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I77" i="24" s="1"/>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K71" i="24" s="1"/>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s="1"/>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H44" i="24"/>
  <c r="F44" i="24"/>
  <c r="E44" i="24"/>
  <c r="D44" i="24"/>
  <c r="C44" i="24"/>
  <c r="G44" i="24" s="1"/>
  <c r="B44" i="24"/>
  <c r="K44" i="24" s="1"/>
  <c r="M43" i="24"/>
  <c r="L43" i="24"/>
  <c r="J43" i="24"/>
  <c r="I43" i="24"/>
  <c r="G43" i="24"/>
  <c r="E43" i="24"/>
  <c r="C43" i="24"/>
  <c r="B43" i="24"/>
  <c r="M42" i="24"/>
  <c r="L42" i="24"/>
  <c r="I42" i="24"/>
  <c r="H42" i="24"/>
  <c r="F42" i="24"/>
  <c r="E42" i="24"/>
  <c r="D42" i="24"/>
  <c r="C42" i="24"/>
  <c r="G42" i="24" s="1"/>
  <c r="B42" i="24"/>
  <c r="K42" i="24" s="1"/>
  <c r="M41" i="24"/>
  <c r="L41" i="24"/>
  <c r="I41" i="24"/>
  <c r="G41" i="24"/>
  <c r="E41" i="24"/>
  <c r="C41" i="24"/>
  <c r="B41" i="24"/>
  <c r="M40" i="24"/>
  <c r="L40" i="24"/>
  <c r="I40" i="24"/>
  <c r="H40" i="24"/>
  <c r="F40" i="24"/>
  <c r="E40" i="24"/>
  <c r="D40" i="24"/>
  <c r="C40" i="24"/>
  <c r="G40" i="24" s="1"/>
  <c r="B40" i="24"/>
  <c r="K40" i="24" s="1"/>
  <c r="M36" i="24"/>
  <c r="L36" i="24"/>
  <c r="K36" i="24"/>
  <c r="J36" i="24"/>
  <c r="I36" i="24"/>
  <c r="H36" i="24"/>
  <c r="G36" i="24"/>
  <c r="F36" i="24"/>
  <c r="E36" i="24"/>
  <c r="D36" i="24"/>
  <c r="C25" i="24"/>
  <c r="K57" i="15"/>
  <c r="L57" i="15" s="1"/>
  <c r="C38" i="24"/>
  <c r="E38" i="24" s="1"/>
  <c r="C37" i="24"/>
  <c r="C35" i="24"/>
  <c r="C34" i="24"/>
  <c r="C33" i="24"/>
  <c r="C32" i="24"/>
  <c r="C31" i="24"/>
  <c r="C30" i="24"/>
  <c r="G30" i="24" s="1"/>
  <c r="C29" i="24"/>
  <c r="C28" i="24"/>
  <c r="C27" i="24"/>
  <c r="C26" i="24"/>
  <c r="L26" i="24" s="1"/>
  <c r="C24" i="24"/>
  <c r="C23" i="24"/>
  <c r="C22" i="24"/>
  <c r="C21" i="24"/>
  <c r="C20" i="24"/>
  <c r="C19" i="24"/>
  <c r="C18" i="24"/>
  <c r="C17" i="24"/>
  <c r="C16" i="24"/>
  <c r="C15" i="24"/>
  <c r="C14" i="24"/>
  <c r="C9" i="24"/>
  <c r="C8" i="24"/>
  <c r="C7"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J18" i="24" l="1"/>
  <c r="H18" i="24"/>
  <c r="F18" i="24"/>
  <c r="K18" i="24"/>
  <c r="D18" i="24"/>
  <c r="J32" i="24"/>
  <c r="H32" i="24"/>
  <c r="F32" i="24"/>
  <c r="K32" i="24"/>
  <c r="D32" i="24"/>
  <c r="F15" i="24"/>
  <c r="D15" i="24"/>
  <c r="J15" i="24"/>
  <c r="K15" i="24"/>
  <c r="H15" i="24"/>
  <c r="F29" i="24"/>
  <c r="D29" i="24"/>
  <c r="J29" i="24"/>
  <c r="K29" i="24"/>
  <c r="H29" i="24"/>
  <c r="I18" i="24"/>
  <c r="M18" i="24"/>
  <c r="E18" i="24"/>
  <c r="L18" i="24"/>
  <c r="G18" i="24"/>
  <c r="J16" i="24"/>
  <c r="H16" i="24"/>
  <c r="F16" i="24"/>
  <c r="K16" i="24"/>
  <c r="D16" i="24"/>
  <c r="I34" i="24"/>
  <c r="M34" i="24"/>
  <c r="E34" i="24"/>
  <c r="L34" i="24"/>
  <c r="G34" i="24"/>
  <c r="B14" i="24"/>
  <c r="B6" i="24"/>
  <c r="F9" i="24"/>
  <c r="D9" i="24"/>
  <c r="J9" i="24"/>
  <c r="K9" i="24"/>
  <c r="H9" i="24"/>
  <c r="F7" i="24"/>
  <c r="D7" i="24"/>
  <c r="J7" i="24"/>
  <c r="K7" i="24"/>
  <c r="H7" i="24"/>
  <c r="J24" i="24"/>
  <c r="H24" i="24"/>
  <c r="F24" i="24"/>
  <c r="K24" i="24"/>
  <c r="D24" i="24"/>
  <c r="F21" i="24"/>
  <c r="D21" i="24"/>
  <c r="J21" i="24"/>
  <c r="K21" i="24"/>
  <c r="H21" i="24"/>
  <c r="F35" i="24"/>
  <c r="D35" i="24"/>
  <c r="J35" i="24"/>
  <c r="H35" i="24"/>
  <c r="M23" i="24"/>
  <c r="E23" i="24"/>
  <c r="L23" i="24"/>
  <c r="I23" i="24"/>
  <c r="M29" i="24"/>
  <c r="E29" i="24"/>
  <c r="L29" i="24"/>
  <c r="I29" i="24"/>
  <c r="G29" i="24"/>
  <c r="I32" i="24"/>
  <c r="M32" i="24"/>
  <c r="E32" i="24"/>
  <c r="L32" i="24"/>
  <c r="G32" i="24"/>
  <c r="M35" i="24"/>
  <c r="E35" i="24"/>
  <c r="L35" i="24"/>
  <c r="I35" i="24"/>
  <c r="G35" i="24"/>
  <c r="F17" i="24"/>
  <c r="D17" i="24"/>
  <c r="J17" i="24"/>
  <c r="K17" i="24"/>
  <c r="H17" i="24"/>
  <c r="J20" i="24"/>
  <c r="H20" i="24"/>
  <c r="F20" i="24"/>
  <c r="K20" i="24"/>
  <c r="D20" i="24"/>
  <c r="F23" i="24"/>
  <c r="D23" i="24"/>
  <c r="J23" i="24"/>
  <c r="K23" i="24"/>
  <c r="H23" i="24"/>
  <c r="J26" i="24"/>
  <c r="H26" i="24"/>
  <c r="F26" i="24"/>
  <c r="K26" i="24"/>
  <c r="D26" i="24"/>
  <c r="B45" i="24"/>
  <c r="B39" i="24"/>
  <c r="I14" i="24"/>
  <c r="M14" i="24"/>
  <c r="E14" i="24"/>
  <c r="L14" i="24"/>
  <c r="M17" i="24"/>
  <c r="E17" i="24"/>
  <c r="L17" i="24"/>
  <c r="I17" i="24"/>
  <c r="G17" i="24"/>
  <c r="I20" i="24"/>
  <c r="M20" i="24"/>
  <c r="E20" i="24"/>
  <c r="L20" i="24"/>
  <c r="G20" i="24"/>
  <c r="I26" i="24"/>
  <c r="M26" i="24"/>
  <c r="E26" i="24"/>
  <c r="G26" i="24"/>
  <c r="J8" i="24"/>
  <c r="H8" i="24"/>
  <c r="F8" i="24"/>
  <c r="D8" i="24"/>
  <c r="K52" i="24"/>
  <c r="J52" i="24"/>
  <c r="I52" i="24"/>
  <c r="H37" i="24"/>
  <c r="F37" i="24"/>
  <c r="D37" i="24"/>
  <c r="K37" i="24"/>
  <c r="J37" i="24"/>
  <c r="M15" i="24"/>
  <c r="E15" i="24"/>
  <c r="L15" i="24"/>
  <c r="I15" i="24"/>
  <c r="G15" i="24"/>
  <c r="M21" i="24"/>
  <c r="E21" i="24"/>
  <c r="L21" i="24"/>
  <c r="I21" i="24"/>
  <c r="G21" i="24"/>
  <c r="I24" i="24"/>
  <c r="M24" i="24"/>
  <c r="E24" i="24"/>
  <c r="L24" i="24"/>
  <c r="G24" i="24"/>
  <c r="M27" i="24"/>
  <c r="E27" i="24"/>
  <c r="L27" i="24"/>
  <c r="I27" i="24"/>
  <c r="G27" i="24"/>
  <c r="I30" i="24"/>
  <c r="M30" i="24"/>
  <c r="E30" i="24"/>
  <c r="L30" i="24"/>
  <c r="M33" i="24"/>
  <c r="E33" i="24"/>
  <c r="L33" i="24"/>
  <c r="I33" i="24"/>
  <c r="G33" i="24"/>
  <c r="G37" i="24"/>
  <c r="L37" i="24"/>
  <c r="M37" i="24"/>
  <c r="I37" i="24"/>
  <c r="E37" i="24"/>
  <c r="K35" i="24"/>
  <c r="K54" i="24"/>
  <c r="J54" i="24"/>
  <c r="I54" i="24"/>
  <c r="K56" i="24"/>
  <c r="J56" i="24"/>
  <c r="I56" i="24"/>
  <c r="K61" i="24"/>
  <c r="J61" i="24"/>
  <c r="I61" i="24"/>
  <c r="K69" i="24"/>
  <c r="J69" i="24"/>
  <c r="I69" i="24"/>
  <c r="M9" i="24"/>
  <c r="E9" i="24"/>
  <c r="L9" i="24"/>
  <c r="I9" i="24"/>
  <c r="G9" i="24"/>
  <c r="F27" i="24"/>
  <c r="D27" i="24"/>
  <c r="J27" i="24"/>
  <c r="K27" i="24"/>
  <c r="H27" i="24"/>
  <c r="J30" i="24"/>
  <c r="H30" i="24"/>
  <c r="F30" i="24"/>
  <c r="D30" i="24"/>
  <c r="K30" i="24"/>
  <c r="G23" i="24"/>
  <c r="F33" i="24"/>
  <c r="D33" i="24"/>
  <c r="J33" i="24"/>
  <c r="K33" i="24"/>
  <c r="H33" i="24"/>
  <c r="M7" i="24"/>
  <c r="E7" i="24"/>
  <c r="L7" i="24"/>
  <c r="I7" i="24"/>
  <c r="G7" i="24"/>
  <c r="M31" i="24"/>
  <c r="E31" i="24"/>
  <c r="L31" i="24"/>
  <c r="I31" i="24"/>
  <c r="G31" i="24"/>
  <c r="L38" i="24"/>
  <c r="G38" i="24"/>
  <c r="M38" i="24"/>
  <c r="I38" i="24"/>
  <c r="M25" i="24"/>
  <c r="E25" i="24"/>
  <c r="L25" i="24"/>
  <c r="I25" i="24"/>
  <c r="G25" i="24"/>
  <c r="F19" i="24"/>
  <c r="D19" i="24"/>
  <c r="J19" i="24"/>
  <c r="H19" i="24"/>
  <c r="F25" i="24"/>
  <c r="D25" i="24"/>
  <c r="J25" i="24"/>
  <c r="K25" i="24"/>
  <c r="H25" i="24"/>
  <c r="J28" i="24"/>
  <c r="H28" i="24"/>
  <c r="F28" i="24"/>
  <c r="D28" i="24"/>
  <c r="F31" i="24"/>
  <c r="D31" i="24"/>
  <c r="J31" i="24"/>
  <c r="K31" i="24"/>
  <c r="H31" i="24"/>
  <c r="J34" i="24"/>
  <c r="H34" i="24"/>
  <c r="F34" i="24"/>
  <c r="K34" i="24"/>
  <c r="D34" i="24"/>
  <c r="D38" i="24"/>
  <c r="K38" i="24"/>
  <c r="J38" i="24"/>
  <c r="H38" i="24"/>
  <c r="F38" i="24"/>
  <c r="I16" i="24"/>
  <c r="M16" i="24"/>
  <c r="E16" i="24"/>
  <c r="L16" i="24"/>
  <c r="G16" i="24"/>
  <c r="M19" i="24"/>
  <c r="E19" i="24"/>
  <c r="L19" i="24"/>
  <c r="I19" i="24"/>
  <c r="G19" i="24"/>
  <c r="I22" i="24"/>
  <c r="M22" i="24"/>
  <c r="E22" i="24"/>
  <c r="L22" i="24"/>
  <c r="G22" i="24"/>
  <c r="I28" i="24"/>
  <c r="M28" i="24"/>
  <c r="E28" i="24"/>
  <c r="G28" i="24"/>
  <c r="L28" i="24"/>
  <c r="K8" i="24"/>
  <c r="K51" i="24"/>
  <c r="J51" i="24"/>
  <c r="I51" i="24"/>
  <c r="K53" i="24"/>
  <c r="J53" i="24"/>
  <c r="I53" i="24"/>
  <c r="J22" i="24"/>
  <c r="H22" i="24"/>
  <c r="F22" i="24"/>
  <c r="K22" i="24"/>
  <c r="D22" i="24"/>
  <c r="I8" i="24"/>
  <c r="M8" i="24"/>
  <c r="E8" i="24"/>
  <c r="G8" i="24"/>
  <c r="L8" i="24"/>
  <c r="G14" i="24"/>
  <c r="K28" i="24"/>
  <c r="K55" i="24"/>
  <c r="J55" i="24"/>
  <c r="I55" i="24"/>
  <c r="K57" i="24"/>
  <c r="J57" i="24"/>
  <c r="I57" i="24"/>
  <c r="K65" i="24"/>
  <c r="J65" i="24"/>
  <c r="I65" i="24"/>
  <c r="C45" i="24"/>
  <c r="C39" i="24"/>
  <c r="H41" i="24"/>
  <c r="F41" i="24"/>
  <c r="D41" i="24"/>
  <c r="K41" i="24"/>
  <c r="K60" i="24"/>
  <c r="J60" i="24"/>
  <c r="K64" i="24"/>
  <c r="J64" i="24"/>
  <c r="K68" i="24"/>
  <c r="J68" i="24"/>
  <c r="H43" i="24"/>
  <c r="F43" i="24"/>
  <c r="D43" i="24"/>
  <c r="K43" i="24"/>
  <c r="I60" i="24"/>
  <c r="I64" i="24"/>
  <c r="I68" i="24"/>
  <c r="C6" i="24"/>
  <c r="K59" i="24"/>
  <c r="J59" i="24"/>
  <c r="K63" i="24"/>
  <c r="J63" i="24"/>
  <c r="K67" i="24"/>
  <c r="J67" i="24"/>
  <c r="K77" i="24"/>
  <c r="I59" i="24"/>
  <c r="I63" i="24"/>
  <c r="I67" i="24"/>
  <c r="I79" i="24"/>
  <c r="K58" i="24"/>
  <c r="J58" i="24"/>
  <c r="K62" i="24"/>
  <c r="J62" i="24"/>
  <c r="K66" i="24"/>
  <c r="J66" i="24"/>
  <c r="K70" i="24"/>
  <c r="J70" i="24"/>
  <c r="J41" i="24"/>
  <c r="I58" i="24"/>
  <c r="I62" i="24"/>
  <c r="I66" i="24"/>
  <c r="I70" i="24"/>
  <c r="J71" i="24"/>
  <c r="J72" i="24"/>
  <c r="J73" i="24"/>
  <c r="J74" i="24"/>
  <c r="J75" i="24"/>
  <c r="J40" i="24"/>
  <c r="J42" i="24"/>
  <c r="J44" i="24"/>
  <c r="H39" i="24" l="1"/>
  <c r="F39" i="24"/>
  <c r="D39" i="24"/>
  <c r="K39" i="24"/>
  <c r="J39" i="24"/>
  <c r="H45" i="24"/>
  <c r="F45" i="24"/>
  <c r="D45" i="24"/>
  <c r="K45" i="24"/>
  <c r="J45" i="24"/>
  <c r="J6" i="24"/>
  <c r="H6" i="24"/>
  <c r="F6" i="24"/>
  <c r="K6" i="24"/>
  <c r="D6" i="24"/>
  <c r="G45" i="24"/>
  <c r="L45" i="24"/>
  <c r="I45" i="24"/>
  <c r="E45" i="24"/>
  <c r="M45" i="24"/>
  <c r="J14" i="24"/>
  <c r="H14" i="24"/>
  <c r="F14" i="24"/>
  <c r="D14" i="24"/>
  <c r="K14" i="24"/>
  <c r="I6" i="24"/>
  <c r="M6" i="24"/>
  <c r="E6" i="24"/>
  <c r="G6" i="24"/>
  <c r="L6" i="24"/>
  <c r="K79" i="24"/>
  <c r="J77" i="24"/>
  <c r="G39" i="24"/>
  <c r="L39" i="24"/>
  <c r="I39" i="24"/>
  <c r="E39" i="24"/>
  <c r="M39" i="24"/>
  <c r="J79" i="24" l="1"/>
  <c r="J78" i="24"/>
  <c r="I78" i="24"/>
  <c r="K78" i="24"/>
  <c r="I83" i="24" l="1"/>
  <c r="I82" i="24"/>
  <c r="I81" i="24"/>
</calcChain>
</file>

<file path=xl/sharedStrings.xml><?xml version="1.0" encoding="utf-8"?>
<sst xmlns="http://schemas.openxmlformats.org/spreadsheetml/2006/main" count="1752" uniqueCount="520">
  <si>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</si>
  <si>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</si>
  <si>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</si>
  <si>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</si>
  <si>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</si>
  <si>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</si>
  <si>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</si>
  <si>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</si>
  <si>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</si>
  <si>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</si>
  <si>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</si>
  <si>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</si>
  <si>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</si>
  <si>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Main-Spessart (09677)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</si>
  <si>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</si>
  <si>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</si>
  <si>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</si>
  <si>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</si>
  <si>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</si>
  <si>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</si>
  <si>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</si>
  <si>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</si>
  <si>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</si>
  <si>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</si>
  <si>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</si>
  <si>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</si>
  <si>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</si>
  <si>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</si>
  <si>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</si>
  <si>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</si>
  <si>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</si>
  <si>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</si>
  <si>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</si>
  <si>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</si>
  <si>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</si>
  <si>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</si>
  <si>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</si>
  <si>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</si>
  <si>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</si>
  <si>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</si>
  <si>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</si>
  <si>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</si>
  <si>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</si>
  <si>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</si>
  <si>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</si>
  <si>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</si>
  <si>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</si>
  <si>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</si>
  <si>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</si>
  <si>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</si>
  <si>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</si>
  <si>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</si>
  <si>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</si>
  <si>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</si>
  <si>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</si>
  <si>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</si>
  <si>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</si>
  <si>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</si>
  <si>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</si>
  <si>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</si>
  <si>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</si>
  <si>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</si>
  <si>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</si>
  <si>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</si>
  <si>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</si>
  <si>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</si>
  <si>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</si>
  <si>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</si>
  <si>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</si>
  <si>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</si>
  <si>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</si>
  <si>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</si>
  <si>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</si>
  <si>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</si>
  <si>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</si>
  <si>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</si>
  <si>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</si>
  <si>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</si>
  <si>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</si>
  <si>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</si>
  <si>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</si>
  <si>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</si>
  <si>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</si>
  <si>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</si>
  <si>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</si>
  <si>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</si>
  <si>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</si>
  <si>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</si>
  <si>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</si>
  <si>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</si>
  <si>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</si>
  <si>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</si>
  <si>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Main-Spessart (09677);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</si>
  <si>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</si>
  <si>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</si>
  <si>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</si>
  <si>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</si>
  <si>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</si>
  <si>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</si>
  <si>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</si>
  <si>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</si>
  <si>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</si>
  <si>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</si>
  <si>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</si>
  <si>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</si>
  <si>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</si>
  <si>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</si>
  <si>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</si>
  <si>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</si>
  <si>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</si>
  <si>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</si>
  <si>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</si>
  <si>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</si>
  <si>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</si>
  <si>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</si>
  <si>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</si>
  <si>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</si>
  <si>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</si>
  <si>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</si>
  <si>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</si>
  <si>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</si>
  <si>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</si>
  <si>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</si>
  <si>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</si>
  <si>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</si>
  <si>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</si>
  <si>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</si>
  <si>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</si>
  <si>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</si>
  <si>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</si>
  <si>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</si>
  <si>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</si>
  <si>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</si>
  <si>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</si>
  <si>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</si>
  <si>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</si>
  <si>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</si>
  <si>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</si>
  <si>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</si>
  <si>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</si>
  <si>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</si>
  <si>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</si>
  <si>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</si>
  <si>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</si>
  <si>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</si>
  <si>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</si>
  <si>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</si>
  <si>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</si>
  <si>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</si>
  <si>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</si>
  <si>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</si>
  <si>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</si>
  <si>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</si>
  <si>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</si>
  <si>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</si>
  <si>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</si>
  <si>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</si>
  <si>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</si>
  <si>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</si>
  <si>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</si>
  <si>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</si>
  <si>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</si>
  <si>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</si>
  <si>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</si>
  <si>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</si>
  <si>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</si>
  <si>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</si>
  <si>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</si>
  <si>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</si>
  <si>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</si>
  <si>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</si>
  <si>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</si>
  <si>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</si>
  <si>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</si>
  <si>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</si>
  <si>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</si>
  <si>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</si>
  <si>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</si>
  <si>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</si>
  <si>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</si>
  <si>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</si>
  <si>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</si>
  <si>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</si>
  <si>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Main-Spessart (09677)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</si>
  <si>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</si>
  <si>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</si>
  <si>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</si>
  <si>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</si>
  <si>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</si>
  <si>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</si>
  <si>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</si>
  <si>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</si>
  <si>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</si>
  <si>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</si>
  <si>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</si>
  <si>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</si>
  <si>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</si>
  <si>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</si>
  <si>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</si>
  <si>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</si>
  <si>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</si>
  <si>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</si>
  <si>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</si>
  <si>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</si>
  <si>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</si>
  <si>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</si>
  <si>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</si>
  <si>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</si>
  <si>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</si>
  <si>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</si>
  <si>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</si>
  <si>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</si>
  <si>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</si>
  <si>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</si>
  <si>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</si>
  <si>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</si>
  <si>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</si>
  <si>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</si>
  <si>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</si>
  <si>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</si>
  <si>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</si>
  <si>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</si>
  <si>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</si>
  <si>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</si>
  <si>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</si>
  <si>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</si>
  <si>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</si>
  <si>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</si>
  <si>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</si>
  <si>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</si>
  <si>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</si>
  <si>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</si>
  <si>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</si>
  <si>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</si>
  <si>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</si>
  <si>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</si>
  <si>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</si>
  <si>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</si>
  <si>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</si>
  <si>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</si>
  <si>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</si>
  <si>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</si>
  <si>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</si>
  <si>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</si>
  <si>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</si>
  <si>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</si>
  <si>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</si>
  <si>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</si>
  <si>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</si>
  <si>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</si>
  <si>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</si>
  <si>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</si>
  <si>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</si>
  <si>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</si>
  <si>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</si>
  <si>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</si>
  <si>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</si>
  <si>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</si>
  <si>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</si>
  <si>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</si>
  <si>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</si>
  <si>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</si>
  <si>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</si>
  <si>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</si>
  <si>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</si>
  <si>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</si>
  <si>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</si>
  <si>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</si>
  <si>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</si>
  <si>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</si>
  <si>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</si>
  <si>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</si>
  <si>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</si>
  <si>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</si>
  <si>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</si>
  <si>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</si>
  <si>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</si>
  <si>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</si>
  <si>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</si>
  <si>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</si>
  <si>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</si>
  <si>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</si>
  <si>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</si>
  <si>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</si>
  <si>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</si>
  <si>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</si>
  <si>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</si>
  <si>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</si>
  <si>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</si>
  <si>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</si>
  <si>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</si>
  <si>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</si>
  <si>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</si>
  <si>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</si>
  <si>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</si>
  <si>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</si>
  <si>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</si>
  <si>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</si>
  <si>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</si>
  <si>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</si>
  <si>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</si>
  <si>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</si>
  <si>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</si>
  <si>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</si>
  <si>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</si>
  <si>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</si>
  <si>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</si>
  <si>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</si>
  <si>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</si>
  <si>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</si>
  <si>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</si>
  <si>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</si>
  <si>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</si>
  <si>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</si>
  <si>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</si>
  <si>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</si>
  <si>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</si>
  <si>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</si>
  <si>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</si>
  <si>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</si>
  <si>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</si>
  <si>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</si>
  <si>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</si>
  <si>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</si>
  <si>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</si>
  <si>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</si>
  <si>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</si>
  <si>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</si>
  <si>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</si>
  <si>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</si>
  <si>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</si>
  <si>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</si>
  <si>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</si>
  <si>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</si>
  <si>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</si>
  <si>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</si>
  <si>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</si>
  <si>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</si>
  <si>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</si>
  <si>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</si>
  <si>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</si>
  <si>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</si>
  <si>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</si>
  <si>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</si>
  <si>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</si>
  <si>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</si>
  <si>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</si>
  <si>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</si>
  <si>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</si>
  <si>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</si>
  <si>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</si>
  <si>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</si>
  <si>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</si>
  <si>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</si>
  <si>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</si>
  <si>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</si>
  <si>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</si>
  <si>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</si>
  <si>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</si>
  <si>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</si>
  <si>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</si>
  <si>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</si>
  <si>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</si>
  <si>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</si>
  <si>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</si>
  <si>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</si>
  <si>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</si>
  <si>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</si>
  <si>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</si>
  <si>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</si>
  <si>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</si>
  <si>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</si>
  <si>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</si>
  <si>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Main-Spessart (09677);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</si>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</sst>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{E10CEEAD-3B93-4BDA-BAC1-075E2ABBB36E}</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D14C-4459-B573-631B7F067E6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{E6F20A24-1A88-49D4-BD9D-C8F656EEFF27}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14C-4459-B573-631B7F067E6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{1220B97A-AE40-48AA-BED6-F21813481797}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14C-4459-B573-631B7F067E6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{5E584B89-C570-41D6-A2EF-51D400DF7655}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14C-4459-B573-631B7F067E6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1.0933557611438183</c:v>
                </c:pt>
                <c:pt idx="1">
                  <c:v>1.0013227114154917</c:v>
                </c:pt>
                <c:pt idx="2">
                  <c:v>1.1186464311118853</c:v>
                </c:pt>
                <c:pt idx="3">
                  <c:v>1.0875687030768</c:v>
                </c:pt>
              </c:numCache>
            </c:numRef>
          </c:val>
          <c:extLst>
            <c:ext xmlns:c16="http://schemas.microsoft.com/office/drawing/2014/chart" uri="{C3380CC4-5D6E-409C-BE32-E72D297353CC}">
              <c16:uniqueId val="{00000004-D14C-4459-B573-631B7F067E6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{A9051487-AEF4-49FC-9A73-EF3EE518B09B}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14C-4459-B573-631B7F067E6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{92977959-3CE1-4821-A8D3-35DCFB52D4D9}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14C-4459-B573-631B7F067E6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{88148AD9-2D33-44FA-85F3-4F7B3F6038CD}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14C-4459-B573-631B7F067E6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{C0738FF1-42B7-4AFF-A025-C01E5D3B5E14}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14C-4459-B573-631B7F067E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4C-4459-B573-631B7F067E6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4C-4459-B573-631B7F067E6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{BE6FF2A4-475D-4221-9DEC-9E608C0E34A2}</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3F46-47BD-8E9E-3E551F75D941}"/>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{7027659C-F725-41F5-A0E7-A4B0FA839F60}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3F46-47BD-8E9E-3E551F75D94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{FE7A3B02-BF33-479B-BA07-C820F23E89CA}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F46-47BD-8E9E-3E551F75D94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{FC8B69C5-D2A3-4724-9884-45015D465A61}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F46-47BD-8E9E-3E551F75D9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-3.4124875456658916</c:v>
                </c:pt>
                <c:pt idx="1">
                  <c:v>-1.8915068707011207</c:v>
                </c:pt>
                <c:pt idx="2">
                  <c:v>-2.7637010795899166</c:v>
                </c:pt>
                <c:pt idx="3">
                  <c:v>-2.8655893304673015</c:v>
                </c:pt>
              </c:numCache>
            </c:numRef>
          </c:val>
          <c:extLst>
            <c:ext xmlns:c16="http://schemas.microsoft.com/office/drawing/2014/chart" uri="{C3380CC4-5D6E-409C-BE32-E72D297353CC}">
              <c16:uniqueId val="{00000004-3F46-47BD-8E9E-3E551F75D94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{35F5375B-8C39-4B6C-B73D-B959F8901765}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F46-47BD-8E9E-3E551F75D94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{969A9B83-95FC-4BB8-A5FE-65B9C8AF692D}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F46-47BD-8E9E-3E551F75D94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{ADE3D14E-EA84-44C8-A709-A781F90A2D48}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F46-47BD-8E9E-3E551F75D94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{B90A7D89-2EC8-4B1F-B962-A4F6F323BDA3}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F46-47BD-8E9E-3E551F75D9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F46-47BD-8E9E-3E551F75D94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F46-47BD-8E9E-3E551F75D94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{77A86278-E0A4-44A8-88E4-DB458DE23700}</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9775-4E39-A855-D9246AD836A2}"/>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{E5FC3499-1D2F-442B-97F2-F73258F7B25B}</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9775-4E39-A855-D9246AD836A2}"/>
                </c:ext>
              </c:extLst>
            </c:dLbl>
            <c:dLbl>
              <c:idx val="2"/>
              <c:tx>
                <c:strRef>
                  <c:f>Daten_Diagramme!$D$16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{8ADCBA2A-C7D4-444C-9902-0FDB30C9B726}</c15:txfldGUID>
                      <c15:f>Daten_Diagramme!$D$16</c15:f>
                      <c15:dlblFieldTableCache>
                        <c:ptCount val="1"/>
                        <c:pt idx="0">
                          <c:v>4.7</c:v>
                        </c:pt>
                      </c15:dlblFieldTableCache>
                    </c15:dlblFTEntry>
                  </c15:dlblFieldTable>
                  <c15:showDataLabelsRange val="0"/>
                </c:ext>
                <c:ext xmlns:c16="http://schemas.microsoft.com/office/drawing/2014/chart" uri="{C3380CC4-5D6E-409C-BE32-E72D297353CC}">
                  <c16:uniqueId val="{00000002-9775-4E39-A855-D9246AD836A2}"/>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{98BA06F4-C9CE-447D-ADD4-05D67621491D}</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9775-4E39-A855-D9246AD836A2}"/>
                </c:ext>
              </c:extLst>
            </c:dLbl>
            <c:dLbl>
              <c:idx val="4"/>
              <c:tx>
                <c:strRef>
                  <c:f>Daten_Diagramme!$D$18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{FDC9C5FC-C586-4CBF-BF9F-C7D17CE88E62}</c15:txfldGUID>
                      <c15:f>Daten_Diagramme!$D$18</c15:f>
                      <c15:dlblFieldTableCache>
                        <c:ptCount val="1"/>
                        <c:pt idx="0">
                          <c:v>5.3</c:v>
                        </c:pt>
                      </c15:dlblFieldTableCache>
                    </c15:dlblFTEntry>
                  </c15:dlblFieldTable>
                  <c15:showDataLabelsRange val="0"/>
                </c:ext>
                <c:ext xmlns:c16="http://schemas.microsoft.com/office/drawing/2014/chart" uri="{C3380CC4-5D6E-409C-BE32-E72D297353CC}">
                  <c16:uniqueId val="{00000004-9775-4E39-A855-D9246AD836A2}"/>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{925277E6-6DE9-498F-870D-49F82C3B06E8}</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9775-4E39-A855-D9246AD836A2}"/>
                </c:ext>
              </c:extLst>
            </c:dLbl>
            <c:dLbl>
              <c:idx val="6"/>
              <c:tx>
                <c:strRef>
                  <c:f>Daten_Diagramme!$D$20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{0116879B-F791-429E-A882-3804E9C9139F}</c15:txfldGUID>
                      <c15:f>Daten_Diagramme!$D$20</c15:f>
                      <c15:dlblFieldTableCache>
                        <c:ptCount val="1"/>
                        <c:pt idx="0">
                          <c:v>-4.7</c:v>
                        </c:pt>
                      </c15:dlblFieldTableCache>
                    </c15:dlblFTEntry>
                  </c15:dlblFieldTable>
                  <c15:showDataLabelsRange val="0"/>
                </c:ext>
                <c:ext xmlns:c16="http://schemas.microsoft.com/office/drawing/2014/chart" uri="{C3380CC4-5D6E-409C-BE32-E72D297353CC}">
                  <c16:uniqueId val="{00000006-9775-4E39-A855-D9246AD836A2}"/>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{CF319C88-4C46-401B-B8E9-4E6CCF4BB9CA}</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9775-4E39-A855-D9246AD836A2}"/>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{4B3B5775-416D-42E2-883A-48AF7D548780}</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9775-4E39-A855-D9246AD836A2}"/>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{8A94C74C-6049-435E-86B8-64D88EE37EA8}</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9775-4E39-A855-D9246AD836A2}"/>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{E18DCDB9-E2BF-430F-99D7-E44E60E67780}</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9775-4E39-A855-D9246AD836A2}"/>
                </c:ext>
              </c:extLst>
            </c:dLbl>
            <c:dLbl>
              <c:idx val="11"/>
              <c:tx>
                <c:strRef>
                  <c:f>Daten_Diagramme!$D$25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{A1E43B7A-89DF-407A-95C6-D59B376A356E}</c15:txfldGUID>
                      <c15:f>Daten_Diagramme!$D$25</c15:f>
                      <c15:dlblFieldTableCache>
                        <c:ptCount val="1"/>
                        <c:pt idx="0">
                          <c:v>5.6</c:v>
                        </c:pt>
                      </c15:dlblFieldTableCache>
                    </c15:dlblFTEntry>
                  </c15:dlblFieldTable>
                  <c15:showDataLabelsRange val="0"/>
                </c:ext>
                <c:ext xmlns:c16="http://schemas.microsoft.com/office/drawing/2014/chart" uri="{C3380CC4-5D6E-409C-BE32-E72D297353CC}">
                  <c16:uniqueId val="{0000000B-9775-4E39-A855-D9246AD836A2}"/>
                </c:ext>
              </c:extLst>
            </c:dLbl>
            <c:dLbl>
              <c:idx val="12"/>
              <c:tx>
                <c:strRef>
                  <c:f>Daten_Diagramme!$D$26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{72200C79-20DD-44DD-8D57-A0DEAEF08E5A}</c15:txfldGUID>
                      <c15:f>Daten_Diagramme!$D$26</c15:f>
                      <c15:dlblFieldTableCache>
                        <c:ptCount val="1"/>
                        <c:pt idx="0">
                          <c:v>-3.4</c:v>
                        </c:pt>
                      </c15:dlblFieldTableCache>
                    </c15:dlblFTEntry>
                  </c15:dlblFieldTable>
                  <c15:showDataLabelsRange val="0"/>
                </c:ext>
                <c:ext xmlns:c16="http://schemas.microsoft.com/office/drawing/2014/chart" uri="{C3380CC4-5D6E-409C-BE32-E72D297353CC}">
                  <c16:uniqueId val="{0000000C-9775-4E39-A855-D9246AD836A2}"/>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{D5778F27-FA83-4772-9B78-7D67E53382C6}</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9775-4E39-A855-D9246AD836A2}"/>
                </c:ext>
              </c:extLst>
            </c:dLbl>
            <c:dLbl>
              <c:idx val="14"/>
              <c:tx>
                <c:strRef>
                  <c:f>Daten_Diagramme!$D$28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{1AD0CB9D-3CB3-46F1-B0BD-829C94B8A6AC}</c15:txfldGUID>
                      <c15:f>Daten_Diagramme!$D$28</c15:f>
                      <c15:dlblFieldTableCache>
                        <c:ptCount val="1"/>
                        <c:pt idx="0">
                          <c:v>-5.4</c:v>
                        </c:pt>
                      </c15:dlblFieldTableCache>
                    </c15:dlblFTEntry>
                  </c15:dlblFieldTable>
                  <c15:showDataLabelsRange val="0"/>
                </c:ext>
                <c:ext xmlns:c16="http://schemas.microsoft.com/office/drawing/2014/chart" uri="{C3380CC4-5D6E-409C-BE32-E72D297353CC}">
                  <c16:uniqueId val="{0000000E-9775-4E39-A855-D9246AD836A2}"/>
                </c:ext>
              </c:extLst>
            </c:dLbl>
            <c:dLbl>
              <c:idx val="15"/>
              <c:tx>
                <c:strRef>
                  <c:f>Daten_Diagramme!$D$29</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{D4E78791-3AA4-4C25-BB47-BB38A8B20BAB}</c15:txfldGUID>
                      <c15:f>Daten_Diagramme!$D$29</c15:f>
                      <c15:dlblFieldTableCache>
                        <c:ptCount val="1"/>
                        <c:pt idx="0">
                          <c:v>-16.2</c:v>
                        </c:pt>
                      </c15:dlblFieldTableCache>
                    </c15:dlblFTEntry>
                  </c15:dlblFieldTable>
                  <c15:showDataLabelsRange val="0"/>
                </c:ext>
                <c:ext xmlns:c16="http://schemas.microsoft.com/office/drawing/2014/chart" uri="{C3380CC4-5D6E-409C-BE32-E72D297353CC}">
                  <c16:uniqueId val="{0000000F-9775-4E39-A855-D9246AD836A2}"/>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{B82123E5-B89B-43A5-843C-7CD66B60FFEC}</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9775-4E39-A855-D9246AD836A2}"/>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{427558D4-F40B-4C97-9A76-2E7463EB468F}</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9775-4E39-A855-D9246AD836A2}"/>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{ED1693FF-2A41-4FA7-B787-91E1259A2A07}</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9775-4E39-A855-D9246AD836A2}"/>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{E940954D-B40F-45A7-903D-0B75E86A5B29}</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9775-4E39-A855-D9246AD836A2}"/>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{27BFD030-7BEF-4633-84A1-62376A804A55}</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9775-4E39-A855-D9246AD836A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{C7BC2B29-617F-4BFC-9EBE-14B0BF75F142}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775-4E39-A855-D9246AD836A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{92610F82-C0E5-42E1-8B5B-F2A7BF3CEF0D}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75-4E39-A855-D9246AD836A2}"/>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{756C956B-780A-4B51-85C6-A8F05EA8B640}</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9775-4E39-A855-D9246AD836A2}"/>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{9ADD4F88-45D5-4218-BF59-1E84BCD91249}</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9775-4E39-A855-D9246AD836A2}"/>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{66C99CC4-B9C8-46D8-B40F-45C32853C0E2}</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9775-4E39-A855-D9246AD836A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{62D1C556-72D6-4A94-8EF5-B4EFC9A4C410}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75-4E39-A855-D9246AD836A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{20031ACF-2AA9-42A6-982D-5C2F08C872C0}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75-4E39-A855-D9246AD836A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{889F4558-06C7-478C-9DE0-63A6AB89181D}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75-4E39-A855-D9246AD836A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{6390CD9A-64B9-4229-928A-E442A68320C2}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75-4E39-A855-D9246AD836A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{B011FBC9-CDAA-4058-B6D7-7BA8065881C6}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75-4E39-A855-D9246AD836A2}"/>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{812A15C5-F71C-446A-970A-FE47364517CF}</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9775-4E39-A855-D9246AD836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1.0933557611438183</c:v>
                </c:pt>
                <c:pt idx="1">
                  <c:v>-2.4038461538461537</c:v>
                </c:pt>
                <c:pt idx="2">
                  <c:v>4.716981132075472</c:v>
                </c:pt>
                <c:pt idx="3">
                  <c:v>1.9104558122808595</c:v>
                </c:pt>
                <c:pt idx="4">
                  <c:v>5.298013245033113</c:v>
                </c:pt>
                <c:pt idx="5">
                  <c:v>2.3019707910310006</c:v>
                </c:pt>
                <c:pt idx="6">
                  <c:v>-4.7146401985111659</c:v>
                </c:pt>
                <c:pt idx="7">
                  <c:v>2.0790020790020791</c:v>
                </c:pt>
                <c:pt idx="8">
                  <c:v>0.65134099616858232</c:v>
                </c:pt>
                <c:pt idx="9">
                  <c:v>0.63463281958295559</c:v>
                </c:pt>
                <c:pt idx="10">
                  <c:v>-2.8620988725065049</c:v>
                </c:pt>
                <c:pt idx="11">
                  <c:v>5.5749128919860631</c:v>
                </c:pt>
                <c:pt idx="12">
                  <c:v>-3.3707865168539324</c:v>
                </c:pt>
                <c:pt idx="13">
                  <c:v>3.9543057996485063</c:v>
                </c:pt>
                <c:pt idx="14">
                  <c:v>-5.376344086021505</c:v>
                </c:pt>
                <c:pt idx="15">
                  <c:v>-16.245006657789613</c:v>
                </c:pt>
                <c:pt idx="16">
                  <c:v>2.8825995807127884</c:v>
                </c:pt>
                <c:pt idx="17">
                  <c:v>1.800327332242226</c:v>
                </c:pt>
                <c:pt idx="18">
                  <c:v>2.5334886429819452</c:v>
                </c:pt>
                <c:pt idx="19">
                  <c:v>-0.20584602717167558</c:v>
                </c:pt>
                <c:pt idx="20">
                  <c:v>-1.2087912087912087</c:v>
                </c:pt>
                <c:pt idx="21">
                  <c:v>0</c:v>
                </c:pt>
                <c:pt idx="23">
                  <c:v>-2.4038461538461537</c:v>
                </c:pt>
                <c:pt idx="24">
                  <c:v>1.9986029183483389</c:v>
                </c:pt>
                <c:pt idx="25">
                  <c:v>7.0175438596491224E-2</c:v>
                </c:pt>
              </c:numCache>
            </c:numRef>
          </c:val>
          <c:extLst>
            <c:ext xmlns:c16="http://schemas.microsoft.com/office/drawing/2014/chart" uri="{C3380CC4-5D6E-409C-BE32-E72D297353CC}">
              <c16:uniqueId val="{00000020-9775-4E39-A855-D9246AD836A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{F4C2D578-A6D7-40AC-85B8-9A214B033317}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75-4E39-A855-D9246AD836A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{A0F69858-28C6-4E1B-9266-FEB5367621F8}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75-4E39-A855-D9246AD836A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{2AA49541-F3A9-4ADA-B929-D924685C489C}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75-4E39-A855-D9246AD836A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{89FE146E-418B-455F-B03E-8A7E944F3B51}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75-4E39-A855-D9246AD836A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{D225C86F-EB86-4039-8506-B3316AE6B276}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75-4E39-A855-D9246AD836A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{E298DA59-839D-4519-BA74-71A3E205C0AE}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75-4E39-A855-D9246AD836A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{59E751A4-2195-4B1E-B579-9F52394C0B89}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75-4E39-A855-D9246AD836A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{43094C99-2C75-48E0-BEA8-4AE6D174C920}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75-4E39-A855-D9246AD836A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{9E56FB26-5773-4C83-9271-F29780EB86D4}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75-4E39-A855-D9246AD836A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{0CFE45B8-E666-4968-8E61-2BA6A2590E42}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75-4E39-A855-D9246AD836A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{898F5E90-A703-4276-896E-D7E2E5AC4E50}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75-4E39-A855-D9246AD836A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{FDBB0BF5-6AD8-4C62-B309-8E42E153EA39}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75-4E39-A855-D9246AD836A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{C8C1AF64-2AD6-4111-BD57-78CBF127FCBE}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75-4E39-A855-D9246AD836A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{735C4720-4331-48B9-A282-A7D677F10292}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75-4E39-A855-D9246AD836A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{E55C05A7-B655-4DCE-8C0B-9695234A6533}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75-4E39-A855-D9246AD836A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{9CFC2B23-457C-478A-B1F4-72575D32D899}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75-4E39-A855-D9246AD836A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{ECC43B96-9583-4E9D-924A-3C8F73BE1325}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75-4E39-A855-D9246AD836A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{0D90CDFF-38C1-48D1-8E61-B6D66353077D}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75-4E39-A855-D9246AD836A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{4BCC9F0F-8DBA-40EB-8169-5F04091B8E8B}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75-4E39-A855-D9246AD836A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{85539AAF-79E3-484A-9EEB-C687B66D43F2}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75-4E39-A855-D9246AD836A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{03A264C6-0E3F-46F6-AE15-EBE052FA4971}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75-4E39-A855-D9246AD836A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{AFC45F91-C7AE-469D-84B3-F120BA51ED1F}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75-4E39-A855-D9246AD836A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{8DF13A5E-17C6-419A-ABFF-1B4156AED964}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75-4E39-A855-D9246AD836A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{6194421D-680D-4F2B-9C79-0853F7546E4D}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75-4E39-A855-D9246AD836A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{B4E543E2-A04D-4A18-A6C3-C72E4BEBCBEE}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75-4E39-A855-D9246AD836A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{7A502ED4-CF3F-4D91-A4C2-D82A6A7C1BE3}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75-4E39-A855-D9246AD836A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{70A51FD8-EADB-400D-9781-11E1612127F9}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75-4E39-A855-D9246AD836A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{49673B1E-FCB0-4176-8EB6-28722ECB1625}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75-4E39-A855-D9246AD836A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{5D78B1B4-48D0-4BE8-939F-7729126E865A}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75-4E39-A855-D9246AD836A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{675AD72B-2607-4A82-B947-9D1580C731DF}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75-4E39-A855-D9246AD836A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{3B4D8E35-065F-40AD-B0F9-EDB1D1F2F431}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75-4E39-A855-D9246AD836A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{268189A1-1F0E-446B-BE2B-9D3F55913837}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75-4E39-A855-D9246AD836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75-4E39-A855-D9246AD836A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75-4E39-A855-D9246AD836A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{44F764F1-2660-458F-B5BD-72C4B77C0C3F}</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6D4F-4CA9-95A5-F6EDA677F346}"/>
                </c:ext>
              </c:extLst>
            </c:dLbl>
            <c:dLbl>
              <c:idx val="1"/>
              <c:tx>
                <c:strRef>
                  <c:f>Daten_Diagramme!$E$15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{7FE6F04B-DD87-4CC1-8DAF-95133DDEADC9}</c15:txfldGUID>
                      <c15:f>Daten_Diagramme!$E$15</c15:f>
                      <c15:dlblFieldTableCache>
                        <c:ptCount val="1"/>
                        <c:pt idx="0">
                          <c:v>9.7</c:v>
                        </c:pt>
                      </c15:dlblFieldTableCache>
                    </c15:dlblFTEntry>
                  </c15:dlblFieldTable>
                  <c15:showDataLabelsRange val="0"/>
                </c:ext>
                <c:ext xmlns:c16="http://schemas.microsoft.com/office/drawing/2014/chart" uri="{C3380CC4-5D6E-409C-BE32-E72D297353CC}">
                  <c16:uniqueId val="{00000001-6D4F-4CA9-95A5-F6EDA677F346}"/>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{4C3A415B-827F-4EE4-911F-ED51CA5785D1}</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6D4F-4CA9-95A5-F6EDA677F346}"/>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{C7760091-C6F5-48BA-933F-9237A6BA199A}</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6D4F-4CA9-95A5-F6EDA677F346}"/>
                </c:ext>
              </c:extLst>
            </c:dLbl>
            <c:dLbl>
              <c:idx val="4"/>
              <c:tx>
                <c:strRef>
                  <c:f>Daten_Diagramme!$E$18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{BDF0CA01-6748-4B78-9965-2583B7E4D695}</c15:txfldGUID>
                      <c15:f>Daten_Diagramme!$E$18</c15:f>
                      <c15:dlblFieldTableCache>
                        <c:ptCount val="1"/>
                        <c:pt idx="0">
                          <c:v>-10.0</c:v>
                        </c:pt>
                      </c15:dlblFieldTableCache>
                    </c15:dlblFTEntry>
                  </c15:dlblFieldTable>
                  <c15:showDataLabelsRange val="0"/>
                </c:ext>
                <c:ext xmlns:c16="http://schemas.microsoft.com/office/drawing/2014/chart" uri="{C3380CC4-5D6E-409C-BE32-E72D297353CC}">
                  <c16:uniqueId val="{00000004-6D4F-4CA9-95A5-F6EDA677F346}"/>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{E8AD3D93-38DC-4C2B-88AC-88FBD70DD1E6}</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6D4F-4CA9-95A5-F6EDA677F346}"/>
                </c:ext>
              </c:extLst>
            </c:dLbl>
            <c:dLbl>
              <c:idx val="6"/>
              <c:tx>
                <c:strRef>
                  <c:f>Daten_Diagramme!$E$20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{823640FE-F9F3-4085-A04C-4E82E39724F5}</c15:txfldGUID>
                      <c15:f>Daten_Diagramme!$E$20</c15:f>
                      <c15:dlblFieldTableCache>
                        <c:ptCount val="1"/>
                        <c:pt idx="0">
                          <c:v>-8.6</c:v>
                        </c:pt>
                      </c15:dlblFieldTableCache>
                    </c15:dlblFTEntry>
                  </c15:dlblFieldTable>
                  <c15:showDataLabelsRange val="0"/>
                </c:ext>
                <c:ext xmlns:c16="http://schemas.microsoft.com/office/drawing/2014/chart" uri="{C3380CC4-5D6E-409C-BE32-E72D297353CC}">
                  <c16:uniqueId val="{00000006-6D4F-4CA9-95A5-F6EDA677F346}"/>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{5C08F7F3-DCF1-4C4F-996A-CE5FCF4470A4}</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6D4F-4CA9-95A5-F6EDA677F346}"/>
                </c:ext>
              </c:extLst>
            </c:dLbl>
            <c:dLbl>
              <c:idx val="8"/>
              <c:tx>
                <c:strRef>
                  <c:f>Daten_Diagramme!$E$22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{612E9A74-6D19-425A-9AAE-12CE4B73ACF3}</c15:txfldGUID>
                      <c15:f>Daten_Diagramme!$E$22</c15:f>
                      <c15:dlblFieldTableCache>
                        <c:ptCount val="1"/>
                        <c:pt idx="0">
                          <c:v>-4.9</c:v>
                        </c:pt>
                      </c15:dlblFieldTableCache>
                    </c15:dlblFTEntry>
                  </c15:dlblFieldTable>
                  <c15:showDataLabelsRange val="0"/>
                </c:ext>
                <c:ext xmlns:c16="http://schemas.microsoft.com/office/drawing/2014/chart" uri="{C3380CC4-5D6E-409C-BE32-E72D297353CC}">
                  <c16:uniqueId val="{00000008-6D4F-4CA9-95A5-F6EDA677F346}"/>
                </c:ext>
              </c:extLst>
            </c:dLbl>
            <c:dLbl>
              <c:idx val="9"/>
              <c:tx>
                <c:strRef>
                  <c:f>Daten_Diagramme!$E$23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{330BACFA-D91A-4F2D-9A50-3305D6D36B6A}</c15:txfldGUID>
                      <c15:f>Daten_Diagramme!$E$23</c15:f>
                      <c15:dlblFieldTableCache>
                        <c:ptCount val="1"/>
                        <c:pt idx="0">
                          <c:v>-7.3</c:v>
                        </c:pt>
                      </c15:dlblFieldTableCache>
                    </c15:dlblFTEntry>
                  </c15:dlblFieldTable>
                  <c15:showDataLabelsRange val="0"/>
                </c:ext>
                <c:ext xmlns:c16="http://schemas.microsoft.com/office/drawing/2014/chart" uri="{C3380CC4-5D6E-409C-BE32-E72D297353CC}">
                  <c16:uniqueId val="{00000009-6D4F-4CA9-95A5-F6EDA677F346}"/>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{437D1F47-B80F-4B6A-A5EB-679F5B98A3DD}</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6D4F-4CA9-95A5-F6EDA677F346}"/>
                </c:ext>
              </c:extLst>
            </c:dLbl>
            <c:dLbl>
              <c:idx val="11"/>
              <c:tx>
                <c:strRef>
                  <c:f>Daten_Diagramme!$E$25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{9577FBC1-A1BA-4123-BBFC-D1B4603045BE}</c15:txfldGUID>
                      <c15:f>Daten_Diagramme!$E$25</c15:f>
                      <c15:dlblFieldTableCache>
                        <c:ptCount val="1"/>
                        <c:pt idx="0">
                          <c:v>10.2</c:v>
                        </c:pt>
                      </c15:dlblFieldTableCache>
                    </c15:dlblFTEntry>
                  </c15:dlblFieldTable>
                  <c15:showDataLabelsRange val="0"/>
                </c:ext>
                <c:ext xmlns:c16="http://schemas.microsoft.com/office/drawing/2014/chart" uri="{C3380CC4-5D6E-409C-BE32-E72D297353CC}">
                  <c16:uniqueId val="{0000000B-6D4F-4CA9-95A5-F6EDA677F346}"/>
                </c:ext>
              </c:extLst>
            </c:dLbl>
            <c:dLbl>
              <c:idx val="12"/>
              <c:tx>
                <c:strRef>
                  <c:f>Daten_Diagramme!$E$26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{E0AD471B-467D-497C-BF07-1FB0E8F805F4}</c15:txfldGUID>
                      <c15:f>Daten_Diagramme!$E$26</c15:f>
                      <c15:dlblFieldTableCache>
                        <c:ptCount val="1"/>
                        <c:pt idx="0">
                          <c:v>-3.4</c:v>
                        </c:pt>
                      </c15:dlblFieldTableCache>
                    </c15:dlblFTEntry>
                  </c15:dlblFieldTable>
                  <c15:showDataLabelsRange val="0"/>
                </c:ext>
                <c:ext xmlns:c16="http://schemas.microsoft.com/office/drawing/2014/chart" uri="{C3380CC4-5D6E-409C-BE32-E72D297353CC}">
                  <c16:uniqueId val="{0000000C-6D4F-4CA9-95A5-F6EDA677F346}"/>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{90AE0595-B393-48BA-9B5B-7A662DB6D2E8}</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6D4F-4CA9-95A5-F6EDA677F346}"/>
                </c:ext>
              </c:extLst>
            </c:dLbl>
            <c:dLbl>
              <c:idx val="14"/>
              <c:tx>
                <c:strRef>
                  <c:f>Daten_Diagramme!$E$28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{38CC27E5-72F4-4159-9F8B-0D170D8BBDF4}</c15:txfldGUID>
                      <c15:f>Daten_Diagramme!$E$28</c15:f>
                      <c15:dlblFieldTableCache>
                        <c:ptCount val="1"/>
                        <c:pt idx="0">
                          <c:v>-4.6</c:v>
                        </c:pt>
                      </c15:dlblFieldTableCache>
                    </c15:dlblFTEntry>
                  </c15:dlblFieldTable>
                  <c15:showDataLabelsRange val="0"/>
                </c:ext>
                <c:ext xmlns:c16="http://schemas.microsoft.com/office/drawing/2014/chart" uri="{C3380CC4-5D6E-409C-BE32-E72D297353CC}">
                  <c16:uniqueId val="{0000000E-6D4F-4CA9-95A5-F6EDA677F346}"/>
                </c:ext>
              </c:extLst>
            </c:dLbl>
            <c:dLbl>
              <c:idx val="15"/>
              <c:tx>
                <c:strRef>
                  <c:f>Daten_Diagramme!$E$29</c:f>
                  <c:strCache>
                    <c:ptCount val="1"/>
                    <c:pt idx="0">
                      <c:v>-39.3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{E474636B-68FF-4CB3-A1EA-4982379E40E7}</c15:txfldGUID>
                      <c15:f>Daten_Diagramme!$E$29</c15:f>
                      <c15:dlblFieldTableCache>
                        <c:ptCount val="1"/>
                        <c:pt idx="0">
                          <c:v>-39.3</c:v>
                        </c:pt>
                      </c15:dlblFieldTableCache>
                    </c15:dlblFTEntry>
                  </c15:dlblFieldTable>
                  <c15:showDataLabelsRange val="0"/>
                </c:ext>
                <c:ext xmlns:c16="http://schemas.microsoft.com/office/drawing/2014/chart" uri="{C3380CC4-5D6E-409C-BE32-E72D297353CC}">
                  <c16:uniqueId val="{0000000F-6D4F-4CA9-95A5-F6EDA677F346}"/>
                </c:ext>
              </c:extLst>
            </c:dLbl>
            <c:dLbl>
              <c:idx val="16"/>
              <c:tx>
                <c:strRef>
                  <c:f>Daten_Diagramme!$E$30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{6FAD20DC-316B-4AEC-93E5-96617D806062}</c15:txfldGUID>
                      <c15:f>Daten_Diagramme!$E$30</c15:f>
                      <c15:dlblFieldTableCache>
                        <c:ptCount val="1"/>
                        <c:pt idx="0">
                          <c:v>-6.2</c:v>
                        </c:pt>
                      </c15:dlblFieldTableCache>
                    </c15:dlblFTEntry>
                  </c15:dlblFieldTable>
                  <c15:showDataLabelsRange val="0"/>
                </c:ext>
                <c:ext xmlns:c16="http://schemas.microsoft.com/office/drawing/2014/chart" uri="{C3380CC4-5D6E-409C-BE32-E72D297353CC}">
                  <c16:uniqueId val="{00000010-6D4F-4CA9-95A5-F6EDA677F346}"/>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{7B6E293C-6208-43DA-9768-C24FEF88BAD1}</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6D4F-4CA9-95A5-F6EDA677F346}"/>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{A827D3F0-A4E3-48C1-90B3-554623FD2B05}</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6D4F-4CA9-95A5-F6EDA677F346}"/>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{50D9117C-0E14-4265-9C70-31027003A784}</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6D4F-4CA9-95A5-F6EDA677F346}"/>
                </c:ext>
              </c:extLst>
            </c:dLbl>
            <c:dLbl>
              <c:idx val="20"/>
              <c:tx>
                <c:strRef>
                  <c:f>Daten_Diagramme!$E$34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{91A90C30-366F-4CBE-AB5F-275FAB0D4FEA}</c15:txfldGUID>
                      <c15:f>Daten_Diagramme!$E$34</c15:f>
                      <c15:dlblFieldTableCache>
                        <c:ptCount val="1"/>
                        <c:pt idx="0">
                          <c:v>0.0</c:v>
                        </c:pt>
                      </c15:dlblFieldTableCache>
                    </c15:dlblFTEntry>
                  </c15:dlblFieldTable>
                  <c15:showDataLabelsRange val="0"/>
                </c:ext>
                <c:ext xmlns:c16="http://schemas.microsoft.com/office/drawing/2014/chart" uri="{C3380CC4-5D6E-409C-BE32-E72D297353CC}">
                  <c16:uniqueId val="{00000014-6D4F-4CA9-95A5-F6EDA677F34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{CBDF0603-E4CA-465E-91BE-A20D8C632350}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D4F-4CA9-95A5-F6EDA677F34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{3F9F6695-99CA-43D7-966C-42AAD3174D09}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D4F-4CA9-95A5-F6EDA677F346}"/>
                </c:ext>
              </c:extLst>
            </c:dLbl>
            <c:dLbl>
              <c:idx val="23"/>
              <c:tx>
                <c:strRef>
                  <c:f>Daten_Diagramme!$E$37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{8E890A9D-40C7-4B9C-98B3-68EFF5B69708}</c15:txfldGUID>
                      <c15:f>Daten_Diagramme!$E$37</c15:f>
                      <c15:dlblFieldTableCache>
                        <c:ptCount val="1"/>
                        <c:pt idx="0">
                          <c:v>9.7</c:v>
                        </c:pt>
                      </c15:dlblFieldTableCache>
                    </c15:dlblFTEntry>
                  </c15:dlblFieldTable>
                  <c15:showDataLabelsRange val="0"/>
                </c:ext>
                <c:ext xmlns:c16="http://schemas.microsoft.com/office/drawing/2014/chart" uri="{C3380CC4-5D6E-409C-BE32-E72D297353CC}">
                  <c16:uniqueId val="{00000017-6D4F-4CA9-95A5-F6EDA677F346}"/>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{23F45C33-5CD6-49D7-918E-8A524E4655AB}</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6D4F-4CA9-95A5-F6EDA677F346}"/>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{0316C717-B71D-4C69-BA3B-A8BB88FE7F67}</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6D4F-4CA9-95A5-F6EDA677F34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{3C569228-CAFD-4F46-8B3A-E537C722A957}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D4F-4CA9-95A5-F6EDA677F34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{034A6394-C1F6-4E94-8691-81C733543C3B}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D4F-4CA9-95A5-F6EDA677F34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{88CEF9F5-4DFF-418C-844A-9CD51301E2F4}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D4F-4CA9-95A5-F6EDA677F34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{F3033476-E5CC-46D1-A12A-AA7291C96596}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D4F-4CA9-95A5-F6EDA677F34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{F2732BE0-6E2B-45D7-9D36-BB72A08743DA}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D4F-4CA9-95A5-F6EDA677F346}"/>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{BDEBE463-E407-445D-970C-A1774D6BEF15}</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6D4F-4CA9-95A5-F6EDA677F3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-3.4124875456658916</c:v>
                </c:pt>
                <c:pt idx="1">
                  <c:v>9.7345132743362832</c:v>
                </c:pt>
                <c:pt idx="2">
                  <c:v>-2.5862068965517242</c:v>
                </c:pt>
                <c:pt idx="3">
                  <c:v>-6.6748315982853645</c:v>
                </c:pt>
                <c:pt idx="4">
                  <c:v>-10</c:v>
                </c:pt>
                <c:pt idx="5">
                  <c:v>-3.2679738562091503</c:v>
                </c:pt>
                <c:pt idx="6">
                  <c:v>-8.5858585858585865</c:v>
                </c:pt>
                <c:pt idx="7">
                  <c:v>-0.1394700139470014</c:v>
                </c:pt>
                <c:pt idx="8">
                  <c:v>-4.8638838475499089</c:v>
                </c:pt>
                <c:pt idx="9">
                  <c:v>-7.3170731707317076</c:v>
                </c:pt>
                <c:pt idx="10">
                  <c:v>-9.9570200573065897</c:v>
                </c:pt>
                <c:pt idx="11">
                  <c:v>10.204081632653061</c:v>
                </c:pt>
                <c:pt idx="12">
                  <c:v>-3.4246575342465753</c:v>
                </c:pt>
                <c:pt idx="13">
                  <c:v>3.5626535626535625</c:v>
                </c:pt>
                <c:pt idx="14">
                  <c:v>-4.5871559633027523</c:v>
                </c:pt>
                <c:pt idx="15">
                  <c:v>-39.285714285714285</c:v>
                </c:pt>
                <c:pt idx="16">
                  <c:v>-6.1757719714964372</c:v>
                </c:pt>
                <c:pt idx="17">
                  <c:v>-0.34843205574912894</c:v>
                </c:pt>
                <c:pt idx="18">
                  <c:v>1.9033674963396778</c:v>
                </c:pt>
                <c:pt idx="19">
                  <c:v>2.0134228187919465</c:v>
                </c:pt>
                <c:pt idx="20">
                  <c:v>0</c:v>
                </c:pt>
                <c:pt idx="21">
                  <c:v>0</c:v>
                </c:pt>
                <c:pt idx="23">
                  <c:v>9.7345132743362832</c:v>
                </c:pt>
                <c:pt idx="24">
                  <c:v>-4.5823195458231956</c:v>
                </c:pt>
                <c:pt idx="25">
                  <c:v>-3.4217279726261762</c:v>
                </c:pt>
              </c:numCache>
            </c:numRef>
          </c:val>
          <c:extLst>
            <c:ext xmlns:c16="http://schemas.microsoft.com/office/drawing/2014/chart" uri="{C3380CC4-5D6E-409C-BE32-E72D297353CC}">
              <c16:uniqueId val="{00000020-6D4F-4CA9-95A5-F6EDA677F34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{BE5DA01D-565C-43E7-BBB1-9220A6BBEC4F}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D4F-4CA9-95A5-F6EDA677F34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{74AB9EBE-88B5-4142-B2E5-BC2FA4732D7B}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D4F-4CA9-95A5-F6EDA677F34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{1E3B73AF-88F7-4B70-AE6D-033EAC41BD9B}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D4F-4CA9-95A5-F6EDA677F34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{579CEF09-C52D-48E1-B497-FCF227CAF488}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D4F-4CA9-95A5-F6EDA677F34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{69F157D1-2BF9-4312-A9C2-0AF3C9CDFE74}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D4F-4CA9-95A5-F6EDA677F34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{DB9436DA-C407-4BCF-85DD-E4213B65B546}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D4F-4CA9-95A5-F6EDA677F34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{C331E2AD-9B41-479E-8373-7F8F8BB838C2}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D4F-4CA9-95A5-F6EDA677F34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{F99EF488-0AD3-418F-A2BD-6964DAE74940}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D4F-4CA9-95A5-F6EDA677F34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{3EA1F5EE-63BC-4306-AFFA-736B773EDCB7}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D4F-4CA9-95A5-F6EDA677F34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{68099121-41F4-4597-838B-95ECF81D3485}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D4F-4CA9-95A5-F6EDA677F34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{0B9D7C2C-3612-4544-834D-2A55A3B5EBFF}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D4F-4CA9-95A5-F6EDA677F34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{F749BDE6-7552-4B12-9952-0C8F9D0C64C0}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D4F-4CA9-95A5-F6EDA677F34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{99E01077-20F9-4D48-A754-ED37A3131B3D}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D4F-4CA9-95A5-F6EDA677F34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{5BF25C6C-3B1B-44D6-B943-9B5B2BE9B092}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D4F-4CA9-95A5-F6EDA677F34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{8F05FB92-087E-4679-AAB6-845DB1A30A36}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D4F-4CA9-95A5-F6EDA677F34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{0D81CEDE-E9BA-40E1-92AB-3C1D31C83C8B}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D4F-4CA9-95A5-F6EDA677F34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{B8728DAF-A1D2-4556-936A-EA7B9D7EFAD2}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D4F-4CA9-95A5-F6EDA677F34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{08BC5CE4-D3A5-4651-81C3-BE55108778B9}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D4F-4CA9-95A5-F6EDA677F34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{A0936376-47A8-42F1-8336-A449A37ACAFE}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D4F-4CA9-95A5-F6EDA677F34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{93A1DD75-334F-423C-AF49-9BF3B3F38714}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D4F-4CA9-95A5-F6EDA677F34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{C7E0C488-A7F4-453D-AD98-792A1CFBF0FB}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D4F-4CA9-95A5-F6EDA677F34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{781FDBCF-3924-47A2-8278-A5B925B5556B}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D4F-4CA9-95A5-F6EDA677F34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{B2AA89D6-EB05-4EF7-A277-D4067D114516}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D4F-4CA9-95A5-F6EDA677F34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{4EEC45FB-4304-4A3B-97D3-4CBA546CB45C}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D4F-4CA9-95A5-F6EDA677F34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{58731F08-6833-44B2-890F-92DDB9D9FCAB}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D4F-4CA9-95A5-F6EDA677F34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{13CD100E-641F-4261-940B-27210A7E3EC2}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D4F-4CA9-95A5-F6EDA677F34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{DEBA55A8-E090-418D-B410-6BA10238B8AA}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D4F-4CA9-95A5-F6EDA677F34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{B6A3C587-A19F-4477-8343-CDD7326994BD}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D4F-4CA9-95A5-F6EDA677F34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{2899EEB4-A1C3-4C4E-B8E8-C241E1BEC907}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D4F-4CA9-95A5-F6EDA677F34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{9DEAF0EB-6547-4180-A676-A924F25CB1C0}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D4F-4CA9-95A5-F6EDA677F34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{75E52B76-A88F-47D3-982A-A6EDDA256051}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D4F-4CA9-95A5-F6EDA677F34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{06E8741D-BD0A-415F-B8F7-0521D3A74274}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D4F-4CA9-95A5-F6EDA677F3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D4F-4CA9-95A5-F6EDA677F34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D4F-4CA9-95A5-F6EDA677F34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{19CD6095-3040-4738-9E0A-488D1CE27501}</c15:txfldGUID>
                      <c15:f>Diagramm!$I$46</c15:f>
                      <c15:dlblFieldTableCache>
                        <c:ptCount val="1"/>
                      </c15:dlblFieldTableCache>
                    </c15:dlblFTEntry>
                  </c15:dlblFieldTable>
                  <c15:showDataLabelsRange val="0"/>
                </c:ext>
                <c:ext xmlns:c16="http://schemas.microsoft.com/office/drawing/2014/chart" uri="{C3380CC4-5D6E-409C-BE32-E72D297353CC}">
                  <c16:uniqueId val="{00000000-4325-4E40-8E48-837EB7D1E2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{D56E74DC-AF89-4EA3-A82F-A7671838C080}</c15:txfldGUID>
                      <c15:f>Diagramm!$I$47</c15:f>
                      <c15:dlblFieldTableCache>
                        <c:ptCount val="1"/>
                      </c15:dlblFieldTableCache>
                    </c15:dlblFTEntry>
                  </c15:dlblFieldTable>
                  <c15:showDataLabelsRange val="0"/>
                </c:ext>
                <c:ext xmlns:c16="http://schemas.microsoft.com/office/drawing/2014/chart" uri="{C3380CC4-5D6E-409C-BE32-E72D297353CC}">
                  <c16:uniqueId val="{00000001-4325-4E40-8E48-837EB7D1E2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{C81C1723-1871-46DE-8EE8-0341C32697A1}</c15:txfldGUID>
                      <c15:f>Diagramm!$I$48</c15:f>
                      <c15:dlblFieldTableCache>
                        <c:ptCount val="1"/>
                      </c15:dlblFieldTableCache>
                    </c15:dlblFTEntry>
                  </c15:dlblFieldTable>
                  <c15:showDataLabelsRange val="0"/>
                </c:ext>
                <c:ext xmlns:c16="http://schemas.microsoft.com/office/drawing/2014/chart" uri="{C3380CC4-5D6E-409C-BE32-E72D297353CC}">
                  <c16:uniqueId val="{00000002-4325-4E40-8E48-837EB7D1E2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{12BBE0FC-2DE8-4316-AF6A-D080FC9AA9A5}</c15:txfldGUID>
                      <c15:f>Diagramm!$I$49</c15:f>
                      <c15:dlblFieldTableCache>
                        <c:ptCount val="1"/>
                      </c15:dlblFieldTableCache>
                    </c15:dlblFTEntry>
                  </c15:dlblFieldTable>
                  <c15:showDataLabelsRange val="0"/>
                </c:ext>
                <c:ext xmlns:c16="http://schemas.microsoft.com/office/drawing/2014/chart" uri="{C3380CC4-5D6E-409C-BE32-E72D297353CC}">
                  <c16:uniqueId val="{00000003-4325-4E40-8E48-837EB7D1E2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{1C98DBE5-A591-4089-A5D6-8E9586C0A896}</c15:txfldGUID>
                      <c15:f>Diagramm!$I$50</c15:f>
                      <c15:dlblFieldTableCache>
                        <c:ptCount val="1"/>
                      </c15:dlblFieldTableCache>
                    </c15:dlblFTEntry>
                  </c15:dlblFieldTable>
                  <c15:showDataLabelsRange val="0"/>
                </c:ext>
                <c:ext xmlns:c16="http://schemas.microsoft.com/office/drawing/2014/chart" uri="{C3380CC4-5D6E-409C-BE32-E72D297353CC}">
                  <c16:uniqueId val="{00000004-4325-4E40-8E48-837EB7D1E2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{6B1E3D03-20AB-4D8D-A39B-BB16A8745A82}</c15:txfldGUID>
                      <c15:f>Diagramm!$I$51</c15:f>
                      <c15:dlblFieldTableCache>
                        <c:ptCount val="1"/>
                      </c15:dlblFieldTableCache>
                    </c15:dlblFTEntry>
                  </c15:dlblFieldTable>
                  <c15:showDataLabelsRange val="0"/>
                </c:ext>
                <c:ext xmlns:c16="http://schemas.microsoft.com/office/drawing/2014/chart" uri="{C3380CC4-5D6E-409C-BE32-E72D297353CC}">
                  <c16:uniqueId val="{00000005-4325-4E40-8E48-837EB7D1E2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{397B8487-FCA2-4EC0-B64E-D9EF6136F513}</c15:txfldGUID>
                      <c15:f>Diagramm!$I$52</c15:f>
                      <c15:dlblFieldTableCache>
                        <c:ptCount val="1"/>
                      </c15:dlblFieldTableCache>
                    </c15:dlblFTEntry>
                  </c15:dlblFieldTable>
                  <c15:showDataLabelsRange val="0"/>
                </c:ext>
                <c:ext xmlns:c16="http://schemas.microsoft.com/office/drawing/2014/chart" uri="{C3380CC4-5D6E-409C-BE32-E72D297353CC}">
                  <c16:uniqueId val="{00000006-4325-4E40-8E48-837EB7D1E2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{8B6409DD-B4BA-4361-970A-FAD70814429C}</c15:txfldGUID>
                      <c15:f>Diagramm!$I$53</c15:f>
                      <c15:dlblFieldTableCache>
                        <c:ptCount val="1"/>
                      </c15:dlblFieldTableCache>
                    </c15:dlblFTEntry>
                  </c15:dlblFieldTable>
                  <c15:showDataLabelsRange val="0"/>
                </c:ext>
                <c:ext xmlns:c16="http://schemas.microsoft.com/office/drawing/2014/chart" uri="{C3380CC4-5D6E-409C-BE32-E72D297353CC}">
                  <c16:uniqueId val="{00000007-4325-4E40-8E48-837EB7D1E2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{C9E27FB8-872E-493F-8012-92C36073ED18}</c15:txfldGUID>
                      <c15:f>Diagramm!$I$54</c15:f>
                      <c15:dlblFieldTableCache>
                        <c:ptCount val="1"/>
                      </c15:dlblFieldTableCache>
                    </c15:dlblFTEntry>
                  </c15:dlblFieldTable>
                  <c15:showDataLabelsRange val="0"/>
                </c:ext>
                <c:ext xmlns:c16="http://schemas.microsoft.com/office/drawing/2014/chart" uri="{C3380CC4-5D6E-409C-BE32-E72D297353CC}">
                  <c16:uniqueId val="{00000008-4325-4E40-8E48-837EB7D1E2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{6AB9B3B2-DE4D-475C-8C50-4E747A8C5CD0}</c15:txfldGUID>
                      <c15:f>Diagramm!$I$55</c15:f>
                      <c15:dlblFieldTableCache>
                        <c:ptCount val="1"/>
                      </c15:dlblFieldTableCache>
                    </c15:dlblFTEntry>
                  </c15:dlblFieldTable>
                  <c15:showDataLabelsRange val="0"/>
                </c:ext>
                <c:ext xmlns:c16="http://schemas.microsoft.com/office/drawing/2014/chart" uri="{C3380CC4-5D6E-409C-BE32-E72D297353CC}">
                  <c16:uniqueId val="{00000009-4325-4E40-8E48-837EB7D1E2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{6A548D1C-37AD-42EB-B911-F80084473FA3}</c15:txfldGUID>
                      <c15:f>Diagramm!$I$56</c15:f>
                      <c15:dlblFieldTableCache>
                        <c:ptCount val="1"/>
                      </c15:dlblFieldTableCache>
                    </c15:dlblFTEntry>
                  </c15:dlblFieldTable>
                  <c15:showDataLabelsRange val="0"/>
                </c:ext>
                <c:ext xmlns:c16="http://schemas.microsoft.com/office/drawing/2014/chart" uri="{C3380CC4-5D6E-409C-BE32-E72D297353CC}">
                  <c16:uniqueId val="{0000000A-4325-4E40-8E48-837EB7D1E2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{28DB0727-8FEE-49BD-B144-12DFEEC81380}</c15:txfldGUID>
                      <c15:f>Diagramm!$I$57</c15:f>
                      <c15:dlblFieldTableCache>
                        <c:ptCount val="1"/>
                      </c15:dlblFieldTableCache>
                    </c15:dlblFTEntry>
                  </c15:dlblFieldTable>
                  <c15:showDataLabelsRange val="0"/>
                </c:ext>
                <c:ext xmlns:c16="http://schemas.microsoft.com/office/drawing/2014/chart" uri="{C3380CC4-5D6E-409C-BE32-E72D297353CC}">
                  <c16:uniqueId val="{0000000B-4325-4E40-8E48-837EB7D1E2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{5133C8FC-8C0B-407F-A767-0744D241CFC9}</c15:txfldGUID>
                      <c15:f>Diagramm!$I$58</c15:f>
                      <c15:dlblFieldTableCache>
                        <c:ptCount val="1"/>
                      </c15:dlblFieldTableCache>
                    </c15:dlblFTEntry>
                  </c15:dlblFieldTable>
                  <c15:showDataLabelsRange val="0"/>
                </c:ext>
                <c:ext xmlns:c16="http://schemas.microsoft.com/office/drawing/2014/chart" uri="{C3380CC4-5D6E-409C-BE32-E72D297353CC}">
                  <c16:uniqueId val="{0000000C-4325-4E40-8E48-837EB7D1E2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{70100631-A9D9-4D61-9097-290FC2AEB86D}</c15:txfldGUID>
                      <c15:f>Diagramm!$I$59</c15:f>
                      <c15:dlblFieldTableCache>
                        <c:ptCount val="1"/>
                      </c15:dlblFieldTableCache>
                    </c15:dlblFTEntry>
                  </c15:dlblFieldTable>
                  <c15:showDataLabelsRange val="0"/>
                </c:ext>
                <c:ext xmlns:c16="http://schemas.microsoft.com/office/drawing/2014/chart" uri="{C3380CC4-5D6E-409C-BE32-E72D297353CC}">
                  <c16:uniqueId val="{0000000D-4325-4E40-8E48-837EB7D1E2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{56923440-5568-4231-AEDE-74F77479407D}</c15:txfldGUID>
                      <c15:f>Diagramm!$I$60</c15:f>
                      <c15:dlblFieldTableCache>
                        <c:ptCount val="1"/>
                      </c15:dlblFieldTableCache>
                    </c15:dlblFTEntry>
                  </c15:dlblFieldTable>
                  <c15:showDataLabelsRange val="0"/>
                </c:ext>
                <c:ext xmlns:c16="http://schemas.microsoft.com/office/drawing/2014/chart" uri="{C3380CC4-5D6E-409C-BE32-E72D297353CC}">
                  <c16:uniqueId val="{0000000E-4325-4E40-8E48-837EB7D1E2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{F744D122-58B8-46F1-A1D1-0B85107C1854}</c15:txfldGUID>
                      <c15:f>Diagramm!$I$61</c15:f>
                      <c15:dlblFieldTableCache>
                        <c:ptCount val="1"/>
                      </c15:dlblFieldTableCache>
                    </c15:dlblFTEntry>
                  </c15:dlblFieldTable>
                  <c15:showDataLabelsRange val="0"/>
                </c:ext>
                <c:ext xmlns:c16="http://schemas.microsoft.com/office/drawing/2014/chart" uri="{C3380CC4-5D6E-409C-BE32-E72D297353CC}">
                  <c16:uniqueId val="{0000000F-4325-4E40-8E48-837EB7D1E2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{770579B9-186D-452F-AACF-4F75BC75C3A9}</c15:txfldGUID>
                      <c15:f>Diagramm!$I$62</c15:f>
                      <c15:dlblFieldTableCache>
                        <c:ptCount val="1"/>
                      </c15:dlblFieldTableCache>
                    </c15:dlblFTEntry>
                  </c15:dlblFieldTable>
                  <c15:showDataLabelsRange val="0"/>
                </c:ext>
                <c:ext xmlns:c16="http://schemas.microsoft.com/office/drawing/2014/chart" uri="{C3380CC4-5D6E-409C-BE32-E72D297353CC}">
                  <c16:uniqueId val="{00000010-4325-4E40-8E48-837EB7D1E2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{7901F0A0-D0BE-47DA-B266-8EC1F4D1B4AF}</c15:txfldGUID>
                      <c15:f>Diagramm!$I$63</c15:f>
                      <c15:dlblFieldTableCache>
                        <c:ptCount val="1"/>
                      </c15:dlblFieldTableCache>
                    </c15:dlblFTEntry>
                  </c15:dlblFieldTable>
                  <c15:showDataLabelsRange val="0"/>
                </c:ext>
                <c:ext xmlns:c16="http://schemas.microsoft.com/office/drawing/2014/chart" uri="{C3380CC4-5D6E-409C-BE32-E72D297353CC}">
                  <c16:uniqueId val="{00000011-4325-4E40-8E48-837EB7D1E2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{CF48AD04-39E6-426A-92E8-5E70E871A5FD}</c15:txfldGUID>
                      <c15:f>Diagramm!$I$64</c15:f>
                      <c15:dlblFieldTableCache>
                        <c:ptCount val="1"/>
                      </c15:dlblFieldTableCache>
                    </c15:dlblFTEntry>
                  </c15:dlblFieldTable>
                  <c15:showDataLabelsRange val="0"/>
                </c:ext>
                <c:ext xmlns:c16="http://schemas.microsoft.com/office/drawing/2014/chart" uri="{C3380CC4-5D6E-409C-BE32-E72D297353CC}">
                  <c16:uniqueId val="{00000012-4325-4E40-8E48-837EB7D1E2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{7239C5C0-A813-44DA-963C-8D9B4BA656EF}</c15:txfldGUID>
                      <c15:f>Diagramm!$I$65</c15:f>
                      <c15:dlblFieldTableCache>
                        <c:ptCount val="1"/>
                      </c15:dlblFieldTableCache>
                    </c15:dlblFTEntry>
                  </c15:dlblFieldTable>
                  <c15:showDataLabelsRange val="0"/>
                </c:ext>
                <c:ext xmlns:c16="http://schemas.microsoft.com/office/drawing/2014/chart" uri="{C3380CC4-5D6E-409C-BE32-E72D297353CC}">
                  <c16:uniqueId val="{00000013-4325-4E40-8E48-837EB7D1E2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{DD93295C-4C50-465A-97D0-DFFD54A71608}</c15:txfldGUID>
                      <c15:f>Diagramm!$I$66</c15:f>
                      <c15:dlblFieldTableCache>
                        <c:ptCount val="1"/>
                      </c15:dlblFieldTableCache>
                    </c15:dlblFTEntry>
                  </c15:dlblFieldTable>
                  <c15:showDataLabelsRange val="0"/>
                </c:ext>
                <c:ext xmlns:c16="http://schemas.microsoft.com/office/drawing/2014/chart" uri="{C3380CC4-5D6E-409C-BE32-E72D297353CC}">
                  <c16:uniqueId val="{00000014-4325-4E40-8E48-837EB7D1E2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{9DCBA572-3EEF-41FF-8EDB-73C63A2224B1}</c15:txfldGUID>
                      <c15:f>Diagramm!$I$67</c15:f>
                      <c15:dlblFieldTableCache>
                        <c:ptCount val="1"/>
                      </c15:dlblFieldTableCache>
                    </c15:dlblFTEntry>
                  </c15:dlblFieldTable>
                  <c15:showDataLabelsRange val="0"/>
                </c:ext>
                <c:ext xmlns:c16="http://schemas.microsoft.com/office/drawing/2014/chart" uri="{C3380CC4-5D6E-409C-BE32-E72D297353CC}">
                  <c16:uniqueId val="{00000015-4325-4E40-8E48-837EB7D1E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25-4E40-8E48-837EB7D1E2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{8B6B703F-24D7-487A-8BBB-C00EEE71F7AE}</c15:txfldGUID>
                      <c15:f>Diagramm!$K$46</c15:f>
                      <c15:dlblFieldTableCache>
                        <c:ptCount val="1"/>
                      </c15:dlblFieldTableCache>
                    </c15:dlblFTEntry>
                  </c15:dlblFieldTable>
                  <c15:showDataLabelsRange val="0"/>
                </c:ext>
                <c:ext xmlns:c16="http://schemas.microsoft.com/office/drawing/2014/chart" uri="{C3380CC4-5D6E-409C-BE32-E72D297353CC}">
                  <c16:uniqueId val="{00000017-4325-4E40-8E48-837EB7D1E2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{32AAB290-EB82-4CD8-A179-8ED5C2FCEF2B}</c15:txfldGUID>
                      <c15:f>Diagramm!$K$47</c15:f>
                      <c15:dlblFieldTableCache>
                        <c:ptCount val="1"/>
                      </c15:dlblFieldTableCache>
                    </c15:dlblFTEntry>
                  </c15:dlblFieldTable>
                  <c15:showDataLabelsRange val="0"/>
                </c:ext>
                <c:ext xmlns:c16="http://schemas.microsoft.com/office/drawing/2014/chart" uri="{C3380CC4-5D6E-409C-BE32-E72D297353CC}">
                  <c16:uniqueId val="{00000018-4325-4E40-8E48-837EB7D1E2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{EE31C3D9-452D-43A5-B6DE-389376ADE9D6}</c15:txfldGUID>
                      <c15:f>Diagramm!$K$48</c15:f>
                      <c15:dlblFieldTableCache>
                        <c:ptCount val="1"/>
                      </c15:dlblFieldTableCache>
                    </c15:dlblFTEntry>
                  </c15:dlblFieldTable>
                  <c15:showDataLabelsRange val="0"/>
                </c:ext>
                <c:ext xmlns:c16="http://schemas.microsoft.com/office/drawing/2014/chart" uri="{C3380CC4-5D6E-409C-BE32-E72D297353CC}">
                  <c16:uniqueId val="{00000019-4325-4E40-8E48-837EB7D1E2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{0FFB124C-FE64-4ACE-896B-6D9E4AAECCC7}</c15:txfldGUID>
                      <c15:f>Diagramm!$K$49</c15:f>
                      <c15:dlblFieldTableCache>
                        <c:ptCount val="1"/>
                      </c15:dlblFieldTableCache>
                    </c15:dlblFTEntry>
                  </c15:dlblFieldTable>
                  <c15:showDataLabelsRange val="0"/>
                </c:ext>
                <c:ext xmlns:c16="http://schemas.microsoft.com/office/drawing/2014/chart" uri="{C3380CC4-5D6E-409C-BE32-E72D297353CC}">
                  <c16:uniqueId val="{0000001A-4325-4E40-8E48-837EB7D1E2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{2F7A43F3-66A0-4582-8D73-0158B72C75E7}</c15:txfldGUID>
                      <c15:f>Diagramm!$K$50</c15:f>
                      <c15:dlblFieldTableCache>
                        <c:ptCount val="1"/>
                      </c15:dlblFieldTableCache>
                    </c15:dlblFTEntry>
                  </c15:dlblFieldTable>
                  <c15:showDataLabelsRange val="0"/>
                </c:ext>
                <c:ext xmlns:c16="http://schemas.microsoft.com/office/drawing/2014/chart" uri="{C3380CC4-5D6E-409C-BE32-E72D297353CC}">
                  <c16:uniqueId val="{0000001B-4325-4E40-8E48-837EB7D1E2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{882CD64E-A274-4D98-AB4A-2EB28B55CFCF}</c15:txfldGUID>
                      <c15:f>Diagramm!$K$51</c15:f>
                      <c15:dlblFieldTableCache>
                        <c:ptCount val="1"/>
                      </c15:dlblFieldTableCache>
                    </c15:dlblFTEntry>
                  </c15:dlblFieldTable>
                  <c15:showDataLabelsRange val="0"/>
                </c:ext>
                <c:ext xmlns:c16="http://schemas.microsoft.com/office/drawing/2014/chart" uri="{C3380CC4-5D6E-409C-BE32-E72D297353CC}">
                  <c16:uniqueId val="{0000001C-4325-4E40-8E48-837EB7D1E2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{BD2DF5D3-E17A-490C-948C-D485F08434A3}</c15:txfldGUID>
                      <c15:f>Diagramm!$K$52</c15:f>
                      <c15:dlblFieldTableCache>
                        <c:ptCount val="1"/>
                      </c15:dlblFieldTableCache>
                    </c15:dlblFTEntry>
                  </c15:dlblFieldTable>
                  <c15:showDataLabelsRange val="0"/>
                </c:ext>
                <c:ext xmlns:c16="http://schemas.microsoft.com/office/drawing/2014/chart" uri="{C3380CC4-5D6E-409C-BE32-E72D297353CC}">
                  <c16:uniqueId val="{0000001D-4325-4E40-8E48-837EB7D1E2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{2B9D2D79-F323-4A1A-B195-A7B474615BE6}</c15:txfldGUID>
                      <c15:f>Diagramm!$K$53</c15:f>
                      <c15:dlblFieldTableCache>
                        <c:ptCount val="1"/>
                      </c15:dlblFieldTableCache>
                    </c15:dlblFTEntry>
                  </c15:dlblFieldTable>
                  <c15:showDataLabelsRange val="0"/>
                </c:ext>
                <c:ext xmlns:c16="http://schemas.microsoft.com/office/drawing/2014/chart" uri="{C3380CC4-5D6E-409C-BE32-E72D297353CC}">
                  <c16:uniqueId val="{0000001E-4325-4E40-8E48-837EB7D1E2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{3638D10F-B9C2-4A13-AD2D-DACEB445C119}</c15:txfldGUID>
                      <c15:f>Diagramm!$K$54</c15:f>
                      <c15:dlblFieldTableCache>
                        <c:ptCount val="1"/>
                      </c15:dlblFieldTableCache>
                    </c15:dlblFTEntry>
                  </c15:dlblFieldTable>
                  <c15:showDataLabelsRange val="0"/>
                </c:ext>
                <c:ext xmlns:c16="http://schemas.microsoft.com/office/drawing/2014/chart" uri="{C3380CC4-5D6E-409C-BE32-E72D297353CC}">
                  <c16:uniqueId val="{0000001F-4325-4E40-8E48-837EB7D1E2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{4AFB6768-4C32-4E04-A5D6-13A72E10BED5}</c15:txfldGUID>
                      <c15:f>Diagramm!$K$55</c15:f>
                      <c15:dlblFieldTableCache>
                        <c:ptCount val="1"/>
                      </c15:dlblFieldTableCache>
                    </c15:dlblFTEntry>
                  </c15:dlblFieldTable>
                  <c15:showDataLabelsRange val="0"/>
                </c:ext>
                <c:ext xmlns:c16="http://schemas.microsoft.com/office/drawing/2014/chart" uri="{C3380CC4-5D6E-409C-BE32-E72D297353CC}">
                  <c16:uniqueId val="{00000020-4325-4E40-8E48-837EB7D1E2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{240790C2-6DD7-4817-B71C-2E8A68BCC1F0}</c15:txfldGUID>
                      <c15:f>Diagramm!$K$56</c15:f>
                      <c15:dlblFieldTableCache>
                        <c:ptCount val="1"/>
                      </c15:dlblFieldTableCache>
                    </c15:dlblFTEntry>
                  </c15:dlblFieldTable>
                  <c15:showDataLabelsRange val="0"/>
                </c:ext>
                <c:ext xmlns:c16="http://schemas.microsoft.com/office/drawing/2014/chart" uri="{C3380CC4-5D6E-409C-BE32-E72D297353CC}">
                  <c16:uniqueId val="{00000021-4325-4E40-8E48-837EB7D1E2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{53B0DA50-D6F2-4DC6-805A-8BCDA6EBB0F0}</c15:txfldGUID>
                      <c15:f>Diagramm!$K$57</c15:f>
                      <c15:dlblFieldTableCache>
                        <c:ptCount val="1"/>
                      </c15:dlblFieldTableCache>
                    </c15:dlblFTEntry>
                  </c15:dlblFieldTable>
                  <c15:showDataLabelsRange val="0"/>
                </c:ext>
                <c:ext xmlns:c16="http://schemas.microsoft.com/office/drawing/2014/chart" uri="{C3380CC4-5D6E-409C-BE32-E72D297353CC}">
                  <c16:uniqueId val="{00000022-4325-4E40-8E48-837EB7D1E2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{ECA3C6DC-1A7F-4909-988A-BED4B38A90B9}</c15:txfldGUID>
                      <c15:f>Diagramm!$K$58</c15:f>
                      <c15:dlblFieldTableCache>
                        <c:ptCount val="1"/>
                      </c15:dlblFieldTableCache>
                    </c15:dlblFTEntry>
                  </c15:dlblFieldTable>
                  <c15:showDataLabelsRange val="0"/>
                </c:ext>
                <c:ext xmlns:c16="http://schemas.microsoft.com/office/drawing/2014/chart" uri="{C3380CC4-5D6E-409C-BE32-E72D297353CC}">
                  <c16:uniqueId val="{00000023-4325-4E40-8E48-837EB7D1E2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{FA9D1229-1D7C-49E2-B85A-947AAB659DA6}</c15:txfldGUID>
                      <c15:f>Diagramm!$K$59</c15:f>
                      <c15:dlblFieldTableCache>
                        <c:ptCount val="1"/>
                      </c15:dlblFieldTableCache>
                    </c15:dlblFTEntry>
                  </c15:dlblFieldTable>
                  <c15:showDataLabelsRange val="0"/>
                </c:ext>
                <c:ext xmlns:c16="http://schemas.microsoft.com/office/drawing/2014/chart" uri="{C3380CC4-5D6E-409C-BE32-E72D297353CC}">
                  <c16:uniqueId val="{00000024-4325-4E40-8E48-837EB7D1E2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{B8618CB5-4947-43A5-BAF2-8EDF11CD5A04}</c15:txfldGUID>
                      <c15:f>Diagramm!$K$60</c15:f>
                      <c15:dlblFieldTableCache>
                        <c:ptCount val="1"/>
                      </c15:dlblFieldTableCache>
                    </c15:dlblFTEntry>
                  </c15:dlblFieldTable>
                  <c15:showDataLabelsRange val="0"/>
                </c:ext>
                <c:ext xmlns:c16="http://schemas.microsoft.com/office/drawing/2014/chart" uri="{C3380CC4-5D6E-409C-BE32-E72D297353CC}">
                  <c16:uniqueId val="{00000025-4325-4E40-8E48-837EB7D1E2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{3EFBD7D0-F1DB-433F-BEB3-647773D7F72F}</c15:txfldGUID>
                      <c15:f>Diagramm!$K$61</c15:f>
                      <c15:dlblFieldTableCache>
                        <c:ptCount val="1"/>
                      </c15:dlblFieldTableCache>
                    </c15:dlblFTEntry>
                  </c15:dlblFieldTable>
                  <c15:showDataLabelsRange val="0"/>
                </c:ext>
                <c:ext xmlns:c16="http://schemas.microsoft.com/office/drawing/2014/chart" uri="{C3380CC4-5D6E-409C-BE32-E72D297353CC}">
                  <c16:uniqueId val="{00000026-4325-4E40-8E48-837EB7D1E2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{DB8AA245-D226-4551-8D00-E73235552FCB}</c15:txfldGUID>
                      <c15:f>Diagramm!$K$62</c15:f>
                      <c15:dlblFieldTableCache>
                        <c:ptCount val="1"/>
                      </c15:dlblFieldTableCache>
                    </c15:dlblFTEntry>
                  </c15:dlblFieldTable>
                  <c15:showDataLabelsRange val="0"/>
                </c:ext>
                <c:ext xmlns:c16="http://schemas.microsoft.com/office/drawing/2014/chart" uri="{C3380CC4-5D6E-409C-BE32-E72D297353CC}">
                  <c16:uniqueId val="{00000027-4325-4E40-8E48-837EB7D1E2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{0907B818-ACA9-4F4D-B9F8-831BC8F6345E}</c15:txfldGUID>
                      <c15:f>Diagramm!$K$63</c15:f>
                      <c15:dlblFieldTableCache>
                        <c:ptCount val="1"/>
                      </c15:dlblFieldTableCache>
                    </c15:dlblFTEntry>
                  </c15:dlblFieldTable>
                  <c15:showDataLabelsRange val="0"/>
                </c:ext>
                <c:ext xmlns:c16="http://schemas.microsoft.com/office/drawing/2014/chart" uri="{C3380CC4-5D6E-409C-BE32-E72D297353CC}">
                  <c16:uniqueId val="{00000028-4325-4E40-8E48-837EB7D1E2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{66FEA509-9A3C-4437-A5BC-8D57063D4537}</c15:txfldGUID>
                      <c15:f>Diagramm!$K$64</c15:f>
                      <c15:dlblFieldTableCache>
                        <c:ptCount val="1"/>
                      </c15:dlblFieldTableCache>
                    </c15:dlblFTEntry>
                  </c15:dlblFieldTable>
                  <c15:showDataLabelsRange val="0"/>
                </c:ext>
                <c:ext xmlns:c16="http://schemas.microsoft.com/office/drawing/2014/chart" uri="{C3380CC4-5D6E-409C-BE32-E72D297353CC}">
                  <c16:uniqueId val="{00000029-4325-4E40-8E48-837EB7D1E2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{DBF902E3-01C3-4F56-B8BC-918967A229F4}</c15:txfldGUID>
                      <c15:f>Diagramm!$K$65</c15:f>
                      <c15:dlblFieldTableCache>
                        <c:ptCount val="1"/>
                      </c15:dlblFieldTableCache>
                    </c15:dlblFTEntry>
                  </c15:dlblFieldTable>
                  <c15:showDataLabelsRange val="0"/>
                </c:ext>
                <c:ext xmlns:c16="http://schemas.microsoft.com/office/drawing/2014/chart" uri="{C3380CC4-5D6E-409C-BE32-E72D297353CC}">
                  <c16:uniqueId val="{0000002A-4325-4E40-8E48-837EB7D1E2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{8A5FE084-B537-42CB-BD8A-8323FE073BD8}</c15:txfldGUID>
                      <c15:f>Diagramm!$K$66</c15:f>
                      <c15:dlblFieldTableCache>
                        <c:ptCount val="1"/>
                      </c15:dlblFieldTableCache>
                    </c15:dlblFTEntry>
                  </c15:dlblFieldTable>
                  <c15:showDataLabelsRange val="0"/>
                </c:ext>
                <c:ext xmlns:c16="http://schemas.microsoft.com/office/drawing/2014/chart" uri="{C3380CC4-5D6E-409C-BE32-E72D297353CC}">
                  <c16:uniqueId val="{0000002B-4325-4E40-8E48-837EB7D1E2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{2E721863-C357-4380-AB57-376F97B5A13B}</c15:txfldGUID>
                      <c15:f>Diagramm!$K$67</c15:f>
                      <c15:dlblFieldTableCache>
                        <c:ptCount val="1"/>
                      </c15:dlblFieldTableCache>
                    </c15:dlblFTEntry>
                  </c15:dlblFieldTable>
                  <c15:showDataLabelsRange val="0"/>
                </c:ext>
                <c:ext xmlns:c16="http://schemas.microsoft.com/office/drawing/2014/chart" uri="{C3380CC4-5D6E-409C-BE32-E72D297353CC}">
                  <c16:uniqueId val="{0000002C-4325-4E40-8E48-837EB7D1E2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25-4E40-8E48-837EB7D1E2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{CB4E846C-B4E4-4C6A-9221-2D2CA1B305A5}</c15:txfldGUID>
                      <c15:f>Diagramm!$J$46</c15:f>
                      <c15:dlblFieldTableCache>
                        <c:ptCount val="1"/>
                      </c15:dlblFieldTableCache>
                    </c15:dlblFTEntry>
                  </c15:dlblFieldTable>
                  <c15:showDataLabelsRange val="0"/>
                </c:ext>
                <c:ext xmlns:c16="http://schemas.microsoft.com/office/drawing/2014/chart" uri="{C3380CC4-5D6E-409C-BE32-E72D297353CC}">
                  <c16:uniqueId val="{0000002E-4325-4E40-8E48-837EB7D1E2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{3934DDC4-40DA-4EF6-993C-C80AF9C8B3CE}</c15:txfldGUID>
                      <c15:f>Diagramm!$J$47</c15:f>
                      <c15:dlblFieldTableCache>
                        <c:ptCount val="1"/>
                      </c15:dlblFieldTableCache>
                    </c15:dlblFTEntry>
                  </c15:dlblFieldTable>
                  <c15:showDataLabelsRange val="0"/>
                </c:ext>
                <c:ext xmlns:c16="http://schemas.microsoft.com/office/drawing/2014/chart" uri="{C3380CC4-5D6E-409C-BE32-E72D297353CC}">
                  <c16:uniqueId val="{0000002F-4325-4E40-8E48-837EB7D1E2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{9319C1F2-8C27-4D43-A396-E9E760EBF689}</c15:txfldGUID>
                      <c15:f>Diagramm!$J$48</c15:f>
                      <c15:dlblFieldTableCache>
                        <c:ptCount val="1"/>
                      </c15:dlblFieldTableCache>
                    </c15:dlblFTEntry>
                  </c15:dlblFieldTable>
                  <c15:showDataLabelsRange val="0"/>
                </c:ext>
                <c:ext xmlns:c16="http://schemas.microsoft.com/office/drawing/2014/chart" uri="{C3380CC4-5D6E-409C-BE32-E72D297353CC}">
                  <c16:uniqueId val="{00000030-4325-4E40-8E48-837EB7D1E2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{C40FB316-E023-45F2-8845-C0253C4191FC}</c15:txfldGUID>
                      <c15:f>Diagramm!$J$49</c15:f>
                      <c15:dlblFieldTableCache>
                        <c:ptCount val="1"/>
                      </c15:dlblFieldTableCache>
                    </c15:dlblFTEntry>
                  </c15:dlblFieldTable>
                  <c15:showDataLabelsRange val="0"/>
                </c:ext>
                <c:ext xmlns:c16="http://schemas.microsoft.com/office/drawing/2014/chart" uri="{C3380CC4-5D6E-409C-BE32-E72D297353CC}">
                  <c16:uniqueId val="{00000031-4325-4E40-8E48-837EB7D1E2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{51C1FD83-FDA9-4E7A-8C01-2F67F0494960}</c15:txfldGUID>
                      <c15:f>Diagramm!$J$50</c15:f>
                      <c15:dlblFieldTableCache>
                        <c:ptCount val="1"/>
                      </c15:dlblFieldTableCache>
                    </c15:dlblFTEntry>
                  </c15:dlblFieldTable>
                  <c15:showDataLabelsRange val="0"/>
                </c:ext>
                <c:ext xmlns:c16="http://schemas.microsoft.com/office/drawing/2014/chart" uri="{C3380CC4-5D6E-409C-BE32-E72D297353CC}">
                  <c16:uniqueId val="{00000032-4325-4E40-8E48-837EB7D1E2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{5971A75E-E8FD-4F8A-9078-BBBD4A290A4C}</c15:txfldGUID>
                      <c15:f>Diagramm!$J$51</c15:f>
                      <c15:dlblFieldTableCache>
                        <c:ptCount val="1"/>
                      </c15:dlblFieldTableCache>
                    </c15:dlblFTEntry>
                  </c15:dlblFieldTable>
                  <c15:showDataLabelsRange val="0"/>
                </c:ext>
                <c:ext xmlns:c16="http://schemas.microsoft.com/office/drawing/2014/chart" uri="{C3380CC4-5D6E-409C-BE32-E72D297353CC}">
                  <c16:uniqueId val="{00000033-4325-4E40-8E48-837EB7D1E2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{5C63B62A-390A-41A7-A4A4-CB1B77450FCB}</c15:txfldGUID>
                      <c15:f>Diagramm!$J$52</c15:f>
                      <c15:dlblFieldTableCache>
                        <c:ptCount val="1"/>
                      </c15:dlblFieldTableCache>
                    </c15:dlblFTEntry>
                  </c15:dlblFieldTable>
                  <c15:showDataLabelsRange val="0"/>
                </c:ext>
                <c:ext xmlns:c16="http://schemas.microsoft.com/office/drawing/2014/chart" uri="{C3380CC4-5D6E-409C-BE32-E72D297353CC}">
                  <c16:uniqueId val="{00000034-4325-4E40-8E48-837EB7D1E2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{25AFDE2B-E38D-4F7D-93CC-4295CE652D9F}</c15:txfldGUID>
                      <c15:f>Diagramm!$J$53</c15:f>
                      <c15:dlblFieldTableCache>
                        <c:ptCount val="1"/>
                      </c15:dlblFieldTableCache>
                    </c15:dlblFTEntry>
                  </c15:dlblFieldTable>
                  <c15:showDataLabelsRange val="0"/>
                </c:ext>
                <c:ext xmlns:c16="http://schemas.microsoft.com/office/drawing/2014/chart" uri="{C3380CC4-5D6E-409C-BE32-E72D297353CC}">
                  <c16:uniqueId val="{00000035-4325-4E40-8E48-837EB7D1E2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{2FA542B0-BDDF-4BEB-82A7-1CFE797EE59C}</c15:txfldGUID>
                      <c15:f>Diagramm!$J$54</c15:f>
                      <c15:dlblFieldTableCache>
                        <c:ptCount val="1"/>
                      </c15:dlblFieldTableCache>
                    </c15:dlblFTEntry>
                  </c15:dlblFieldTable>
                  <c15:showDataLabelsRange val="0"/>
                </c:ext>
                <c:ext xmlns:c16="http://schemas.microsoft.com/office/drawing/2014/chart" uri="{C3380CC4-5D6E-409C-BE32-E72D297353CC}">
                  <c16:uniqueId val="{00000036-4325-4E40-8E48-837EB7D1E2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{C5842E9D-38D6-4388-8683-52CE860731D1}</c15:txfldGUID>
                      <c15:f>Diagramm!$J$55</c15:f>
                      <c15:dlblFieldTableCache>
                        <c:ptCount val="1"/>
                      </c15:dlblFieldTableCache>
                    </c15:dlblFTEntry>
                  </c15:dlblFieldTable>
                  <c15:showDataLabelsRange val="0"/>
                </c:ext>
                <c:ext xmlns:c16="http://schemas.microsoft.com/office/drawing/2014/chart" uri="{C3380CC4-5D6E-409C-BE32-E72D297353CC}">
                  <c16:uniqueId val="{00000037-4325-4E40-8E48-837EB7D1E2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{F945AD93-78E9-436E-A7A0-451F861A3F0A}</c15:txfldGUID>
                      <c15:f>Diagramm!$J$56</c15:f>
                      <c15:dlblFieldTableCache>
                        <c:ptCount val="1"/>
                      </c15:dlblFieldTableCache>
                    </c15:dlblFTEntry>
                  </c15:dlblFieldTable>
                  <c15:showDataLabelsRange val="0"/>
                </c:ext>
                <c:ext xmlns:c16="http://schemas.microsoft.com/office/drawing/2014/chart" uri="{C3380CC4-5D6E-409C-BE32-E72D297353CC}">
                  <c16:uniqueId val="{00000038-4325-4E40-8E48-837EB7D1E2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{ABDE7E80-30F6-4A27-81EA-6193BB172988}</c15:txfldGUID>
                      <c15:f>Diagramm!$J$57</c15:f>
                      <c15:dlblFieldTableCache>
                        <c:ptCount val="1"/>
                      </c15:dlblFieldTableCache>
                    </c15:dlblFTEntry>
                  </c15:dlblFieldTable>
                  <c15:showDataLabelsRange val="0"/>
                </c:ext>
                <c:ext xmlns:c16="http://schemas.microsoft.com/office/drawing/2014/chart" uri="{C3380CC4-5D6E-409C-BE32-E72D297353CC}">
                  <c16:uniqueId val="{00000039-4325-4E40-8E48-837EB7D1E2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{9E747C83-D344-4692-8013-BA826E539065}</c15:txfldGUID>
                      <c15:f>Diagramm!$J$58</c15:f>
                      <c15:dlblFieldTableCache>
                        <c:ptCount val="1"/>
                      </c15:dlblFieldTableCache>
                    </c15:dlblFTEntry>
                  </c15:dlblFieldTable>
                  <c15:showDataLabelsRange val="0"/>
                </c:ext>
                <c:ext xmlns:c16="http://schemas.microsoft.com/office/drawing/2014/chart" uri="{C3380CC4-5D6E-409C-BE32-E72D297353CC}">
                  <c16:uniqueId val="{0000003A-4325-4E40-8E48-837EB7D1E2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{5F3BB478-C5BE-44EE-A235-96E7316A85BC}</c15:txfldGUID>
                      <c15:f>Diagramm!$J$59</c15:f>
                      <c15:dlblFieldTableCache>
                        <c:ptCount val="1"/>
                      </c15:dlblFieldTableCache>
                    </c15:dlblFTEntry>
                  </c15:dlblFieldTable>
                  <c15:showDataLabelsRange val="0"/>
                </c:ext>
                <c:ext xmlns:c16="http://schemas.microsoft.com/office/drawing/2014/chart" uri="{C3380CC4-5D6E-409C-BE32-E72D297353CC}">
                  <c16:uniqueId val="{0000003B-4325-4E40-8E48-837EB7D1E2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{44AFEEF1-3269-4E08-AE50-89B2048124B3}</c15:txfldGUID>
                      <c15:f>Diagramm!$J$60</c15:f>
                      <c15:dlblFieldTableCache>
                        <c:ptCount val="1"/>
                      </c15:dlblFieldTableCache>
                    </c15:dlblFTEntry>
                  </c15:dlblFieldTable>
                  <c15:showDataLabelsRange val="0"/>
                </c:ext>
                <c:ext xmlns:c16="http://schemas.microsoft.com/office/drawing/2014/chart" uri="{C3380CC4-5D6E-409C-BE32-E72D297353CC}">
                  <c16:uniqueId val="{0000003C-4325-4E40-8E48-837EB7D1E2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{F125EECC-DCA6-4CEF-B8EB-50BFA148B760}</c15:txfldGUID>
                      <c15:f>Diagramm!$J$61</c15:f>
                      <c15:dlblFieldTableCache>
                        <c:ptCount val="1"/>
                      </c15:dlblFieldTableCache>
                    </c15:dlblFTEntry>
                  </c15:dlblFieldTable>
                  <c15:showDataLabelsRange val="0"/>
                </c:ext>
                <c:ext xmlns:c16="http://schemas.microsoft.com/office/drawing/2014/chart" uri="{C3380CC4-5D6E-409C-BE32-E72D297353CC}">
                  <c16:uniqueId val="{0000003D-4325-4E40-8E48-837EB7D1E2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{6B6C96E8-4381-4925-BB1A-56F1FD2A02A9}</c15:txfldGUID>
                      <c15:f>Diagramm!$J$62</c15:f>
                      <c15:dlblFieldTableCache>
                        <c:ptCount val="1"/>
                      </c15:dlblFieldTableCache>
                    </c15:dlblFTEntry>
                  </c15:dlblFieldTable>
                  <c15:showDataLabelsRange val="0"/>
                </c:ext>
                <c:ext xmlns:c16="http://schemas.microsoft.com/office/drawing/2014/chart" uri="{C3380CC4-5D6E-409C-BE32-E72D297353CC}">
                  <c16:uniqueId val="{0000003E-4325-4E40-8E48-837EB7D1E2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{727D6E0C-A7E1-4D29-B4F2-67767E46293C}</c15:txfldGUID>
                      <c15:f>Diagramm!$J$63</c15:f>
                      <c15:dlblFieldTableCache>
                        <c:ptCount val="1"/>
                      </c15:dlblFieldTableCache>
                    </c15:dlblFTEntry>
                  </c15:dlblFieldTable>
                  <c15:showDataLabelsRange val="0"/>
                </c:ext>
                <c:ext xmlns:c16="http://schemas.microsoft.com/office/drawing/2014/chart" uri="{C3380CC4-5D6E-409C-BE32-E72D297353CC}">
                  <c16:uniqueId val="{0000003F-4325-4E40-8E48-837EB7D1E2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{D022CA4E-7C89-405B-AB95-B5DDCACB3F60}</c15:txfldGUID>
                      <c15:f>Diagramm!$J$64</c15:f>
                      <c15:dlblFieldTableCache>
                        <c:ptCount val="1"/>
                      </c15:dlblFieldTableCache>
                    </c15:dlblFTEntry>
                  </c15:dlblFieldTable>
                  <c15:showDataLabelsRange val="0"/>
                </c:ext>
                <c:ext xmlns:c16="http://schemas.microsoft.com/office/drawing/2014/chart" uri="{C3380CC4-5D6E-409C-BE32-E72D297353CC}">
                  <c16:uniqueId val="{00000040-4325-4E40-8E48-837EB7D1E2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{EFF68F10-EE92-4B14-957F-F0A758B6B7C3}</c15:txfldGUID>
                      <c15:f>Diagramm!$J$65</c15:f>
                      <c15:dlblFieldTableCache>
                        <c:ptCount val="1"/>
                      </c15:dlblFieldTableCache>
                    </c15:dlblFTEntry>
                  </c15:dlblFieldTable>
                  <c15:showDataLabelsRange val="0"/>
                </c:ext>
                <c:ext xmlns:c16="http://schemas.microsoft.com/office/drawing/2014/chart" uri="{C3380CC4-5D6E-409C-BE32-E72D297353CC}">
                  <c16:uniqueId val="{00000041-4325-4E40-8E48-837EB7D1E2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{E5F5FB25-EBF0-4F62-A0D7-60A3EA827156}</c15:txfldGUID>
                      <c15:f>Diagramm!$J$66</c15:f>
                      <c15:dlblFieldTableCache>
                        <c:ptCount val="1"/>
                      </c15:dlblFieldTableCache>
                    </c15:dlblFTEntry>
                  </c15:dlblFieldTable>
                  <c15:showDataLabelsRange val="0"/>
                </c:ext>
                <c:ext xmlns:c16="http://schemas.microsoft.com/office/drawing/2014/chart" uri="{C3380CC4-5D6E-409C-BE32-E72D297353CC}">
                  <c16:uniqueId val="{00000042-4325-4E40-8E48-837EB7D1E2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{0F15A031-AA1E-45D4-98A7-0E295C639FA1}</c15:txfldGUID>
                      <c15:f>Diagramm!$J$67</c15:f>
                      <c15:dlblFieldTableCache>
                        <c:ptCount val="1"/>
                      </c15:dlblFieldTableCache>
                    </c15:dlblFTEntry>
                  </c15:dlblFieldTable>
                  <c15:showDataLabelsRange val="0"/>
                </c:ext>
                <c:ext xmlns:c16="http://schemas.microsoft.com/office/drawing/2014/chart" uri="{C3380CC4-5D6E-409C-BE32-E72D297353CC}">
                  <c16:uniqueId val="{00000043-4325-4E40-8E48-837EB7D1E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25-4E40-8E48-837EB7D1E2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42-408A-BA27-036B678846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42-408A-BA27-036B678846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42-408A-BA27-036B678846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42-408A-BA27-036B678846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42-408A-BA27-036B678846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42-408A-BA27-036B678846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42-408A-BA27-036B678846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42-408A-BA27-036B678846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42-408A-BA27-036B678846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42-408A-BA27-036B678846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42-408A-BA27-036B678846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42-408A-BA27-036B678846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42-408A-BA27-036B678846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42-408A-BA27-036B678846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42-408A-BA27-036B678846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42-408A-BA27-036B678846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42-408A-BA27-036B678846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42-408A-BA27-036B678846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42-408A-BA27-036B678846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42-408A-BA27-036B678846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42-408A-BA27-036B678846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42-408A-BA27-036B678846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E42-408A-BA27-036B6788461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E42-408A-BA27-036B678846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E42-408A-BA27-036B678846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42-408A-BA27-036B678846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E42-408A-BA27-036B678846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E42-408A-BA27-036B678846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E42-408A-BA27-036B678846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E42-408A-BA27-036B678846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E42-408A-BA27-036B678846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E42-408A-BA27-036B678846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E42-408A-BA27-036B678846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E42-408A-BA27-036B678846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E42-408A-BA27-036B678846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E42-408A-BA27-036B678846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E42-408A-BA27-036B678846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E42-408A-BA27-036B678846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E42-408A-BA27-036B678846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E42-408A-BA27-036B678846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E42-408A-BA27-036B678846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E42-408A-BA27-036B678846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E42-408A-BA27-036B678846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E42-408A-BA27-036B678846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E42-408A-BA27-036B6788461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E42-408A-BA27-036B6788461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E42-408A-BA27-036B678846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E42-408A-BA27-036B678846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E42-408A-BA27-036B678846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E42-408A-BA27-036B678846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E42-408A-BA27-036B678846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E42-408A-BA27-036B678846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E42-408A-BA27-036B678846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E42-408A-BA27-036B678846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E42-408A-BA27-036B678846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E42-408A-BA27-036B678846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E42-408A-BA27-036B678846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E42-408A-BA27-036B678846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E42-408A-BA27-036B678846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E42-408A-BA27-036B678846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E42-408A-BA27-036B678846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E42-408A-BA27-036B678846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E42-408A-BA27-036B678846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E42-408A-BA27-036B678846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E42-408A-BA27-036B678846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E42-408A-BA27-036B678846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E42-408A-BA27-036B678846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E42-408A-BA27-036B678846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E42-408A-BA27-036B6788461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100.82258832060549</c:v>
                </c:pt>
                <c:pt idx="2">
                  <c:v>101.71769131410184</c:v>
                </c:pt>
                <c:pt idx="3">
                  <c:v>100.79312923474359</c:v>
                </c:pt>
                <c:pt idx="4">
                  <c:v>101.55679938362528</c:v>
                </c:pt>
                <c:pt idx="5">
                  <c:v>102.41791112420404</c:v>
                </c:pt>
                <c:pt idx="6">
                  <c:v>103.42178612703665</c:v>
                </c:pt>
                <c:pt idx="7">
                  <c:v>102.19810102200367</c:v>
                </c:pt>
                <c:pt idx="8">
                  <c:v>102.10745768089011</c:v>
                </c:pt>
                <c:pt idx="9">
                  <c:v>102.71930023340661</c:v>
                </c:pt>
                <c:pt idx="10">
                  <c:v>104.21491536178023</c:v>
                </c:pt>
                <c:pt idx="11">
                  <c:v>103.38552879059122</c:v>
                </c:pt>
                <c:pt idx="12">
                  <c:v>103.84101157968684</c:v>
                </c:pt>
                <c:pt idx="13">
                  <c:v>104.58655306034581</c:v>
                </c:pt>
                <c:pt idx="14">
                  <c:v>105.86915633710259</c:v>
                </c:pt>
                <c:pt idx="15">
                  <c:v>105.32529629042126</c:v>
                </c:pt>
                <c:pt idx="16">
                  <c:v>106.06630560402456</c:v>
                </c:pt>
                <c:pt idx="17">
                  <c:v>106.56484398014912</c:v>
                </c:pt>
                <c:pt idx="18">
                  <c:v>108.11937728024654</c:v>
                </c:pt>
                <c:pt idx="19">
                  <c:v>107.20161345147181</c:v>
                </c:pt>
                <c:pt idx="20">
                  <c:v>107.77493258401505</c:v>
                </c:pt>
                <c:pt idx="21">
                  <c:v>107.82025425457182</c:v>
                </c:pt>
                <c:pt idx="22">
                  <c:v>110.22683496113667</c:v>
                </c:pt>
                <c:pt idx="23">
                  <c:v>109.13684878424618</c:v>
                </c:pt>
                <c:pt idx="24">
                  <c:v>108.95329601849124</c:v>
                </c:pt>
              </c:numCache>
            </c:numRef>
          </c:val>
          <c:smooth val="0"/>
          <c:extLst>
            <c:ext xmlns:c16="http://schemas.microsoft.com/office/drawing/2014/chart" uri="{C3380CC4-5D6E-409C-BE32-E72D297353CC}">
              <c16:uniqueId val="{00000000-DC44-4349-8CA9-587526AF2F2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105.44966442953022</c:v>
                </c:pt>
                <c:pt idx="2">
                  <c:v>107.70469798657717</c:v>
                </c:pt>
                <c:pt idx="3">
                  <c:v>107.11409395973155</c:v>
                </c:pt>
                <c:pt idx="4">
                  <c:v>106.81879194630872</c:v>
                </c:pt>
                <c:pt idx="5">
                  <c:v>111.54362416107382</c:v>
                </c:pt>
                <c:pt idx="6">
                  <c:v>114.46979865771812</c:v>
                </c:pt>
                <c:pt idx="7">
                  <c:v>114.46979865771812</c:v>
                </c:pt>
                <c:pt idx="8">
                  <c:v>113.18120805369128</c:v>
                </c:pt>
                <c:pt idx="9">
                  <c:v>116.64429530201342</c:v>
                </c:pt>
                <c:pt idx="10">
                  <c:v>118.8724832214765</c:v>
                </c:pt>
                <c:pt idx="11">
                  <c:v>117.79865771812081</c:v>
                </c:pt>
                <c:pt idx="12">
                  <c:v>114.87248322147651</c:v>
                </c:pt>
                <c:pt idx="13">
                  <c:v>118.36241610738254</c:v>
                </c:pt>
                <c:pt idx="14">
                  <c:v>121.07382550335571</c:v>
                </c:pt>
                <c:pt idx="15">
                  <c:v>120.67114093959732</c:v>
                </c:pt>
                <c:pt idx="16">
                  <c:v>119.46308724832215</c:v>
                </c:pt>
                <c:pt idx="17">
                  <c:v>124.80536912751678</c:v>
                </c:pt>
                <c:pt idx="18">
                  <c:v>129.53020134228188</c:v>
                </c:pt>
                <c:pt idx="19">
                  <c:v>127.89261744966443</c:v>
                </c:pt>
                <c:pt idx="20">
                  <c:v>128.64429530201343</c:v>
                </c:pt>
                <c:pt idx="21">
                  <c:v>130.5503355704698</c:v>
                </c:pt>
                <c:pt idx="22">
                  <c:v>131.19463087248323</c:v>
                </c:pt>
                <c:pt idx="23">
                  <c:v>128.16107382550334</c:v>
                </c:pt>
                <c:pt idx="24">
                  <c:v>125.39597315436242</c:v>
                </c:pt>
              </c:numCache>
            </c:numRef>
          </c:val>
          <c:smooth val="0"/>
          <c:extLst>
            <c:ext xmlns:c16="http://schemas.microsoft.com/office/drawing/2014/chart" uri="{C3380CC4-5D6E-409C-BE32-E72D297353CC}">
              <c16:uniqueId val="{00000001-DC44-4349-8CA9-587526AF2F2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101.63633983505696</c:v>
                </c:pt>
                <c:pt idx="2">
                  <c:v>101.02107605707553</c:v>
                </c:pt>
                <c:pt idx="3">
                  <c:v>101.74106558450057</c:v>
                </c:pt>
                <c:pt idx="4">
                  <c:v>99.188375441811758</c:v>
                </c:pt>
                <c:pt idx="5">
                  <c:v>100.60217305930095</c:v>
                </c:pt>
                <c:pt idx="6">
                  <c:v>100.51053802853778</c:v>
                </c:pt>
                <c:pt idx="7">
                  <c:v>100.64144521534233</c:v>
                </c:pt>
                <c:pt idx="8">
                  <c:v>99.018196098965845</c:v>
                </c:pt>
                <c:pt idx="9">
                  <c:v>100.22254221756775</c:v>
                </c:pt>
                <c:pt idx="10">
                  <c:v>99.122921848409476</c:v>
                </c:pt>
                <c:pt idx="11">
                  <c:v>98.219662259458033</c:v>
                </c:pt>
                <c:pt idx="12">
                  <c:v>97.42112841995025</c:v>
                </c:pt>
                <c:pt idx="13">
                  <c:v>98.717109569315355</c:v>
                </c:pt>
                <c:pt idx="14">
                  <c:v>97.264039795784782</c:v>
                </c:pt>
                <c:pt idx="15">
                  <c:v>97.355674826547983</c:v>
                </c:pt>
                <c:pt idx="16">
                  <c:v>96.976043984814766</c:v>
                </c:pt>
                <c:pt idx="17">
                  <c:v>97.944757167168476</c:v>
                </c:pt>
                <c:pt idx="18">
                  <c:v>96.949862547453861</c:v>
                </c:pt>
                <c:pt idx="19">
                  <c:v>95.745516428851943</c:v>
                </c:pt>
                <c:pt idx="20">
                  <c:v>94.9338918706637</c:v>
                </c:pt>
                <c:pt idx="21">
                  <c:v>96.465505956276999</c:v>
                </c:pt>
                <c:pt idx="22">
                  <c:v>94.135358031155917</c:v>
                </c:pt>
                <c:pt idx="23">
                  <c:v>93.467731378452683</c:v>
                </c:pt>
                <c:pt idx="24">
                  <c:v>91.137583453331587</c:v>
                </c:pt>
              </c:numCache>
            </c:numRef>
          </c:val>
          <c:smooth val="0"/>
          <c:extLst>
            <c:ext xmlns:c16="http://schemas.microsoft.com/office/drawing/2014/chart" uri="{C3380CC4-5D6E-409C-BE32-E72D297353CC}">
              <c16:uniqueId val="{00000002-DC44-4349-8CA9-587526AF2F2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C44-4349-8CA9-587526AF2F22}"/>
                </c:ext>
              </c:extLst>
            </c:dLbl>
            <c:dLbl>
              <c:idx val="1"/>
              <c:delete val="1"/>
              <c:extLst>
                <c:ext xmlns:c15="http://schemas.microsoft.com/office/drawing/2012/chart" uri="{CE6537A1-D6FC-4f65-9D91-7224C49458BB}"/>
                <c:ext xmlns:c16="http://schemas.microsoft.com/office/drawing/2014/chart" uri="{C3380CC4-5D6E-409C-BE32-E72D297353CC}">
                  <c16:uniqueId val="{00000004-DC44-4349-8CA9-587526AF2F22}"/>
                </c:ext>
              </c:extLst>
            </c:dLbl>
            <c:dLbl>
              <c:idx val="2"/>
              <c:delete val="1"/>
              <c:extLst>
                <c:ext xmlns:c15="http://schemas.microsoft.com/office/drawing/2012/chart" uri="{CE6537A1-D6FC-4f65-9D91-7224C49458BB}"/>
                <c:ext xmlns:c16="http://schemas.microsoft.com/office/drawing/2014/chart" uri="{C3380CC4-5D6E-409C-BE32-E72D297353CC}">
                  <c16:uniqueId val="{00000005-DC44-4349-8CA9-587526AF2F22}"/>
                </c:ext>
              </c:extLst>
            </c:dLbl>
            <c:dLbl>
              <c:idx val="3"/>
              <c:delete val="1"/>
              <c:extLst>
                <c:ext xmlns:c15="http://schemas.microsoft.com/office/drawing/2012/chart" uri="{CE6537A1-D6FC-4f65-9D91-7224C49458BB}"/>
                <c:ext xmlns:c16="http://schemas.microsoft.com/office/drawing/2014/chart" uri="{C3380CC4-5D6E-409C-BE32-E72D297353CC}">
                  <c16:uniqueId val="{00000006-DC44-4349-8CA9-587526AF2F22}"/>
                </c:ext>
              </c:extLst>
            </c:dLbl>
            <c:dLbl>
              <c:idx val="4"/>
              <c:delete val="1"/>
              <c:extLst>
                <c:ext xmlns:c15="http://schemas.microsoft.com/office/drawing/2012/chart" uri="{CE6537A1-D6FC-4f65-9D91-7224C49458BB}"/>
                <c:ext xmlns:c16="http://schemas.microsoft.com/office/drawing/2014/chart" uri="{C3380CC4-5D6E-409C-BE32-E72D297353CC}">
                  <c16:uniqueId val="{00000007-DC44-4349-8CA9-587526AF2F22}"/>
                </c:ext>
              </c:extLst>
            </c:dLbl>
            <c:dLbl>
              <c:idx val="5"/>
              <c:delete val="1"/>
              <c:extLst>
                <c:ext xmlns:c15="http://schemas.microsoft.com/office/drawing/2012/chart" uri="{CE6537A1-D6FC-4f65-9D91-7224C49458BB}"/>
                <c:ext xmlns:c16="http://schemas.microsoft.com/office/drawing/2014/chart" uri="{C3380CC4-5D6E-409C-BE32-E72D297353CC}">
                  <c16:uniqueId val="{00000008-DC44-4349-8CA9-587526AF2F22}"/>
                </c:ext>
              </c:extLst>
            </c:dLbl>
            <c:dLbl>
              <c:idx val="6"/>
              <c:delete val="1"/>
              <c:extLst>
                <c:ext xmlns:c15="http://schemas.microsoft.com/office/drawing/2012/chart" uri="{CE6537A1-D6FC-4f65-9D91-7224C49458BB}"/>
                <c:ext xmlns:c16="http://schemas.microsoft.com/office/drawing/2014/chart" uri="{C3380CC4-5D6E-409C-BE32-E72D297353CC}">
                  <c16:uniqueId val="{00000009-DC44-4349-8CA9-587526AF2F22}"/>
                </c:ext>
              </c:extLst>
            </c:dLbl>
            <c:dLbl>
              <c:idx val="7"/>
              <c:delete val="1"/>
              <c:extLst>
                <c:ext xmlns:c15="http://schemas.microsoft.com/office/drawing/2012/chart" uri="{CE6537A1-D6FC-4f65-9D91-7224C49458BB}"/>
                <c:ext xmlns:c16="http://schemas.microsoft.com/office/drawing/2014/chart" uri="{C3380CC4-5D6E-409C-BE32-E72D297353CC}">
                  <c16:uniqueId val="{0000000A-DC44-4349-8CA9-587526AF2F22}"/>
                </c:ext>
              </c:extLst>
            </c:dLbl>
            <c:dLbl>
              <c:idx val="8"/>
              <c:delete val="1"/>
              <c:extLst>
                <c:ext xmlns:c15="http://schemas.microsoft.com/office/drawing/2012/chart" uri="{CE6537A1-D6FC-4f65-9D91-7224C49458BB}"/>
                <c:ext xmlns:c16="http://schemas.microsoft.com/office/drawing/2014/chart" uri="{C3380CC4-5D6E-409C-BE32-E72D297353CC}">
                  <c16:uniqueId val="{0000000B-DC44-4349-8CA9-587526AF2F22}"/>
                </c:ext>
              </c:extLst>
            </c:dLbl>
            <c:dLbl>
              <c:idx val="9"/>
              <c:delete val="1"/>
              <c:extLst>
                <c:ext xmlns:c15="http://schemas.microsoft.com/office/drawing/2012/chart" uri="{CE6537A1-D6FC-4f65-9D91-7224C49458BB}"/>
                <c:ext xmlns:c16="http://schemas.microsoft.com/office/drawing/2014/chart" uri="{C3380CC4-5D6E-409C-BE32-E72D297353CC}">
                  <c16:uniqueId val="{0000000C-DC44-4349-8CA9-587526AF2F22}"/>
                </c:ext>
              </c:extLst>
            </c:dLbl>
            <c:dLbl>
              <c:idx val="10"/>
              <c:delete val="1"/>
              <c:extLst>
                <c:ext xmlns:c15="http://schemas.microsoft.com/office/drawing/2012/chart" uri="{CE6537A1-D6FC-4f65-9D91-7224C49458BB}"/>
                <c:ext xmlns:c16="http://schemas.microsoft.com/office/drawing/2014/chart" uri="{C3380CC4-5D6E-409C-BE32-E72D297353CC}">
                  <c16:uniqueId val="{0000000D-DC44-4349-8CA9-587526AF2F22}"/>
                </c:ext>
              </c:extLst>
            </c:dLbl>
            <c:dLbl>
              <c:idx val="11"/>
              <c:delete val="1"/>
              <c:extLst>
                <c:ext xmlns:c15="http://schemas.microsoft.com/office/drawing/2012/chart" uri="{CE6537A1-D6FC-4f65-9D91-7224C49458BB}"/>
                <c:ext xmlns:c16="http://schemas.microsoft.com/office/drawing/2014/chart" uri="{C3380CC4-5D6E-409C-BE32-E72D297353CC}">
                  <c16:uniqueId val="{0000000E-DC44-4349-8CA9-587526AF2F22}"/>
                </c:ext>
              </c:extLst>
            </c:dLbl>
            <c:dLbl>
              <c:idx val="12"/>
              <c:delete val="1"/>
              <c:extLst>
                <c:ext xmlns:c15="http://schemas.microsoft.com/office/drawing/2012/chart" uri="{CE6537A1-D6FC-4f65-9D91-7224C49458BB}"/>
                <c:ext xmlns:c16="http://schemas.microsoft.com/office/drawing/2014/chart" uri="{C3380CC4-5D6E-409C-BE32-E72D297353CC}">
                  <c16:uniqueId val="{0000000F-DC44-4349-8CA9-587526AF2F2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44-4349-8CA9-587526AF2F22}"/>
                </c:ext>
              </c:extLst>
            </c:dLbl>
            <c:dLbl>
              <c:idx val="14"/>
              <c:delete val="1"/>
              <c:extLst>
                <c:ext xmlns:c15="http://schemas.microsoft.com/office/drawing/2012/chart" uri="{CE6537A1-D6FC-4f65-9D91-7224C49458BB}"/>
                <c:ext xmlns:c16="http://schemas.microsoft.com/office/drawing/2014/chart" uri="{C3380CC4-5D6E-409C-BE32-E72D297353CC}">
                  <c16:uniqueId val="{00000011-DC44-4349-8CA9-587526AF2F22}"/>
                </c:ext>
              </c:extLst>
            </c:dLbl>
            <c:dLbl>
              <c:idx val="15"/>
              <c:delete val="1"/>
              <c:extLst>
                <c:ext xmlns:c15="http://schemas.microsoft.com/office/drawing/2012/chart" uri="{CE6537A1-D6FC-4f65-9D91-7224C49458BB}"/>
                <c:ext xmlns:c16="http://schemas.microsoft.com/office/drawing/2014/chart" uri="{C3380CC4-5D6E-409C-BE32-E72D297353CC}">
                  <c16:uniqueId val="{00000012-DC44-4349-8CA9-587526AF2F22}"/>
                </c:ext>
              </c:extLst>
            </c:dLbl>
            <c:dLbl>
              <c:idx val="16"/>
              <c:delete val="1"/>
              <c:extLst>
                <c:ext xmlns:c15="http://schemas.microsoft.com/office/drawing/2012/chart" uri="{CE6537A1-D6FC-4f65-9D91-7224C49458BB}"/>
                <c:ext xmlns:c16="http://schemas.microsoft.com/office/drawing/2014/chart" uri="{C3380CC4-5D6E-409C-BE32-E72D297353CC}">
                  <c16:uniqueId val="{00000013-DC44-4349-8CA9-587526AF2F22}"/>
                </c:ext>
              </c:extLst>
            </c:dLbl>
            <c:dLbl>
              <c:idx val="17"/>
              <c:delete val="1"/>
              <c:extLst>
                <c:ext xmlns:c15="http://schemas.microsoft.com/office/drawing/2012/chart" uri="{CE6537A1-D6FC-4f65-9D91-7224C49458BB}"/>
                <c:ext xmlns:c16="http://schemas.microsoft.com/office/drawing/2014/chart" uri="{C3380CC4-5D6E-409C-BE32-E72D297353CC}">
                  <c16:uniqueId val="{00000014-DC44-4349-8CA9-587526AF2F22}"/>
                </c:ext>
              </c:extLst>
            </c:dLbl>
            <c:dLbl>
              <c:idx val="18"/>
              <c:delete val="1"/>
              <c:extLst>
                <c:ext xmlns:c15="http://schemas.microsoft.com/office/drawing/2012/chart" uri="{CE6537A1-D6FC-4f65-9D91-7224C49458BB}"/>
                <c:ext xmlns:c16="http://schemas.microsoft.com/office/drawing/2014/chart" uri="{C3380CC4-5D6E-409C-BE32-E72D297353CC}">
                  <c16:uniqueId val="{00000015-DC44-4349-8CA9-587526AF2F22}"/>
                </c:ext>
              </c:extLst>
            </c:dLbl>
            <c:dLbl>
              <c:idx val="19"/>
              <c:delete val="1"/>
              <c:extLst>
                <c:ext xmlns:c15="http://schemas.microsoft.com/office/drawing/2012/chart" uri="{CE6537A1-D6FC-4f65-9D91-7224C49458BB}"/>
                <c:ext xmlns:c16="http://schemas.microsoft.com/office/drawing/2014/chart" uri="{C3380CC4-5D6E-409C-BE32-E72D297353CC}">
                  <c16:uniqueId val="{00000016-DC44-4349-8CA9-587526AF2F22}"/>
                </c:ext>
              </c:extLst>
            </c:dLbl>
            <c:dLbl>
              <c:idx val="20"/>
              <c:delete val="1"/>
              <c:extLst>
                <c:ext xmlns:c15="http://schemas.microsoft.com/office/drawing/2012/chart" uri="{CE6537A1-D6FC-4f65-9D91-7224C49458BB}"/>
                <c:ext xmlns:c16="http://schemas.microsoft.com/office/drawing/2014/chart" uri="{C3380CC4-5D6E-409C-BE32-E72D297353CC}">
                  <c16:uniqueId val="{00000017-DC44-4349-8CA9-587526AF2F22}"/>
                </c:ext>
              </c:extLst>
            </c:dLbl>
            <c:dLbl>
              <c:idx val="21"/>
              <c:delete val="1"/>
              <c:extLst>
                <c:ext xmlns:c15="http://schemas.microsoft.com/office/drawing/2012/chart" uri="{CE6537A1-D6FC-4f65-9D91-7224C49458BB}"/>
                <c:ext xmlns:c16="http://schemas.microsoft.com/office/drawing/2014/chart" uri="{C3380CC4-5D6E-409C-BE32-E72D297353CC}">
                  <c16:uniqueId val="{00000018-DC44-4349-8CA9-587526AF2F22}"/>
                </c:ext>
              </c:extLst>
            </c:dLbl>
            <c:dLbl>
              <c:idx val="22"/>
              <c:delete val="1"/>
              <c:extLst>
                <c:ext xmlns:c15="http://schemas.microsoft.com/office/drawing/2012/chart" uri="{CE6537A1-D6FC-4f65-9D91-7224C49458BB}"/>
                <c:ext xmlns:c16="http://schemas.microsoft.com/office/drawing/2014/chart" uri="{C3380CC4-5D6E-409C-BE32-E72D297353CC}">
                  <c16:uniqueId val="{00000019-DC44-4349-8CA9-587526AF2F22}"/>
                </c:ext>
              </c:extLst>
            </c:dLbl>
            <c:dLbl>
              <c:idx val="23"/>
              <c:delete val="1"/>
              <c:extLst>
                <c:ext xmlns:c15="http://schemas.microsoft.com/office/drawing/2012/chart" uri="{CE6537A1-D6FC-4f65-9D91-7224C49458BB}"/>
                <c:ext xmlns:c16="http://schemas.microsoft.com/office/drawing/2014/chart" uri="{C3380CC4-5D6E-409C-BE32-E72D297353CC}">
                  <c16:uniqueId val="{0000001A-DC44-4349-8CA9-587526AF2F22}"/>
                </c:ext>
              </c:extLst>
            </c:dLbl>
            <c:dLbl>
              <c:idx val="24"/>
              <c:delete val="1"/>
              <c:extLst>
                <c:ext xmlns:c15="http://schemas.microsoft.com/office/drawing/2012/chart" uri="{CE6537A1-D6FC-4f65-9D91-7224C49458BB}"/>
                <c:ext xmlns:c16="http://schemas.microsoft.com/office/drawing/2014/chart" uri="{C3380CC4-5D6E-409C-BE32-E72D297353CC}">
                  <c16:uniqueId val="{0000001B-DC44-4349-8CA9-587526AF2F2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C44-4349-8CA9-587526AF2F2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Main-Spessart (09677)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48080</v>
      </c>
      <c r="F11" s="238">
        <v>48161</v>
      </c>
      <c r="G11" s="238">
        <v>48642</v>
      </c>
      <c r="H11" s="238">
        <v>47580</v>
      </c>
      <c r="I11" s="265">
        <v>47560</v>
      </c>
      <c r="J11" s="263">
        <v>520</v>
      </c>
      <c r="K11" s="266">
        <v>1.0933557611438183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16.110648918469217</v>
      </c>
      <c r="E13" s="115">
        <v>7746</v>
      </c>
      <c r="F13" s="114">
        <v>7699</v>
      </c>
      <c r="G13" s="114">
        <v>7927</v>
      </c>
      <c r="H13" s="114">
        <v>8097</v>
      </c>
      <c r="I13" s="140">
        <v>7928</v>
      </c>
      <c r="J13" s="115">
        <v>-182</v>
      </c>
      <c r="K13" s="116">
        <v>-2.2956609485368316</v>
      </c>
    </row>
    <row r="14" spans="1:255" ht="14.1" customHeight="1" x14ac:dyDescent="0.2">
      <c r="A14" s="306" t="s">
        <v>230</v>
      </c>
      <c r="B14" s="307"/>
      <c r="C14" s="308"/>
      <c r="D14" s="113">
        <v>61.541181364392678</v>
      </c>
      <c r="E14" s="115">
        <v>29589</v>
      </c>
      <c r="F14" s="114">
        <v>29716</v>
      </c>
      <c r="G14" s="114">
        <v>30016</v>
      </c>
      <c r="H14" s="114">
        <v>29412</v>
      </c>
      <c r="I14" s="140">
        <v>29541</v>
      </c>
      <c r="J14" s="115">
        <v>48</v>
      </c>
      <c r="K14" s="116">
        <v>0.16248603635625064</v>
      </c>
    </row>
    <row r="15" spans="1:255" ht="14.1" customHeight="1" x14ac:dyDescent="0.2">
      <c r="A15" s="306" t="s">
        <v>231</v>
      </c>
      <c r="B15" s="307"/>
      <c r="C15" s="308"/>
      <c r="D15" s="113">
        <v>12.341930116472545</v>
      </c>
      <c r="E15" s="115">
        <v>5934</v>
      </c>
      <c r="F15" s="114">
        <v>5923</v>
      </c>
      <c r="G15" s="114">
        <v>5928</v>
      </c>
      <c r="H15" s="114">
        <v>5623</v>
      </c>
      <c r="I15" s="140">
        <v>5633</v>
      </c>
      <c r="J15" s="115">
        <v>301</v>
      </c>
      <c r="K15" s="116">
        <v>5.343511450381679</v>
      </c>
    </row>
    <row r="16" spans="1:255" ht="14.1" customHeight="1" x14ac:dyDescent="0.2">
      <c r="A16" s="306" t="s">
        <v>232</v>
      </c>
      <c r="B16" s="307"/>
      <c r="C16" s="308"/>
      <c r="D16" s="113">
        <v>10.006239600665557</v>
      </c>
      <c r="E16" s="115">
        <v>4811</v>
      </c>
      <c r="F16" s="114">
        <v>4823</v>
      </c>
      <c r="G16" s="114">
        <v>4771</v>
      </c>
      <c r="H16" s="114">
        <v>4448</v>
      </c>
      <c r="I16" s="140">
        <v>4458</v>
      </c>
      <c r="J16" s="115">
        <v>353</v>
      </c>
      <c r="K16" s="116">
        <v>7.9183490354419019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0.82362728785357742</v>
      </c>
      <c r="E18" s="115">
        <v>396</v>
      </c>
      <c r="F18" s="114">
        <v>368</v>
      </c>
      <c r="G18" s="114">
        <v>429</v>
      </c>
      <c r="H18" s="114">
        <v>415</v>
      </c>
      <c r="I18" s="140">
        <v>402</v>
      </c>
      <c r="J18" s="115">
        <v>-6</v>
      </c>
      <c r="K18" s="116">
        <v>-1.4925373134328359</v>
      </c>
    </row>
    <row r="19" spans="1:255" ht="14.1" customHeight="1" x14ac:dyDescent="0.2">
      <c r="A19" s="306" t="s">
        <v>235</v>
      </c>
      <c r="B19" s="307" t="s">
        <v>236</v>
      </c>
      <c r="C19" s="308"/>
      <c r="D19" s="113">
        <v>0.28078202995008317</v>
      </c>
      <c r="E19" s="115">
        <v>135</v>
      </c>
      <c r="F19" s="114">
        <v>117</v>
      </c>
      <c r="G19" s="114">
        <v>160</v>
      </c>
      <c r="H19" s="114">
        <v>156</v>
      </c>
      <c r="I19" s="140">
        <v>143</v>
      </c>
      <c r="J19" s="115">
        <v>-8</v>
      </c>
      <c r="K19" s="116">
        <v>-5.5944055944055942</v>
      </c>
    </row>
    <row r="20" spans="1:255" ht="14.1" customHeight="1" x14ac:dyDescent="0.2">
      <c r="A20" s="306">
        <v>12</v>
      </c>
      <c r="B20" s="307" t="s">
        <v>237</v>
      </c>
      <c r="C20" s="308"/>
      <c r="D20" s="113">
        <v>0.50748752079866888</v>
      </c>
      <c r="E20" s="115">
        <v>244</v>
      </c>
      <c r="F20" s="114">
        <v>232</v>
      </c>
      <c r="G20" s="114">
        <v>256</v>
      </c>
      <c r="H20" s="114">
        <v>249</v>
      </c>
      <c r="I20" s="140">
        <v>238</v>
      </c>
      <c r="J20" s="115">
        <v>6</v>
      </c>
      <c r="K20" s="116">
        <v>2.5210084033613445</v>
      </c>
    </row>
    <row r="21" spans="1:255" ht="14.1" customHeight="1" x14ac:dyDescent="0.2">
      <c r="A21" s="306">
        <v>21</v>
      </c>
      <c r="B21" s="307" t="s">
        <v>238</v>
      </c>
      <c r="C21" s="308"/>
      <c r="D21" s="113">
        <v>0.93386023294509146</v>
      </c>
      <c r="E21" s="115">
        <v>449</v>
      </c>
      <c r="F21" s="114">
        <v>428</v>
      </c>
      <c r="G21" s="114">
        <v>445</v>
      </c>
      <c r="H21" s="114">
        <v>434</v>
      </c>
      <c r="I21" s="140">
        <v>435</v>
      </c>
      <c r="J21" s="115">
        <v>14</v>
      </c>
      <c r="K21" s="116">
        <v>3.2183908045977012</v>
      </c>
    </row>
    <row r="22" spans="1:255" ht="14.1" customHeight="1" x14ac:dyDescent="0.2">
      <c r="A22" s="306">
        <v>22</v>
      </c>
      <c r="B22" s="307" t="s">
        <v>239</v>
      </c>
      <c r="C22" s="308"/>
      <c r="D22" s="113">
        <v>1.9696339434276207</v>
      </c>
      <c r="E22" s="115">
        <v>947</v>
      </c>
      <c r="F22" s="114">
        <v>952</v>
      </c>
      <c r="G22" s="114">
        <v>956</v>
      </c>
      <c r="H22" s="114">
        <v>966</v>
      </c>
      <c r="I22" s="140">
        <v>977</v>
      </c>
      <c r="J22" s="115">
        <v>-30</v>
      </c>
      <c r="K22" s="116">
        <v>-3.0706243602865917</v>
      </c>
    </row>
    <row r="23" spans="1:255" ht="14.1" customHeight="1" x14ac:dyDescent="0.2">
      <c r="A23" s="306">
        <v>23</v>
      </c>
      <c r="B23" s="307" t="s">
        <v>240</v>
      </c>
      <c r="C23" s="308"/>
      <c r="D23" s="113">
        <v>1.019134775374376</v>
      </c>
      <c r="E23" s="115">
        <v>490</v>
      </c>
      <c r="F23" s="114">
        <v>481</v>
      </c>
      <c r="G23" s="114">
        <v>470</v>
      </c>
      <c r="H23" s="114">
        <v>463</v>
      </c>
      <c r="I23" s="140">
        <v>466</v>
      </c>
      <c r="J23" s="115">
        <v>24</v>
      </c>
      <c r="K23" s="116">
        <v>5.1502145922746783</v>
      </c>
    </row>
    <row r="24" spans="1:255" ht="14.1" customHeight="1" x14ac:dyDescent="0.2">
      <c r="A24" s="306">
        <v>24</v>
      </c>
      <c r="B24" s="307" t="s">
        <v>241</v>
      </c>
      <c r="C24" s="308"/>
      <c r="D24" s="113">
        <v>7.2628951747088184</v>
      </c>
      <c r="E24" s="115">
        <v>3492</v>
      </c>
      <c r="F24" s="114">
        <v>3499</v>
      </c>
      <c r="G24" s="114">
        <v>3581</v>
      </c>
      <c r="H24" s="114">
        <v>3648</v>
      </c>
      <c r="I24" s="140">
        <v>3699</v>
      </c>
      <c r="J24" s="115">
        <v>-207</v>
      </c>
      <c r="K24" s="116">
        <v>-5.5961070559610704</v>
      </c>
    </row>
    <row r="25" spans="1:255" ht="14.1" customHeight="1" x14ac:dyDescent="0.2">
      <c r="A25" s="306">
        <v>25</v>
      </c>
      <c r="B25" s="307" t="s">
        <v>242</v>
      </c>
      <c r="C25" s="308"/>
      <c r="D25" s="113">
        <v>10.582362728785357</v>
      </c>
      <c r="E25" s="115">
        <v>5088</v>
      </c>
      <c r="F25" s="114">
        <v>5169</v>
      </c>
      <c r="G25" s="114">
        <v>5250</v>
      </c>
      <c r="H25" s="114">
        <v>5095</v>
      </c>
      <c r="I25" s="140">
        <v>5008</v>
      </c>
      <c r="J25" s="115">
        <v>80</v>
      </c>
      <c r="K25" s="116">
        <v>1.5974440894568691</v>
      </c>
    </row>
    <row r="26" spans="1:255" ht="14.1" customHeight="1" x14ac:dyDescent="0.2">
      <c r="A26" s="306">
        <v>26</v>
      </c>
      <c r="B26" s="307" t="s">
        <v>243</v>
      </c>
      <c r="C26" s="308"/>
      <c r="D26" s="113">
        <v>4.7524958402662234</v>
      </c>
      <c r="E26" s="115">
        <v>2285</v>
      </c>
      <c r="F26" s="114">
        <v>2274</v>
      </c>
      <c r="G26" s="114">
        <v>2378</v>
      </c>
      <c r="H26" s="114">
        <v>2361</v>
      </c>
      <c r="I26" s="140">
        <v>2425</v>
      </c>
      <c r="J26" s="115">
        <v>-140</v>
      </c>
      <c r="K26" s="116">
        <v>-5.7731958762886597</v>
      </c>
    </row>
    <row r="27" spans="1:255" ht="14.1" customHeight="1" x14ac:dyDescent="0.2">
      <c r="A27" s="306">
        <v>27</v>
      </c>
      <c r="B27" s="307" t="s">
        <v>244</v>
      </c>
      <c r="C27" s="308"/>
      <c r="D27" s="113">
        <v>6.5994176372712143</v>
      </c>
      <c r="E27" s="115">
        <v>3173</v>
      </c>
      <c r="F27" s="114">
        <v>3185</v>
      </c>
      <c r="G27" s="114">
        <v>3167</v>
      </c>
      <c r="H27" s="114">
        <v>2855</v>
      </c>
      <c r="I27" s="140">
        <v>2853</v>
      </c>
      <c r="J27" s="115">
        <v>320</v>
      </c>
      <c r="K27" s="116">
        <v>11.216263582194182</v>
      </c>
    </row>
    <row r="28" spans="1:255" ht="14.1" customHeight="1" x14ac:dyDescent="0.2">
      <c r="A28" s="306">
        <v>28</v>
      </c>
      <c r="B28" s="307" t="s">
        <v>245</v>
      </c>
      <c r="C28" s="308"/>
      <c r="D28" s="113">
        <v>0.14767054908485858</v>
      </c>
      <c r="E28" s="115">
        <v>71</v>
      </c>
      <c r="F28" s="114">
        <v>74</v>
      </c>
      <c r="G28" s="114">
        <v>76</v>
      </c>
      <c r="H28" s="114">
        <v>76</v>
      </c>
      <c r="I28" s="140">
        <v>77</v>
      </c>
      <c r="J28" s="115">
        <v>-6</v>
      </c>
      <c r="K28" s="116">
        <v>-7.7922077922077921</v>
      </c>
    </row>
    <row r="29" spans="1:255" ht="14.1" customHeight="1" x14ac:dyDescent="0.2">
      <c r="A29" s="306">
        <v>29</v>
      </c>
      <c r="B29" s="307" t="s">
        <v>246</v>
      </c>
      <c r="C29" s="308"/>
      <c r="D29" s="113">
        <v>1.9425956738768719</v>
      </c>
      <c r="E29" s="115">
        <v>934</v>
      </c>
      <c r="F29" s="114">
        <v>957</v>
      </c>
      <c r="G29" s="114">
        <v>973</v>
      </c>
      <c r="H29" s="114">
        <v>960</v>
      </c>
      <c r="I29" s="140">
        <v>957</v>
      </c>
      <c r="J29" s="115">
        <v>-23</v>
      </c>
      <c r="K29" s="116">
        <v>-2.4033437826541273</v>
      </c>
    </row>
    <row r="30" spans="1:255" ht="14.1" customHeight="1" x14ac:dyDescent="0.2">
      <c r="A30" s="306" t="s">
        <v>247</v>
      </c>
      <c r="B30" s="307" t="s">
        <v>248</v>
      </c>
      <c r="C30" s="308"/>
      <c r="D30" s="113">
        <v>0.60524126455906824</v>
      </c>
      <c r="E30" s="115">
        <v>291</v>
      </c>
      <c r="F30" s="114">
        <v>289</v>
      </c>
      <c r="G30" s="114">
        <v>300</v>
      </c>
      <c r="H30" s="114">
        <v>286</v>
      </c>
      <c r="I30" s="140">
        <v>296</v>
      </c>
      <c r="J30" s="115">
        <v>-5</v>
      </c>
      <c r="K30" s="116">
        <v>-1.6891891891891893</v>
      </c>
    </row>
    <row r="31" spans="1:255" ht="14.1" customHeight="1" x14ac:dyDescent="0.2">
      <c r="A31" s="306" t="s">
        <v>249</v>
      </c>
      <c r="B31" s="307" t="s">
        <v>250</v>
      </c>
      <c r="C31" s="308"/>
      <c r="D31" s="113">
        <v>1.2832778702163061</v>
      </c>
      <c r="E31" s="115">
        <v>617</v>
      </c>
      <c r="F31" s="114">
        <v>639</v>
      </c>
      <c r="G31" s="114">
        <v>643</v>
      </c>
      <c r="H31" s="114">
        <v>645</v>
      </c>
      <c r="I31" s="140">
        <v>631</v>
      </c>
      <c r="J31" s="115">
        <v>-14</v>
      </c>
      <c r="K31" s="116">
        <v>-2.2187004754358162</v>
      </c>
    </row>
    <row r="32" spans="1:255" ht="14.1" customHeight="1" x14ac:dyDescent="0.2">
      <c r="A32" s="306">
        <v>31</v>
      </c>
      <c r="B32" s="307" t="s">
        <v>251</v>
      </c>
      <c r="C32" s="308"/>
      <c r="D32" s="113">
        <v>0.40973377703826958</v>
      </c>
      <c r="E32" s="115">
        <v>197</v>
      </c>
      <c r="F32" s="114">
        <v>198</v>
      </c>
      <c r="G32" s="114">
        <v>192</v>
      </c>
      <c r="H32" s="114">
        <v>192</v>
      </c>
      <c r="I32" s="140">
        <v>195</v>
      </c>
      <c r="J32" s="115">
        <v>2</v>
      </c>
      <c r="K32" s="116">
        <v>1.0256410256410255</v>
      </c>
    </row>
    <row r="33" spans="1:11" ht="14.1" customHeight="1" x14ac:dyDescent="0.2">
      <c r="A33" s="306">
        <v>32</v>
      </c>
      <c r="B33" s="307" t="s">
        <v>252</v>
      </c>
      <c r="C33" s="308"/>
      <c r="D33" s="113">
        <v>1.9613144758735441</v>
      </c>
      <c r="E33" s="115">
        <v>943</v>
      </c>
      <c r="F33" s="114">
        <v>913</v>
      </c>
      <c r="G33" s="114">
        <v>941</v>
      </c>
      <c r="H33" s="114">
        <v>930</v>
      </c>
      <c r="I33" s="140">
        <v>907</v>
      </c>
      <c r="J33" s="115">
        <v>36</v>
      </c>
      <c r="K33" s="116">
        <v>3.9691289966923926</v>
      </c>
    </row>
    <row r="34" spans="1:11" ht="14.1" customHeight="1" x14ac:dyDescent="0.2">
      <c r="A34" s="306">
        <v>33</v>
      </c>
      <c r="B34" s="307" t="s">
        <v>253</v>
      </c>
      <c r="C34" s="308"/>
      <c r="D34" s="113">
        <v>1.1980033277870217</v>
      </c>
      <c r="E34" s="115">
        <v>576</v>
      </c>
      <c r="F34" s="114">
        <v>562</v>
      </c>
      <c r="G34" s="114">
        <v>603</v>
      </c>
      <c r="H34" s="114">
        <v>591</v>
      </c>
      <c r="I34" s="140">
        <v>563</v>
      </c>
      <c r="J34" s="115">
        <v>13</v>
      </c>
      <c r="K34" s="116">
        <v>2.3090586145648313</v>
      </c>
    </row>
    <row r="35" spans="1:11" ht="14.1" customHeight="1" x14ac:dyDescent="0.2">
      <c r="A35" s="306">
        <v>34</v>
      </c>
      <c r="B35" s="307" t="s">
        <v>254</v>
      </c>
      <c r="C35" s="308"/>
      <c r="D35" s="113">
        <v>2.0923460898502495</v>
      </c>
      <c r="E35" s="115">
        <v>1006</v>
      </c>
      <c r="F35" s="114">
        <v>994</v>
      </c>
      <c r="G35" s="114">
        <v>1023</v>
      </c>
      <c r="H35" s="114">
        <v>1017</v>
      </c>
      <c r="I35" s="140">
        <v>1003</v>
      </c>
      <c r="J35" s="115">
        <v>3</v>
      </c>
      <c r="K35" s="116">
        <v>0.29910269192422734</v>
      </c>
    </row>
    <row r="36" spans="1:11" ht="14.1" customHeight="1" x14ac:dyDescent="0.2">
      <c r="A36" s="306">
        <v>41</v>
      </c>
      <c r="B36" s="307" t="s">
        <v>255</v>
      </c>
      <c r="C36" s="308"/>
      <c r="D36" s="113">
        <v>0.32653910149750415</v>
      </c>
      <c r="E36" s="115">
        <v>157</v>
      </c>
      <c r="F36" s="114">
        <v>151</v>
      </c>
      <c r="G36" s="114">
        <v>155</v>
      </c>
      <c r="H36" s="114">
        <v>153</v>
      </c>
      <c r="I36" s="140">
        <v>153</v>
      </c>
      <c r="J36" s="115">
        <v>4</v>
      </c>
      <c r="K36" s="116">
        <v>2.6143790849673203</v>
      </c>
    </row>
    <row r="37" spans="1:11" ht="14.1" customHeight="1" x14ac:dyDescent="0.2">
      <c r="A37" s="306">
        <v>42</v>
      </c>
      <c r="B37" s="307" t="s">
        <v>256</v>
      </c>
      <c r="C37" s="308"/>
      <c r="D37" s="113">
        <v>9.7753743760399331E-2</v>
      </c>
      <c r="E37" s="115">
        <v>47</v>
      </c>
      <c r="F37" s="114">
        <v>43</v>
      </c>
      <c r="G37" s="114">
        <v>41</v>
      </c>
      <c r="H37" s="114">
        <v>37</v>
      </c>
      <c r="I37" s="140">
        <v>38</v>
      </c>
      <c r="J37" s="115">
        <v>9</v>
      </c>
      <c r="K37" s="116">
        <v>23.684210526315791</v>
      </c>
    </row>
    <row r="38" spans="1:11" ht="14.1" customHeight="1" x14ac:dyDescent="0.2">
      <c r="A38" s="306">
        <v>43</v>
      </c>
      <c r="B38" s="307" t="s">
        <v>257</v>
      </c>
      <c r="C38" s="308"/>
      <c r="D38" s="113">
        <v>1.1418469217970051</v>
      </c>
      <c r="E38" s="115">
        <v>549</v>
      </c>
      <c r="F38" s="114">
        <v>559</v>
      </c>
      <c r="G38" s="114">
        <v>561</v>
      </c>
      <c r="H38" s="114">
        <v>512</v>
      </c>
      <c r="I38" s="140">
        <v>509</v>
      </c>
      <c r="J38" s="115">
        <v>40</v>
      </c>
      <c r="K38" s="116">
        <v>7.8585461689587426</v>
      </c>
    </row>
    <row r="39" spans="1:11" ht="14.1" customHeight="1" x14ac:dyDescent="0.2">
      <c r="A39" s="306">
        <v>51</v>
      </c>
      <c r="B39" s="307" t="s">
        <v>258</v>
      </c>
      <c r="C39" s="308"/>
      <c r="D39" s="113">
        <v>4.8128119800332776</v>
      </c>
      <c r="E39" s="115">
        <v>2314</v>
      </c>
      <c r="F39" s="114">
        <v>2356</v>
      </c>
      <c r="G39" s="114">
        <v>2381</v>
      </c>
      <c r="H39" s="114">
        <v>2381</v>
      </c>
      <c r="I39" s="140">
        <v>2421</v>
      </c>
      <c r="J39" s="115">
        <v>-107</v>
      </c>
      <c r="K39" s="116">
        <v>-4.4196612969847173</v>
      </c>
    </row>
    <row r="40" spans="1:11" ht="14.1" customHeight="1" x14ac:dyDescent="0.2">
      <c r="A40" s="306" t="s">
        <v>259</v>
      </c>
      <c r="B40" s="307" t="s">
        <v>260</v>
      </c>
      <c r="C40" s="308"/>
      <c r="D40" s="113">
        <v>4.2138103161397673</v>
      </c>
      <c r="E40" s="115">
        <v>2026</v>
      </c>
      <c r="F40" s="114">
        <v>2064</v>
      </c>
      <c r="G40" s="114">
        <v>2097</v>
      </c>
      <c r="H40" s="114">
        <v>2098</v>
      </c>
      <c r="I40" s="140">
        <v>2139</v>
      </c>
      <c r="J40" s="115">
        <v>-113</v>
      </c>
      <c r="K40" s="116">
        <v>-5.2828424497428701</v>
      </c>
    </row>
    <row r="41" spans="1:11" ht="14.1" customHeight="1" x14ac:dyDescent="0.2">
      <c r="A41" s="306"/>
      <c r="B41" s="307" t="s">
        <v>261</v>
      </c>
      <c r="C41" s="308"/>
      <c r="D41" s="113">
        <v>3.7271214642262893</v>
      </c>
      <c r="E41" s="115">
        <v>1792</v>
      </c>
      <c r="F41" s="114">
        <v>1839</v>
      </c>
      <c r="G41" s="114">
        <v>1874</v>
      </c>
      <c r="H41" s="114">
        <v>1875</v>
      </c>
      <c r="I41" s="140">
        <v>1911</v>
      </c>
      <c r="J41" s="115">
        <v>-119</v>
      </c>
      <c r="K41" s="116">
        <v>-6.2271062271062272</v>
      </c>
    </row>
    <row r="42" spans="1:11" ht="14.1" customHeight="1" x14ac:dyDescent="0.2">
      <c r="A42" s="306">
        <v>52</v>
      </c>
      <c r="B42" s="307" t="s">
        <v>262</v>
      </c>
      <c r="C42" s="308"/>
      <c r="D42" s="113">
        <v>2.7454242928452577</v>
      </c>
      <c r="E42" s="115">
        <v>1320</v>
      </c>
      <c r="F42" s="114">
        <v>1349</v>
      </c>
      <c r="G42" s="114">
        <v>1341</v>
      </c>
      <c r="H42" s="114">
        <v>1350</v>
      </c>
      <c r="I42" s="140">
        <v>1342</v>
      </c>
      <c r="J42" s="115">
        <v>-22</v>
      </c>
      <c r="K42" s="116">
        <v>-1.639344262295082</v>
      </c>
    </row>
    <row r="43" spans="1:11" ht="14.1" customHeight="1" x14ac:dyDescent="0.2">
      <c r="A43" s="306" t="s">
        <v>263</v>
      </c>
      <c r="B43" s="307" t="s">
        <v>264</v>
      </c>
      <c r="C43" s="308"/>
      <c r="D43" s="113">
        <v>2.1589018302828618</v>
      </c>
      <c r="E43" s="115">
        <v>1038</v>
      </c>
      <c r="F43" s="114">
        <v>1053</v>
      </c>
      <c r="G43" s="114">
        <v>1050</v>
      </c>
      <c r="H43" s="114">
        <v>1055</v>
      </c>
      <c r="I43" s="140">
        <v>1046</v>
      </c>
      <c r="J43" s="115">
        <v>-8</v>
      </c>
      <c r="K43" s="116">
        <v>-0.76481835564053535</v>
      </c>
    </row>
    <row r="44" spans="1:11" ht="14.1" customHeight="1" x14ac:dyDescent="0.2">
      <c r="A44" s="306">
        <v>53</v>
      </c>
      <c r="B44" s="307" t="s">
        <v>265</v>
      </c>
      <c r="C44" s="308"/>
      <c r="D44" s="113">
        <v>0.42013311148086524</v>
      </c>
      <c r="E44" s="115">
        <v>202</v>
      </c>
      <c r="F44" s="114">
        <v>210</v>
      </c>
      <c r="G44" s="114">
        <v>209</v>
      </c>
      <c r="H44" s="114">
        <v>211</v>
      </c>
      <c r="I44" s="140">
        <v>208</v>
      </c>
      <c r="J44" s="115">
        <v>-6</v>
      </c>
      <c r="K44" s="116">
        <v>-2.8846153846153846</v>
      </c>
    </row>
    <row r="45" spans="1:11" ht="14.1" customHeight="1" x14ac:dyDescent="0.2">
      <c r="A45" s="306" t="s">
        <v>266</v>
      </c>
      <c r="B45" s="307" t="s">
        <v>267</v>
      </c>
      <c r="C45" s="308"/>
      <c r="D45" s="113">
        <v>0.40557404326123125</v>
      </c>
      <c r="E45" s="115">
        <v>195</v>
      </c>
      <c r="F45" s="114">
        <v>203</v>
      </c>
      <c r="G45" s="114">
        <v>203</v>
      </c>
      <c r="H45" s="114">
        <v>203</v>
      </c>
      <c r="I45" s="140">
        <v>200</v>
      </c>
      <c r="J45" s="115">
        <v>-5</v>
      </c>
      <c r="K45" s="116">
        <v>-2.5</v>
      </c>
    </row>
    <row r="46" spans="1:11" ht="14.1" customHeight="1" x14ac:dyDescent="0.2">
      <c r="A46" s="306">
        <v>54</v>
      </c>
      <c r="B46" s="307" t="s">
        <v>268</v>
      </c>
      <c r="C46" s="308"/>
      <c r="D46" s="113">
        <v>2.3356905158069883</v>
      </c>
      <c r="E46" s="115">
        <v>1123</v>
      </c>
      <c r="F46" s="114">
        <v>1103</v>
      </c>
      <c r="G46" s="114">
        <v>1106</v>
      </c>
      <c r="H46" s="114">
        <v>1105</v>
      </c>
      <c r="I46" s="140">
        <v>1090</v>
      </c>
      <c r="J46" s="115">
        <v>33</v>
      </c>
      <c r="K46" s="116">
        <v>3.0275229357798166</v>
      </c>
    </row>
    <row r="47" spans="1:11" ht="14.1" customHeight="1" x14ac:dyDescent="0.2">
      <c r="A47" s="306">
        <v>61</v>
      </c>
      <c r="B47" s="307" t="s">
        <v>269</v>
      </c>
      <c r="C47" s="308"/>
      <c r="D47" s="113">
        <v>2.5582362728785357</v>
      </c>
      <c r="E47" s="115">
        <v>1230</v>
      </c>
      <c r="F47" s="114">
        <v>1231</v>
      </c>
      <c r="G47" s="114">
        <v>1241</v>
      </c>
      <c r="H47" s="114">
        <v>1207</v>
      </c>
      <c r="I47" s="140">
        <v>1211</v>
      </c>
      <c r="J47" s="115">
        <v>19</v>
      </c>
      <c r="K47" s="116">
        <v>1.5689512799339389</v>
      </c>
    </row>
    <row r="48" spans="1:11" ht="14.1" customHeight="1" x14ac:dyDescent="0.2">
      <c r="A48" s="306">
        <v>62</v>
      </c>
      <c r="B48" s="307" t="s">
        <v>270</v>
      </c>
      <c r="C48" s="308"/>
      <c r="D48" s="113">
        <v>5.9047420965058235</v>
      </c>
      <c r="E48" s="115">
        <v>2839</v>
      </c>
      <c r="F48" s="114">
        <v>2831</v>
      </c>
      <c r="G48" s="114">
        <v>2824</v>
      </c>
      <c r="H48" s="114">
        <v>2806</v>
      </c>
      <c r="I48" s="140">
        <v>2805</v>
      </c>
      <c r="J48" s="115">
        <v>34</v>
      </c>
      <c r="K48" s="116">
        <v>1.2121212121212122</v>
      </c>
    </row>
    <row r="49" spans="1:11" ht="14.1" customHeight="1" x14ac:dyDescent="0.2">
      <c r="A49" s="306">
        <v>63</v>
      </c>
      <c r="B49" s="307" t="s">
        <v>271</v>
      </c>
      <c r="C49" s="308"/>
      <c r="D49" s="113">
        <v>1.2936772046589018</v>
      </c>
      <c r="E49" s="115">
        <v>622</v>
      </c>
      <c r="F49" s="114">
        <v>630</v>
      </c>
      <c r="G49" s="114">
        <v>652</v>
      </c>
      <c r="H49" s="114">
        <v>678</v>
      </c>
      <c r="I49" s="140">
        <v>652</v>
      </c>
      <c r="J49" s="115">
        <v>-30</v>
      </c>
      <c r="K49" s="116">
        <v>-4.6012269938650308</v>
      </c>
    </row>
    <row r="50" spans="1:11" ht="14.1" customHeight="1" x14ac:dyDescent="0.2">
      <c r="A50" s="306" t="s">
        <v>272</v>
      </c>
      <c r="B50" s="307" t="s">
        <v>273</v>
      </c>
      <c r="C50" s="308"/>
      <c r="D50" s="113">
        <v>0.32237936772046588</v>
      </c>
      <c r="E50" s="115">
        <v>155</v>
      </c>
      <c r="F50" s="114">
        <v>157</v>
      </c>
      <c r="G50" s="114">
        <v>160</v>
      </c>
      <c r="H50" s="114">
        <v>172</v>
      </c>
      <c r="I50" s="140">
        <v>164</v>
      </c>
      <c r="J50" s="115">
        <v>-9</v>
      </c>
      <c r="K50" s="116">
        <v>-5.4878048780487809</v>
      </c>
    </row>
    <row r="51" spans="1:11" ht="14.1" customHeight="1" x14ac:dyDescent="0.2">
      <c r="A51" s="306" t="s">
        <v>274</v>
      </c>
      <c r="B51" s="307" t="s">
        <v>275</v>
      </c>
      <c r="C51" s="308"/>
      <c r="D51" s="113">
        <v>0.82154742096505828</v>
      </c>
      <c r="E51" s="115">
        <v>395</v>
      </c>
      <c r="F51" s="114">
        <v>401</v>
      </c>
      <c r="G51" s="114">
        <v>423</v>
      </c>
      <c r="H51" s="114">
        <v>435</v>
      </c>
      <c r="I51" s="140">
        <v>417</v>
      </c>
      <c r="J51" s="115">
        <v>-22</v>
      </c>
      <c r="K51" s="116">
        <v>-5.275779376498801</v>
      </c>
    </row>
    <row r="52" spans="1:11" ht="14.1" customHeight="1" x14ac:dyDescent="0.2">
      <c r="A52" s="306">
        <v>71</v>
      </c>
      <c r="B52" s="307" t="s">
        <v>276</v>
      </c>
      <c r="C52" s="308"/>
      <c r="D52" s="113">
        <v>15.601081530782031</v>
      </c>
      <c r="E52" s="115">
        <v>7501</v>
      </c>
      <c r="F52" s="114">
        <v>7549</v>
      </c>
      <c r="G52" s="114">
        <v>7565</v>
      </c>
      <c r="H52" s="114">
        <v>7218</v>
      </c>
      <c r="I52" s="140">
        <v>7198</v>
      </c>
      <c r="J52" s="115">
        <v>303</v>
      </c>
      <c r="K52" s="116">
        <v>4.2095026396221176</v>
      </c>
    </row>
    <row r="53" spans="1:11" ht="14.1" customHeight="1" x14ac:dyDescent="0.2">
      <c r="A53" s="306" t="s">
        <v>277</v>
      </c>
      <c r="B53" s="307" t="s">
        <v>278</v>
      </c>
      <c r="C53" s="308"/>
      <c r="D53" s="113">
        <v>8.9808652246256244</v>
      </c>
      <c r="E53" s="115">
        <v>4318</v>
      </c>
      <c r="F53" s="114">
        <v>4342</v>
      </c>
      <c r="G53" s="114">
        <v>4353</v>
      </c>
      <c r="H53" s="114">
        <v>4048</v>
      </c>
      <c r="I53" s="140">
        <v>4055</v>
      </c>
      <c r="J53" s="115">
        <v>263</v>
      </c>
      <c r="K53" s="116">
        <v>6.4858199753390879</v>
      </c>
    </row>
    <row r="54" spans="1:11" ht="14.1" customHeight="1" x14ac:dyDescent="0.2">
      <c r="A54" s="306" t="s">
        <v>279</v>
      </c>
      <c r="B54" s="307" t="s">
        <v>280</v>
      </c>
      <c r="C54" s="308"/>
      <c r="D54" s="113">
        <v>5.6509983361064888</v>
      </c>
      <c r="E54" s="115">
        <v>2717</v>
      </c>
      <c r="F54" s="114">
        <v>2736</v>
      </c>
      <c r="G54" s="114">
        <v>2743</v>
      </c>
      <c r="H54" s="114">
        <v>2710</v>
      </c>
      <c r="I54" s="140">
        <v>2687</v>
      </c>
      <c r="J54" s="115">
        <v>30</v>
      </c>
      <c r="K54" s="116">
        <v>1.1164867882396725</v>
      </c>
    </row>
    <row r="55" spans="1:11" ht="14.1" customHeight="1" x14ac:dyDescent="0.2">
      <c r="A55" s="306">
        <v>72</v>
      </c>
      <c r="B55" s="307" t="s">
        <v>281</v>
      </c>
      <c r="C55" s="308"/>
      <c r="D55" s="113">
        <v>2.8494176372712148</v>
      </c>
      <c r="E55" s="115">
        <v>1370</v>
      </c>
      <c r="F55" s="114">
        <v>1374</v>
      </c>
      <c r="G55" s="114">
        <v>1380</v>
      </c>
      <c r="H55" s="114">
        <v>1375</v>
      </c>
      <c r="I55" s="140">
        <v>1381</v>
      </c>
      <c r="J55" s="115">
        <v>-11</v>
      </c>
      <c r="K55" s="116">
        <v>-0.79652425778421432</v>
      </c>
    </row>
    <row r="56" spans="1:11" ht="14.1" customHeight="1" x14ac:dyDescent="0.2">
      <c r="A56" s="306" t="s">
        <v>282</v>
      </c>
      <c r="B56" s="307" t="s">
        <v>283</v>
      </c>
      <c r="C56" s="308"/>
      <c r="D56" s="113">
        <v>1.2271214642262895</v>
      </c>
      <c r="E56" s="115">
        <v>590</v>
      </c>
      <c r="F56" s="114">
        <v>589</v>
      </c>
      <c r="G56" s="114">
        <v>591</v>
      </c>
      <c r="H56" s="114">
        <v>603</v>
      </c>
      <c r="I56" s="140">
        <v>605</v>
      </c>
      <c r="J56" s="115">
        <v>-15</v>
      </c>
      <c r="K56" s="116">
        <v>-2.4793388429752068</v>
      </c>
    </row>
    <row r="57" spans="1:11" ht="14.1" customHeight="1" x14ac:dyDescent="0.2">
      <c r="A57" s="306" t="s">
        <v>284</v>
      </c>
      <c r="B57" s="307" t="s">
        <v>285</v>
      </c>
      <c r="C57" s="308"/>
      <c r="D57" s="113">
        <v>1.1376871880199668</v>
      </c>
      <c r="E57" s="115">
        <v>547</v>
      </c>
      <c r="F57" s="114">
        <v>552</v>
      </c>
      <c r="G57" s="114">
        <v>557</v>
      </c>
      <c r="H57" s="114">
        <v>542</v>
      </c>
      <c r="I57" s="140">
        <v>548</v>
      </c>
      <c r="J57" s="115">
        <v>-1</v>
      </c>
      <c r="K57" s="116">
        <v>-0.18248175182481752</v>
      </c>
    </row>
    <row r="58" spans="1:11" ht="14.1" customHeight="1" x14ac:dyDescent="0.2">
      <c r="A58" s="306">
        <v>73</v>
      </c>
      <c r="B58" s="307" t="s">
        <v>286</v>
      </c>
      <c r="C58" s="308"/>
      <c r="D58" s="113">
        <v>1.9113976705490849</v>
      </c>
      <c r="E58" s="115">
        <v>919</v>
      </c>
      <c r="F58" s="114">
        <v>915</v>
      </c>
      <c r="G58" s="114">
        <v>900</v>
      </c>
      <c r="H58" s="114">
        <v>888</v>
      </c>
      <c r="I58" s="140">
        <v>880</v>
      </c>
      <c r="J58" s="115">
        <v>39</v>
      </c>
      <c r="K58" s="116">
        <v>4.4318181818181817</v>
      </c>
    </row>
    <row r="59" spans="1:11" ht="14.1" customHeight="1" x14ac:dyDescent="0.2">
      <c r="A59" s="306" t="s">
        <v>287</v>
      </c>
      <c r="B59" s="307" t="s">
        <v>288</v>
      </c>
      <c r="C59" s="308"/>
      <c r="D59" s="113">
        <v>1.7304492512479202</v>
      </c>
      <c r="E59" s="115">
        <v>832</v>
      </c>
      <c r="F59" s="114">
        <v>827</v>
      </c>
      <c r="G59" s="114">
        <v>814</v>
      </c>
      <c r="H59" s="114">
        <v>800</v>
      </c>
      <c r="I59" s="140">
        <v>796</v>
      </c>
      <c r="J59" s="115">
        <v>36</v>
      </c>
      <c r="K59" s="116">
        <v>4.5226130653266328</v>
      </c>
    </row>
    <row r="60" spans="1:11" ht="14.1" customHeight="1" x14ac:dyDescent="0.2">
      <c r="A60" s="306">
        <v>81</v>
      </c>
      <c r="B60" s="307" t="s">
        <v>289</v>
      </c>
      <c r="C60" s="308"/>
      <c r="D60" s="113">
        <v>6.8822795341098173</v>
      </c>
      <c r="E60" s="115">
        <v>3309</v>
      </c>
      <c r="F60" s="114">
        <v>3349</v>
      </c>
      <c r="G60" s="114">
        <v>3323</v>
      </c>
      <c r="H60" s="114">
        <v>3257</v>
      </c>
      <c r="I60" s="140">
        <v>3278</v>
      </c>
      <c r="J60" s="115">
        <v>31</v>
      </c>
      <c r="K60" s="116">
        <v>0.94569859670530809</v>
      </c>
    </row>
    <row r="61" spans="1:11" ht="14.1" customHeight="1" x14ac:dyDescent="0.2">
      <c r="A61" s="306" t="s">
        <v>290</v>
      </c>
      <c r="B61" s="307" t="s">
        <v>291</v>
      </c>
      <c r="C61" s="308"/>
      <c r="D61" s="113">
        <v>1.9945923460898503</v>
      </c>
      <c r="E61" s="115">
        <v>959</v>
      </c>
      <c r="F61" s="114">
        <v>961</v>
      </c>
      <c r="G61" s="114">
        <v>977</v>
      </c>
      <c r="H61" s="114">
        <v>935</v>
      </c>
      <c r="I61" s="140">
        <v>945</v>
      </c>
      <c r="J61" s="115">
        <v>14</v>
      </c>
      <c r="K61" s="116">
        <v>1.4814814814814814</v>
      </c>
    </row>
    <row r="62" spans="1:11" ht="14.1" customHeight="1" x14ac:dyDescent="0.2">
      <c r="A62" s="306" t="s">
        <v>292</v>
      </c>
      <c r="B62" s="307" t="s">
        <v>293</v>
      </c>
      <c r="C62" s="308"/>
      <c r="D62" s="113">
        <v>2.9638103161397669</v>
      </c>
      <c r="E62" s="115">
        <v>1425</v>
      </c>
      <c r="F62" s="114">
        <v>1450</v>
      </c>
      <c r="G62" s="114">
        <v>1414</v>
      </c>
      <c r="H62" s="114">
        <v>1409</v>
      </c>
      <c r="I62" s="140">
        <v>1434</v>
      </c>
      <c r="J62" s="115">
        <v>-9</v>
      </c>
      <c r="K62" s="116">
        <v>-0.62761506276150625</v>
      </c>
    </row>
    <row r="63" spans="1:11" ht="14.1" customHeight="1" x14ac:dyDescent="0.2">
      <c r="A63" s="306"/>
      <c r="B63" s="307" t="s">
        <v>294</v>
      </c>
      <c r="C63" s="308"/>
      <c r="D63" s="113">
        <v>2.6372712146422628</v>
      </c>
      <c r="E63" s="115">
        <v>1268</v>
      </c>
      <c r="F63" s="114">
        <v>1291</v>
      </c>
      <c r="G63" s="114">
        <v>1258</v>
      </c>
      <c r="H63" s="114">
        <v>1257</v>
      </c>
      <c r="I63" s="140">
        <v>1279</v>
      </c>
      <c r="J63" s="115">
        <v>-11</v>
      </c>
      <c r="K63" s="116">
        <v>-0.86004691164972635</v>
      </c>
    </row>
    <row r="64" spans="1:11" ht="14.1" customHeight="1" x14ac:dyDescent="0.2">
      <c r="A64" s="306" t="s">
        <v>295</v>
      </c>
      <c r="B64" s="307" t="s">
        <v>296</v>
      </c>
      <c r="C64" s="308"/>
      <c r="D64" s="113">
        <v>0.52828618968386021</v>
      </c>
      <c r="E64" s="115">
        <v>254</v>
      </c>
      <c r="F64" s="114">
        <v>264</v>
      </c>
      <c r="G64" s="114">
        <v>264</v>
      </c>
      <c r="H64" s="114">
        <v>259</v>
      </c>
      <c r="I64" s="140">
        <v>250</v>
      </c>
      <c r="J64" s="115">
        <v>4</v>
      </c>
      <c r="K64" s="116">
        <v>1.6</v>
      </c>
    </row>
    <row r="65" spans="1:11" ht="14.1" customHeight="1" x14ac:dyDescent="0.2">
      <c r="A65" s="306" t="s">
        <v>297</v>
      </c>
      <c r="B65" s="307" t="s">
        <v>298</v>
      </c>
      <c r="C65" s="308"/>
      <c r="D65" s="113">
        <v>0.73835274542429286</v>
      </c>
      <c r="E65" s="115">
        <v>355</v>
      </c>
      <c r="F65" s="114">
        <v>357</v>
      </c>
      <c r="G65" s="114">
        <v>359</v>
      </c>
      <c r="H65" s="114">
        <v>355</v>
      </c>
      <c r="I65" s="140">
        <v>358</v>
      </c>
      <c r="J65" s="115">
        <v>-3</v>
      </c>
      <c r="K65" s="116">
        <v>-0.83798882681564246</v>
      </c>
    </row>
    <row r="66" spans="1:11" ht="14.1" customHeight="1" x14ac:dyDescent="0.2">
      <c r="A66" s="306">
        <v>82</v>
      </c>
      <c r="B66" s="307" t="s">
        <v>299</v>
      </c>
      <c r="C66" s="308"/>
      <c r="D66" s="113">
        <v>2.437603993344426</v>
      </c>
      <c r="E66" s="115">
        <v>1172</v>
      </c>
      <c r="F66" s="114">
        <v>1149</v>
      </c>
      <c r="G66" s="114">
        <v>1166</v>
      </c>
      <c r="H66" s="114">
        <v>1135</v>
      </c>
      <c r="I66" s="140">
        <v>1170</v>
      </c>
      <c r="J66" s="115">
        <v>2</v>
      </c>
      <c r="K66" s="116">
        <v>0.17094017094017094</v>
      </c>
    </row>
    <row r="67" spans="1:11" ht="14.1" customHeight="1" x14ac:dyDescent="0.2">
      <c r="A67" s="306" t="s">
        <v>300</v>
      </c>
      <c r="B67" s="307" t="s">
        <v>301</v>
      </c>
      <c r="C67" s="308"/>
      <c r="D67" s="113">
        <v>1.5515806988352745</v>
      </c>
      <c r="E67" s="115">
        <v>746</v>
      </c>
      <c r="F67" s="114">
        <v>716</v>
      </c>
      <c r="G67" s="114">
        <v>734</v>
      </c>
      <c r="H67" s="114">
        <v>721</v>
      </c>
      <c r="I67" s="140">
        <v>746</v>
      </c>
      <c r="J67" s="115">
        <v>0</v>
      </c>
      <c r="K67" s="116">
        <v>0</v>
      </c>
    </row>
    <row r="68" spans="1:11" ht="14.1" customHeight="1" x14ac:dyDescent="0.2">
      <c r="A68" s="306" t="s">
        <v>302</v>
      </c>
      <c r="B68" s="307" t="s">
        <v>303</v>
      </c>
      <c r="C68" s="308"/>
      <c r="D68" s="113">
        <v>0.39933444259567386</v>
      </c>
      <c r="E68" s="115">
        <v>192</v>
      </c>
      <c r="F68" s="114">
        <v>198</v>
      </c>
      <c r="G68" s="114">
        <v>200</v>
      </c>
      <c r="H68" s="114">
        <v>198</v>
      </c>
      <c r="I68" s="140">
        <v>205</v>
      </c>
      <c r="J68" s="115">
        <v>-13</v>
      </c>
      <c r="K68" s="116">
        <v>-6.3414634146341466</v>
      </c>
    </row>
    <row r="69" spans="1:11" ht="14.1" customHeight="1" x14ac:dyDescent="0.2">
      <c r="A69" s="306">
        <v>83</v>
      </c>
      <c r="B69" s="307" t="s">
        <v>304</v>
      </c>
      <c r="C69" s="308"/>
      <c r="D69" s="113">
        <v>4.7379367720465888</v>
      </c>
      <c r="E69" s="115">
        <v>2278</v>
      </c>
      <c r="F69" s="114">
        <v>2259</v>
      </c>
      <c r="G69" s="114">
        <v>2242</v>
      </c>
      <c r="H69" s="114">
        <v>2212</v>
      </c>
      <c r="I69" s="140">
        <v>2216</v>
      </c>
      <c r="J69" s="115">
        <v>62</v>
      </c>
      <c r="K69" s="116">
        <v>2.7978339350180503</v>
      </c>
    </row>
    <row r="70" spans="1:11" ht="14.1" customHeight="1" x14ac:dyDescent="0.2">
      <c r="A70" s="306" t="s">
        <v>305</v>
      </c>
      <c r="B70" s="307" t="s">
        <v>306</v>
      </c>
      <c r="C70" s="308"/>
      <c r="D70" s="113">
        <v>3.8394342762063229</v>
      </c>
      <c r="E70" s="115">
        <v>1846</v>
      </c>
      <c r="F70" s="114">
        <v>1836</v>
      </c>
      <c r="G70" s="114">
        <v>1819</v>
      </c>
      <c r="H70" s="114">
        <v>1797</v>
      </c>
      <c r="I70" s="140">
        <v>1792</v>
      </c>
      <c r="J70" s="115">
        <v>54</v>
      </c>
      <c r="K70" s="116">
        <v>3.0133928571428572</v>
      </c>
    </row>
    <row r="71" spans="1:11" ht="14.1" customHeight="1" x14ac:dyDescent="0.2">
      <c r="A71" s="306"/>
      <c r="B71" s="307" t="s">
        <v>307</v>
      </c>
      <c r="C71" s="308"/>
      <c r="D71" s="113">
        <v>2.5415973377703827</v>
      </c>
      <c r="E71" s="115">
        <v>1222</v>
      </c>
      <c r="F71" s="114">
        <v>1215</v>
      </c>
      <c r="G71" s="114">
        <v>1207</v>
      </c>
      <c r="H71" s="114">
        <v>1222</v>
      </c>
      <c r="I71" s="140">
        <v>1213</v>
      </c>
      <c r="J71" s="115">
        <v>9</v>
      </c>
      <c r="K71" s="116">
        <v>0.74196207749381693</v>
      </c>
    </row>
    <row r="72" spans="1:11" ht="14.1" customHeight="1" x14ac:dyDescent="0.2">
      <c r="A72" s="306">
        <v>84</v>
      </c>
      <c r="B72" s="307" t="s">
        <v>308</v>
      </c>
      <c r="C72" s="308"/>
      <c r="D72" s="113">
        <v>0.82570715474209655</v>
      </c>
      <c r="E72" s="115">
        <v>397</v>
      </c>
      <c r="F72" s="114">
        <v>382</v>
      </c>
      <c r="G72" s="114">
        <v>375</v>
      </c>
      <c r="H72" s="114">
        <v>387</v>
      </c>
      <c r="I72" s="140">
        <v>389</v>
      </c>
      <c r="J72" s="115">
        <v>8</v>
      </c>
      <c r="K72" s="116">
        <v>2.0565552699228791</v>
      </c>
    </row>
    <row r="73" spans="1:11" ht="14.1" customHeight="1" x14ac:dyDescent="0.2">
      <c r="A73" s="306" t="s">
        <v>309</v>
      </c>
      <c r="B73" s="307" t="s">
        <v>310</v>
      </c>
      <c r="C73" s="308"/>
      <c r="D73" s="113">
        <v>0.33277870216306155</v>
      </c>
      <c r="E73" s="115">
        <v>160</v>
      </c>
      <c r="F73" s="114">
        <v>156</v>
      </c>
      <c r="G73" s="114">
        <v>147</v>
      </c>
      <c r="H73" s="114">
        <v>157</v>
      </c>
      <c r="I73" s="140">
        <v>159</v>
      </c>
      <c r="J73" s="115">
        <v>1</v>
      </c>
      <c r="K73" s="116">
        <v>0.62893081761006286</v>
      </c>
    </row>
    <row r="74" spans="1:11" ht="14.1" customHeight="1" x14ac:dyDescent="0.2">
      <c r="A74" s="306" t="s">
        <v>311</v>
      </c>
      <c r="B74" s="307" t="s">
        <v>312</v>
      </c>
      <c r="C74" s="308"/>
      <c r="D74" s="113">
        <v>0.18094841930116473</v>
      </c>
      <c r="E74" s="115">
        <v>87</v>
      </c>
      <c r="F74" s="114">
        <v>80</v>
      </c>
      <c r="G74" s="114">
        <v>82</v>
      </c>
      <c r="H74" s="114">
        <v>82</v>
      </c>
      <c r="I74" s="140">
        <v>81</v>
      </c>
      <c r="J74" s="115">
        <v>6</v>
      </c>
      <c r="K74" s="116">
        <v>7.4074074074074074</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0.65099833610648916</v>
      </c>
      <c r="E77" s="115">
        <v>313</v>
      </c>
      <c r="F77" s="114">
        <v>309</v>
      </c>
      <c r="G77" s="114">
        <v>313</v>
      </c>
      <c r="H77" s="114">
        <v>292</v>
      </c>
      <c r="I77" s="140">
        <v>290</v>
      </c>
      <c r="J77" s="115">
        <v>23</v>
      </c>
      <c r="K77" s="116">
        <v>7.931034482758621</v>
      </c>
    </row>
    <row r="78" spans="1:11" ht="14.1" customHeight="1" x14ac:dyDescent="0.2">
      <c r="A78" s="306">
        <v>93</v>
      </c>
      <c r="B78" s="307" t="s">
        <v>317</v>
      </c>
      <c r="C78" s="308"/>
      <c r="D78" s="113">
        <v>0.14559068219633944</v>
      </c>
      <c r="E78" s="115">
        <v>70</v>
      </c>
      <c r="F78" s="114">
        <v>69</v>
      </c>
      <c r="G78" s="114">
        <v>69</v>
      </c>
      <c r="H78" s="114">
        <v>63</v>
      </c>
      <c r="I78" s="140">
        <v>68</v>
      </c>
      <c r="J78" s="115">
        <v>2</v>
      </c>
      <c r="K78" s="116">
        <v>2.9411764705882355</v>
      </c>
    </row>
    <row r="79" spans="1:11" ht="14.1" customHeight="1" x14ac:dyDescent="0.2">
      <c r="A79" s="306">
        <v>94</v>
      </c>
      <c r="B79" s="307" t="s">
        <v>318</v>
      </c>
      <c r="C79" s="308"/>
      <c r="D79" s="113">
        <v>7.2795341098169722E-2</v>
      </c>
      <c r="E79" s="115">
        <v>35</v>
      </c>
      <c r="F79" s="114">
        <v>37</v>
      </c>
      <c r="G79" s="114">
        <v>37</v>
      </c>
      <c r="H79" s="114">
        <v>41</v>
      </c>
      <c r="I79" s="140">
        <v>39</v>
      </c>
      <c r="J79" s="115">
        <v>-4</v>
      </c>
      <c r="K79" s="116">
        <v>-10.256410256410257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11633</v>
      </c>
      <c r="E12" s="114">
        <v>11914</v>
      </c>
      <c r="F12" s="114">
        <v>12078</v>
      </c>
      <c r="G12" s="114">
        <v>12232</v>
      </c>
      <c r="H12" s="140">
        <v>12044</v>
      </c>
      <c r="I12" s="115">
        <v>-411</v>
      </c>
      <c r="J12" s="116">
        <v>-3.4124875456658916</v>
      </c>
      <c r="K12"/>
      <c r="L12"/>
      <c r="M12"/>
      <c r="N12"/>
      <c r="O12"/>
      <c r="P12"/>
    </row>
    <row r="13" spans="1:16" s="110" customFormat="1" ht="14.45" customHeight="1" x14ac:dyDescent="0.2">
      <c r="A13" s="120" t="s">
        <v>105</v>
      </c>
      <c r="B13" s="119" t="s">
        <v>106</v>
      </c>
      <c r="C13" s="113">
        <v>37.428006533138486</v>
      </c>
      <c r="D13" s="115">
        <v>4354</v>
      </c>
      <c r="E13" s="114">
        <v>4422</v>
      </c>
      <c r="F13" s="114">
        <v>4536</v>
      </c>
      <c r="G13" s="114">
        <v>4597</v>
      </c>
      <c r="H13" s="140">
        <v>4510</v>
      </c>
      <c r="I13" s="115">
        <v>-156</v>
      </c>
      <c r="J13" s="116">
        <v>-3.458980044345898</v>
      </c>
      <c r="K13"/>
      <c r="L13"/>
      <c r="M13"/>
      <c r="N13"/>
      <c r="O13"/>
      <c r="P13"/>
    </row>
    <row r="14" spans="1:16" s="110" customFormat="1" ht="14.45" customHeight="1" x14ac:dyDescent="0.2">
      <c r="A14" s="120"/>
      <c r="B14" s="119" t="s">
        <v>107</v>
      </c>
      <c r="C14" s="113">
        <v>62.571993466861514</v>
      </c>
      <c r="D14" s="115">
        <v>7279</v>
      </c>
      <c r="E14" s="114">
        <v>7492</v>
      </c>
      <c r="F14" s="114">
        <v>7542</v>
      </c>
      <c r="G14" s="114">
        <v>7635</v>
      </c>
      <c r="H14" s="140">
        <v>7534</v>
      </c>
      <c r="I14" s="115">
        <v>-255</v>
      </c>
      <c r="J14" s="116">
        <v>-3.3846562251128218</v>
      </c>
      <c r="K14"/>
      <c r="L14"/>
      <c r="M14"/>
      <c r="N14"/>
      <c r="O14"/>
      <c r="P14"/>
    </row>
    <row r="15" spans="1:16" s="110" customFormat="1" ht="14.45" customHeight="1" x14ac:dyDescent="0.2">
      <c r="A15" s="118" t="s">
        <v>105</v>
      </c>
      <c r="B15" s="121" t="s">
        <v>108</v>
      </c>
      <c r="C15" s="113">
        <v>13.384337660104874</v>
      </c>
      <c r="D15" s="115">
        <v>1557</v>
      </c>
      <c r="E15" s="114">
        <v>1636</v>
      </c>
      <c r="F15" s="114">
        <v>1656</v>
      </c>
      <c r="G15" s="114">
        <v>1734</v>
      </c>
      <c r="H15" s="140">
        <v>1652</v>
      </c>
      <c r="I15" s="115">
        <v>-95</v>
      </c>
      <c r="J15" s="116">
        <v>-5.7506053268765136</v>
      </c>
      <c r="K15"/>
      <c r="L15"/>
      <c r="M15"/>
      <c r="N15"/>
      <c r="O15"/>
      <c r="P15"/>
    </row>
    <row r="16" spans="1:16" s="110" customFormat="1" ht="14.45" customHeight="1" x14ac:dyDescent="0.2">
      <c r="A16" s="118"/>
      <c r="B16" s="121" t="s">
        <v>109</v>
      </c>
      <c r="C16" s="113">
        <v>45.199002836757501</v>
      </c>
      <c r="D16" s="115">
        <v>5258</v>
      </c>
      <c r="E16" s="114">
        <v>5379</v>
      </c>
      <c r="F16" s="114">
        <v>5488</v>
      </c>
      <c r="G16" s="114">
        <v>5568</v>
      </c>
      <c r="H16" s="140">
        <v>5519</v>
      </c>
      <c r="I16" s="115">
        <v>-261</v>
      </c>
      <c r="J16" s="116">
        <v>-4.7291175937669871</v>
      </c>
      <c r="K16"/>
      <c r="L16"/>
      <c r="M16"/>
      <c r="N16"/>
      <c r="O16"/>
      <c r="P16"/>
    </row>
    <row r="17" spans="1:16" s="110" customFormat="1" ht="14.45" customHeight="1" x14ac:dyDescent="0.2">
      <c r="A17" s="118"/>
      <c r="B17" s="121" t="s">
        <v>110</v>
      </c>
      <c r="C17" s="113">
        <v>22.066534857732314</v>
      </c>
      <c r="D17" s="115">
        <v>2567</v>
      </c>
      <c r="E17" s="114">
        <v>2622</v>
      </c>
      <c r="F17" s="114">
        <v>2668</v>
      </c>
      <c r="G17" s="114">
        <v>2702</v>
      </c>
      <c r="H17" s="140">
        <v>2712</v>
      </c>
      <c r="I17" s="115">
        <v>-145</v>
      </c>
      <c r="J17" s="116">
        <v>-5.3466076696165192</v>
      </c>
      <c r="K17"/>
      <c r="L17"/>
      <c r="M17"/>
      <c r="N17"/>
      <c r="O17"/>
      <c r="P17"/>
    </row>
    <row r="18" spans="1:16" s="110" customFormat="1" ht="14.45" customHeight="1" x14ac:dyDescent="0.2">
      <c r="A18" s="120"/>
      <c r="B18" s="121" t="s">
        <v>111</v>
      </c>
      <c r="C18" s="113">
        <v>19.350124645405312</v>
      </c>
      <c r="D18" s="115">
        <v>2251</v>
      </c>
      <c r="E18" s="114">
        <v>2277</v>
      </c>
      <c r="F18" s="114">
        <v>2266</v>
      </c>
      <c r="G18" s="114">
        <v>2228</v>
      </c>
      <c r="H18" s="140">
        <v>2161</v>
      </c>
      <c r="I18" s="115">
        <v>90</v>
      </c>
      <c r="J18" s="116">
        <v>4.1647385469689961</v>
      </c>
      <c r="K18"/>
      <c r="L18"/>
      <c r="M18"/>
      <c r="N18"/>
      <c r="O18"/>
      <c r="P18"/>
    </row>
    <row r="19" spans="1:16" s="110" customFormat="1" ht="14.45" customHeight="1" x14ac:dyDescent="0.2">
      <c r="A19" s="120"/>
      <c r="B19" s="121" t="s">
        <v>112</v>
      </c>
      <c r="C19" s="113">
        <v>1.8224017880168486</v>
      </c>
      <c r="D19" s="115">
        <v>212</v>
      </c>
      <c r="E19" s="114">
        <v>231</v>
      </c>
      <c r="F19" s="114">
        <v>233</v>
      </c>
      <c r="G19" s="114">
        <v>197</v>
      </c>
      <c r="H19" s="140">
        <v>172</v>
      </c>
      <c r="I19" s="115">
        <v>40</v>
      </c>
      <c r="J19" s="116">
        <v>23.255813953488371</v>
      </c>
      <c r="K19"/>
      <c r="L19"/>
      <c r="M19"/>
      <c r="N19"/>
      <c r="O19"/>
      <c r="P19"/>
    </row>
    <row r="20" spans="1:16" s="110" customFormat="1" ht="14.45" customHeight="1" x14ac:dyDescent="0.2">
      <c r="A20" s="120" t="s">
        <v>113</v>
      </c>
      <c r="B20" s="119" t="s">
        <v>116</v>
      </c>
      <c r="C20" s="113">
        <v>92.160233817587894</v>
      </c>
      <c r="D20" s="115">
        <v>10721</v>
      </c>
      <c r="E20" s="114">
        <v>11008</v>
      </c>
      <c r="F20" s="114">
        <v>11163</v>
      </c>
      <c r="G20" s="114">
        <v>11315</v>
      </c>
      <c r="H20" s="140">
        <v>11176</v>
      </c>
      <c r="I20" s="115">
        <v>-455</v>
      </c>
      <c r="J20" s="116">
        <v>-4.0712240515390121</v>
      </c>
      <c r="K20"/>
      <c r="L20"/>
      <c r="M20"/>
      <c r="N20"/>
      <c r="O20"/>
      <c r="P20"/>
    </row>
    <row r="21" spans="1:16" s="110" customFormat="1" ht="14.45" customHeight="1" x14ac:dyDescent="0.2">
      <c r="A21" s="123"/>
      <c r="B21" s="124" t="s">
        <v>117</v>
      </c>
      <c r="C21" s="125">
        <v>7.7280151293733343</v>
      </c>
      <c r="D21" s="143">
        <v>899</v>
      </c>
      <c r="E21" s="144">
        <v>891</v>
      </c>
      <c r="F21" s="144">
        <v>901</v>
      </c>
      <c r="G21" s="144">
        <v>900</v>
      </c>
      <c r="H21" s="145">
        <v>855</v>
      </c>
      <c r="I21" s="143">
        <v>44</v>
      </c>
      <c r="J21" s="146">
        <v>5.1461988304093564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12646</v>
      </c>
      <c r="E56" s="114">
        <v>12978</v>
      </c>
      <c r="F56" s="114">
        <v>13086</v>
      </c>
      <c r="G56" s="114">
        <v>13237</v>
      </c>
      <c r="H56" s="140">
        <v>13059</v>
      </c>
      <c r="I56" s="115">
        <v>-413</v>
      </c>
      <c r="J56" s="116">
        <v>-3.1625698751818669</v>
      </c>
      <c r="K56"/>
      <c r="L56"/>
      <c r="M56"/>
      <c r="N56"/>
      <c r="O56"/>
      <c r="P56"/>
    </row>
    <row r="57" spans="1:16" s="110" customFormat="1" ht="14.45" customHeight="1" x14ac:dyDescent="0.2">
      <c r="A57" s="120" t="s">
        <v>105</v>
      </c>
      <c r="B57" s="119" t="s">
        <v>106</v>
      </c>
      <c r="C57" s="113">
        <v>37.83014391902578</v>
      </c>
      <c r="D57" s="115">
        <v>4784</v>
      </c>
      <c r="E57" s="114">
        <v>4868</v>
      </c>
      <c r="F57" s="114">
        <v>4936</v>
      </c>
      <c r="G57" s="114">
        <v>4995</v>
      </c>
      <c r="H57" s="140">
        <v>4934</v>
      </c>
      <c r="I57" s="115">
        <v>-150</v>
      </c>
      <c r="J57" s="116">
        <v>-3.040129712201054</v>
      </c>
    </row>
    <row r="58" spans="1:16" s="110" customFormat="1" ht="14.45" customHeight="1" x14ac:dyDescent="0.2">
      <c r="A58" s="120"/>
      <c r="B58" s="119" t="s">
        <v>107</v>
      </c>
      <c r="C58" s="113">
        <v>62.16985608097422</v>
      </c>
      <c r="D58" s="115">
        <v>7862</v>
      </c>
      <c r="E58" s="114">
        <v>8110</v>
      </c>
      <c r="F58" s="114">
        <v>8150</v>
      </c>
      <c r="G58" s="114">
        <v>8242</v>
      </c>
      <c r="H58" s="140">
        <v>8125</v>
      </c>
      <c r="I58" s="115">
        <v>-263</v>
      </c>
      <c r="J58" s="116">
        <v>-3.2369230769230768</v>
      </c>
    </row>
    <row r="59" spans="1:16" s="110" customFormat="1" ht="14.45" customHeight="1" x14ac:dyDescent="0.2">
      <c r="A59" s="118" t="s">
        <v>105</v>
      </c>
      <c r="B59" s="121" t="s">
        <v>108</v>
      </c>
      <c r="C59" s="113">
        <v>13.134588012019611</v>
      </c>
      <c r="D59" s="115">
        <v>1661</v>
      </c>
      <c r="E59" s="114">
        <v>1730</v>
      </c>
      <c r="F59" s="114">
        <v>1744</v>
      </c>
      <c r="G59" s="114">
        <v>1813</v>
      </c>
      <c r="H59" s="140">
        <v>1732</v>
      </c>
      <c r="I59" s="115">
        <v>-71</v>
      </c>
      <c r="J59" s="116">
        <v>-4.0993071593533488</v>
      </c>
    </row>
    <row r="60" spans="1:16" s="110" customFormat="1" ht="14.45" customHeight="1" x14ac:dyDescent="0.2">
      <c r="A60" s="118"/>
      <c r="B60" s="121" t="s">
        <v>109</v>
      </c>
      <c r="C60" s="113">
        <v>45.540091728609838</v>
      </c>
      <c r="D60" s="115">
        <v>5759</v>
      </c>
      <c r="E60" s="114">
        <v>5926</v>
      </c>
      <c r="F60" s="114">
        <v>5999</v>
      </c>
      <c r="G60" s="114">
        <v>6103</v>
      </c>
      <c r="H60" s="140">
        <v>6077</v>
      </c>
      <c r="I60" s="115">
        <v>-318</v>
      </c>
      <c r="J60" s="116">
        <v>-5.2328451538588121</v>
      </c>
    </row>
    <row r="61" spans="1:16" s="110" customFormat="1" ht="14.45" customHeight="1" x14ac:dyDescent="0.2">
      <c r="A61" s="118"/>
      <c r="B61" s="121" t="s">
        <v>110</v>
      </c>
      <c r="C61" s="113">
        <v>22.046496916020875</v>
      </c>
      <c r="D61" s="115">
        <v>2788</v>
      </c>
      <c r="E61" s="114">
        <v>2849</v>
      </c>
      <c r="F61" s="114">
        <v>2878</v>
      </c>
      <c r="G61" s="114">
        <v>2889</v>
      </c>
      <c r="H61" s="140">
        <v>2894</v>
      </c>
      <c r="I61" s="115">
        <v>-106</v>
      </c>
      <c r="J61" s="116">
        <v>-3.6627505183137528</v>
      </c>
    </row>
    <row r="62" spans="1:16" s="110" customFormat="1" ht="14.45" customHeight="1" x14ac:dyDescent="0.2">
      <c r="A62" s="120"/>
      <c r="B62" s="121" t="s">
        <v>111</v>
      </c>
      <c r="C62" s="113">
        <v>19.278823343349675</v>
      </c>
      <c r="D62" s="115">
        <v>2438</v>
      </c>
      <c r="E62" s="114">
        <v>2473</v>
      </c>
      <c r="F62" s="114">
        <v>2465</v>
      </c>
      <c r="G62" s="114">
        <v>2432</v>
      </c>
      <c r="H62" s="140">
        <v>2356</v>
      </c>
      <c r="I62" s="115">
        <v>82</v>
      </c>
      <c r="J62" s="116">
        <v>3.4804753820033958</v>
      </c>
    </row>
    <row r="63" spans="1:16" s="110" customFormat="1" ht="14.45" customHeight="1" x14ac:dyDescent="0.2">
      <c r="A63" s="120"/>
      <c r="B63" s="121" t="s">
        <v>112</v>
      </c>
      <c r="C63" s="113">
        <v>1.8187569191839317</v>
      </c>
      <c r="D63" s="115">
        <v>230</v>
      </c>
      <c r="E63" s="114">
        <v>240</v>
      </c>
      <c r="F63" s="114">
        <v>240</v>
      </c>
      <c r="G63" s="114">
        <v>213</v>
      </c>
      <c r="H63" s="140">
        <v>194</v>
      </c>
      <c r="I63" s="115">
        <v>36</v>
      </c>
      <c r="J63" s="116">
        <v>18.556701030927837</v>
      </c>
    </row>
    <row r="64" spans="1:16" s="110" customFormat="1" ht="14.45" customHeight="1" x14ac:dyDescent="0.2">
      <c r="A64" s="120" t="s">
        <v>113</v>
      </c>
      <c r="B64" s="119" t="s">
        <v>116</v>
      </c>
      <c r="C64" s="113">
        <v>92.464020243555268</v>
      </c>
      <c r="D64" s="115">
        <v>11693</v>
      </c>
      <c r="E64" s="114">
        <v>12036</v>
      </c>
      <c r="F64" s="114">
        <v>12160</v>
      </c>
      <c r="G64" s="114">
        <v>12327</v>
      </c>
      <c r="H64" s="140">
        <v>12179</v>
      </c>
      <c r="I64" s="115">
        <v>-486</v>
      </c>
      <c r="J64" s="116">
        <v>-3.990475408490024</v>
      </c>
    </row>
    <row r="65" spans="1:10" s="110" customFormat="1" ht="14.45" customHeight="1" x14ac:dyDescent="0.2">
      <c r="A65" s="123"/>
      <c r="B65" s="124" t="s">
        <v>117</v>
      </c>
      <c r="C65" s="125">
        <v>7.4252728135378776</v>
      </c>
      <c r="D65" s="143">
        <v>939</v>
      </c>
      <c r="E65" s="144">
        <v>927</v>
      </c>
      <c r="F65" s="144">
        <v>914</v>
      </c>
      <c r="G65" s="144">
        <v>897</v>
      </c>
      <c r="H65" s="145">
        <v>869</v>
      </c>
      <c r="I65" s="143">
        <v>70</v>
      </c>
      <c r="J65" s="146">
        <v>8.0552359033371683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11633</v>
      </c>
      <c r="G11" s="114">
        <v>11914</v>
      </c>
      <c r="H11" s="114">
        <v>12078</v>
      </c>
      <c r="I11" s="114">
        <v>12232</v>
      </c>
      <c r="J11" s="140">
        <v>12044</v>
      </c>
      <c r="K11" s="114">
        <v>-411</v>
      </c>
      <c r="L11" s="116">
        <v>-3.4124875456658916</v>
      </c>
    </row>
    <row r="12" spans="1:17" s="110" customFormat="1" ht="24" customHeight="1" x14ac:dyDescent="0.2">
      <c r="A12" s="604" t="s">
        <v>185</v>
      </c>
      <c r="B12" s="605"/>
      <c r="C12" s="605"/>
      <c r="D12" s="606"/>
      <c r="E12" s="113">
        <v>37.428006533138486</v>
      </c>
      <c r="F12" s="115">
        <v>4354</v>
      </c>
      <c r="G12" s="114">
        <v>4422</v>
      </c>
      <c r="H12" s="114">
        <v>4536</v>
      </c>
      <c r="I12" s="114">
        <v>4597</v>
      </c>
      <c r="J12" s="140">
        <v>4510</v>
      </c>
      <c r="K12" s="114">
        <v>-156</v>
      </c>
      <c r="L12" s="116">
        <v>-3.458980044345898</v>
      </c>
    </row>
    <row r="13" spans="1:17" s="110" customFormat="1" ht="15" customHeight="1" x14ac:dyDescent="0.2">
      <c r="A13" s="120"/>
      <c r="B13" s="612" t="s">
        <v>107</v>
      </c>
      <c r="C13" s="612"/>
      <c r="E13" s="113">
        <v>62.571993466861514</v>
      </c>
      <c r="F13" s="115">
        <v>7279</v>
      </c>
      <c r="G13" s="114">
        <v>7492</v>
      </c>
      <c r="H13" s="114">
        <v>7542</v>
      </c>
      <c r="I13" s="114">
        <v>7635</v>
      </c>
      <c r="J13" s="140">
        <v>7534</v>
      </c>
      <c r="K13" s="114">
        <v>-255</v>
      </c>
      <c r="L13" s="116">
        <v>-3.3846562251128218</v>
      </c>
    </row>
    <row r="14" spans="1:17" s="110" customFormat="1" ht="22.5" customHeight="1" x14ac:dyDescent="0.2">
      <c r="A14" s="604" t="s">
        <v>186</v>
      </c>
      <c r="B14" s="605"/>
      <c r="C14" s="605"/>
      <c r="D14" s="606"/>
      <c r="E14" s="113">
        <v>13.384337660104874</v>
      </c>
      <c r="F14" s="115">
        <v>1557</v>
      </c>
      <c r="G14" s="114">
        <v>1636</v>
      </c>
      <c r="H14" s="114">
        <v>1656</v>
      </c>
      <c r="I14" s="114">
        <v>1734</v>
      </c>
      <c r="J14" s="140">
        <v>1652</v>
      </c>
      <c r="K14" s="114">
        <v>-95</v>
      </c>
      <c r="L14" s="116">
        <v>-5.7506053268765136</v>
      </c>
    </row>
    <row r="15" spans="1:17" s="110" customFormat="1" ht="15" customHeight="1" x14ac:dyDescent="0.2">
      <c r="A15" s="120"/>
      <c r="B15" s="119"/>
      <c r="C15" s="258" t="s">
        <v>106</v>
      </c>
      <c r="E15" s="113">
        <v>47.848426461143227</v>
      </c>
      <c r="F15" s="115">
        <v>745</v>
      </c>
      <c r="G15" s="114">
        <v>777</v>
      </c>
      <c r="H15" s="114">
        <v>773</v>
      </c>
      <c r="I15" s="114">
        <v>807</v>
      </c>
      <c r="J15" s="140">
        <v>790</v>
      </c>
      <c r="K15" s="114">
        <v>-45</v>
      </c>
      <c r="L15" s="116">
        <v>-5.6962025316455698</v>
      </c>
    </row>
    <row r="16" spans="1:17" s="110" customFormat="1" ht="15" customHeight="1" x14ac:dyDescent="0.2">
      <c r="A16" s="120"/>
      <c r="B16" s="119"/>
      <c r="C16" s="258" t="s">
        <v>107</v>
      </c>
      <c r="E16" s="113">
        <v>52.151573538856773</v>
      </c>
      <c r="F16" s="115">
        <v>812</v>
      </c>
      <c r="G16" s="114">
        <v>859</v>
      </c>
      <c r="H16" s="114">
        <v>883</v>
      </c>
      <c r="I16" s="114">
        <v>927</v>
      </c>
      <c r="J16" s="140">
        <v>862</v>
      </c>
      <c r="K16" s="114">
        <v>-50</v>
      </c>
      <c r="L16" s="116">
        <v>-5.8004640371229694</v>
      </c>
    </row>
    <row r="17" spans="1:12" s="110" customFormat="1" ht="15" customHeight="1" x14ac:dyDescent="0.2">
      <c r="A17" s="120"/>
      <c r="B17" s="121" t="s">
        <v>109</v>
      </c>
      <c r="C17" s="258"/>
      <c r="E17" s="113">
        <v>45.199002836757501</v>
      </c>
      <c r="F17" s="115">
        <v>5258</v>
      </c>
      <c r="G17" s="114">
        <v>5379</v>
      </c>
      <c r="H17" s="114">
        <v>5488</v>
      </c>
      <c r="I17" s="114">
        <v>5568</v>
      </c>
      <c r="J17" s="140">
        <v>5519</v>
      </c>
      <c r="K17" s="114">
        <v>-261</v>
      </c>
      <c r="L17" s="116">
        <v>-4.7291175937669871</v>
      </c>
    </row>
    <row r="18" spans="1:12" s="110" customFormat="1" ht="15" customHeight="1" x14ac:dyDescent="0.2">
      <c r="A18" s="120"/>
      <c r="B18" s="119"/>
      <c r="C18" s="258" t="s">
        <v>106</v>
      </c>
      <c r="E18" s="113">
        <v>31.818181818181817</v>
      </c>
      <c r="F18" s="115">
        <v>1673</v>
      </c>
      <c r="G18" s="114">
        <v>1678</v>
      </c>
      <c r="H18" s="114">
        <v>1752</v>
      </c>
      <c r="I18" s="114">
        <v>1767</v>
      </c>
      <c r="J18" s="140">
        <v>1727</v>
      </c>
      <c r="K18" s="114">
        <v>-54</v>
      </c>
      <c r="L18" s="116">
        <v>-3.1268094962362478</v>
      </c>
    </row>
    <row r="19" spans="1:12" s="110" customFormat="1" ht="15" customHeight="1" x14ac:dyDescent="0.2">
      <c r="A19" s="120"/>
      <c r="B19" s="119"/>
      <c r="C19" s="258" t="s">
        <v>107</v>
      </c>
      <c r="E19" s="113">
        <v>68.181818181818187</v>
      </c>
      <c r="F19" s="115">
        <v>3585</v>
      </c>
      <c r="G19" s="114">
        <v>3701</v>
      </c>
      <c r="H19" s="114">
        <v>3736</v>
      </c>
      <c r="I19" s="114">
        <v>3801</v>
      </c>
      <c r="J19" s="140">
        <v>3792</v>
      </c>
      <c r="K19" s="114">
        <v>-207</v>
      </c>
      <c r="L19" s="116">
        <v>-5.4588607594936711</v>
      </c>
    </row>
    <row r="20" spans="1:12" s="110" customFormat="1" ht="15" customHeight="1" x14ac:dyDescent="0.2">
      <c r="A20" s="120"/>
      <c r="B20" s="121" t="s">
        <v>110</v>
      </c>
      <c r="C20" s="258"/>
      <c r="E20" s="113">
        <v>22.066534857732314</v>
      </c>
      <c r="F20" s="115">
        <v>2567</v>
      </c>
      <c r="G20" s="114">
        <v>2622</v>
      </c>
      <c r="H20" s="114">
        <v>2668</v>
      </c>
      <c r="I20" s="114">
        <v>2702</v>
      </c>
      <c r="J20" s="140">
        <v>2712</v>
      </c>
      <c r="K20" s="114">
        <v>-145</v>
      </c>
      <c r="L20" s="116">
        <v>-5.3466076696165192</v>
      </c>
    </row>
    <row r="21" spans="1:12" s="110" customFormat="1" ht="15" customHeight="1" x14ac:dyDescent="0.2">
      <c r="A21" s="120"/>
      <c r="B21" s="119"/>
      <c r="C21" s="258" t="s">
        <v>106</v>
      </c>
      <c r="E21" s="113">
        <v>29.294896766653682</v>
      </c>
      <c r="F21" s="115">
        <v>752</v>
      </c>
      <c r="G21" s="114">
        <v>772</v>
      </c>
      <c r="H21" s="114">
        <v>810</v>
      </c>
      <c r="I21" s="114">
        <v>837</v>
      </c>
      <c r="J21" s="140">
        <v>850</v>
      </c>
      <c r="K21" s="114">
        <v>-98</v>
      </c>
      <c r="L21" s="116">
        <v>-11.529411764705882</v>
      </c>
    </row>
    <row r="22" spans="1:12" s="110" customFormat="1" ht="15" customHeight="1" x14ac:dyDescent="0.2">
      <c r="A22" s="120"/>
      <c r="B22" s="119"/>
      <c r="C22" s="258" t="s">
        <v>107</v>
      </c>
      <c r="E22" s="113">
        <v>70.705103233346321</v>
      </c>
      <c r="F22" s="115">
        <v>1815</v>
      </c>
      <c r="G22" s="114">
        <v>1850</v>
      </c>
      <c r="H22" s="114">
        <v>1858</v>
      </c>
      <c r="I22" s="114">
        <v>1865</v>
      </c>
      <c r="J22" s="140">
        <v>1862</v>
      </c>
      <c r="K22" s="114">
        <v>-47</v>
      </c>
      <c r="L22" s="116">
        <v>-2.5241675617615469</v>
      </c>
    </row>
    <row r="23" spans="1:12" s="110" customFormat="1" ht="15" customHeight="1" x14ac:dyDescent="0.2">
      <c r="A23" s="120"/>
      <c r="B23" s="121" t="s">
        <v>111</v>
      </c>
      <c r="C23" s="258"/>
      <c r="E23" s="113">
        <v>19.350124645405312</v>
      </c>
      <c r="F23" s="115">
        <v>2251</v>
      </c>
      <c r="G23" s="114">
        <v>2277</v>
      </c>
      <c r="H23" s="114">
        <v>2266</v>
      </c>
      <c r="I23" s="114">
        <v>2228</v>
      </c>
      <c r="J23" s="140">
        <v>2161</v>
      </c>
      <c r="K23" s="114">
        <v>90</v>
      </c>
      <c r="L23" s="116">
        <v>4.1647385469689961</v>
      </c>
    </row>
    <row r="24" spans="1:12" s="110" customFormat="1" ht="15" customHeight="1" x14ac:dyDescent="0.2">
      <c r="A24" s="120"/>
      <c r="B24" s="119"/>
      <c r="C24" s="258" t="s">
        <v>106</v>
      </c>
      <c r="E24" s="113">
        <v>52.598844957796537</v>
      </c>
      <c r="F24" s="115">
        <v>1184</v>
      </c>
      <c r="G24" s="114">
        <v>1195</v>
      </c>
      <c r="H24" s="114">
        <v>1201</v>
      </c>
      <c r="I24" s="114">
        <v>1186</v>
      </c>
      <c r="J24" s="140">
        <v>1143</v>
      </c>
      <c r="K24" s="114">
        <v>41</v>
      </c>
      <c r="L24" s="116">
        <v>3.5870516185476817</v>
      </c>
    </row>
    <row r="25" spans="1:12" s="110" customFormat="1" ht="15" customHeight="1" x14ac:dyDescent="0.2">
      <c r="A25" s="120"/>
      <c r="B25" s="119"/>
      <c r="C25" s="258" t="s">
        <v>107</v>
      </c>
      <c r="E25" s="113">
        <v>47.401155042203463</v>
      </c>
      <c r="F25" s="115">
        <v>1067</v>
      </c>
      <c r="G25" s="114">
        <v>1082</v>
      </c>
      <c r="H25" s="114">
        <v>1065</v>
      </c>
      <c r="I25" s="114">
        <v>1042</v>
      </c>
      <c r="J25" s="140">
        <v>1018</v>
      </c>
      <c r="K25" s="114">
        <v>49</v>
      </c>
      <c r="L25" s="116">
        <v>4.8133595284872301</v>
      </c>
    </row>
    <row r="26" spans="1:12" s="110" customFormat="1" ht="15" customHeight="1" x14ac:dyDescent="0.2">
      <c r="A26" s="120"/>
      <c r="C26" s="121" t="s">
        <v>187</v>
      </c>
      <c r="D26" s="110" t="s">
        <v>188</v>
      </c>
      <c r="E26" s="113">
        <v>1.8224017880168486</v>
      </c>
      <c r="F26" s="115">
        <v>212</v>
      </c>
      <c r="G26" s="114">
        <v>231</v>
      </c>
      <c r="H26" s="114">
        <v>233</v>
      </c>
      <c r="I26" s="114">
        <v>197</v>
      </c>
      <c r="J26" s="140">
        <v>172</v>
      </c>
      <c r="K26" s="114">
        <v>40</v>
      </c>
      <c r="L26" s="116">
        <v>23.255813953488371</v>
      </c>
    </row>
    <row r="27" spans="1:12" s="110" customFormat="1" ht="15" customHeight="1" x14ac:dyDescent="0.2">
      <c r="A27" s="120"/>
      <c r="B27" s="119"/>
      <c r="D27" s="259" t="s">
        <v>106</v>
      </c>
      <c r="E27" s="113">
        <v>47.641509433962263</v>
      </c>
      <c r="F27" s="115">
        <v>101</v>
      </c>
      <c r="G27" s="114">
        <v>120</v>
      </c>
      <c r="H27" s="114">
        <v>117</v>
      </c>
      <c r="I27" s="114">
        <v>95</v>
      </c>
      <c r="J27" s="140">
        <v>74</v>
      </c>
      <c r="K27" s="114">
        <v>27</v>
      </c>
      <c r="L27" s="116">
        <v>36.486486486486484</v>
      </c>
    </row>
    <row r="28" spans="1:12" s="110" customFormat="1" ht="15" customHeight="1" x14ac:dyDescent="0.2">
      <c r="A28" s="120"/>
      <c r="B28" s="119"/>
      <c r="D28" s="259" t="s">
        <v>107</v>
      </c>
      <c r="E28" s="113">
        <v>52.358490566037737</v>
      </c>
      <c r="F28" s="115">
        <v>111</v>
      </c>
      <c r="G28" s="114">
        <v>111</v>
      </c>
      <c r="H28" s="114">
        <v>116</v>
      </c>
      <c r="I28" s="114">
        <v>102</v>
      </c>
      <c r="J28" s="140">
        <v>98</v>
      </c>
      <c r="K28" s="114">
        <v>13</v>
      </c>
      <c r="L28" s="116">
        <v>13.26530612244898</v>
      </c>
    </row>
    <row r="29" spans="1:12" s="110" customFormat="1" ht="24" customHeight="1" x14ac:dyDescent="0.2">
      <c r="A29" s="604" t="s">
        <v>189</v>
      </c>
      <c r="B29" s="605"/>
      <c r="C29" s="605"/>
      <c r="D29" s="606"/>
      <c r="E29" s="113">
        <v>92.160233817587894</v>
      </c>
      <c r="F29" s="115">
        <v>10721</v>
      </c>
      <c r="G29" s="114">
        <v>11008</v>
      </c>
      <c r="H29" s="114">
        <v>11163</v>
      </c>
      <c r="I29" s="114">
        <v>11315</v>
      </c>
      <c r="J29" s="140">
        <v>11176</v>
      </c>
      <c r="K29" s="114">
        <v>-455</v>
      </c>
      <c r="L29" s="116">
        <v>-4.0712240515390121</v>
      </c>
    </row>
    <row r="30" spans="1:12" s="110" customFormat="1" ht="15" customHeight="1" x14ac:dyDescent="0.2">
      <c r="A30" s="120"/>
      <c r="B30" s="119"/>
      <c r="C30" s="258" t="s">
        <v>106</v>
      </c>
      <c r="E30" s="113">
        <v>37.403227310885178</v>
      </c>
      <c r="F30" s="115">
        <v>4010</v>
      </c>
      <c r="G30" s="114">
        <v>4096</v>
      </c>
      <c r="H30" s="114">
        <v>4189</v>
      </c>
      <c r="I30" s="114">
        <v>4251</v>
      </c>
      <c r="J30" s="140">
        <v>4189</v>
      </c>
      <c r="K30" s="114">
        <v>-179</v>
      </c>
      <c r="L30" s="116">
        <v>-4.2730962043447125</v>
      </c>
    </row>
    <row r="31" spans="1:12" s="110" customFormat="1" ht="15" customHeight="1" x14ac:dyDescent="0.2">
      <c r="A31" s="120"/>
      <c r="B31" s="119"/>
      <c r="C31" s="258" t="s">
        <v>107</v>
      </c>
      <c r="E31" s="113">
        <v>62.596772689114822</v>
      </c>
      <c r="F31" s="115">
        <v>6711</v>
      </c>
      <c r="G31" s="114">
        <v>6912</v>
      </c>
      <c r="H31" s="114">
        <v>6974</v>
      </c>
      <c r="I31" s="114">
        <v>7064</v>
      </c>
      <c r="J31" s="140">
        <v>6987</v>
      </c>
      <c r="K31" s="114">
        <v>-276</v>
      </c>
      <c r="L31" s="116">
        <v>-3.9501932159725204</v>
      </c>
    </row>
    <row r="32" spans="1:12" s="110" customFormat="1" ht="15" customHeight="1" x14ac:dyDescent="0.2">
      <c r="A32" s="120"/>
      <c r="B32" s="119" t="s">
        <v>117</v>
      </c>
      <c r="C32" s="258"/>
      <c r="E32" s="113">
        <v>7.7280151293733343</v>
      </c>
      <c r="F32" s="114">
        <v>899</v>
      </c>
      <c r="G32" s="114">
        <v>891</v>
      </c>
      <c r="H32" s="114">
        <v>901</v>
      </c>
      <c r="I32" s="114">
        <v>900</v>
      </c>
      <c r="J32" s="140">
        <v>855</v>
      </c>
      <c r="K32" s="114">
        <v>44</v>
      </c>
      <c r="L32" s="116">
        <v>5.1461988304093564</v>
      </c>
    </row>
    <row r="33" spans="1:12" s="110" customFormat="1" ht="15" customHeight="1" x14ac:dyDescent="0.2">
      <c r="A33" s="120"/>
      <c r="B33" s="119"/>
      <c r="C33" s="258" t="s">
        <v>106</v>
      </c>
      <c r="E33" s="113">
        <v>37.931034482758619</v>
      </c>
      <c r="F33" s="114">
        <v>341</v>
      </c>
      <c r="G33" s="114">
        <v>322</v>
      </c>
      <c r="H33" s="114">
        <v>345</v>
      </c>
      <c r="I33" s="114">
        <v>344</v>
      </c>
      <c r="J33" s="140">
        <v>318</v>
      </c>
      <c r="K33" s="114">
        <v>23</v>
      </c>
      <c r="L33" s="116">
        <v>7.232704402515723</v>
      </c>
    </row>
    <row r="34" spans="1:12" s="110" customFormat="1" ht="15" customHeight="1" x14ac:dyDescent="0.2">
      <c r="A34" s="120"/>
      <c r="B34" s="119"/>
      <c r="C34" s="258" t="s">
        <v>107</v>
      </c>
      <c r="E34" s="113">
        <v>62.068965517241381</v>
      </c>
      <c r="F34" s="114">
        <v>558</v>
      </c>
      <c r="G34" s="114">
        <v>569</v>
      </c>
      <c r="H34" s="114">
        <v>556</v>
      </c>
      <c r="I34" s="114">
        <v>556</v>
      </c>
      <c r="J34" s="140">
        <v>537</v>
      </c>
      <c r="K34" s="114">
        <v>21</v>
      </c>
      <c r="L34" s="116">
        <v>3.9106145251396649</v>
      </c>
    </row>
    <row r="35" spans="1:12" s="110" customFormat="1" ht="24" customHeight="1" x14ac:dyDescent="0.2">
      <c r="A35" s="604" t="s">
        <v>192</v>
      </c>
      <c r="B35" s="605"/>
      <c r="C35" s="605"/>
      <c r="D35" s="606"/>
      <c r="E35" s="113">
        <v>14.622195478380469</v>
      </c>
      <c r="F35" s="114">
        <v>1701</v>
      </c>
      <c r="G35" s="114">
        <v>1743</v>
      </c>
      <c r="H35" s="114">
        <v>1782</v>
      </c>
      <c r="I35" s="114">
        <v>1892</v>
      </c>
      <c r="J35" s="114">
        <v>1796</v>
      </c>
      <c r="K35" s="318">
        <v>-95</v>
      </c>
      <c r="L35" s="319">
        <v>-5.2895322939866372</v>
      </c>
    </row>
    <row r="36" spans="1:12" s="110" customFormat="1" ht="15" customHeight="1" x14ac:dyDescent="0.2">
      <c r="A36" s="120"/>
      <c r="B36" s="119"/>
      <c r="C36" s="258" t="s">
        <v>106</v>
      </c>
      <c r="E36" s="113">
        <v>34.038800705467374</v>
      </c>
      <c r="F36" s="114">
        <v>579</v>
      </c>
      <c r="G36" s="114">
        <v>583</v>
      </c>
      <c r="H36" s="114">
        <v>611</v>
      </c>
      <c r="I36" s="114">
        <v>659</v>
      </c>
      <c r="J36" s="114">
        <v>612</v>
      </c>
      <c r="K36" s="318">
        <v>-33</v>
      </c>
      <c r="L36" s="116">
        <v>-5.3921568627450984</v>
      </c>
    </row>
    <row r="37" spans="1:12" s="110" customFormat="1" ht="15" customHeight="1" x14ac:dyDescent="0.2">
      <c r="A37" s="120"/>
      <c r="B37" s="119"/>
      <c r="C37" s="258" t="s">
        <v>107</v>
      </c>
      <c r="E37" s="113">
        <v>65.961199294532634</v>
      </c>
      <c r="F37" s="114">
        <v>1122</v>
      </c>
      <c r="G37" s="114">
        <v>1160</v>
      </c>
      <c r="H37" s="114">
        <v>1171</v>
      </c>
      <c r="I37" s="114">
        <v>1233</v>
      </c>
      <c r="J37" s="140">
        <v>1184</v>
      </c>
      <c r="K37" s="114">
        <v>-62</v>
      </c>
      <c r="L37" s="116">
        <v>-5.2364864864864868</v>
      </c>
    </row>
    <row r="38" spans="1:12" s="110" customFormat="1" ht="15" customHeight="1" x14ac:dyDescent="0.2">
      <c r="A38" s="120"/>
      <c r="B38" s="119" t="s">
        <v>328</v>
      </c>
      <c r="C38" s="258"/>
      <c r="E38" s="113">
        <v>64.02475715636551</v>
      </c>
      <c r="F38" s="114">
        <v>7448</v>
      </c>
      <c r="G38" s="114">
        <v>7572</v>
      </c>
      <c r="H38" s="114">
        <v>7682</v>
      </c>
      <c r="I38" s="114">
        <v>7713</v>
      </c>
      <c r="J38" s="140">
        <v>7596</v>
      </c>
      <c r="K38" s="114">
        <v>-148</v>
      </c>
      <c r="L38" s="116">
        <v>-1.9483938915218537</v>
      </c>
    </row>
    <row r="39" spans="1:12" s="110" customFormat="1" ht="15" customHeight="1" x14ac:dyDescent="0.2">
      <c r="A39" s="120"/>
      <c r="B39" s="119"/>
      <c r="C39" s="258" t="s">
        <v>106</v>
      </c>
      <c r="E39" s="113">
        <v>38.61439312567132</v>
      </c>
      <c r="F39" s="115">
        <v>2876</v>
      </c>
      <c r="G39" s="114">
        <v>2917</v>
      </c>
      <c r="H39" s="114">
        <v>2990</v>
      </c>
      <c r="I39" s="114">
        <v>3004</v>
      </c>
      <c r="J39" s="140">
        <v>2964</v>
      </c>
      <c r="K39" s="114">
        <v>-88</v>
      </c>
      <c r="L39" s="116">
        <v>-2.9689608636977058</v>
      </c>
    </row>
    <row r="40" spans="1:12" s="110" customFormat="1" ht="15" customHeight="1" x14ac:dyDescent="0.2">
      <c r="A40" s="120"/>
      <c r="B40" s="119"/>
      <c r="C40" s="258" t="s">
        <v>107</v>
      </c>
      <c r="E40" s="113">
        <v>61.38560687432868</v>
      </c>
      <c r="F40" s="115">
        <v>4572</v>
      </c>
      <c r="G40" s="114">
        <v>4655</v>
      </c>
      <c r="H40" s="114">
        <v>4692</v>
      </c>
      <c r="I40" s="114">
        <v>4709</v>
      </c>
      <c r="J40" s="140">
        <v>4632</v>
      </c>
      <c r="K40" s="114">
        <v>-60</v>
      </c>
      <c r="L40" s="116">
        <v>-1.2953367875647668</v>
      </c>
    </row>
    <row r="41" spans="1:12" s="110" customFormat="1" ht="15" customHeight="1" x14ac:dyDescent="0.2">
      <c r="A41" s="120"/>
      <c r="B41" s="320" t="s">
        <v>515</v>
      </c>
      <c r="C41" s="258"/>
      <c r="E41" s="113">
        <v>5.2007220837273271</v>
      </c>
      <c r="F41" s="115">
        <v>605</v>
      </c>
      <c r="G41" s="114">
        <v>628</v>
      </c>
      <c r="H41" s="114">
        <v>630</v>
      </c>
      <c r="I41" s="114">
        <v>621</v>
      </c>
      <c r="J41" s="140">
        <v>588</v>
      </c>
      <c r="K41" s="114">
        <v>17</v>
      </c>
      <c r="L41" s="116">
        <v>2.8911564625850339</v>
      </c>
    </row>
    <row r="42" spans="1:12" s="110" customFormat="1" ht="15" customHeight="1" x14ac:dyDescent="0.2">
      <c r="A42" s="120"/>
      <c r="B42" s="119"/>
      <c r="C42" s="268" t="s">
        <v>106</v>
      </c>
      <c r="D42" s="182"/>
      <c r="E42" s="113">
        <v>42.47933884297521</v>
      </c>
      <c r="F42" s="115">
        <v>257</v>
      </c>
      <c r="G42" s="114">
        <v>259</v>
      </c>
      <c r="H42" s="114">
        <v>263</v>
      </c>
      <c r="I42" s="114">
        <v>263</v>
      </c>
      <c r="J42" s="140">
        <v>254</v>
      </c>
      <c r="K42" s="114">
        <v>3</v>
      </c>
      <c r="L42" s="116">
        <v>1.1811023622047243</v>
      </c>
    </row>
    <row r="43" spans="1:12" s="110" customFormat="1" ht="15" customHeight="1" x14ac:dyDescent="0.2">
      <c r="A43" s="120"/>
      <c r="B43" s="119"/>
      <c r="C43" s="268" t="s">
        <v>107</v>
      </c>
      <c r="D43" s="182"/>
      <c r="E43" s="113">
        <v>57.52066115702479</v>
      </c>
      <c r="F43" s="115">
        <v>348</v>
      </c>
      <c r="G43" s="114">
        <v>369</v>
      </c>
      <c r="H43" s="114">
        <v>367</v>
      </c>
      <c r="I43" s="114">
        <v>358</v>
      </c>
      <c r="J43" s="140">
        <v>334</v>
      </c>
      <c r="K43" s="114">
        <v>14</v>
      </c>
      <c r="L43" s="116">
        <v>4.1916167664670656</v>
      </c>
    </row>
    <row r="44" spans="1:12" s="110" customFormat="1" ht="15" customHeight="1" x14ac:dyDescent="0.2">
      <c r="A44" s="120"/>
      <c r="B44" s="119" t="s">
        <v>205</v>
      </c>
      <c r="C44" s="268"/>
      <c r="D44" s="182"/>
      <c r="E44" s="113">
        <v>16.152325281526693</v>
      </c>
      <c r="F44" s="115">
        <v>1879</v>
      </c>
      <c r="G44" s="114">
        <v>1971</v>
      </c>
      <c r="H44" s="114">
        <v>1984</v>
      </c>
      <c r="I44" s="114">
        <v>2006</v>
      </c>
      <c r="J44" s="140">
        <v>2064</v>
      </c>
      <c r="K44" s="114">
        <v>-185</v>
      </c>
      <c r="L44" s="116">
        <v>-8.9631782945736429</v>
      </c>
    </row>
    <row r="45" spans="1:12" s="110" customFormat="1" ht="15" customHeight="1" x14ac:dyDescent="0.2">
      <c r="A45" s="120"/>
      <c r="B45" s="119"/>
      <c r="C45" s="268" t="s">
        <v>106</v>
      </c>
      <c r="D45" s="182"/>
      <c r="E45" s="113">
        <v>34.167110164981374</v>
      </c>
      <c r="F45" s="115">
        <v>642</v>
      </c>
      <c r="G45" s="114">
        <v>663</v>
      </c>
      <c r="H45" s="114">
        <v>672</v>
      </c>
      <c r="I45" s="114">
        <v>671</v>
      </c>
      <c r="J45" s="140">
        <v>680</v>
      </c>
      <c r="K45" s="114">
        <v>-38</v>
      </c>
      <c r="L45" s="116">
        <v>-5.5882352941176467</v>
      </c>
    </row>
    <row r="46" spans="1:12" s="110" customFormat="1" ht="15" customHeight="1" x14ac:dyDescent="0.2">
      <c r="A46" s="123"/>
      <c r="B46" s="124"/>
      <c r="C46" s="260" t="s">
        <v>107</v>
      </c>
      <c r="D46" s="261"/>
      <c r="E46" s="125">
        <v>65.832889835018634</v>
      </c>
      <c r="F46" s="143">
        <v>1237</v>
      </c>
      <c r="G46" s="144">
        <v>1308</v>
      </c>
      <c r="H46" s="144">
        <v>1312</v>
      </c>
      <c r="I46" s="144">
        <v>1335</v>
      </c>
      <c r="J46" s="145">
        <v>1384</v>
      </c>
      <c r="K46" s="144">
        <v>-147</v>
      </c>
      <c r="L46" s="146">
        <v>-10.621387283236995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11633</v>
      </c>
      <c r="E11" s="114">
        <v>11914</v>
      </c>
      <c r="F11" s="114">
        <v>12078</v>
      </c>
      <c r="G11" s="114">
        <v>12232</v>
      </c>
      <c r="H11" s="140">
        <v>12044</v>
      </c>
      <c r="I11" s="115">
        <v>-411</v>
      </c>
      <c r="J11" s="116">
        <v>-3.4124875456658916</v>
      </c>
    </row>
    <row r="12" spans="1:15" s="110" customFormat="1" ht="24.95" customHeight="1" x14ac:dyDescent="0.2">
      <c r="A12" s="193" t="s">
        <v>132</v>
      </c>
      <c r="B12" s="194" t="s">
        <v>133</v>
      </c>
      <c r="C12" s="113">
        <v>2.1318662425857475</v>
      </c>
      <c r="D12" s="115">
        <v>248</v>
      </c>
      <c r="E12" s="114">
        <v>235</v>
      </c>
      <c r="F12" s="114">
        <v>244</v>
      </c>
      <c r="G12" s="114">
        <v>239</v>
      </c>
      <c r="H12" s="140">
        <v>226</v>
      </c>
      <c r="I12" s="115">
        <v>22</v>
      </c>
      <c r="J12" s="116">
        <v>9.7345132743362832</v>
      </c>
    </row>
    <row r="13" spans="1:15" s="110" customFormat="1" ht="24.95" customHeight="1" x14ac:dyDescent="0.2">
      <c r="A13" s="193" t="s">
        <v>134</v>
      </c>
      <c r="B13" s="199" t="s">
        <v>214</v>
      </c>
      <c r="C13" s="113">
        <v>0.97137453795237683</v>
      </c>
      <c r="D13" s="115">
        <v>113</v>
      </c>
      <c r="E13" s="114">
        <v>113</v>
      </c>
      <c r="F13" s="114">
        <v>115</v>
      </c>
      <c r="G13" s="114">
        <v>117</v>
      </c>
      <c r="H13" s="140">
        <v>116</v>
      </c>
      <c r="I13" s="115">
        <v>-3</v>
      </c>
      <c r="J13" s="116">
        <v>-2.5862068965517242</v>
      </c>
    </row>
    <row r="14" spans="1:15" s="287" customFormat="1" ht="24.95" customHeight="1" x14ac:dyDescent="0.2">
      <c r="A14" s="193" t="s">
        <v>215</v>
      </c>
      <c r="B14" s="199" t="s">
        <v>137</v>
      </c>
      <c r="C14" s="113">
        <v>13.100661910083383</v>
      </c>
      <c r="D14" s="115">
        <v>1524</v>
      </c>
      <c r="E14" s="114">
        <v>1603</v>
      </c>
      <c r="F14" s="114">
        <v>1631</v>
      </c>
      <c r="G14" s="114">
        <v>1651</v>
      </c>
      <c r="H14" s="140">
        <v>1633</v>
      </c>
      <c r="I14" s="115">
        <v>-109</v>
      </c>
      <c r="J14" s="116">
        <v>-6.6748315982853645</v>
      </c>
      <c r="K14" s="110"/>
      <c r="L14" s="110"/>
      <c r="M14" s="110"/>
      <c r="N14" s="110"/>
      <c r="O14" s="110"/>
    </row>
    <row r="15" spans="1:15" s="110" customFormat="1" ht="24.95" customHeight="1" x14ac:dyDescent="0.2">
      <c r="A15" s="193" t="s">
        <v>216</v>
      </c>
      <c r="B15" s="199" t="s">
        <v>217</v>
      </c>
      <c r="C15" s="113">
        <v>5.1835296140290552</v>
      </c>
      <c r="D15" s="115">
        <v>603</v>
      </c>
      <c r="E15" s="114">
        <v>664</v>
      </c>
      <c r="F15" s="114">
        <v>670</v>
      </c>
      <c r="G15" s="114">
        <v>678</v>
      </c>
      <c r="H15" s="140">
        <v>670</v>
      </c>
      <c r="I15" s="115">
        <v>-67</v>
      </c>
      <c r="J15" s="116">
        <v>-10</v>
      </c>
    </row>
    <row r="16" spans="1:15" s="287" customFormat="1" ht="24.95" customHeight="1" x14ac:dyDescent="0.2">
      <c r="A16" s="193" t="s">
        <v>218</v>
      </c>
      <c r="B16" s="199" t="s">
        <v>141</v>
      </c>
      <c r="C16" s="113">
        <v>6.3612137883606978</v>
      </c>
      <c r="D16" s="115">
        <v>740</v>
      </c>
      <c r="E16" s="114">
        <v>749</v>
      </c>
      <c r="F16" s="114">
        <v>758</v>
      </c>
      <c r="G16" s="114">
        <v>766</v>
      </c>
      <c r="H16" s="140">
        <v>765</v>
      </c>
      <c r="I16" s="115">
        <v>-25</v>
      </c>
      <c r="J16" s="116">
        <v>-3.2679738562091503</v>
      </c>
      <c r="K16" s="110"/>
      <c r="L16" s="110"/>
      <c r="M16" s="110"/>
      <c r="N16" s="110"/>
      <c r="O16" s="110"/>
    </row>
    <row r="17" spans="1:15" s="110" customFormat="1" ht="24.95" customHeight="1" x14ac:dyDescent="0.2">
      <c r="A17" s="193" t="s">
        <v>142</v>
      </c>
      <c r="B17" s="199" t="s">
        <v>220</v>
      </c>
      <c r="C17" s="113">
        <v>1.5559185076936302</v>
      </c>
      <c r="D17" s="115">
        <v>181</v>
      </c>
      <c r="E17" s="114">
        <v>190</v>
      </c>
      <c r="F17" s="114">
        <v>203</v>
      </c>
      <c r="G17" s="114">
        <v>207</v>
      </c>
      <c r="H17" s="140">
        <v>198</v>
      </c>
      <c r="I17" s="115">
        <v>-17</v>
      </c>
      <c r="J17" s="116">
        <v>-8.5858585858585865</v>
      </c>
    </row>
    <row r="18" spans="1:15" s="287" customFormat="1" ht="24.95" customHeight="1" x14ac:dyDescent="0.2">
      <c r="A18" s="201" t="s">
        <v>144</v>
      </c>
      <c r="B18" s="202" t="s">
        <v>145</v>
      </c>
      <c r="C18" s="113">
        <v>6.154904151981432</v>
      </c>
      <c r="D18" s="115">
        <v>716</v>
      </c>
      <c r="E18" s="114">
        <v>701</v>
      </c>
      <c r="F18" s="114">
        <v>733</v>
      </c>
      <c r="G18" s="114">
        <v>719</v>
      </c>
      <c r="H18" s="140">
        <v>717</v>
      </c>
      <c r="I18" s="115">
        <v>-1</v>
      </c>
      <c r="J18" s="116">
        <v>-0.1394700139470014</v>
      </c>
      <c r="K18" s="110"/>
      <c r="L18" s="110"/>
      <c r="M18" s="110"/>
      <c r="N18" s="110"/>
      <c r="O18" s="110"/>
    </row>
    <row r="19" spans="1:15" s="110" customFormat="1" ht="24.95" customHeight="1" x14ac:dyDescent="0.2">
      <c r="A19" s="193" t="s">
        <v>146</v>
      </c>
      <c r="B19" s="199" t="s">
        <v>147</v>
      </c>
      <c r="C19" s="113">
        <v>22.530731539585663</v>
      </c>
      <c r="D19" s="115">
        <v>2621</v>
      </c>
      <c r="E19" s="114">
        <v>2748</v>
      </c>
      <c r="F19" s="114">
        <v>2726</v>
      </c>
      <c r="G19" s="114">
        <v>2771</v>
      </c>
      <c r="H19" s="140">
        <v>2755</v>
      </c>
      <c r="I19" s="115">
        <v>-134</v>
      </c>
      <c r="J19" s="116">
        <v>-4.8638838475499089</v>
      </c>
    </row>
    <row r="20" spans="1:15" s="287" customFormat="1" ht="24.95" customHeight="1" x14ac:dyDescent="0.2">
      <c r="A20" s="193" t="s">
        <v>148</v>
      </c>
      <c r="B20" s="199" t="s">
        <v>149</v>
      </c>
      <c r="C20" s="113">
        <v>2.9399123184045388</v>
      </c>
      <c r="D20" s="115">
        <v>342</v>
      </c>
      <c r="E20" s="114">
        <v>353</v>
      </c>
      <c r="F20" s="114">
        <v>370</v>
      </c>
      <c r="G20" s="114">
        <v>368</v>
      </c>
      <c r="H20" s="140">
        <v>369</v>
      </c>
      <c r="I20" s="115">
        <v>-27</v>
      </c>
      <c r="J20" s="116">
        <v>-7.3170731707317076</v>
      </c>
      <c r="K20" s="110"/>
      <c r="L20" s="110"/>
      <c r="M20" s="110"/>
      <c r="N20" s="110"/>
      <c r="O20" s="110"/>
    </row>
    <row r="21" spans="1:15" s="110" customFormat="1" ht="24.95" customHeight="1" x14ac:dyDescent="0.2">
      <c r="A21" s="201" t="s">
        <v>150</v>
      </c>
      <c r="B21" s="202" t="s">
        <v>151</v>
      </c>
      <c r="C21" s="113">
        <v>10.805467205364051</v>
      </c>
      <c r="D21" s="115">
        <v>1257</v>
      </c>
      <c r="E21" s="114">
        <v>1405</v>
      </c>
      <c r="F21" s="114">
        <v>1470</v>
      </c>
      <c r="G21" s="114">
        <v>1543</v>
      </c>
      <c r="H21" s="140">
        <v>1396</v>
      </c>
      <c r="I21" s="115">
        <v>-139</v>
      </c>
      <c r="J21" s="116">
        <v>-9.9570200573065897</v>
      </c>
    </row>
    <row r="22" spans="1:15" s="110" customFormat="1" ht="24.95" customHeight="1" x14ac:dyDescent="0.2">
      <c r="A22" s="201" t="s">
        <v>152</v>
      </c>
      <c r="B22" s="199" t="s">
        <v>153</v>
      </c>
      <c r="C22" s="113">
        <v>0.92839336370669645</v>
      </c>
      <c r="D22" s="115">
        <v>108</v>
      </c>
      <c r="E22" s="114">
        <v>99</v>
      </c>
      <c r="F22" s="114">
        <v>100</v>
      </c>
      <c r="G22" s="114">
        <v>100</v>
      </c>
      <c r="H22" s="140">
        <v>98</v>
      </c>
      <c r="I22" s="115">
        <v>10</v>
      </c>
      <c r="J22" s="116">
        <v>10.204081632653061</v>
      </c>
    </row>
    <row r="23" spans="1:15" s="110" customFormat="1" ht="24.95" customHeight="1" x14ac:dyDescent="0.2">
      <c r="A23" s="193" t="s">
        <v>154</v>
      </c>
      <c r="B23" s="199" t="s">
        <v>155</v>
      </c>
      <c r="C23" s="113">
        <v>1.2120691137281872</v>
      </c>
      <c r="D23" s="115">
        <v>141</v>
      </c>
      <c r="E23" s="114">
        <v>145</v>
      </c>
      <c r="F23" s="114">
        <v>143</v>
      </c>
      <c r="G23" s="114">
        <v>142</v>
      </c>
      <c r="H23" s="140">
        <v>146</v>
      </c>
      <c r="I23" s="115">
        <v>-5</v>
      </c>
      <c r="J23" s="116">
        <v>-3.4246575342465753</v>
      </c>
    </row>
    <row r="24" spans="1:15" s="110" customFormat="1" ht="24.95" customHeight="1" x14ac:dyDescent="0.2">
      <c r="A24" s="193" t="s">
        <v>156</v>
      </c>
      <c r="B24" s="199" t="s">
        <v>221</v>
      </c>
      <c r="C24" s="113">
        <v>7.2466259778217141</v>
      </c>
      <c r="D24" s="115">
        <v>843</v>
      </c>
      <c r="E24" s="114">
        <v>787</v>
      </c>
      <c r="F24" s="114">
        <v>821</v>
      </c>
      <c r="G24" s="114">
        <v>825</v>
      </c>
      <c r="H24" s="140">
        <v>814</v>
      </c>
      <c r="I24" s="115">
        <v>29</v>
      </c>
      <c r="J24" s="116">
        <v>3.5626535626535625</v>
      </c>
    </row>
    <row r="25" spans="1:15" s="110" customFormat="1" ht="24.95" customHeight="1" x14ac:dyDescent="0.2">
      <c r="A25" s="193" t="s">
        <v>222</v>
      </c>
      <c r="B25" s="204" t="s">
        <v>159</v>
      </c>
      <c r="C25" s="113">
        <v>6.2580589701710654</v>
      </c>
      <c r="D25" s="115">
        <v>728</v>
      </c>
      <c r="E25" s="114">
        <v>699</v>
      </c>
      <c r="F25" s="114">
        <v>719</v>
      </c>
      <c r="G25" s="114">
        <v>756</v>
      </c>
      <c r="H25" s="140">
        <v>763</v>
      </c>
      <c r="I25" s="115">
        <v>-35</v>
      </c>
      <c r="J25" s="116">
        <v>-4.5871559633027523</v>
      </c>
    </row>
    <row r="26" spans="1:15" s="110" customFormat="1" ht="24.95" customHeight="1" x14ac:dyDescent="0.2">
      <c r="A26" s="201">
        <v>782.78300000000002</v>
      </c>
      <c r="B26" s="203" t="s">
        <v>160</v>
      </c>
      <c r="C26" s="113">
        <v>0.14613599243531333</v>
      </c>
      <c r="D26" s="115">
        <v>17</v>
      </c>
      <c r="E26" s="114">
        <v>21</v>
      </c>
      <c r="F26" s="114">
        <v>21</v>
      </c>
      <c r="G26" s="114">
        <v>25</v>
      </c>
      <c r="H26" s="140">
        <v>28</v>
      </c>
      <c r="I26" s="115">
        <v>-11</v>
      </c>
      <c r="J26" s="116">
        <v>-39.285714285714285</v>
      </c>
    </row>
    <row r="27" spans="1:15" s="110" customFormat="1" ht="24.95" customHeight="1" x14ac:dyDescent="0.2">
      <c r="A27" s="193" t="s">
        <v>161</v>
      </c>
      <c r="B27" s="199" t="s">
        <v>162</v>
      </c>
      <c r="C27" s="113">
        <v>3.3955127654087511</v>
      </c>
      <c r="D27" s="115">
        <v>395</v>
      </c>
      <c r="E27" s="114">
        <v>396</v>
      </c>
      <c r="F27" s="114">
        <v>420</v>
      </c>
      <c r="G27" s="114">
        <v>415</v>
      </c>
      <c r="H27" s="140">
        <v>421</v>
      </c>
      <c r="I27" s="115">
        <v>-26</v>
      </c>
      <c r="J27" s="116">
        <v>-6.1757719714964372</v>
      </c>
    </row>
    <row r="28" spans="1:15" s="110" customFormat="1" ht="24.95" customHeight="1" x14ac:dyDescent="0.2">
      <c r="A28" s="193" t="s">
        <v>163</v>
      </c>
      <c r="B28" s="199" t="s">
        <v>164</v>
      </c>
      <c r="C28" s="113">
        <v>2.4585231668529186</v>
      </c>
      <c r="D28" s="115">
        <v>286</v>
      </c>
      <c r="E28" s="114">
        <v>296</v>
      </c>
      <c r="F28" s="114">
        <v>295</v>
      </c>
      <c r="G28" s="114">
        <v>294</v>
      </c>
      <c r="H28" s="140">
        <v>287</v>
      </c>
      <c r="I28" s="115">
        <v>-1</v>
      </c>
      <c r="J28" s="116">
        <v>-0.34843205574912894</v>
      </c>
    </row>
    <row r="29" spans="1:15" s="110" customFormat="1" ht="24.95" customHeight="1" x14ac:dyDescent="0.2">
      <c r="A29" s="193">
        <v>86</v>
      </c>
      <c r="B29" s="199" t="s">
        <v>165</v>
      </c>
      <c r="C29" s="113">
        <v>5.982979454998711</v>
      </c>
      <c r="D29" s="115">
        <v>696</v>
      </c>
      <c r="E29" s="114">
        <v>704</v>
      </c>
      <c r="F29" s="114">
        <v>685</v>
      </c>
      <c r="G29" s="114">
        <v>681</v>
      </c>
      <c r="H29" s="140">
        <v>683</v>
      </c>
      <c r="I29" s="115">
        <v>13</v>
      </c>
      <c r="J29" s="116">
        <v>1.9033674963396778</v>
      </c>
    </row>
    <row r="30" spans="1:15" s="110" customFormat="1" ht="24.95" customHeight="1" x14ac:dyDescent="0.2">
      <c r="A30" s="193">
        <v>87.88</v>
      </c>
      <c r="B30" s="204" t="s">
        <v>166</v>
      </c>
      <c r="C30" s="113">
        <v>2.6132553941373677</v>
      </c>
      <c r="D30" s="115">
        <v>304</v>
      </c>
      <c r="E30" s="114">
        <v>292</v>
      </c>
      <c r="F30" s="114">
        <v>290</v>
      </c>
      <c r="G30" s="114">
        <v>276</v>
      </c>
      <c r="H30" s="140">
        <v>298</v>
      </c>
      <c r="I30" s="115">
        <v>6</v>
      </c>
      <c r="J30" s="116">
        <v>2.0134228187919465</v>
      </c>
    </row>
    <row r="31" spans="1:15" s="110" customFormat="1" ht="24.95" customHeight="1" x14ac:dyDescent="0.2">
      <c r="A31" s="193" t="s">
        <v>167</v>
      </c>
      <c r="B31" s="199" t="s">
        <v>168</v>
      </c>
      <c r="C31" s="113">
        <v>11.123527894782086</v>
      </c>
      <c r="D31" s="115">
        <v>1294</v>
      </c>
      <c r="E31" s="114">
        <v>1317</v>
      </c>
      <c r="F31" s="114">
        <v>1295</v>
      </c>
      <c r="G31" s="114">
        <v>1310</v>
      </c>
      <c r="H31" s="140">
        <v>1294</v>
      </c>
      <c r="I31" s="115">
        <v>0</v>
      </c>
      <c r="J31" s="116">
        <v>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2.1318662425857475</v>
      </c>
      <c r="D34" s="115">
        <v>248</v>
      </c>
      <c r="E34" s="114">
        <v>235</v>
      </c>
      <c r="F34" s="114">
        <v>244</v>
      </c>
      <c r="G34" s="114">
        <v>239</v>
      </c>
      <c r="H34" s="140">
        <v>226</v>
      </c>
      <c r="I34" s="115">
        <v>22</v>
      </c>
      <c r="J34" s="116">
        <v>9.7345132743362832</v>
      </c>
    </row>
    <row r="35" spans="1:10" s="110" customFormat="1" ht="24.95" customHeight="1" x14ac:dyDescent="0.2">
      <c r="A35" s="292" t="s">
        <v>171</v>
      </c>
      <c r="B35" s="293" t="s">
        <v>172</v>
      </c>
      <c r="C35" s="113">
        <v>20.226940600017194</v>
      </c>
      <c r="D35" s="115">
        <v>2353</v>
      </c>
      <c r="E35" s="114">
        <v>2417</v>
      </c>
      <c r="F35" s="114">
        <v>2479</v>
      </c>
      <c r="G35" s="114">
        <v>2487</v>
      </c>
      <c r="H35" s="140">
        <v>2466</v>
      </c>
      <c r="I35" s="115">
        <v>-113</v>
      </c>
      <c r="J35" s="116">
        <v>-4.5823195458231956</v>
      </c>
    </row>
    <row r="36" spans="1:10" s="110" customFormat="1" ht="24.95" customHeight="1" x14ac:dyDescent="0.2">
      <c r="A36" s="294" t="s">
        <v>173</v>
      </c>
      <c r="B36" s="295" t="s">
        <v>174</v>
      </c>
      <c r="C36" s="125">
        <v>77.641193157397055</v>
      </c>
      <c r="D36" s="143">
        <v>9032</v>
      </c>
      <c r="E36" s="144">
        <v>9262</v>
      </c>
      <c r="F36" s="144">
        <v>9355</v>
      </c>
      <c r="G36" s="144">
        <v>9506</v>
      </c>
      <c r="H36" s="145">
        <v>9352</v>
      </c>
      <c r="I36" s="143">
        <v>-320</v>
      </c>
      <c r="J36" s="146">
        <v>-3.4217279726261762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11633</v>
      </c>
      <c r="F11" s="264">
        <v>11914</v>
      </c>
      <c r="G11" s="264">
        <v>12078</v>
      </c>
      <c r="H11" s="264">
        <v>12232</v>
      </c>
      <c r="I11" s="265">
        <v>12044</v>
      </c>
      <c r="J11" s="263">
        <v>-411</v>
      </c>
      <c r="K11" s="266">
        <v>-3.4124875456658916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45.938279033783203</v>
      </c>
      <c r="E13" s="115">
        <v>5344</v>
      </c>
      <c r="F13" s="114">
        <v>5476</v>
      </c>
      <c r="G13" s="114">
        <v>5590</v>
      </c>
      <c r="H13" s="114">
        <v>5678</v>
      </c>
      <c r="I13" s="140">
        <v>5613</v>
      </c>
      <c r="J13" s="115">
        <v>-269</v>
      </c>
      <c r="K13" s="116">
        <v>-4.792446107251024</v>
      </c>
    </row>
    <row r="14" spans="1:15" ht="15.95" customHeight="1" x14ac:dyDescent="0.2">
      <c r="A14" s="306" t="s">
        <v>230</v>
      </c>
      <c r="B14" s="307"/>
      <c r="C14" s="308"/>
      <c r="D14" s="113">
        <v>42.405226510788275</v>
      </c>
      <c r="E14" s="115">
        <v>4933</v>
      </c>
      <c r="F14" s="114">
        <v>5058</v>
      </c>
      <c r="G14" s="114">
        <v>5124</v>
      </c>
      <c r="H14" s="114">
        <v>5175</v>
      </c>
      <c r="I14" s="140">
        <v>5069</v>
      </c>
      <c r="J14" s="115">
        <v>-136</v>
      </c>
      <c r="K14" s="116">
        <v>-2.6829749457486685</v>
      </c>
    </row>
    <row r="15" spans="1:15" ht="15.95" customHeight="1" x14ac:dyDescent="0.2">
      <c r="A15" s="306" t="s">
        <v>231</v>
      </c>
      <c r="B15" s="307"/>
      <c r="C15" s="308"/>
      <c r="D15" s="113">
        <v>5.2179145534256</v>
      </c>
      <c r="E15" s="115">
        <v>607</v>
      </c>
      <c r="F15" s="114">
        <v>608</v>
      </c>
      <c r="G15" s="114">
        <v>605</v>
      </c>
      <c r="H15" s="114">
        <v>600</v>
      </c>
      <c r="I15" s="140">
        <v>606</v>
      </c>
      <c r="J15" s="115">
        <v>1</v>
      </c>
      <c r="K15" s="116">
        <v>0.16501650165016502</v>
      </c>
    </row>
    <row r="16" spans="1:15" ht="15.95" customHeight="1" x14ac:dyDescent="0.2">
      <c r="A16" s="306" t="s">
        <v>232</v>
      </c>
      <c r="B16" s="307"/>
      <c r="C16" s="308"/>
      <c r="D16" s="113">
        <v>2.3467721138141493</v>
      </c>
      <c r="E16" s="115">
        <v>273</v>
      </c>
      <c r="F16" s="114">
        <v>277</v>
      </c>
      <c r="G16" s="114">
        <v>276</v>
      </c>
      <c r="H16" s="114">
        <v>279</v>
      </c>
      <c r="I16" s="140">
        <v>267</v>
      </c>
      <c r="J16" s="115">
        <v>6</v>
      </c>
      <c r="K16" s="116">
        <v>2.2471910112359552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1.6590733258832631</v>
      </c>
      <c r="E18" s="115">
        <v>193</v>
      </c>
      <c r="F18" s="114">
        <v>186</v>
      </c>
      <c r="G18" s="114">
        <v>199</v>
      </c>
      <c r="H18" s="114">
        <v>186</v>
      </c>
      <c r="I18" s="140">
        <v>180</v>
      </c>
      <c r="J18" s="115">
        <v>13</v>
      </c>
      <c r="K18" s="116">
        <v>7.2222222222222223</v>
      </c>
    </row>
    <row r="19" spans="1:11" ht="14.1" customHeight="1" x14ac:dyDescent="0.2">
      <c r="A19" s="306" t="s">
        <v>235</v>
      </c>
      <c r="B19" s="307" t="s">
        <v>236</v>
      </c>
      <c r="C19" s="308"/>
      <c r="D19" s="113">
        <v>1.0745293561420097</v>
      </c>
      <c r="E19" s="115">
        <v>125</v>
      </c>
      <c r="F19" s="114">
        <v>116</v>
      </c>
      <c r="G19" s="114">
        <v>126</v>
      </c>
      <c r="H19" s="114">
        <v>118</v>
      </c>
      <c r="I19" s="140">
        <v>111</v>
      </c>
      <c r="J19" s="115">
        <v>14</v>
      </c>
      <c r="K19" s="116">
        <v>12.612612612612613</v>
      </c>
    </row>
    <row r="20" spans="1:11" ht="14.1" customHeight="1" x14ac:dyDescent="0.2">
      <c r="A20" s="306">
        <v>12</v>
      </c>
      <c r="B20" s="307" t="s">
        <v>237</v>
      </c>
      <c r="C20" s="308"/>
      <c r="D20" s="113">
        <v>1.0229519470471933</v>
      </c>
      <c r="E20" s="115">
        <v>119</v>
      </c>
      <c r="F20" s="114">
        <v>109</v>
      </c>
      <c r="G20" s="114">
        <v>126</v>
      </c>
      <c r="H20" s="114">
        <v>131</v>
      </c>
      <c r="I20" s="140">
        <v>113</v>
      </c>
      <c r="J20" s="115">
        <v>6</v>
      </c>
      <c r="K20" s="116">
        <v>5.3097345132743365</v>
      </c>
    </row>
    <row r="21" spans="1:11" ht="14.1" customHeight="1" x14ac:dyDescent="0.2">
      <c r="A21" s="306">
        <v>21</v>
      </c>
      <c r="B21" s="307" t="s">
        <v>238</v>
      </c>
      <c r="C21" s="308"/>
      <c r="D21" s="113">
        <v>0.18911716668099374</v>
      </c>
      <c r="E21" s="115">
        <v>22</v>
      </c>
      <c r="F21" s="114">
        <v>25</v>
      </c>
      <c r="G21" s="114">
        <v>28</v>
      </c>
      <c r="H21" s="114">
        <v>25</v>
      </c>
      <c r="I21" s="140">
        <v>23</v>
      </c>
      <c r="J21" s="115">
        <v>-1</v>
      </c>
      <c r="K21" s="116">
        <v>-4.3478260869565215</v>
      </c>
    </row>
    <row r="22" spans="1:11" ht="14.1" customHeight="1" x14ac:dyDescent="0.2">
      <c r="A22" s="306">
        <v>22</v>
      </c>
      <c r="B22" s="307" t="s">
        <v>239</v>
      </c>
      <c r="C22" s="308"/>
      <c r="D22" s="113">
        <v>0.70489125762915839</v>
      </c>
      <c r="E22" s="115">
        <v>82</v>
      </c>
      <c r="F22" s="114">
        <v>90</v>
      </c>
      <c r="G22" s="114">
        <v>90</v>
      </c>
      <c r="H22" s="114">
        <v>94</v>
      </c>
      <c r="I22" s="140">
        <v>101</v>
      </c>
      <c r="J22" s="115">
        <v>-19</v>
      </c>
      <c r="K22" s="116">
        <v>-18.811881188118811</v>
      </c>
    </row>
    <row r="23" spans="1:11" ht="14.1" customHeight="1" x14ac:dyDescent="0.2">
      <c r="A23" s="306">
        <v>23</v>
      </c>
      <c r="B23" s="307" t="s">
        <v>240</v>
      </c>
      <c r="C23" s="308"/>
      <c r="D23" s="113">
        <v>0.7736611364222471</v>
      </c>
      <c r="E23" s="115">
        <v>90</v>
      </c>
      <c r="F23" s="114">
        <v>97</v>
      </c>
      <c r="G23" s="114">
        <v>88</v>
      </c>
      <c r="H23" s="114">
        <v>87</v>
      </c>
      <c r="I23" s="140">
        <v>90</v>
      </c>
      <c r="J23" s="115">
        <v>0</v>
      </c>
      <c r="K23" s="116">
        <v>0</v>
      </c>
    </row>
    <row r="24" spans="1:11" ht="14.1" customHeight="1" x14ac:dyDescent="0.2">
      <c r="A24" s="306">
        <v>24</v>
      </c>
      <c r="B24" s="307" t="s">
        <v>241</v>
      </c>
      <c r="C24" s="308"/>
      <c r="D24" s="113">
        <v>1.968537780452162</v>
      </c>
      <c r="E24" s="115">
        <v>229</v>
      </c>
      <c r="F24" s="114">
        <v>244</v>
      </c>
      <c r="G24" s="114">
        <v>240</v>
      </c>
      <c r="H24" s="114">
        <v>243</v>
      </c>
      <c r="I24" s="140">
        <v>250</v>
      </c>
      <c r="J24" s="115">
        <v>-21</v>
      </c>
      <c r="K24" s="116">
        <v>-8.4</v>
      </c>
    </row>
    <row r="25" spans="1:11" ht="14.1" customHeight="1" x14ac:dyDescent="0.2">
      <c r="A25" s="306">
        <v>25</v>
      </c>
      <c r="B25" s="307" t="s">
        <v>242</v>
      </c>
      <c r="C25" s="308"/>
      <c r="D25" s="113">
        <v>1.8739791971116651</v>
      </c>
      <c r="E25" s="115">
        <v>218</v>
      </c>
      <c r="F25" s="114">
        <v>220</v>
      </c>
      <c r="G25" s="114">
        <v>238</v>
      </c>
      <c r="H25" s="114">
        <v>243</v>
      </c>
      <c r="I25" s="140">
        <v>247</v>
      </c>
      <c r="J25" s="115">
        <v>-29</v>
      </c>
      <c r="K25" s="116">
        <v>-11.740890688259109</v>
      </c>
    </row>
    <row r="26" spans="1:11" ht="14.1" customHeight="1" x14ac:dyDescent="0.2">
      <c r="A26" s="306">
        <v>26</v>
      </c>
      <c r="B26" s="307" t="s">
        <v>243</v>
      </c>
      <c r="C26" s="308"/>
      <c r="D26" s="113">
        <v>1.1347030000859624</v>
      </c>
      <c r="E26" s="115">
        <v>132</v>
      </c>
      <c r="F26" s="114">
        <v>118</v>
      </c>
      <c r="G26" s="114">
        <v>122</v>
      </c>
      <c r="H26" s="114">
        <v>118</v>
      </c>
      <c r="I26" s="140">
        <v>119</v>
      </c>
      <c r="J26" s="115">
        <v>13</v>
      </c>
      <c r="K26" s="116">
        <v>10.92436974789916</v>
      </c>
    </row>
    <row r="27" spans="1:11" ht="14.1" customHeight="1" x14ac:dyDescent="0.2">
      <c r="A27" s="306">
        <v>27</v>
      </c>
      <c r="B27" s="307" t="s">
        <v>244</v>
      </c>
      <c r="C27" s="308"/>
      <c r="D27" s="113">
        <v>0.71348749247829446</v>
      </c>
      <c r="E27" s="115">
        <v>83</v>
      </c>
      <c r="F27" s="114">
        <v>81</v>
      </c>
      <c r="G27" s="114">
        <v>87</v>
      </c>
      <c r="H27" s="114">
        <v>84</v>
      </c>
      <c r="I27" s="140">
        <v>84</v>
      </c>
      <c r="J27" s="115">
        <v>-1</v>
      </c>
      <c r="K27" s="116">
        <v>-1.1904761904761905</v>
      </c>
    </row>
    <row r="28" spans="1:11" ht="14.1" customHeight="1" x14ac:dyDescent="0.2">
      <c r="A28" s="306">
        <v>28</v>
      </c>
      <c r="B28" s="307" t="s">
        <v>245</v>
      </c>
      <c r="C28" s="308"/>
      <c r="D28" s="113">
        <v>0.34384939396544312</v>
      </c>
      <c r="E28" s="115">
        <v>40</v>
      </c>
      <c r="F28" s="114">
        <v>41</v>
      </c>
      <c r="G28" s="114">
        <v>39</v>
      </c>
      <c r="H28" s="114">
        <v>40</v>
      </c>
      <c r="I28" s="140">
        <v>43</v>
      </c>
      <c r="J28" s="115">
        <v>-3</v>
      </c>
      <c r="K28" s="116">
        <v>-6.9767441860465116</v>
      </c>
    </row>
    <row r="29" spans="1:11" ht="14.1" customHeight="1" x14ac:dyDescent="0.2">
      <c r="A29" s="306">
        <v>29</v>
      </c>
      <c r="B29" s="307" t="s">
        <v>246</v>
      </c>
      <c r="C29" s="308"/>
      <c r="D29" s="113">
        <v>3.9886529699991402</v>
      </c>
      <c r="E29" s="115">
        <v>464</v>
      </c>
      <c r="F29" s="114">
        <v>510</v>
      </c>
      <c r="G29" s="114">
        <v>508</v>
      </c>
      <c r="H29" s="114">
        <v>506</v>
      </c>
      <c r="I29" s="140">
        <v>466</v>
      </c>
      <c r="J29" s="115">
        <v>-2</v>
      </c>
      <c r="K29" s="116">
        <v>-0.42918454935622319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3.1806068941803489</v>
      </c>
      <c r="E31" s="115">
        <v>370</v>
      </c>
      <c r="F31" s="114">
        <v>409</v>
      </c>
      <c r="G31" s="114">
        <v>407</v>
      </c>
      <c r="H31" s="114">
        <v>399</v>
      </c>
      <c r="I31" s="140">
        <v>363</v>
      </c>
      <c r="J31" s="115">
        <v>7</v>
      </c>
      <c r="K31" s="116">
        <v>1.9283746556473829</v>
      </c>
    </row>
    <row r="32" spans="1:11" ht="14.1" customHeight="1" x14ac:dyDescent="0.2">
      <c r="A32" s="306">
        <v>31</v>
      </c>
      <c r="B32" s="307" t="s">
        <v>251</v>
      </c>
      <c r="C32" s="308"/>
      <c r="D32" s="113">
        <v>0.10315481818963294</v>
      </c>
      <c r="E32" s="115">
        <v>12</v>
      </c>
      <c r="F32" s="114">
        <v>11</v>
      </c>
      <c r="G32" s="114">
        <v>14</v>
      </c>
      <c r="H32" s="114">
        <v>15</v>
      </c>
      <c r="I32" s="140">
        <v>12</v>
      </c>
      <c r="J32" s="115">
        <v>0</v>
      </c>
      <c r="K32" s="116">
        <v>0</v>
      </c>
    </row>
    <row r="33" spans="1:11" ht="14.1" customHeight="1" x14ac:dyDescent="0.2">
      <c r="A33" s="306">
        <v>32</v>
      </c>
      <c r="B33" s="307" t="s">
        <v>252</v>
      </c>
      <c r="C33" s="308"/>
      <c r="D33" s="113">
        <v>1.2894352273704117</v>
      </c>
      <c r="E33" s="115">
        <v>150</v>
      </c>
      <c r="F33" s="114">
        <v>139</v>
      </c>
      <c r="G33" s="114">
        <v>146</v>
      </c>
      <c r="H33" s="114">
        <v>143</v>
      </c>
      <c r="I33" s="140">
        <v>132</v>
      </c>
      <c r="J33" s="115">
        <v>18</v>
      </c>
      <c r="K33" s="116">
        <v>13.636363636363637</v>
      </c>
    </row>
    <row r="34" spans="1:11" ht="14.1" customHeight="1" x14ac:dyDescent="0.2">
      <c r="A34" s="306">
        <v>33</v>
      </c>
      <c r="B34" s="307" t="s">
        <v>253</v>
      </c>
      <c r="C34" s="308"/>
      <c r="D34" s="113">
        <v>0.65331384853434193</v>
      </c>
      <c r="E34" s="115">
        <v>76</v>
      </c>
      <c r="F34" s="114">
        <v>69</v>
      </c>
      <c r="G34" s="114">
        <v>77</v>
      </c>
      <c r="H34" s="114">
        <v>73</v>
      </c>
      <c r="I34" s="140">
        <v>74</v>
      </c>
      <c r="J34" s="115">
        <v>2</v>
      </c>
      <c r="K34" s="116">
        <v>2.7027027027027026</v>
      </c>
    </row>
    <row r="35" spans="1:11" ht="14.1" customHeight="1" x14ac:dyDescent="0.2">
      <c r="A35" s="306">
        <v>34</v>
      </c>
      <c r="B35" s="307" t="s">
        <v>254</v>
      </c>
      <c r="C35" s="308"/>
      <c r="D35" s="113">
        <v>4.4184647124559442</v>
      </c>
      <c r="E35" s="115">
        <v>514</v>
      </c>
      <c r="F35" s="114">
        <v>505</v>
      </c>
      <c r="G35" s="114">
        <v>513</v>
      </c>
      <c r="H35" s="114">
        <v>521</v>
      </c>
      <c r="I35" s="140">
        <v>514</v>
      </c>
      <c r="J35" s="115">
        <v>0</v>
      </c>
      <c r="K35" s="116">
        <v>0</v>
      </c>
    </row>
    <row r="36" spans="1:11" ht="14.1" customHeight="1" x14ac:dyDescent="0.2">
      <c r="A36" s="306">
        <v>41</v>
      </c>
      <c r="B36" s="307" t="s">
        <v>255</v>
      </c>
      <c r="C36" s="308"/>
      <c r="D36" s="113">
        <v>0.12894352273704118</v>
      </c>
      <c r="E36" s="115">
        <v>15</v>
      </c>
      <c r="F36" s="114">
        <v>14</v>
      </c>
      <c r="G36" s="114">
        <v>14</v>
      </c>
      <c r="H36" s="114">
        <v>14</v>
      </c>
      <c r="I36" s="140">
        <v>12</v>
      </c>
      <c r="J36" s="115">
        <v>3</v>
      </c>
      <c r="K36" s="116">
        <v>25</v>
      </c>
    </row>
    <row r="37" spans="1:11" ht="14.1" customHeight="1" x14ac:dyDescent="0.2">
      <c r="A37" s="306">
        <v>42</v>
      </c>
      <c r="B37" s="307" t="s">
        <v>256</v>
      </c>
      <c r="C37" s="308"/>
      <c r="D37" s="113">
        <v>6.0173643943952547E-2</v>
      </c>
      <c r="E37" s="115">
        <v>7</v>
      </c>
      <c r="F37" s="114">
        <v>8</v>
      </c>
      <c r="G37" s="114">
        <v>7</v>
      </c>
      <c r="H37" s="114" t="s">
        <v>513</v>
      </c>
      <c r="I37" s="140">
        <v>8</v>
      </c>
      <c r="J37" s="115">
        <v>-1</v>
      </c>
      <c r="K37" s="116">
        <v>-12.5</v>
      </c>
    </row>
    <row r="38" spans="1:11" ht="14.1" customHeight="1" x14ac:dyDescent="0.2">
      <c r="A38" s="306">
        <v>43</v>
      </c>
      <c r="B38" s="307" t="s">
        <v>257</v>
      </c>
      <c r="C38" s="308"/>
      <c r="D38" s="113">
        <v>0.35244562881457919</v>
      </c>
      <c r="E38" s="115">
        <v>41</v>
      </c>
      <c r="F38" s="114">
        <v>43</v>
      </c>
      <c r="G38" s="114">
        <v>43</v>
      </c>
      <c r="H38" s="114">
        <v>42</v>
      </c>
      <c r="I38" s="140">
        <v>40</v>
      </c>
      <c r="J38" s="115">
        <v>1</v>
      </c>
      <c r="K38" s="116">
        <v>2.5</v>
      </c>
    </row>
    <row r="39" spans="1:11" ht="14.1" customHeight="1" x14ac:dyDescent="0.2">
      <c r="A39" s="306">
        <v>51</v>
      </c>
      <c r="B39" s="307" t="s">
        <v>258</v>
      </c>
      <c r="C39" s="308"/>
      <c r="D39" s="113">
        <v>8.4586950915499006</v>
      </c>
      <c r="E39" s="115">
        <v>984</v>
      </c>
      <c r="F39" s="114">
        <v>1055</v>
      </c>
      <c r="G39" s="114">
        <v>1057</v>
      </c>
      <c r="H39" s="114">
        <v>1055</v>
      </c>
      <c r="I39" s="140">
        <v>1062</v>
      </c>
      <c r="J39" s="115">
        <v>-78</v>
      </c>
      <c r="K39" s="116">
        <v>-7.3446327683615822</v>
      </c>
    </row>
    <row r="40" spans="1:11" ht="14.1" customHeight="1" x14ac:dyDescent="0.2">
      <c r="A40" s="306" t="s">
        <v>259</v>
      </c>
      <c r="B40" s="307" t="s">
        <v>260</v>
      </c>
      <c r="C40" s="308"/>
      <c r="D40" s="113">
        <v>8.0890569930370493</v>
      </c>
      <c r="E40" s="115">
        <v>941</v>
      </c>
      <c r="F40" s="114">
        <v>1012</v>
      </c>
      <c r="G40" s="114">
        <v>1017</v>
      </c>
      <c r="H40" s="114">
        <v>1018</v>
      </c>
      <c r="I40" s="140">
        <v>1030</v>
      </c>
      <c r="J40" s="115">
        <v>-89</v>
      </c>
      <c r="K40" s="116">
        <v>-8.6407766990291268</v>
      </c>
    </row>
    <row r="41" spans="1:11" ht="14.1" customHeight="1" x14ac:dyDescent="0.2">
      <c r="A41" s="306"/>
      <c r="B41" s="307" t="s">
        <v>261</v>
      </c>
      <c r="C41" s="308"/>
      <c r="D41" s="113">
        <v>3.0258746668958998</v>
      </c>
      <c r="E41" s="115">
        <v>352</v>
      </c>
      <c r="F41" s="114">
        <v>379</v>
      </c>
      <c r="G41" s="114">
        <v>383</v>
      </c>
      <c r="H41" s="114">
        <v>383</v>
      </c>
      <c r="I41" s="140">
        <v>391</v>
      </c>
      <c r="J41" s="115">
        <v>-39</v>
      </c>
      <c r="K41" s="116">
        <v>-9.9744245524296673</v>
      </c>
    </row>
    <row r="42" spans="1:11" ht="14.1" customHeight="1" x14ac:dyDescent="0.2">
      <c r="A42" s="306">
        <v>52</v>
      </c>
      <c r="B42" s="307" t="s">
        <v>262</v>
      </c>
      <c r="C42" s="308"/>
      <c r="D42" s="113">
        <v>4.9256425685549727</v>
      </c>
      <c r="E42" s="115">
        <v>573</v>
      </c>
      <c r="F42" s="114">
        <v>585</v>
      </c>
      <c r="G42" s="114">
        <v>607</v>
      </c>
      <c r="H42" s="114">
        <v>617</v>
      </c>
      <c r="I42" s="140">
        <v>608</v>
      </c>
      <c r="J42" s="115">
        <v>-35</v>
      </c>
      <c r="K42" s="116">
        <v>-5.7565789473684212</v>
      </c>
    </row>
    <row r="43" spans="1:11" ht="14.1" customHeight="1" x14ac:dyDescent="0.2">
      <c r="A43" s="306" t="s">
        <v>263</v>
      </c>
      <c r="B43" s="307" t="s">
        <v>264</v>
      </c>
      <c r="C43" s="308"/>
      <c r="D43" s="113">
        <v>4.6505630533826183</v>
      </c>
      <c r="E43" s="115">
        <v>541</v>
      </c>
      <c r="F43" s="114">
        <v>551</v>
      </c>
      <c r="G43" s="114">
        <v>571</v>
      </c>
      <c r="H43" s="114">
        <v>572</v>
      </c>
      <c r="I43" s="140">
        <v>579</v>
      </c>
      <c r="J43" s="115">
        <v>-38</v>
      </c>
      <c r="K43" s="116">
        <v>-6.5630397236614852</v>
      </c>
    </row>
    <row r="44" spans="1:11" ht="14.1" customHeight="1" x14ac:dyDescent="0.2">
      <c r="A44" s="306">
        <v>53</v>
      </c>
      <c r="B44" s="307" t="s">
        <v>265</v>
      </c>
      <c r="C44" s="308"/>
      <c r="D44" s="113">
        <v>1.0573368864437376</v>
      </c>
      <c r="E44" s="115">
        <v>123</v>
      </c>
      <c r="F44" s="114">
        <v>118</v>
      </c>
      <c r="G44" s="114">
        <v>127</v>
      </c>
      <c r="H44" s="114">
        <v>130</v>
      </c>
      <c r="I44" s="140">
        <v>127</v>
      </c>
      <c r="J44" s="115">
        <v>-4</v>
      </c>
      <c r="K44" s="116">
        <v>-3.1496062992125986</v>
      </c>
    </row>
    <row r="45" spans="1:11" ht="14.1" customHeight="1" x14ac:dyDescent="0.2">
      <c r="A45" s="306" t="s">
        <v>266</v>
      </c>
      <c r="B45" s="307" t="s">
        <v>267</v>
      </c>
      <c r="C45" s="308"/>
      <c r="D45" s="113">
        <v>1.0229519470471933</v>
      </c>
      <c r="E45" s="115">
        <v>119</v>
      </c>
      <c r="F45" s="114">
        <v>113</v>
      </c>
      <c r="G45" s="114">
        <v>120</v>
      </c>
      <c r="H45" s="114">
        <v>126</v>
      </c>
      <c r="I45" s="140">
        <v>123</v>
      </c>
      <c r="J45" s="115">
        <v>-4</v>
      </c>
      <c r="K45" s="116">
        <v>-3.2520325203252032</v>
      </c>
    </row>
    <row r="46" spans="1:11" ht="14.1" customHeight="1" x14ac:dyDescent="0.2">
      <c r="A46" s="306">
        <v>54</v>
      </c>
      <c r="B46" s="307" t="s">
        <v>268</v>
      </c>
      <c r="C46" s="308"/>
      <c r="D46" s="113">
        <v>14.321327258660707</v>
      </c>
      <c r="E46" s="115">
        <v>1666</v>
      </c>
      <c r="F46" s="114">
        <v>1672</v>
      </c>
      <c r="G46" s="114">
        <v>1700</v>
      </c>
      <c r="H46" s="114">
        <v>1703</v>
      </c>
      <c r="I46" s="140">
        <v>1697</v>
      </c>
      <c r="J46" s="115">
        <v>-31</v>
      </c>
      <c r="K46" s="116">
        <v>-1.8267530936947554</v>
      </c>
    </row>
    <row r="47" spans="1:11" ht="14.1" customHeight="1" x14ac:dyDescent="0.2">
      <c r="A47" s="306">
        <v>61</v>
      </c>
      <c r="B47" s="307" t="s">
        <v>269</v>
      </c>
      <c r="C47" s="308"/>
      <c r="D47" s="113">
        <v>0.48138915155162038</v>
      </c>
      <c r="E47" s="115">
        <v>56</v>
      </c>
      <c r="F47" s="114">
        <v>64</v>
      </c>
      <c r="G47" s="114">
        <v>66</v>
      </c>
      <c r="H47" s="114">
        <v>70</v>
      </c>
      <c r="I47" s="140">
        <v>74</v>
      </c>
      <c r="J47" s="115">
        <v>-18</v>
      </c>
      <c r="K47" s="116">
        <v>-24.324324324324323</v>
      </c>
    </row>
    <row r="48" spans="1:11" ht="14.1" customHeight="1" x14ac:dyDescent="0.2">
      <c r="A48" s="306">
        <v>62</v>
      </c>
      <c r="B48" s="307" t="s">
        <v>270</v>
      </c>
      <c r="C48" s="308"/>
      <c r="D48" s="113">
        <v>12.094902432734463</v>
      </c>
      <c r="E48" s="115">
        <v>1407</v>
      </c>
      <c r="F48" s="114">
        <v>1418</v>
      </c>
      <c r="G48" s="114">
        <v>1445</v>
      </c>
      <c r="H48" s="114">
        <v>1494</v>
      </c>
      <c r="I48" s="140">
        <v>1469</v>
      </c>
      <c r="J48" s="115">
        <v>-62</v>
      </c>
      <c r="K48" s="116">
        <v>-4.2205582028590882</v>
      </c>
    </row>
    <row r="49" spans="1:11" ht="14.1" customHeight="1" x14ac:dyDescent="0.2">
      <c r="A49" s="306">
        <v>63</v>
      </c>
      <c r="B49" s="307" t="s">
        <v>271</v>
      </c>
      <c r="C49" s="308"/>
      <c r="D49" s="113">
        <v>8.0890569930370493</v>
      </c>
      <c r="E49" s="115">
        <v>941</v>
      </c>
      <c r="F49" s="114">
        <v>1060</v>
      </c>
      <c r="G49" s="114">
        <v>1086</v>
      </c>
      <c r="H49" s="114">
        <v>1160</v>
      </c>
      <c r="I49" s="140">
        <v>1063</v>
      </c>
      <c r="J49" s="115">
        <v>-122</v>
      </c>
      <c r="K49" s="116">
        <v>-11.47695202257761</v>
      </c>
    </row>
    <row r="50" spans="1:11" ht="14.1" customHeight="1" x14ac:dyDescent="0.2">
      <c r="A50" s="306" t="s">
        <v>272</v>
      </c>
      <c r="B50" s="307" t="s">
        <v>273</v>
      </c>
      <c r="C50" s="308"/>
      <c r="D50" s="113">
        <v>0.52437032579730081</v>
      </c>
      <c r="E50" s="115">
        <v>61</v>
      </c>
      <c r="F50" s="114">
        <v>77</v>
      </c>
      <c r="G50" s="114">
        <v>78</v>
      </c>
      <c r="H50" s="114">
        <v>82</v>
      </c>
      <c r="I50" s="140">
        <v>83</v>
      </c>
      <c r="J50" s="115">
        <v>-22</v>
      </c>
      <c r="K50" s="116">
        <v>-26.506024096385541</v>
      </c>
    </row>
    <row r="51" spans="1:11" ht="14.1" customHeight="1" x14ac:dyDescent="0.2">
      <c r="A51" s="306" t="s">
        <v>274</v>
      </c>
      <c r="B51" s="307" t="s">
        <v>275</v>
      </c>
      <c r="C51" s="308"/>
      <c r="D51" s="113">
        <v>7.3411845611622111</v>
      </c>
      <c r="E51" s="115">
        <v>854</v>
      </c>
      <c r="F51" s="114">
        <v>958</v>
      </c>
      <c r="G51" s="114">
        <v>983</v>
      </c>
      <c r="H51" s="114">
        <v>1049</v>
      </c>
      <c r="I51" s="140">
        <v>948</v>
      </c>
      <c r="J51" s="115">
        <v>-94</v>
      </c>
      <c r="K51" s="116">
        <v>-9.9156118143459917</v>
      </c>
    </row>
    <row r="52" spans="1:11" ht="14.1" customHeight="1" x14ac:dyDescent="0.2">
      <c r="A52" s="306">
        <v>71</v>
      </c>
      <c r="B52" s="307" t="s">
        <v>276</v>
      </c>
      <c r="C52" s="308"/>
      <c r="D52" s="113">
        <v>13.221009197971288</v>
      </c>
      <c r="E52" s="115">
        <v>1538</v>
      </c>
      <c r="F52" s="114">
        <v>1562</v>
      </c>
      <c r="G52" s="114">
        <v>1578</v>
      </c>
      <c r="H52" s="114">
        <v>1588</v>
      </c>
      <c r="I52" s="140">
        <v>1586</v>
      </c>
      <c r="J52" s="115">
        <v>-48</v>
      </c>
      <c r="K52" s="116">
        <v>-3.0264817150063053</v>
      </c>
    </row>
    <row r="53" spans="1:11" ht="14.1" customHeight="1" x14ac:dyDescent="0.2">
      <c r="A53" s="306" t="s">
        <v>277</v>
      </c>
      <c r="B53" s="307" t="s">
        <v>278</v>
      </c>
      <c r="C53" s="308"/>
      <c r="D53" s="113">
        <v>1.6504770910341271</v>
      </c>
      <c r="E53" s="115">
        <v>192</v>
      </c>
      <c r="F53" s="114">
        <v>197</v>
      </c>
      <c r="G53" s="114">
        <v>207</v>
      </c>
      <c r="H53" s="114">
        <v>203</v>
      </c>
      <c r="I53" s="140">
        <v>192</v>
      </c>
      <c r="J53" s="115">
        <v>0</v>
      </c>
      <c r="K53" s="116">
        <v>0</v>
      </c>
    </row>
    <row r="54" spans="1:11" ht="14.1" customHeight="1" x14ac:dyDescent="0.2">
      <c r="A54" s="306" t="s">
        <v>279</v>
      </c>
      <c r="B54" s="307" t="s">
        <v>280</v>
      </c>
      <c r="C54" s="308"/>
      <c r="D54" s="113">
        <v>10.857044614458866</v>
      </c>
      <c r="E54" s="115">
        <v>1263</v>
      </c>
      <c r="F54" s="114">
        <v>1280</v>
      </c>
      <c r="G54" s="114">
        <v>1286</v>
      </c>
      <c r="H54" s="114">
        <v>1304</v>
      </c>
      <c r="I54" s="140">
        <v>1317</v>
      </c>
      <c r="J54" s="115">
        <v>-54</v>
      </c>
      <c r="K54" s="116">
        <v>-4.1002277904328022</v>
      </c>
    </row>
    <row r="55" spans="1:11" ht="14.1" customHeight="1" x14ac:dyDescent="0.2">
      <c r="A55" s="306">
        <v>72</v>
      </c>
      <c r="B55" s="307" t="s">
        <v>281</v>
      </c>
      <c r="C55" s="308"/>
      <c r="D55" s="113">
        <v>1.3582051061635003</v>
      </c>
      <c r="E55" s="115">
        <v>158</v>
      </c>
      <c r="F55" s="114">
        <v>155</v>
      </c>
      <c r="G55" s="114">
        <v>159</v>
      </c>
      <c r="H55" s="114">
        <v>155</v>
      </c>
      <c r="I55" s="140">
        <v>148</v>
      </c>
      <c r="J55" s="115">
        <v>10</v>
      </c>
      <c r="K55" s="116">
        <v>6.756756756756757</v>
      </c>
    </row>
    <row r="56" spans="1:11" ht="14.1" customHeight="1" x14ac:dyDescent="0.2">
      <c r="A56" s="306" t="s">
        <v>282</v>
      </c>
      <c r="B56" s="307" t="s">
        <v>283</v>
      </c>
      <c r="C56" s="308"/>
      <c r="D56" s="113">
        <v>0.13753975758617726</v>
      </c>
      <c r="E56" s="115">
        <v>16</v>
      </c>
      <c r="F56" s="114">
        <v>18</v>
      </c>
      <c r="G56" s="114">
        <v>19</v>
      </c>
      <c r="H56" s="114">
        <v>17</v>
      </c>
      <c r="I56" s="140">
        <v>17</v>
      </c>
      <c r="J56" s="115">
        <v>-1</v>
      </c>
      <c r="K56" s="116">
        <v>-5.882352941176471</v>
      </c>
    </row>
    <row r="57" spans="1:11" ht="14.1" customHeight="1" x14ac:dyDescent="0.2">
      <c r="A57" s="306" t="s">
        <v>284</v>
      </c>
      <c r="B57" s="307" t="s">
        <v>285</v>
      </c>
      <c r="C57" s="308"/>
      <c r="D57" s="113">
        <v>0.88541218946101607</v>
      </c>
      <c r="E57" s="115">
        <v>103</v>
      </c>
      <c r="F57" s="114">
        <v>98</v>
      </c>
      <c r="G57" s="114">
        <v>98</v>
      </c>
      <c r="H57" s="114">
        <v>96</v>
      </c>
      <c r="I57" s="140">
        <v>94</v>
      </c>
      <c r="J57" s="115">
        <v>9</v>
      </c>
      <c r="K57" s="116">
        <v>9.5744680851063837</v>
      </c>
    </row>
    <row r="58" spans="1:11" ht="14.1" customHeight="1" x14ac:dyDescent="0.2">
      <c r="A58" s="306">
        <v>73</v>
      </c>
      <c r="B58" s="307" t="s">
        <v>286</v>
      </c>
      <c r="C58" s="308"/>
      <c r="D58" s="113">
        <v>0.99716324249978505</v>
      </c>
      <c r="E58" s="115">
        <v>116</v>
      </c>
      <c r="F58" s="114">
        <v>116</v>
      </c>
      <c r="G58" s="114">
        <v>122</v>
      </c>
      <c r="H58" s="114">
        <v>117</v>
      </c>
      <c r="I58" s="140">
        <v>120</v>
      </c>
      <c r="J58" s="115">
        <v>-4</v>
      </c>
      <c r="K58" s="116">
        <v>-3.3333333333333335</v>
      </c>
    </row>
    <row r="59" spans="1:11" ht="14.1" customHeight="1" x14ac:dyDescent="0.2">
      <c r="A59" s="306" t="s">
        <v>287</v>
      </c>
      <c r="B59" s="307" t="s">
        <v>288</v>
      </c>
      <c r="C59" s="308"/>
      <c r="D59" s="113">
        <v>0.81664231066792747</v>
      </c>
      <c r="E59" s="115">
        <v>95</v>
      </c>
      <c r="F59" s="114">
        <v>93</v>
      </c>
      <c r="G59" s="114">
        <v>98</v>
      </c>
      <c r="H59" s="114">
        <v>92</v>
      </c>
      <c r="I59" s="140">
        <v>96</v>
      </c>
      <c r="J59" s="115">
        <v>-1</v>
      </c>
      <c r="K59" s="116">
        <v>-1.0416666666666667</v>
      </c>
    </row>
    <row r="60" spans="1:11" ht="14.1" customHeight="1" x14ac:dyDescent="0.2">
      <c r="A60" s="306">
        <v>81</v>
      </c>
      <c r="B60" s="307" t="s">
        <v>289</v>
      </c>
      <c r="C60" s="308"/>
      <c r="D60" s="113">
        <v>3.0688558411415801</v>
      </c>
      <c r="E60" s="115">
        <v>357</v>
      </c>
      <c r="F60" s="114">
        <v>358</v>
      </c>
      <c r="G60" s="114">
        <v>337</v>
      </c>
      <c r="H60" s="114">
        <v>340</v>
      </c>
      <c r="I60" s="140">
        <v>339</v>
      </c>
      <c r="J60" s="115">
        <v>18</v>
      </c>
      <c r="K60" s="116">
        <v>5.3097345132743365</v>
      </c>
    </row>
    <row r="61" spans="1:11" ht="14.1" customHeight="1" x14ac:dyDescent="0.2">
      <c r="A61" s="306" t="s">
        <v>290</v>
      </c>
      <c r="B61" s="307" t="s">
        <v>291</v>
      </c>
      <c r="C61" s="308"/>
      <c r="D61" s="113">
        <v>1.3753975758617725</v>
      </c>
      <c r="E61" s="115">
        <v>160</v>
      </c>
      <c r="F61" s="114">
        <v>159</v>
      </c>
      <c r="G61" s="114">
        <v>150</v>
      </c>
      <c r="H61" s="114">
        <v>149</v>
      </c>
      <c r="I61" s="140">
        <v>151</v>
      </c>
      <c r="J61" s="115">
        <v>9</v>
      </c>
      <c r="K61" s="116">
        <v>5.9602649006622519</v>
      </c>
    </row>
    <row r="62" spans="1:11" ht="14.1" customHeight="1" x14ac:dyDescent="0.2">
      <c r="A62" s="306" t="s">
        <v>292</v>
      </c>
      <c r="B62" s="307" t="s">
        <v>293</v>
      </c>
      <c r="C62" s="308"/>
      <c r="D62" s="113">
        <v>0.79944984096965532</v>
      </c>
      <c r="E62" s="115">
        <v>93</v>
      </c>
      <c r="F62" s="114">
        <v>90</v>
      </c>
      <c r="G62" s="114">
        <v>91</v>
      </c>
      <c r="H62" s="114">
        <v>88</v>
      </c>
      <c r="I62" s="140">
        <v>87</v>
      </c>
      <c r="J62" s="115">
        <v>6</v>
      </c>
      <c r="K62" s="116">
        <v>6.8965517241379306</v>
      </c>
    </row>
    <row r="63" spans="1:11" ht="14.1" customHeight="1" x14ac:dyDescent="0.2">
      <c r="A63" s="306"/>
      <c r="B63" s="307" t="s">
        <v>294</v>
      </c>
      <c r="C63" s="308"/>
      <c r="D63" s="113">
        <v>0.7736611364222471</v>
      </c>
      <c r="E63" s="115">
        <v>90</v>
      </c>
      <c r="F63" s="114">
        <v>88</v>
      </c>
      <c r="G63" s="114">
        <v>90</v>
      </c>
      <c r="H63" s="114">
        <v>87</v>
      </c>
      <c r="I63" s="140">
        <v>86</v>
      </c>
      <c r="J63" s="115">
        <v>4</v>
      </c>
      <c r="K63" s="116">
        <v>4.6511627906976747</v>
      </c>
    </row>
    <row r="64" spans="1:11" ht="14.1" customHeight="1" x14ac:dyDescent="0.2">
      <c r="A64" s="306" t="s">
        <v>295</v>
      </c>
      <c r="B64" s="307" t="s">
        <v>296</v>
      </c>
      <c r="C64" s="308"/>
      <c r="D64" s="113">
        <v>2.5788704547408236E-2</v>
      </c>
      <c r="E64" s="115">
        <v>3</v>
      </c>
      <c r="F64" s="114">
        <v>3</v>
      </c>
      <c r="G64" s="114">
        <v>3</v>
      </c>
      <c r="H64" s="114">
        <v>6</v>
      </c>
      <c r="I64" s="140">
        <v>6</v>
      </c>
      <c r="J64" s="115">
        <v>-3</v>
      </c>
      <c r="K64" s="116">
        <v>-50</v>
      </c>
    </row>
    <row r="65" spans="1:11" ht="14.1" customHeight="1" x14ac:dyDescent="0.2">
      <c r="A65" s="306" t="s">
        <v>297</v>
      </c>
      <c r="B65" s="307" t="s">
        <v>298</v>
      </c>
      <c r="C65" s="308"/>
      <c r="D65" s="113">
        <v>0.61033267428866156</v>
      </c>
      <c r="E65" s="115">
        <v>71</v>
      </c>
      <c r="F65" s="114">
        <v>76</v>
      </c>
      <c r="G65" s="114">
        <v>68</v>
      </c>
      <c r="H65" s="114">
        <v>70</v>
      </c>
      <c r="I65" s="140">
        <v>67</v>
      </c>
      <c r="J65" s="115">
        <v>4</v>
      </c>
      <c r="K65" s="116">
        <v>5.9701492537313436</v>
      </c>
    </row>
    <row r="66" spans="1:11" ht="14.1" customHeight="1" x14ac:dyDescent="0.2">
      <c r="A66" s="306">
        <v>82</v>
      </c>
      <c r="B66" s="307" t="s">
        <v>299</v>
      </c>
      <c r="C66" s="308"/>
      <c r="D66" s="113">
        <v>1.6848620304306714</v>
      </c>
      <c r="E66" s="115">
        <v>196</v>
      </c>
      <c r="F66" s="114">
        <v>201</v>
      </c>
      <c r="G66" s="114">
        <v>200</v>
      </c>
      <c r="H66" s="114">
        <v>199</v>
      </c>
      <c r="I66" s="140">
        <v>204</v>
      </c>
      <c r="J66" s="115">
        <v>-8</v>
      </c>
      <c r="K66" s="116">
        <v>-3.9215686274509802</v>
      </c>
    </row>
    <row r="67" spans="1:11" ht="14.1" customHeight="1" x14ac:dyDescent="0.2">
      <c r="A67" s="306" t="s">
        <v>300</v>
      </c>
      <c r="B67" s="307" t="s">
        <v>301</v>
      </c>
      <c r="C67" s="308"/>
      <c r="D67" s="113">
        <v>0.52437032579730081</v>
      </c>
      <c r="E67" s="115">
        <v>61</v>
      </c>
      <c r="F67" s="114">
        <v>60</v>
      </c>
      <c r="G67" s="114">
        <v>58</v>
      </c>
      <c r="H67" s="114">
        <v>59</v>
      </c>
      <c r="I67" s="140">
        <v>66</v>
      </c>
      <c r="J67" s="115">
        <v>-5</v>
      </c>
      <c r="K67" s="116">
        <v>-7.5757575757575761</v>
      </c>
    </row>
    <row r="68" spans="1:11" ht="14.1" customHeight="1" x14ac:dyDescent="0.2">
      <c r="A68" s="306" t="s">
        <v>302</v>
      </c>
      <c r="B68" s="307" t="s">
        <v>303</v>
      </c>
      <c r="C68" s="308"/>
      <c r="D68" s="113">
        <v>0.75646866672397495</v>
      </c>
      <c r="E68" s="115">
        <v>88</v>
      </c>
      <c r="F68" s="114">
        <v>88</v>
      </c>
      <c r="G68" s="114">
        <v>90</v>
      </c>
      <c r="H68" s="114">
        <v>86</v>
      </c>
      <c r="I68" s="140">
        <v>85</v>
      </c>
      <c r="J68" s="115">
        <v>3</v>
      </c>
      <c r="K68" s="116">
        <v>3.5294117647058822</v>
      </c>
    </row>
    <row r="69" spans="1:11" ht="14.1" customHeight="1" x14ac:dyDescent="0.2">
      <c r="A69" s="306">
        <v>83</v>
      </c>
      <c r="B69" s="307" t="s">
        <v>304</v>
      </c>
      <c r="C69" s="308"/>
      <c r="D69" s="113">
        <v>2.0545001289435225</v>
      </c>
      <c r="E69" s="115">
        <v>239</v>
      </c>
      <c r="F69" s="114">
        <v>234</v>
      </c>
      <c r="G69" s="114">
        <v>235</v>
      </c>
      <c r="H69" s="114">
        <v>238</v>
      </c>
      <c r="I69" s="140">
        <v>253</v>
      </c>
      <c r="J69" s="115">
        <v>-14</v>
      </c>
      <c r="K69" s="116">
        <v>-5.5335968379446641</v>
      </c>
    </row>
    <row r="70" spans="1:11" ht="14.1" customHeight="1" x14ac:dyDescent="0.2">
      <c r="A70" s="306" t="s">
        <v>305</v>
      </c>
      <c r="B70" s="307" t="s">
        <v>306</v>
      </c>
      <c r="C70" s="308"/>
      <c r="D70" s="113">
        <v>0.92839336370669645</v>
      </c>
      <c r="E70" s="115">
        <v>108</v>
      </c>
      <c r="F70" s="114">
        <v>101</v>
      </c>
      <c r="G70" s="114">
        <v>98</v>
      </c>
      <c r="H70" s="114">
        <v>102</v>
      </c>
      <c r="I70" s="140">
        <v>109</v>
      </c>
      <c r="J70" s="115">
        <v>-1</v>
      </c>
      <c r="K70" s="116">
        <v>-0.91743119266055051</v>
      </c>
    </row>
    <row r="71" spans="1:11" ht="14.1" customHeight="1" x14ac:dyDescent="0.2">
      <c r="A71" s="306"/>
      <c r="B71" s="307" t="s">
        <v>307</v>
      </c>
      <c r="C71" s="308"/>
      <c r="D71" s="113">
        <v>0.67910255308175016</v>
      </c>
      <c r="E71" s="115">
        <v>79</v>
      </c>
      <c r="F71" s="114">
        <v>74</v>
      </c>
      <c r="G71" s="114">
        <v>75</v>
      </c>
      <c r="H71" s="114">
        <v>80</v>
      </c>
      <c r="I71" s="140">
        <v>85</v>
      </c>
      <c r="J71" s="115">
        <v>-6</v>
      </c>
      <c r="K71" s="116">
        <v>-7.0588235294117645</v>
      </c>
    </row>
    <row r="72" spans="1:11" ht="14.1" customHeight="1" x14ac:dyDescent="0.2">
      <c r="A72" s="306">
        <v>84</v>
      </c>
      <c r="B72" s="307" t="s">
        <v>308</v>
      </c>
      <c r="C72" s="308"/>
      <c r="D72" s="113">
        <v>1.9943264849995701</v>
      </c>
      <c r="E72" s="115">
        <v>232</v>
      </c>
      <c r="F72" s="114">
        <v>224</v>
      </c>
      <c r="G72" s="114">
        <v>212</v>
      </c>
      <c r="H72" s="114">
        <v>199</v>
      </c>
      <c r="I72" s="140">
        <v>210</v>
      </c>
      <c r="J72" s="115">
        <v>22</v>
      </c>
      <c r="K72" s="116">
        <v>10.476190476190476</v>
      </c>
    </row>
    <row r="73" spans="1:11" ht="14.1" customHeight="1" x14ac:dyDescent="0.2">
      <c r="A73" s="306" t="s">
        <v>309</v>
      </c>
      <c r="B73" s="307" t="s">
        <v>310</v>
      </c>
      <c r="C73" s="308"/>
      <c r="D73" s="113">
        <v>0.15473222728444941</v>
      </c>
      <c r="E73" s="115">
        <v>18</v>
      </c>
      <c r="F73" s="114">
        <v>17</v>
      </c>
      <c r="G73" s="114">
        <v>9</v>
      </c>
      <c r="H73" s="114">
        <v>11</v>
      </c>
      <c r="I73" s="140">
        <v>11</v>
      </c>
      <c r="J73" s="115">
        <v>7</v>
      </c>
      <c r="K73" s="116">
        <v>63.636363636363633</v>
      </c>
    </row>
    <row r="74" spans="1:11" ht="14.1" customHeight="1" x14ac:dyDescent="0.2">
      <c r="A74" s="306" t="s">
        <v>311</v>
      </c>
      <c r="B74" s="307" t="s">
        <v>312</v>
      </c>
      <c r="C74" s="308"/>
      <c r="D74" s="113">
        <v>4.298117424568039E-2</v>
      </c>
      <c r="E74" s="115">
        <v>5</v>
      </c>
      <c r="F74" s="114">
        <v>4</v>
      </c>
      <c r="G74" s="114">
        <v>5</v>
      </c>
      <c r="H74" s="114">
        <v>6</v>
      </c>
      <c r="I74" s="140">
        <v>6</v>
      </c>
      <c r="J74" s="115">
        <v>-1</v>
      </c>
      <c r="K74" s="116">
        <v>-16.666666666666668</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0.24929081062494626</v>
      </c>
      <c r="E77" s="115">
        <v>29</v>
      </c>
      <c r="F77" s="114">
        <v>30</v>
      </c>
      <c r="G77" s="114">
        <v>30</v>
      </c>
      <c r="H77" s="114">
        <v>32</v>
      </c>
      <c r="I77" s="140">
        <v>31</v>
      </c>
      <c r="J77" s="115">
        <v>-2</v>
      </c>
      <c r="K77" s="116">
        <v>-6.4516129032258061</v>
      </c>
    </row>
    <row r="78" spans="1:11" ht="14.1" customHeight="1" x14ac:dyDescent="0.2">
      <c r="A78" s="306">
        <v>93</v>
      </c>
      <c r="B78" s="307" t="s">
        <v>317</v>
      </c>
      <c r="C78" s="308"/>
      <c r="D78" s="113">
        <v>0.22350210607753804</v>
      </c>
      <c r="E78" s="115">
        <v>26</v>
      </c>
      <c r="F78" s="114">
        <v>27</v>
      </c>
      <c r="G78" s="114">
        <v>27</v>
      </c>
      <c r="H78" s="114">
        <v>26</v>
      </c>
      <c r="I78" s="140">
        <v>22</v>
      </c>
      <c r="J78" s="115">
        <v>4</v>
      </c>
      <c r="K78" s="116">
        <v>18.181818181818183</v>
      </c>
    </row>
    <row r="79" spans="1:11" ht="14.1" customHeight="1" x14ac:dyDescent="0.2">
      <c r="A79" s="306">
        <v>94</v>
      </c>
      <c r="B79" s="307" t="s">
        <v>318</v>
      </c>
      <c r="C79" s="308"/>
      <c r="D79" s="113">
        <v>0.21490587122840196</v>
      </c>
      <c r="E79" s="115">
        <v>25</v>
      </c>
      <c r="F79" s="114">
        <v>26</v>
      </c>
      <c r="G79" s="114">
        <v>25</v>
      </c>
      <c r="H79" s="114">
        <v>33</v>
      </c>
      <c r="I79" s="140">
        <v>31</v>
      </c>
      <c r="J79" s="115">
        <v>-6</v>
      </c>
      <c r="K79" s="116">
        <v>-19.35483870967742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4.0918077881887731</v>
      </c>
      <c r="E81" s="143">
        <v>476</v>
      </c>
      <c r="F81" s="144">
        <v>495</v>
      </c>
      <c r="G81" s="144">
        <v>483</v>
      </c>
      <c r="H81" s="144">
        <v>500</v>
      </c>
      <c r="I81" s="145">
        <v>489</v>
      </c>
      <c r="J81" s="143">
        <v>-13</v>
      </c>
      <c r="K81" s="146">
        <v>-2.6584867075664622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2917</v>
      </c>
      <c r="G12" s="536">
        <v>2017</v>
      </c>
      <c r="H12" s="536">
        <v>3762</v>
      </c>
      <c r="I12" s="536">
        <v>2390</v>
      </c>
      <c r="J12" s="537">
        <v>3042</v>
      </c>
      <c r="K12" s="538">
        <v>-125</v>
      </c>
      <c r="L12" s="349">
        <v>-4.1091387245233397</v>
      </c>
    </row>
    <row r="13" spans="1:17" s="110" customFormat="1" ht="15" customHeight="1" x14ac:dyDescent="0.2">
      <c r="A13" s="350" t="s">
        <v>344</v>
      </c>
      <c r="B13" s="351" t="s">
        <v>345</v>
      </c>
      <c r="C13" s="347"/>
      <c r="D13" s="347"/>
      <c r="E13" s="348"/>
      <c r="F13" s="536">
        <v>1646</v>
      </c>
      <c r="G13" s="536">
        <v>955</v>
      </c>
      <c r="H13" s="536">
        <v>2053</v>
      </c>
      <c r="I13" s="536">
        <v>1339</v>
      </c>
      <c r="J13" s="537">
        <v>1869</v>
      </c>
      <c r="K13" s="538">
        <v>-223</v>
      </c>
      <c r="L13" s="349">
        <v>-11.931514178705189</v>
      </c>
    </row>
    <row r="14" spans="1:17" s="110" customFormat="1" ht="22.5" customHeight="1" x14ac:dyDescent="0.2">
      <c r="A14" s="350"/>
      <c r="B14" s="351" t="s">
        <v>346</v>
      </c>
      <c r="C14" s="347"/>
      <c r="D14" s="347"/>
      <c r="E14" s="348"/>
      <c r="F14" s="536">
        <v>1271</v>
      </c>
      <c r="G14" s="536">
        <v>1062</v>
      </c>
      <c r="H14" s="536">
        <v>1709</v>
      </c>
      <c r="I14" s="536">
        <v>1051</v>
      </c>
      <c r="J14" s="537">
        <v>1173</v>
      </c>
      <c r="K14" s="538">
        <v>98</v>
      </c>
      <c r="L14" s="349">
        <v>8.35464620630861</v>
      </c>
    </row>
    <row r="15" spans="1:17" s="110" customFormat="1" ht="15" customHeight="1" x14ac:dyDescent="0.2">
      <c r="A15" s="350" t="s">
        <v>347</v>
      </c>
      <c r="B15" s="351" t="s">
        <v>108</v>
      </c>
      <c r="C15" s="347"/>
      <c r="D15" s="347"/>
      <c r="E15" s="348"/>
      <c r="F15" s="536">
        <v>667</v>
      </c>
      <c r="G15" s="536">
        <v>517</v>
      </c>
      <c r="H15" s="536">
        <v>1681</v>
      </c>
      <c r="I15" s="536">
        <v>557</v>
      </c>
      <c r="J15" s="537">
        <v>749</v>
      </c>
      <c r="K15" s="538">
        <v>-82</v>
      </c>
      <c r="L15" s="349">
        <v>-10.947930574098798</v>
      </c>
    </row>
    <row r="16" spans="1:17" s="110" customFormat="1" ht="15" customHeight="1" x14ac:dyDescent="0.2">
      <c r="A16" s="350"/>
      <c r="B16" s="351" t="s">
        <v>109</v>
      </c>
      <c r="C16" s="347"/>
      <c r="D16" s="347"/>
      <c r="E16" s="348"/>
      <c r="F16" s="536">
        <v>1865</v>
      </c>
      <c r="G16" s="536">
        <v>1313</v>
      </c>
      <c r="H16" s="536">
        <v>1802</v>
      </c>
      <c r="I16" s="536">
        <v>1559</v>
      </c>
      <c r="J16" s="537">
        <v>1942</v>
      </c>
      <c r="K16" s="538">
        <v>-77</v>
      </c>
      <c r="L16" s="349">
        <v>-3.964984552008239</v>
      </c>
    </row>
    <row r="17" spans="1:12" s="110" customFormat="1" ht="15" customHeight="1" x14ac:dyDescent="0.2">
      <c r="A17" s="350"/>
      <c r="B17" s="351" t="s">
        <v>110</v>
      </c>
      <c r="C17" s="347"/>
      <c r="D17" s="347"/>
      <c r="E17" s="348"/>
      <c r="F17" s="536">
        <v>354</v>
      </c>
      <c r="G17" s="536">
        <v>169</v>
      </c>
      <c r="H17" s="536">
        <v>254</v>
      </c>
      <c r="I17" s="536">
        <v>245</v>
      </c>
      <c r="J17" s="537">
        <v>312</v>
      </c>
      <c r="K17" s="538">
        <v>42</v>
      </c>
      <c r="L17" s="349">
        <v>13.461538461538462</v>
      </c>
    </row>
    <row r="18" spans="1:12" s="110" customFormat="1" ht="15" customHeight="1" x14ac:dyDescent="0.2">
      <c r="A18" s="350"/>
      <c r="B18" s="351" t="s">
        <v>111</v>
      </c>
      <c r="C18" s="347"/>
      <c r="D18" s="347"/>
      <c r="E18" s="348"/>
      <c r="F18" s="536">
        <v>31</v>
      </c>
      <c r="G18" s="536">
        <v>18</v>
      </c>
      <c r="H18" s="536">
        <v>25</v>
      </c>
      <c r="I18" s="536">
        <v>29</v>
      </c>
      <c r="J18" s="537">
        <v>39</v>
      </c>
      <c r="K18" s="538">
        <v>-8</v>
      </c>
      <c r="L18" s="349">
        <v>-20.512820512820515</v>
      </c>
    </row>
    <row r="19" spans="1:12" s="110" customFormat="1" ht="15" customHeight="1" x14ac:dyDescent="0.2">
      <c r="A19" s="118" t="s">
        <v>113</v>
      </c>
      <c r="B19" s="119" t="s">
        <v>181</v>
      </c>
      <c r="C19" s="347"/>
      <c r="D19" s="347"/>
      <c r="E19" s="348"/>
      <c r="F19" s="536">
        <v>1909</v>
      </c>
      <c r="G19" s="536">
        <v>1221</v>
      </c>
      <c r="H19" s="536">
        <v>2728</v>
      </c>
      <c r="I19" s="536">
        <v>1518</v>
      </c>
      <c r="J19" s="537">
        <v>2110</v>
      </c>
      <c r="K19" s="538">
        <v>-201</v>
      </c>
      <c r="L19" s="349">
        <v>-9.5260663507109005</v>
      </c>
    </row>
    <row r="20" spans="1:12" s="110" customFormat="1" ht="15" customHeight="1" x14ac:dyDescent="0.2">
      <c r="A20" s="118"/>
      <c r="B20" s="119" t="s">
        <v>182</v>
      </c>
      <c r="C20" s="347"/>
      <c r="D20" s="347"/>
      <c r="E20" s="348"/>
      <c r="F20" s="536">
        <v>1008</v>
      </c>
      <c r="G20" s="536">
        <v>796</v>
      </c>
      <c r="H20" s="536">
        <v>1034</v>
      </c>
      <c r="I20" s="536">
        <v>872</v>
      </c>
      <c r="J20" s="537">
        <v>932</v>
      </c>
      <c r="K20" s="538">
        <v>76</v>
      </c>
      <c r="L20" s="349">
        <v>8.1545064377682408</v>
      </c>
    </row>
    <row r="21" spans="1:12" s="110" customFormat="1" ht="15" customHeight="1" x14ac:dyDescent="0.2">
      <c r="A21" s="118" t="s">
        <v>113</v>
      </c>
      <c r="B21" s="119" t="s">
        <v>116</v>
      </c>
      <c r="C21" s="347"/>
      <c r="D21" s="347"/>
      <c r="E21" s="348"/>
      <c r="F21" s="536">
        <v>2317</v>
      </c>
      <c r="G21" s="536">
        <v>1539</v>
      </c>
      <c r="H21" s="536">
        <v>3068</v>
      </c>
      <c r="I21" s="536">
        <v>1703</v>
      </c>
      <c r="J21" s="537">
        <v>2332</v>
      </c>
      <c r="K21" s="538">
        <v>-15</v>
      </c>
      <c r="L21" s="349">
        <v>-0.64322469982847341</v>
      </c>
    </row>
    <row r="22" spans="1:12" s="110" customFormat="1" ht="15" customHeight="1" x14ac:dyDescent="0.2">
      <c r="A22" s="118"/>
      <c r="B22" s="119" t="s">
        <v>117</v>
      </c>
      <c r="C22" s="347"/>
      <c r="D22" s="347"/>
      <c r="E22" s="348"/>
      <c r="F22" s="536">
        <v>599</v>
      </c>
      <c r="G22" s="536">
        <v>477</v>
      </c>
      <c r="H22" s="536">
        <v>692</v>
      </c>
      <c r="I22" s="536">
        <v>687</v>
      </c>
      <c r="J22" s="537">
        <v>710</v>
      </c>
      <c r="K22" s="538">
        <v>-111</v>
      </c>
      <c r="L22" s="349">
        <v>-15.633802816901408</v>
      </c>
    </row>
    <row r="23" spans="1:12" s="110" customFormat="1" ht="15" customHeight="1" x14ac:dyDescent="0.2">
      <c r="A23" s="352" t="s">
        <v>347</v>
      </c>
      <c r="B23" s="353" t="s">
        <v>193</v>
      </c>
      <c r="C23" s="354"/>
      <c r="D23" s="354"/>
      <c r="E23" s="355"/>
      <c r="F23" s="539">
        <v>55</v>
      </c>
      <c r="G23" s="539">
        <v>110</v>
      </c>
      <c r="H23" s="539">
        <v>820</v>
      </c>
      <c r="I23" s="539">
        <v>14</v>
      </c>
      <c r="J23" s="540">
        <v>59</v>
      </c>
      <c r="K23" s="541">
        <v>-4</v>
      </c>
      <c r="L23" s="356">
        <v>-6.7796610169491522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32.9</v>
      </c>
      <c r="G25" s="542">
        <v>40.5</v>
      </c>
      <c r="H25" s="542">
        <v>43.2</v>
      </c>
      <c r="I25" s="542">
        <v>42.6</v>
      </c>
      <c r="J25" s="542">
        <v>33</v>
      </c>
      <c r="K25" s="543" t="s">
        <v>349</v>
      </c>
      <c r="L25" s="364">
        <v>-0.10000000000000142</v>
      </c>
    </row>
    <row r="26" spans="1:12" s="110" customFormat="1" ht="15" customHeight="1" x14ac:dyDescent="0.2">
      <c r="A26" s="365" t="s">
        <v>105</v>
      </c>
      <c r="B26" s="366" t="s">
        <v>345</v>
      </c>
      <c r="C26" s="362"/>
      <c r="D26" s="362"/>
      <c r="E26" s="363"/>
      <c r="F26" s="542">
        <v>29.1</v>
      </c>
      <c r="G26" s="542">
        <v>35.4</v>
      </c>
      <c r="H26" s="542">
        <v>37.700000000000003</v>
      </c>
      <c r="I26" s="542">
        <v>39.700000000000003</v>
      </c>
      <c r="J26" s="544">
        <v>31.2</v>
      </c>
      <c r="K26" s="543" t="s">
        <v>349</v>
      </c>
      <c r="L26" s="364">
        <v>-2.0999999999999979</v>
      </c>
    </row>
    <row r="27" spans="1:12" s="110" customFormat="1" ht="15" customHeight="1" x14ac:dyDescent="0.2">
      <c r="A27" s="365"/>
      <c r="B27" s="366" t="s">
        <v>346</v>
      </c>
      <c r="C27" s="362"/>
      <c r="D27" s="362"/>
      <c r="E27" s="363"/>
      <c r="F27" s="542">
        <v>37.9</v>
      </c>
      <c r="G27" s="542">
        <v>45.2</v>
      </c>
      <c r="H27" s="542">
        <v>49.2</v>
      </c>
      <c r="I27" s="542">
        <v>46.4</v>
      </c>
      <c r="J27" s="542">
        <v>35.799999999999997</v>
      </c>
      <c r="K27" s="543" t="s">
        <v>349</v>
      </c>
      <c r="L27" s="364">
        <v>2.1000000000000014</v>
      </c>
    </row>
    <row r="28" spans="1:12" s="110" customFormat="1" ht="15" customHeight="1" x14ac:dyDescent="0.2">
      <c r="A28" s="365" t="s">
        <v>113</v>
      </c>
      <c r="B28" s="366" t="s">
        <v>108</v>
      </c>
      <c r="C28" s="362"/>
      <c r="D28" s="362"/>
      <c r="E28" s="363"/>
      <c r="F28" s="542">
        <v>43.4</v>
      </c>
      <c r="G28" s="542">
        <v>48.3</v>
      </c>
      <c r="H28" s="542">
        <v>52.2</v>
      </c>
      <c r="I28" s="542">
        <v>56.2</v>
      </c>
      <c r="J28" s="542">
        <v>42.9</v>
      </c>
      <c r="K28" s="543" t="s">
        <v>349</v>
      </c>
      <c r="L28" s="364">
        <v>0.5</v>
      </c>
    </row>
    <row r="29" spans="1:12" s="110" customFormat="1" ht="11.25" x14ac:dyDescent="0.2">
      <c r="A29" s="365"/>
      <c r="B29" s="366" t="s">
        <v>109</v>
      </c>
      <c r="C29" s="362"/>
      <c r="D29" s="362"/>
      <c r="E29" s="363"/>
      <c r="F29" s="542">
        <v>31.1</v>
      </c>
      <c r="G29" s="542">
        <v>38.299999999999997</v>
      </c>
      <c r="H29" s="542">
        <v>40.299999999999997</v>
      </c>
      <c r="I29" s="542">
        <v>39.700000000000003</v>
      </c>
      <c r="J29" s="544">
        <v>30.7</v>
      </c>
      <c r="K29" s="543" t="s">
        <v>349</v>
      </c>
      <c r="L29" s="364">
        <v>0.40000000000000213</v>
      </c>
    </row>
    <row r="30" spans="1:12" s="110" customFormat="1" ht="15" customHeight="1" x14ac:dyDescent="0.2">
      <c r="A30" s="365"/>
      <c r="B30" s="366" t="s">
        <v>110</v>
      </c>
      <c r="C30" s="362"/>
      <c r="D30" s="362"/>
      <c r="E30" s="363"/>
      <c r="F30" s="542">
        <v>24.1</v>
      </c>
      <c r="G30" s="542">
        <v>37.9</v>
      </c>
      <c r="H30" s="542">
        <v>31.7</v>
      </c>
      <c r="I30" s="542">
        <v>32.200000000000003</v>
      </c>
      <c r="J30" s="542">
        <v>25</v>
      </c>
      <c r="K30" s="543" t="s">
        <v>349</v>
      </c>
      <c r="L30" s="364">
        <v>-0.89999999999999858</v>
      </c>
    </row>
    <row r="31" spans="1:12" s="110" customFormat="1" ht="15" customHeight="1" x14ac:dyDescent="0.2">
      <c r="A31" s="365"/>
      <c r="B31" s="366" t="s">
        <v>111</v>
      </c>
      <c r="C31" s="362"/>
      <c r="D31" s="362"/>
      <c r="E31" s="363"/>
      <c r="F31" s="542">
        <v>38.700000000000003</v>
      </c>
      <c r="G31" s="542">
        <v>50</v>
      </c>
      <c r="H31" s="542">
        <v>48</v>
      </c>
      <c r="I31" s="542">
        <v>41.4</v>
      </c>
      <c r="J31" s="542">
        <v>33.299999999999997</v>
      </c>
      <c r="K31" s="543" t="s">
        <v>349</v>
      </c>
      <c r="L31" s="364">
        <v>5.4000000000000057</v>
      </c>
    </row>
    <row r="32" spans="1:12" s="110" customFormat="1" ht="15" customHeight="1" x14ac:dyDescent="0.2">
      <c r="A32" s="367" t="s">
        <v>113</v>
      </c>
      <c r="B32" s="368" t="s">
        <v>181</v>
      </c>
      <c r="C32" s="362"/>
      <c r="D32" s="362"/>
      <c r="E32" s="363"/>
      <c r="F32" s="542">
        <v>28.1</v>
      </c>
      <c r="G32" s="542">
        <v>34.700000000000003</v>
      </c>
      <c r="H32" s="542">
        <v>40</v>
      </c>
      <c r="I32" s="542">
        <v>40.200000000000003</v>
      </c>
      <c r="J32" s="544">
        <v>29.8</v>
      </c>
      <c r="K32" s="543" t="s">
        <v>349</v>
      </c>
      <c r="L32" s="364">
        <v>-1.6999999999999993</v>
      </c>
    </row>
    <row r="33" spans="1:12" s="110" customFormat="1" ht="15" customHeight="1" x14ac:dyDescent="0.2">
      <c r="A33" s="367"/>
      <c r="B33" s="368" t="s">
        <v>182</v>
      </c>
      <c r="C33" s="362"/>
      <c r="D33" s="362"/>
      <c r="E33" s="363"/>
      <c r="F33" s="542">
        <v>41.8</v>
      </c>
      <c r="G33" s="542">
        <v>48.7</v>
      </c>
      <c r="H33" s="542">
        <v>49</v>
      </c>
      <c r="I33" s="542">
        <v>46.8</v>
      </c>
      <c r="J33" s="542">
        <v>39.9</v>
      </c>
      <c r="K33" s="543" t="s">
        <v>349</v>
      </c>
      <c r="L33" s="364">
        <v>1.8999999999999986</v>
      </c>
    </row>
    <row r="34" spans="1:12" s="369" customFormat="1" ht="15" customHeight="1" x14ac:dyDescent="0.2">
      <c r="A34" s="367" t="s">
        <v>113</v>
      </c>
      <c r="B34" s="368" t="s">
        <v>116</v>
      </c>
      <c r="C34" s="362"/>
      <c r="D34" s="362"/>
      <c r="E34" s="363"/>
      <c r="F34" s="542">
        <v>29.3</v>
      </c>
      <c r="G34" s="542">
        <v>38.1</v>
      </c>
      <c r="H34" s="542">
        <v>41.3</v>
      </c>
      <c r="I34" s="542">
        <v>37.299999999999997</v>
      </c>
      <c r="J34" s="542">
        <v>29</v>
      </c>
      <c r="K34" s="543" t="s">
        <v>349</v>
      </c>
      <c r="L34" s="364">
        <v>0.30000000000000071</v>
      </c>
    </row>
    <row r="35" spans="1:12" s="369" customFormat="1" ht="11.25" x14ac:dyDescent="0.2">
      <c r="A35" s="370"/>
      <c r="B35" s="371" t="s">
        <v>117</v>
      </c>
      <c r="C35" s="372"/>
      <c r="D35" s="372"/>
      <c r="E35" s="373"/>
      <c r="F35" s="545">
        <v>46.9</v>
      </c>
      <c r="G35" s="545">
        <v>48.1</v>
      </c>
      <c r="H35" s="545">
        <v>50</v>
      </c>
      <c r="I35" s="545">
        <v>55.6</v>
      </c>
      <c r="J35" s="546">
        <v>46</v>
      </c>
      <c r="K35" s="547" t="s">
        <v>349</v>
      </c>
      <c r="L35" s="374">
        <v>0.89999999999999858</v>
      </c>
    </row>
    <row r="36" spans="1:12" s="369" customFormat="1" ht="15.95" customHeight="1" x14ac:dyDescent="0.2">
      <c r="A36" s="375" t="s">
        <v>350</v>
      </c>
      <c r="B36" s="376"/>
      <c r="C36" s="377"/>
      <c r="D36" s="376"/>
      <c r="E36" s="378"/>
      <c r="F36" s="548">
        <v>2847</v>
      </c>
      <c r="G36" s="548">
        <v>1894</v>
      </c>
      <c r="H36" s="548">
        <v>2857</v>
      </c>
      <c r="I36" s="548">
        <v>2346</v>
      </c>
      <c r="J36" s="548">
        <v>2969</v>
      </c>
      <c r="K36" s="549">
        <v>-122</v>
      </c>
      <c r="L36" s="380">
        <v>-4.1091276524082181</v>
      </c>
    </row>
    <row r="37" spans="1:12" s="369" customFormat="1" ht="15.95" customHeight="1" x14ac:dyDescent="0.2">
      <c r="A37" s="381"/>
      <c r="B37" s="382" t="s">
        <v>113</v>
      </c>
      <c r="C37" s="382" t="s">
        <v>351</v>
      </c>
      <c r="D37" s="382"/>
      <c r="E37" s="383"/>
      <c r="F37" s="548">
        <v>938</v>
      </c>
      <c r="G37" s="548">
        <v>768</v>
      </c>
      <c r="H37" s="548">
        <v>1233</v>
      </c>
      <c r="I37" s="548">
        <v>1000</v>
      </c>
      <c r="J37" s="548">
        <v>979</v>
      </c>
      <c r="K37" s="549">
        <v>-41</v>
      </c>
      <c r="L37" s="380">
        <v>-4.1879468845760979</v>
      </c>
    </row>
    <row r="38" spans="1:12" s="369" customFormat="1" ht="15.95" customHeight="1" x14ac:dyDescent="0.2">
      <c r="A38" s="381"/>
      <c r="B38" s="384" t="s">
        <v>105</v>
      </c>
      <c r="C38" s="384" t="s">
        <v>106</v>
      </c>
      <c r="D38" s="385"/>
      <c r="E38" s="383"/>
      <c r="F38" s="548">
        <v>1609</v>
      </c>
      <c r="G38" s="548">
        <v>893</v>
      </c>
      <c r="H38" s="548">
        <v>1502</v>
      </c>
      <c r="I38" s="548">
        <v>1319</v>
      </c>
      <c r="J38" s="550">
        <v>1825</v>
      </c>
      <c r="K38" s="549">
        <v>-216</v>
      </c>
      <c r="L38" s="380">
        <v>-11.835616438356164</v>
      </c>
    </row>
    <row r="39" spans="1:12" s="369" customFormat="1" ht="15.95" customHeight="1" x14ac:dyDescent="0.2">
      <c r="A39" s="381"/>
      <c r="B39" s="385"/>
      <c r="C39" s="382" t="s">
        <v>352</v>
      </c>
      <c r="D39" s="385"/>
      <c r="E39" s="383"/>
      <c r="F39" s="548">
        <v>469</v>
      </c>
      <c r="G39" s="548">
        <v>316</v>
      </c>
      <c r="H39" s="548">
        <v>566</v>
      </c>
      <c r="I39" s="548">
        <v>523</v>
      </c>
      <c r="J39" s="548">
        <v>569</v>
      </c>
      <c r="K39" s="549">
        <v>-100</v>
      </c>
      <c r="L39" s="380">
        <v>-17.574692442882249</v>
      </c>
    </row>
    <row r="40" spans="1:12" s="369" customFormat="1" ht="15.95" customHeight="1" x14ac:dyDescent="0.2">
      <c r="A40" s="381"/>
      <c r="B40" s="384"/>
      <c r="C40" s="384" t="s">
        <v>107</v>
      </c>
      <c r="D40" s="385"/>
      <c r="E40" s="383"/>
      <c r="F40" s="548">
        <v>1238</v>
      </c>
      <c r="G40" s="548">
        <v>1001</v>
      </c>
      <c r="H40" s="548">
        <v>1355</v>
      </c>
      <c r="I40" s="548">
        <v>1027</v>
      </c>
      <c r="J40" s="548">
        <v>1144</v>
      </c>
      <c r="K40" s="549">
        <v>94</v>
      </c>
      <c r="L40" s="380">
        <v>8.2167832167832167</v>
      </c>
    </row>
    <row r="41" spans="1:12" s="369" customFormat="1" ht="24" customHeight="1" x14ac:dyDescent="0.2">
      <c r="A41" s="381"/>
      <c r="B41" s="385"/>
      <c r="C41" s="382" t="s">
        <v>352</v>
      </c>
      <c r="D41" s="385"/>
      <c r="E41" s="383"/>
      <c r="F41" s="548">
        <v>469</v>
      </c>
      <c r="G41" s="548">
        <v>452</v>
      </c>
      <c r="H41" s="548">
        <v>667</v>
      </c>
      <c r="I41" s="548">
        <v>477</v>
      </c>
      <c r="J41" s="550">
        <v>410</v>
      </c>
      <c r="K41" s="549">
        <v>59</v>
      </c>
      <c r="L41" s="380">
        <v>14.390243902439025</v>
      </c>
    </row>
    <row r="42" spans="1:12" s="110" customFormat="1" ht="15" customHeight="1" x14ac:dyDescent="0.2">
      <c r="A42" s="381"/>
      <c r="B42" s="384" t="s">
        <v>113</v>
      </c>
      <c r="C42" s="384" t="s">
        <v>353</v>
      </c>
      <c r="D42" s="385"/>
      <c r="E42" s="383"/>
      <c r="F42" s="548">
        <v>618</v>
      </c>
      <c r="G42" s="548">
        <v>412</v>
      </c>
      <c r="H42" s="548">
        <v>846</v>
      </c>
      <c r="I42" s="548">
        <v>523</v>
      </c>
      <c r="J42" s="548">
        <v>685</v>
      </c>
      <c r="K42" s="549">
        <v>-67</v>
      </c>
      <c r="L42" s="380">
        <v>-9.7810218978102181</v>
      </c>
    </row>
    <row r="43" spans="1:12" s="110" customFormat="1" ht="15" customHeight="1" x14ac:dyDescent="0.2">
      <c r="A43" s="381"/>
      <c r="B43" s="385"/>
      <c r="C43" s="382" t="s">
        <v>352</v>
      </c>
      <c r="D43" s="385"/>
      <c r="E43" s="383"/>
      <c r="F43" s="548">
        <v>268</v>
      </c>
      <c r="G43" s="548">
        <v>199</v>
      </c>
      <c r="H43" s="548">
        <v>442</v>
      </c>
      <c r="I43" s="548">
        <v>294</v>
      </c>
      <c r="J43" s="548">
        <v>294</v>
      </c>
      <c r="K43" s="549">
        <v>-26</v>
      </c>
      <c r="L43" s="380">
        <v>-8.8435374149659864</v>
      </c>
    </row>
    <row r="44" spans="1:12" s="110" customFormat="1" ht="15" customHeight="1" x14ac:dyDescent="0.2">
      <c r="A44" s="381"/>
      <c r="B44" s="384"/>
      <c r="C44" s="366" t="s">
        <v>109</v>
      </c>
      <c r="D44" s="385"/>
      <c r="E44" s="383"/>
      <c r="F44" s="548">
        <v>1845</v>
      </c>
      <c r="G44" s="548">
        <v>1295</v>
      </c>
      <c r="H44" s="548">
        <v>1734</v>
      </c>
      <c r="I44" s="548">
        <v>1549</v>
      </c>
      <c r="J44" s="550">
        <v>1933</v>
      </c>
      <c r="K44" s="549">
        <v>-88</v>
      </c>
      <c r="L44" s="380">
        <v>-4.552509053285049</v>
      </c>
    </row>
    <row r="45" spans="1:12" s="110" customFormat="1" ht="15" customHeight="1" x14ac:dyDescent="0.2">
      <c r="A45" s="381"/>
      <c r="B45" s="385"/>
      <c r="C45" s="382" t="s">
        <v>352</v>
      </c>
      <c r="D45" s="385"/>
      <c r="E45" s="383"/>
      <c r="F45" s="548">
        <v>573</v>
      </c>
      <c r="G45" s="548">
        <v>496</v>
      </c>
      <c r="H45" s="548">
        <v>699</v>
      </c>
      <c r="I45" s="548">
        <v>615</v>
      </c>
      <c r="J45" s="548">
        <v>594</v>
      </c>
      <c r="K45" s="549">
        <v>-21</v>
      </c>
      <c r="L45" s="380">
        <v>-3.5353535353535355</v>
      </c>
    </row>
    <row r="46" spans="1:12" s="110" customFormat="1" ht="15" customHeight="1" x14ac:dyDescent="0.2">
      <c r="A46" s="381"/>
      <c r="B46" s="384"/>
      <c r="C46" s="366" t="s">
        <v>110</v>
      </c>
      <c r="D46" s="385"/>
      <c r="E46" s="383"/>
      <c r="F46" s="548">
        <v>353</v>
      </c>
      <c r="G46" s="548">
        <v>169</v>
      </c>
      <c r="H46" s="548">
        <v>252</v>
      </c>
      <c r="I46" s="548">
        <v>245</v>
      </c>
      <c r="J46" s="548">
        <v>312</v>
      </c>
      <c r="K46" s="549">
        <v>41</v>
      </c>
      <c r="L46" s="380">
        <v>13.141025641025641</v>
      </c>
    </row>
    <row r="47" spans="1:12" s="110" customFormat="1" ht="15" customHeight="1" x14ac:dyDescent="0.2">
      <c r="A47" s="381"/>
      <c r="B47" s="385"/>
      <c r="C47" s="382" t="s">
        <v>352</v>
      </c>
      <c r="D47" s="385"/>
      <c r="E47" s="383"/>
      <c r="F47" s="548">
        <v>85</v>
      </c>
      <c r="G47" s="548">
        <v>64</v>
      </c>
      <c r="H47" s="548">
        <v>80</v>
      </c>
      <c r="I47" s="548">
        <v>79</v>
      </c>
      <c r="J47" s="550">
        <v>78</v>
      </c>
      <c r="K47" s="549">
        <v>7</v>
      </c>
      <c r="L47" s="380">
        <v>8.9743589743589745</v>
      </c>
    </row>
    <row r="48" spans="1:12" s="110" customFormat="1" ht="15" customHeight="1" x14ac:dyDescent="0.2">
      <c r="A48" s="381"/>
      <c r="B48" s="385"/>
      <c r="C48" s="366" t="s">
        <v>111</v>
      </c>
      <c r="D48" s="386"/>
      <c r="E48" s="387"/>
      <c r="F48" s="548">
        <v>31</v>
      </c>
      <c r="G48" s="548">
        <v>18</v>
      </c>
      <c r="H48" s="548">
        <v>25</v>
      </c>
      <c r="I48" s="548">
        <v>29</v>
      </c>
      <c r="J48" s="548">
        <v>39</v>
      </c>
      <c r="K48" s="549">
        <v>-8</v>
      </c>
      <c r="L48" s="380">
        <v>-20.512820512820515</v>
      </c>
    </row>
    <row r="49" spans="1:12" s="110" customFormat="1" ht="15" customHeight="1" x14ac:dyDescent="0.2">
      <c r="A49" s="381"/>
      <c r="B49" s="385"/>
      <c r="C49" s="382" t="s">
        <v>352</v>
      </c>
      <c r="D49" s="385"/>
      <c r="E49" s="383"/>
      <c r="F49" s="548">
        <v>12</v>
      </c>
      <c r="G49" s="548">
        <v>9</v>
      </c>
      <c r="H49" s="548">
        <v>12</v>
      </c>
      <c r="I49" s="548">
        <v>12</v>
      </c>
      <c r="J49" s="548">
        <v>13</v>
      </c>
      <c r="K49" s="549">
        <v>-1</v>
      </c>
      <c r="L49" s="380">
        <v>-7.6923076923076925</v>
      </c>
    </row>
    <row r="50" spans="1:12" s="110" customFormat="1" ht="15" customHeight="1" x14ac:dyDescent="0.2">
      <c r="A50" s="381"/>
      <c r="B50" s="384" t="s">
        <v>113</v>
      </c>
      <c r="C50" s="382" t="s">
        <v>181</v>
      </c>
      <c r="D50" s="385"/>
      <c r="E50" s="383"/>
      <c r="F50" s="548">
        <v>1843</v>
      </c>
      <c r="G50" s="548">
        <v>1102</v>
      </c>
      <c r="H50" s="548">
        <v>1859</v>
      </c>
      <c r="I50" s="548">
        <v>1487</v>
      </c>
      <c r="J50" s="550">
        <v>2040</v>
      </c>
      <c r="K50" s="549">
        <v>-197</v>
      </c>
      <c r="L50" s="380">
        <v>-9.6568627450980387</v>
      </c>
    </row>
    <row r="51" spans="1:12" s="110" customFormat="1" ht="15" customHeight="1" x14ac:dyDescent="0.2">
      <c r="A51" s="381"/>
      <c r="B51" s="385"/>
      <c r="C51" s="382" t="s">
        <v>352</v>
      </c>
      <c r="D51" s="385"/>
      <c r="E51" s="383"/>
      <c r="F51" s="548">
        <v>518</v>
      </c>
      <c r="G51" s="548">
        <v>382</v>
      </c>
      <c r="H51" s="548">
        <v>744</v>
      </c>
      <c r="I51" s="548">
        <v>598</v>
      </c>
      <c r="J51" s="548">
        <v>608</v>
      </c>
      <c r="K51" s="549">
        <v>-90</v>
      </c>
      <c r="L51" s="380">
        <v>-14.802631578947368</v>
      </c>
    </row>
    <row r="52" spans="1:12" s="110" customFormat="1" ht="15" customHeight="1" x14ac:dyDescent="0.2">
      <c r="A52" s="381"/>
      <c r="B52" s="384"/>
      <c r="C52" s="382" t="s">
        <v>182</v>
      </c>
      <c r="D52" s="385"/>
      <c r="E52" s="383"/>
      <c r="F52" s="548">
        <v>1004</v>
      </c>
      <c r="G52" s="548">
        <v>792</v>
      </c>
      <c r="H52" s="548">
        <v>998</v>
      </c>
      <c r="I52" s="548">
        <v>859</v>
      </c>
      <c r="J52" s="548">
        <v>929</v>
      </c>
      <c r="K52" s="549">
        <v>75</v>
      </c>
      <c r="L52" s="380">
        <v>8.0731969860064581</v>
      </c>
    </row>
    <row r="53" spans="1:12" s="269" customFormat="1" ht="11.25" customHeight="1" x14ac:dyDescent="0.2">
      <c r="A53" s="381"/>
      <c r="B53" s="385"/>
      <c r="C53" s="382" t="s">
        <v>352</v>
      </c>
      <c r="D53" s="385"/>
      <c r="E53" s="383"/>
      <c r="F53" s="548">
        <v>420</v>
      </c>
      <c r="G53" s="548">
        <v>386</v>
      </c>
      <c r="H53" s="548">
        <v>489</v>
      </c>
      <c r="I53" s="548">
        <v>402</v>
      </c>
      <c r="J53" s="550">
        <v>371</v>
      </c>
      <c r="K53" s="549">
        <v>49</v>
      </c>
      <c r="L53" s="380">
        <v>13.20754716981132</v>
      </c>
    </row>
    <row r="54" spans="1:12" s="151" customFormat="1" ht="12.75" customHeight="1" x14ac:dyDescent="0.2">
      <c r="A54" s="381"/>
      <c r="B54" s="384" t="s">
        <v>113</v>
      </c>
      <c r="C54" s="384" t="s">
        <v>116</v>
      </c>
      <c r="D54" s="385"/>
      <c r="E54" s="383"/>
      <c r="F54" s="548">
        <v>2255</v>
      </c>
      <c r="G54" s="548">
        <v>1434</v>
      </c>
      <c r="H54" s="548">
        <v>2248</v>
      </c>
      <c r="I54" s="548">
        <v>1666</v>
      </c>
      <c r="J54" s="548">
        <v>2274</v>
      </c>
      <c r="K54" s="549">
        <v>-19</v>
      </c>
      <c r="L54" s="380">
        <v>-0.83553210202286721</v>
      </c>
    </row>
    <row r="55" spans="1:12" ht="11.25" x14ac:dyDescent="0.2">
      <c r="A55" s="381"/>
      <c r="B55" s="385"/>
      <c r="C55" s="382" t="s">
        <v>352</v>
      </c>
      <c r="D55" s="385"/>
      <c r="E55" s="383"/>
      <c r="F55" s="548">
        <v>661</v>
      </c>
      <c r="G55" s="548">
        <v>547</v>
      </c>
      <c r="H55" s="548">
        <v>929</v>
      </c>
      <c r="I55" s="548">
        <v>622</v>
      </c>
      <c r="J55" s="548">
        <v>659</v>
      </c>
      <c r="K55" s="549">
        <v>2</v>
      </c>
      <c r="L55" s="380">
        <v>0.30349013657056145</v>
      </c>
    </row>
    <row r="56" spans="1:12" ht="14.25" customHeight="1" x14ac:dyDescent="0.2">
      <c r="A56" s="381"/>
      <c r="B56" s="385"/>
      <c r="C56" s="384" t="s">
        <v>117</v>
      </c>
      <c r="D56" s="385"/>
      <c r="E56" s="383"/>
      <c r="F56" s="548">
        <v>591</v>
      </c>
      <c r="G56" s="548">
        <v>459</v>
      </c>
      <c r="H56" s="548">
        <v>608</v>
      </c>
      <c r="I56" s="548">
        <v>680</v>
      </c>
      <c r="J56" s="548">
        <v>695</v>
      </c>
      <c r="K56" s="549">
        <v>-104</v>
      </c>
      <c r="L56" s="380">
        <v>-14.964028776978417</v>
      </c>
    </row>
    <row r="57" spans="1:12" ht="18.75" customHeight="1" x14ac:dyDescent="0.2">
      <c r="A57" s="388"/>
      <c r="B57" s="389"/>
      <c r="C57" s="390" t="s">
        <v>352</v>
      </c>
      <c r="D57" s="389"/>
      <c r="E57" s="391"/>
      <c r="F57" s="551">
        <v>277</v>
      </c>
      <c r="G57" s="552">
        <v>221</v>
      </c>
      <c r="H57" s="552">
        <v>304</v>
      </c>
      <c r="I57" s="552">
        <v>378</v>
      </c>
      <c r="J57" s="552">
        <v>320</v>
      </c>
      <c r="K57" s="553">
        <f t="shared" ref="K57" si="0">IF(OR(F57=".",J57=".")=TRUE,".",IF(OR(F57="*",J57="*")=TRUE,"*",IF(AND(F57="-",J57="-")=TRUE,"-",IF(AND(ISNUMBER(J57),ISNUMBER(F57))=TRUE,IF(F57-J57=0,0,F57-J57),IF(ISNUMBER(F57)=TRUE,F57,-J57)))))</f>
        <v>-43</v>
      </c>
      <c r="L57" s="392">
        <f t="shared" ref="L57" si="1">IF(K57 =".",".",IF(K57 ="*","*",IF(K57="-","-",IF(K57=0,0,IF(OR(J57="-",J57=".",F57="-",F57=".")=TRUE,"X",IF(J57=0,"0,0",IF(ABS(K57*100/J57)&gt;250,".X",(K57*100/J57))))))))</f>
        <v>-13.4375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2917</v>
      </c>
      <c r="E11" s="114">
        <v>2017</v>
      </c>
      <c r="F11" s="114">
        <v>3762</v>
      </c>
      <c r="G11" s="114">
        <v>2390</v>
      </c>
      <c r="H11" s="140">
        <v>3042</v>
      </c>
      <c r="I11" s="115">
        <v>-125</v>
      </c>
      <c r="J11" s="116">
        <v>-4.1091387245233397</v>
      </c>
    </row>
    <row r="12" spans="1:15" s="110" customFormat="1" ht="24.95" customHeight="1" x14ac:dyDescent="0.2">
      <c r="A12" s="193" t="s">
        <v>132</v>
      </c>
      <c r="B12" s="194" t="s">
        <v>133</v>
      </c>
      <c r="C12" s="113">
        <v>2.6739801165581079</v>
      </c>
      <c r="D12" s="115">
        <v>78</v>
      </c>
      <c r="E12" s="114">
        <v>44</v>
      </c>
      <c r="F12" s="114">
        <v>90</v>
      </c>
      <c r="G12" s="114">
        <v>107</v>
      </c>
      <c r="H12" s="140">
        <v>87</v>
      </c>
      <c r="I12" s="115">
        <v>-9</v>
      </c>
      <c r="J12" s="116">
        <v>-10.344827586206897</v>
      </c>
    </row>
    <row r="13" spans="1:15" s="110" customFormat="1" ht="24.95" customHeight="1" x14ac:dyDescent="0.2">
      <c r="A13" s="193" t="s">
        <v>134</v>
      </c>
      <c r="B13" s="199" t="s">
        <v>214</v>
      </c>
      <c r="C13" s="113">
        <v>1.4055536510113129</v>
      </c>
      <c r="D13" s="115">
        <v>41</v>
      </c>
      <c r="E13" s="114">
        <v>11</v>
      </c>
      <c r="F13" s="114">
        <v>62</v>
      </c>
      <c r="G13" s="114">
        <v>33</v>
      </c>
      <c r="H13" s="140">
        <v>27</v>
      </c>
      <c r="I13" s="115">
        <v>14</v>
      </c>
      <c r="J13" s="116">
        <v>51.851851851851855</v>
      </c>
    </row>
    <row r="14" spans="1:15" s="287" customFormat="1" ht="24.95" customHeight="1" x14ac:dyDescent="0.2">
      <c r="A14" s="193" t="s">
        <v>215</v>
      </c>
      <c r="B14" s="199" t="s">
        <v>137</v>
      </c>
      <c r="C14" s="113">
        <v>26.671237572848817</v>
      </c>
      <c r="D14" s="115">
        <v>778</v>
      </c>
      <c r="E14" s="114">
        <v>488</v>
      </c>
      <c r="F14" s="114">
        <v>1070</v>
      </c>
      <c r="G14" s="114">
        <v>619</v>
      </c>
      <c r="H14" s="140">
        <v>901</v>
      </c>
      <c r="I14" s="115">
        <v>-123</v>
      </c>
      <c r="J14" s="116">
        <v>-13.651498335183129</v>
      </c>
      <c r="K14" s="110"/>
      <c r="L14" s="110"/>
      <c r="M14" s="110"/>
      <c r="N14" s="110"/>
      <c r="O14" s="110"/>
    </row>
    <row r="15" spans="1:15" s="110" customFormat="1" ht="24.95" customHeight="1" x14ac:dyDescent="0.2">
      <c r="A15" s="193" t="s">
        <v>216</v>
      </c>
      <c r="B15" s="199" t="s">
        <v>217</v>
      </c>
      <c r="C15" s="113">
        <v>3.0167980802194037</v>
      </c>
      <c r="D15" s="115">
        <v>88</v>
      </c>
      <c r="E15" s="114">
        <v>124</v>
      </c>
      <c r="F15" s="114">
        <v>161</v>
      </c>
      <c r="G15" s="114">
        <v>75</v>
      </c>
      <c r="H15" s="140">
        <v>104</v>
      </c>
      <c r="I15" s="115">
        <v>-16</v>
      </c>
      <c r="J15" s="116">
        <v>-15.384615384615385</v>
      </c>
    </row>
    <row r="16" spans="1:15" s="287" customFormat="1" ht="24.95" customHeight="1" x14ac:dyDescent="0.2">
      <c r="A16" s="193" t="s">
        <v>218</v>
      </c>
      <c r="B16" s="199" t="s">
        <v>141</v>
      </c>
      <c r="C16" s="113">
        <v>16.146726088447036</v>
      </c>
      <c r="D16" s="115">
        <v>471</v>
      </c>
      <c r="E16" s="114">
        <v>330</v>
      </c>
      <c r="F16" s="114">
        <v>805</v>
      </c>
      <c r="G16" s="114">
        <v>503</v>
      </c>
      <c r="H16" s="140">
        <v>710</v>
      </c>
      <c r="I16" s="115">
        <v>-239</v>
      </c>
      <c r="J16" s="116">
        <v>-33.661971830985912</v>
      </c>
      <c r="K16" s="110"/>
      <c r="L16" s="110"/>
      <c r="M16" s="110"/>
      <c r="N16" s="110"/>
      <c r="O16" s="110"/>
    </row>
    <row r="17" spans="1:15" s="110" customFormat="1" ht="24.95" customHeight="1" x14ac:dyDescent="0.2">
      <c r="A17" s="193" t="s">
        <v>142</v>
      </c>
      <c r="B17" s="199" t="s">
        <v>220</v>
      </c>
      <c r="C17" s="113">
        <v>7.507713404182379</v>
      </c>
      <c r="D17" s="115">
        <v>219</v>
      </c>
      <c r="E17" s="114">
        <v>34</v>
      </c>
      <c r="F17" s="114">
        <v>104</v>
      </c>
      <c r="G17" s="114">
        <v>41</v>
      </c>
      <c r="H17" s="140">
        <v>87</v>
      </c>
      <c r="I17" s="115">
        <v>132</v>
      </c>
      <c r="J17" s="116">
        <v>151.72413793103448</v>
      </c>
    </row>
    <row r="18" spans="1:15" s="287" customFormat="1" ht="24.95" customHeight="1" x14ac:dyDescent="0.2">
      <c r="A18" s="201" t="s">
        <v>144</v>
      </c>
      <c r="B18" s="202" t="s">
        <v>145</v>
      </c>
      <c r="C18" s="113">
        <v>10.935893040795337</v>
      </c>
      <c r="D18" s="115">
        <v>319</v>
      </c>
      <c r="E18" s="114">
        <v>117</v>
      </c>
      <c r="F18" s="114">
        <v>303</v>
      </c>
      <c r="G18" s="114">
        <v>260</v>
      </c>
      <c r="H18" s="140">
        <v>337</v>
      </c>
      <c r="I18" s="115">
        <v>-18</v>
      </c>
      <c r="J18" s="116">
        <v>-5.3412462908011866</v>
      </c>
      <c r="K18" s="110"/>
      <c r="L18" s="110"/>
      <c r="M18" s="110"/>
      <c r="N18" s="110"/>
      <c r="O18" s="110"/>
    </row>
    <row r="19" spans="1:15" s="110" customFormat="1" ht="24.95" customHeight="1" x14ac:dyDescent="0.2">
      <c r="A19" s="193" t="s">
        <v>146</v>
      </c>
      <c r="B19" s="199" t="s">
        <v>147</v>
      </c>
      <c r="C19" s="113">
        <v>15.221117586561537</v>
      </c>
      <c r="D19" s="115">
        <v>444</v>
      </c>
      <c r="E19" s="114">
        <v>352</v>
      </c>
      <c r="F19" s="114">
        <v>674</v>
      </c>
      <c r="G19" s="114">
        <v>326</v>
      </c>
      <c r="H19" s="140">
        <v>436</v>
      </c>
      <c r="I19" s="115">
        <v>8</v>
      </c>
      <c r="J19" s="116">
        <v>1.834862385321101</v>
      </c>
    </row>
    <row r="20" spans="1:15" s="287" customFormat="1" ht="24.95" customHeight="1" x14ac:dyDescent="0.2">
      <c r="A20" s="193" t="s">
        <v>148</v>
      </c>
      <c r="B20" s="199" t="s">
        <v>149</v>
      </c>
      <c r="C20" s="113">
        <v>4.4909153239629758</v>
      </c>
      <c r="D20" s="115">
        <v>131</v>
      </c>
      <c r="E20" s="114">
        <v>130</v>
      </c>
      <c r="F20" s="114">
        <v>121</v>
      </c>
      <c r="G20" s="114">
        <v>109</v>
      </c>
      <c r="H20" s="140">
        <v>154</v>
      </c>
      <c r="I20" s="115">
        <v>-23</v>
      </c>
      <c r="J20" s="116">
        <v>-14.935064935064934</v>
      </c>
      <c r="K20" s="110"/>
      <c r="L20" s="110"/>
      <c r="M20" s="110"/>
      <c r="N20" s="110"/>
      <c r="O20" s="110"/>
    </row>
    <row r="21" spans="1:15" s="110" customFormat="1" ht="24.95" customHeight="1" x14ac:dyDescent="0.2">
      <c r="A21" s="201" t="s">
        <v>150</v>
      </c>
      <c r="B21" s="202" t="s">
        <v>151</v>
      </c>
      <c r="C21" s="113">
        <v>6.8220774768597874</v>
      </c>
      <c r="D21" s="115">
        <v>199</v>
      </c>
      <c r="E21" s="114">
        <v>141</v>
      </c>
      <c r="F21" s="114">
        <v>156</v>
      </c>
      <c r="G21" s="114">
        <v>209</v>
      </c>
      <c r="H21" s="140">
        <v>195</v>
      </c>
      <c r="I21" s="115">
        <v>4</v>
      </c>
      <c r="J21" s="116">
        <v>2.0512820512820511</v>
      </c>
    </row>
    <row r="22" spans="1:15" s="110" customFormat="1" ht="24.95" customHeight="1" x14ac:dyDescent="0.2">
      <c r="A22" s="201" t="s">
        <v>152</v>
      </c>
      <c r="B22" s="199" t="s">
        <v>153</v>
      </c>
      <c r="C22" s="113">
        <v>1.0627356873500171</v>
      </c>
      <c r="D22" s="115">
        <v>31</v>
      </c>
      <c r="E22" s="114">
        <v>13</v>
      </c>
      <c r="F22" s="114">
        <v>31</v>
      </c>
      <c r="G22" s="114">
        <v>10</v>
      </c>
      <c r="H22" s="140">
        <v>27</v>
      </c>
      <c r="I22" s="115">
        <v>4</v>
      </c>
      <c r="J22" s="116">
        <v>14.814814814814815</v>
      </c>
    </row>
    <row r="23" spans="1:15" s="110" customFormat="1" ht="24.95" customHeight="1" x14ac:dyDescent="0.2">
      <c r="A23" s="193" t="s">
        <v>154</v>
      </c>
      <c r="B23" s="199" t="s">
        <v>155</v>
      </c>
      <c r="C23" s="113">
        <v>0.89132670551936921</v>
      </c>
      <c r="D23" s="115">
        <v>26</v>
      </c>
      <c r="E23" s="114">
        <v>26</v>
      </c>
      <c r="F23" s="114">
        <v>37</v>
      </c>
      <c r="G23" s="114">
        <v>13</v>
      </c>
      <c r="H23" s="140">
        <v>32</v>
      </c>
      <c r="I23" s="115">
        <v>-6</v>
      </c>
      <c r="J23" s="116">
        <v>-18.75</v>
      </c>
    </row>
    <row r="24" spans="1:15" s="110" customFormat="1" ht="24.95" customHeight="1" x14ac:dyDescent="0.2">
      <c r="A24" s="193" t="s">
        <v>156</v>
      </c>
      <c r="B24" s="199" t="s">
        <v>221</v>
      </c>
      <c r="C24" s="113">
        <v>2.3311621528968116</v>
      </c>
      <c r="D24" s="115">
        <v>68</v>
      </c>
      <c r="E24" s="114">
        <v>56</v>
      </c>
      <c r="F24" s="114">
        <v>101</v>
      </c>
      <c r="G24" s="114">
        <v>49</v>
      </c>
      <c r="H24" s="140">
        <v>91</v>
      </c>
      <c r="I24" s="115">
        <v>-23</v>
      </c>
      <c r="J24" s="116">
        <v>-25.274725274725274</v>
      </c>
    </row>
    <row r="25" spans="1:15" s="110" customFormat="1" ht="24.95" customHeight="1" x14ac:dyDescent="0.2">
      <c r="A25" s="193" t="s">
        <v>222</v>
      </c>
      <c r="B25" s="204" t="s">
        <v>159</v>
      </c>
      <c r="C25" s="113">
        <v>4.6280425094274937</v>
      </c>
      <c r="D25" s="115">
        <v>135</v>
      </c>
      <c r="E25" s="114">
        <v>74</v>
      </c>
      <c r="F25" s="114">
        <v>131</v>
      </c>
      <c r="G25" s="114">
        <v>98</v>
      </c>
      <c r="H25" s="140">
        <v>128</v>
      </c>
      <c r="I25" s="115">
        <v>7</v>
      </c>
      <c r="J25" s="116">
        <v>5.46875</v>
      </c>
    </row>
    <row r="26" spans="1:15" s="110" customFormat="1" ht="24.95" customHeight="1" x14ac:dyDescent="0.2">
      <c r="A26" s="201">
        <v>782.78300000000002</v>
      </c>
      <c r="B26" s="203" t="s">
        <v>160</v>
      </c>
      <c r="C26" s="113">
        <v>3.9081247857387726</v>
      </c>
      <c r="D26" s="115">
        <v>114</v>
      </c>
      <c r="E26" s="114">
        <v>73</v>
      </c>
      <c r="F26" s="114">
        <v>189</v>
      </c>
      <c r="G26" s="114">
        <v>152</v>
      </c>
      <c r="H26" s="140">
        <v>131</v>
      </c>
      <c r="I26" s="115">
        <v>-17</v>
      </c>
      <c r="J26" s="116">
        <v>-12.977099236641221</v>
      </c>
    </row>
    <row r="27" spans="1:15" s="110" customFormat="1" ht="24.95" customHeight="1" x14ac:dyDescent="0.2">
      <c r="A27" s="193" t="s">
        <v>161</v>
      </c>
      <c r="B27" s="199" t="s">
        <v>162</v>
      </c>
      <c r="C27" s="113">
        <v>2.0569077819677752</v>
      </c>
      <c r="D27" s="115">
        <v>60</v>
      </c>
      <c r="E27" s="114">
        <v>49</v>
      </c>
      <c r="F27" s="114">
        <v>88</v>
      </c>
      <c r="G27" s="114">
        <v>64</v>
      </c>
      <c r="H27" s="140">
        <v>50</v>
      </c>
      <c r="I27" s="115">
        <v>10</v>
      </c>
      <c r="J27" s="116">
        <v>20</v>
      </c>
    </row>
    <row r="28" spans="1:15" s="110" customFormat="1" ht="24.95" customHeight="1" x14ac:dyDescent="0.2">
      <c r="A28" s="193" t="s">
        <v>163</v>
      </c>
      <c r="B28" s="199" t="s">
        <v>164</v>
      </c>
      <c r="C28" s="113">
        <v>2.1597531710661637</v>
      </c>
      <c r="D28" s="115">
        <v>63</v>
      </c>
      <c r="E28" s="114">
        <v>44</v>
      </c>
      <c r="F28" s="114">
        <v>153</v>
      </c>
      <c r="G28" s="114">
        <v>28</v>
      </c>
      <c r="H28" s="140">
        <v>71</v>
      </c>
      <c r="I28" s="115">
        <v>-8</v>
      </c>
      <c r="J28" s="116">
        <v>-11.267605633802816</v>
      </c>
    </row>
    <row r="29" spans="1:15" s="110" customFormat="1" ht="24.95" customHeight="1" x14ac:dyDescent="0.2">
      <c r="A29" s="193">
        <v>86</v>
      </c>
      <c r="B29" s="199" t="s">
        <v>165</v>
      </c>
      <c r="C29" s="113">
        <v>7.3363044223517315</v>
      </c>
      <c r="D29" s="115">
        <v>214</v>
      </c>
      <c r="E29" s="114">
        <v>187</v>
      </c>
      <c r="F29" s="114">
        <v>211</v>
      </c>
      <c r="G29" s="114">
        <v>143</v>
      </c>
      <c r="H29" s="140">
        <v>164</v>
      </c>
      <c r="I29" s="115">
        <v>50</v>
      </c>
      <c r="J29" s="116">
        <v>30.487804878048781</v>
      </c>
    </row>
    <row r="30" spans="1:15" s="110" customFormat="1" ht="24.95" customHeight="1" x14ac:dyDescent="0.2">
      <c r="A30" s="193">
        <v>87.88</v>
      </c>
      <c r="B30" s="204" t="s">
        <v>166</v>
      </c>
      <c r="C30" s="113">
        <v>4.5937607130613642</v>
      </c>
      <c r="D30" s="115">
        <v>134</v>
      </c>
      <c r="E30" s="114">
        <v>127</v>
      </c>
      <c r="F30" s="114">
        <v>231</v>
      </c>
      <c r="G30" s="114">
        <v>106</v>
      </c>
      <c r="H30" s="140">
        <v>103</v>
      </c>
      <c r="I30" s="115">
        <v>31</v>
      </c>
      <c r="J30" s="116">
        <v>30.097087378640776</v>
      </c>
    </row>
    <row r="31" spans="1:15" s="110" customFormat="1" ht="24.95" customHeight="1" x14ac:dyDescent="0.2">
      <c r="A31" s="193" t="s">
        <v>167</v>
      </c>
      <c r="B31" s="199" t="s">
        <v>168</v>
      </c>
      <c r="C31" s="113">
        <v>2.8111073020226258</v>
      </c>
      <c r="D31" s="115">
        <v>82</v>
      </c>
      <c r="E31" s="114">
        <v>85</v>
      </c>
      <c r="F31" s="114">
        <v>114</v>
      </c>
      <c r="G31" s="114">
        <v>64</v>
      </c>
      <c r="H31" s="140">
        <v>104</v>
      </c>
      <c r="I31" s="115">
        <v>-22</v>
      </c>
      <c r="J31" s="116">
        <v>-21.153846153846153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2.6739801165581079</v>
      </c>
      <c r="D34" s="115">
        <v>78</v>
      </c>
      <c r="E34" s="114">
        <v>44</v>
      </c>
      <c r="F34" s="114">
        <v>90</v>
      </c>
      <c r="G34" s="114">
        <v>107</v>
      </c>
      <c r="H34" s="140">
        <v>87</v>
      </c>
      <c r="I34" s="115">
        <v>-9</v>
      </c>
      <c r="J34" s="116">
        <v>-10.344827586206897</v>
      </c>
    </row>
    <row r="35" spans="1:10" s="110" customFormat="1" ht="24.95" customHeight="1" x14ac:dyDescent="0.2">
      <c r="A35" s="292" t="s">
        <v>171</v>
      </c>
      <c r="B35" s="293" t="s">
        <v>172</v>
      </c>
      <c r="C35" s="113">
        <v>39.012684264655469</v>
      </c>
      <c r="D35" s="115">
        <v>1138</v>
      </c>
      <c r="E35" s="114">
        <v>616</v>
      </c>
      <c r="F35" s="114">
        <v>1435</v>
      </c>
      <c r="G35" s="114">
        <v>912</v>
      </c>
      <c r="H35" s="140">
        <v>1265</v>
      </c>
      <c r="I35" s="115">
        <v>-127</v>
      </c>
      <c r="J35" s="116">
        <v>-10.039525691699605</v>
      </c>
    </row>
    <row r="36" spans="1:10" s="110" customFormat="1" ht="24.95" customHeight="1" x14ac:dyDescent="0.2">
      <c r="A36" s="294" t="s">
        <v>173</v>
      </c>
      <c r="B36" s="295" t="s">
        <v>174</v>
      </c>
      <c r="C36" s="125">
        <v>58.313335618786425</v>
      </c>
      <c r="D36" s="143">
        <v>1701</v>
      </c>
      <c r="E36" s="144">
        <v>1357</v>
      </c>
      <c r="F36" s="144">
        <v>2237</v>
      </c>
      <c r="G36" s="144">
        <v>1371</v>
      </c>
      <c r="H36" s="145">
        <v>1686</v>
      </c>
      <c r="I36" s="143">
        <v>15</v>
      </c>
      <c r="J36" s="146">
        <v>0.88967971530249113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2917</v>
      </c>
      <c r="F11" s="264">
        <v>2017</v>
      </c>
      <c r="G11" s="264">
        <v>3762</v>
      </c>
      <c r="H11" s="264">
        <v>2390</v>
      </c>
      <c r="I11" s="265">
        <v>3042</v>
      </c>
      <c r="J11" s="263">
        <v>-125</v>
      </c>
      <c r="K11" s="266">
        <v>-4.1091387245233397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28.282482002056909</v>
      </c>
      <c r="E13" s="115">
        <v>825</v>
      </c>
      <c r="F13" s="114">
        <v>604</v>
      </c>
      <c r="G13" s="114">
        <v>948</v>
      </c>
      <c r="H13" s="114">
        <v>941</v>
      </c>
      <c r="I13" s="140">
        <v>951</v>
      </c>
      <c r="J13" s="115">
        <v>-126</v>
      </c>
      <c r="K13" s="116">
        <v>-13.249211356466876</v>
      </c>
    </row>
    <row r="14" spans="1:15" ht="15.95" customHeight="1" x14ac:dyDescent="0.2">
      <c r="A14" s="306" t="s">
        <v>230</v>
      </c>
      <c r="B14" s="307"/>
      <c r="C14" s="308"/>
      <c r="D14" s="113">
        <v>57.627699691463832</v>
      </c>
      <c r="E14" s="115">
        <v>1681</v>
      </c>
      <c r="F14" s="114">
        <v>1136</v>
      </c>
      <c r="G14" s="114">
        <v>2366</v>
      </c>
      <c r="H14" s="114">
        <v>1159</v>
      </c>
      <c r="I14" s="140">
        <v>1639</v>
      </c>
      <c r="J14" s="115">
        <v>42</v>
      </c>
      <c r="K14" s="116">
        <v>2.5625381330079318</v>
      </c>
    </row>
    <row r="15" spans="1:15" ht="15.95" customHeight="1" x14ac:dyDescent="0.2">
      <c r="A15" s="306" t="s">
        <v>231</v>
      </c>
      <c r="B15" s="307"/>
      <c r="C15" s="308"/>
      <c r="D15" s="113">
        <v>8.0905039424065812</v>
      </c>
      <c r="E15" s="115">
        <v>236</v>
      </c>
      <c r="F15" s="114">
        <v>153</v>
      </c>
      <c r="G15" s="114">
        <v>238</v>
      </c>
      <c r="H15" s="114">
        <v>163</v>
      </c>
      <c r="I15" s="140">
        <v>251</v>
      </c>
      <c r="J15" s="115">
        <v>-15</v>
      </c>
      <c r="K15" s="116">
        <v>-5.9760956175298805</v>
      </c>
    </row>
    <row r="16" spans="1:15" ht="15.95" customHeight="1" x14ac:dyDescent="0.2">
      <c r="A16" s="306" t="s">
        <v>232</v>
      </c>
      <c r="B16" s="307"/>
      <c r="C16" s="308"/>
      <c r="D16" s="113">
        <v>5.9993143640726778</v>
      </c>
      <c r="E16" s="115">
        <v>175</v>
      </c>
      <c r="F16" s="114">
        <v>124</v>
      </c>
      <c r="G16" s="114">
        <v>210</v>
      </c>
      <c r="H16" s="114">
        <v>127</v>
      </c>
      <c r="I16" s="140">
        <v>201</v>
      </c>
      <c r="J16" s="115">
        <v>-26</v>
      </c>
      <c r="K16" s="116">
        <v>-12.935323383084578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2.7768255056564963</v>
      </c>
      <c r="E18" s="115">
        <v>81</v>
      </c>
      <c r="F18" s="114">
        <v>46</v>
      </c>
      <c r="G18" s="114">
        <v>108</v>
      </c>
      <c r="H18" s="114">
        <v>109</v>
      </c>
      <c r="I18" s="140">
        <v>88</v>
      </c>
      <c r="J18" s="115">
        <v>-7</v>
      </c>
      <c r="K18" s="116">
        <v>-7.9545454545454541</v>
      </c>
    </row>
    <row r="19" spans="1:11" ht="14.1" customHeight="1" x14ac:dyDescent="0.2">
      <c r="A19" s="306" t="s">
        <v>235</v>
      </c>
      <c r="B19" s="307" t="s">
        <v>236</v>
      </c>
      <c r="C19" s="308"/>
      <c r="D19" s="113">
        <v>1.6112444292080905</v>
      </c>
      <c r="E19" s="115">
        <v>47</v>
      </c>
      <c r="F19" s="114">
        <v>27</v>
      </c>
      <c r="G19" s="114">
        <v>74</v>
      </c>
      <c r="H19" s="114">
        <v>84</v>
      </c>
      <c r="I19" s="140">
        <v>65</v>
      </c>
      <c r="J19" s="115">
        <v>-18</v>
      </c>
      <c r="K19" s="116">
        <v>-27.692307692307693</v>
      </c>
    </row>
    <row r="20" spans="1:11" ht="14.1" customHeight="1" x14ac:dyDescent="0.2">
      <c r="A20" s="306">
        <v>12</v>
      </c>
      <c r="B20" s="307" t="s">
        <v>237</v>
      </c>
      <c r="C20" s="308"/>
      <c r="D20" s="113">
        <v>1.3027082619129242</v>
      </c>
      <c r="E20" s="115">
        <v>38</v>
      </c>
      <c r="F20" s="114">
        <v>21</v>
      </c>
      <c r="G20" s="114">
        <v>31</v>
      </c>
      <c r="H20" s="114">
        <v>28</v>
      </c>
      <c r="I20" s="140">
        <v>44</v>
      </c>
      <c r="J20" s="115">
        <v>-6</v>
      </c>
      <c r="K20" s="116">
        <v>-13.636363636363637</v>
      </c>
    </row>
    <row r="21" spans="1:11" ht="14.1" customHeight="1" x14ac:dyDescent="0.2">
      <c r="A21" s="306">
        <v>21</v>
      </c>
      <c r="B21" s="307" t="s">
        <v>238</v>
      </c>
      <c r="C21" s="308"/>
      <c r="D21" s="113">
        <v>2.399725745629071</v>
      </c>
      <c r="E21" s="115">
        <v>70</v>
      </c>
      <c r="F21" s="114">
        <v>13</v>
      </c>
      <c r="G21" s="114">
        <v>30</v>
      </c>
      <c r="H21" s="114">
        <v>21</v>
      </c>
      <c r="I21" s="140">
        <v>44</v>
      </c>
      <c r="J21" s="115">
        <v>26</v>
      </c>
      <c r="K21" s="116">
        <v>59.090909090909093</v>
      </c>
    </row>
    <row r="22" spans="1:11" ht="14.1" customHeight="1" x14ac:dyDescent="0.2">
      <c r="A22" s="306">
        <v>22</v>
      </c>
      <c r="B22" s="307" t="s">
        <v>239</v>
      </c>
      <c r="C22" s="308"/>
      <c r="D22" s="113">
        <v>1.7140898183064792</v>
      </c>
      <c r="E22" s="115">
        <v>50</v>
      </c>
      <c r="F22" s="114">
        <v>35</v>
      </c>
      <c r="G22" s="114">
        <v>83</v>
      </c>
      <c r="H22" s="114">
        <v>35</v>
      </c>
      <c r="I22" s="140">
        <v>48</v>
      </c>
      <c r="J22" s="115">
        <v>2</v>
      </c>
      <c r="K22" s="116">
        <v>4.166666666666667</v>
      </c>
    </row>
    <row r="23" spans="1:11" ht="14.1" customHeight="1" x14ac:dyDescent="0.2">
      <c r="A23" s="306">
        <v>23</v>
      </c>
      <c r="B23" s="307" t="s">
        <v>240</v>
      </c>
      <c r="C23" s="308"/>
      <c r="D23" s="113">
        <v>0.89132670551936921</v>
      </c>
      <c r="E23" s="115">
        <v>26</v>
      </c>
      <c r="F23" s="114">
        <v>33</v>
      </c>
      <c r="G23" s="114">
        <v>38</v>
      </c>
      <c r="H23" s="114">
        <v>16</v>
      </c>
      <c r="I23" s="140">
        <v>29</v>
      </c>
      <c r="J23" s="115">
        <v>-3</v>
      </c>
      <c r="K23" s="116">
        <v>-10.344827586206897</v>
      </c>
    </row>
    <row r="24" spans="1:11" ht="14.1" customHeight="1" x14ac:dyDescent="0.2">
      <c r="A24" s="306">
        <v>24</v>
      </c>
      <c r="B24" s="307" t="s">
        <v>241</v>
      </c>
      <c r="C24" s="308"/>
      <c r="D24" s="113">
        <v>5.6907781967775115</v>
      </c>
      <c r="E24" s="115">
        <v>166</v>
      </c>
      <c r="F24" s="114">
        <v>76</v>
      </c>
      <c r="G24" s="114">
        <v>173</v>
      </c>
      <c r="H24" s="114">
        <v>154</v>
      </c>
      <c r="I24" s="140">
        <v>227</v>
      </c>
      <c r="J24" s="115">
        <v>-61</v>
      </c>
      <c r="K24" s="116">
        <v>-26.872246696035241</v>
      </c>
    </row>
    <row r="25" spans="1:11" ht="14.1" customHeight="1" x14ac:dyDescent="0.2">
      <c r="A25" s="306">
        <v>25</v>
      </c>
      <c r="B25" s="307" t="s">
        <v>242</v>
      </c>
      <c r="C25" s="308"/>
      <c r="D25" s="113">
        <v>7.2334590332533422</v>
      </c>
      <c r="E25" s="115">
        <v>211</v>
      </c>
      <c r="F25" s="114">
        <v>116</v>
      </c>
      <c r="G25" s="114">
        <v>394</v>
      </c>
      <c r="H25" s="114">
        <v>245</v>
      </c>
      <c r="I25" s="140">
        <v>262</v>
      </c>
      <c r="J25" s="115">
        <v>-51</v>
      </c>
      <c r="K25" s="116">
        <v>-19.465648854961831</v>
      </c>
    </row>
    <row r="26" spans="1:11" ht="14.1" customHeight="1" x14ac:dyDescent="0.2">
      <c r="A26" s="306">
        <v>26</v>
      </c>
      <c r="B26" s="307" t="s">
        <v>243</v>
      </c>
      <c r="C26" s="308"/>
      <c r="D26" s="113">
        <v>4.7994514912581421</v>
      </c>
      <c r="E26" s="115">
        <v>140</v>
      </c>
      <c r="F26" s="114">
        <v>40</v>
      </c>
      <c r="G26" s="114">
        <v>162</v>
      </c>
      <c r="H26" s="114">
        <v>60</v>
      </c>
      <c r="I26" s="140">
        <v>166</v>
      </c>
      <c r="J26" s="115">
        <v>-26</v>
      </c>
      <c r="K26" s="116">
        <v>-15.662650602409638</v>
      </c>
    </row>
    <row r="27" spans="1:11" ht="14.1" customHeight="1" x14ac:dyDescent="0.2">
      <c r="A27" s="306">
        <v>27</v>
      </c>
      <c r="B27" s="307" t="s">
        <v>244</v>
      </c>
      <c r="C27" s="308"/>
      <c r="D27" s="113">
        <v>2.2283167637984231</v>
      </c>
      <c r="E27" s="115">
        <v>65</v>
      </c>
      <c r="F27" s="114">
        <v>50</v>
      </c>
      <c r="G27" s="114">
        <v>87</v>
      </c>
      <c r="H27" s="114">
        <v>52</v>
      </c>
      <c r="I27" s="140">
        <v>81</v>
      </c>
      <c r="J27" s="115">
        <v>-16</v>
      </c>
      <c r="K27" s="116">
        <v>-19.753086419753085</v>
      </c>
    </row>
    <row r="28" spans="1:11" ht="14.1" customHeight="1" x14ac:dyDescent="0.2">
      <c r="A28" s="306">
        <v>28</v>
      </c>
      <c r="B28" s="307" t="s">
        <v>245</v>
      </c>
      <c r="C28" s="308"/>
      <c r="D28" s="113">
        <v>0</v>
      </c>
      <c r="E28" s="115">
        <v>0</v>
      </c>
      <c r="F28" s="114" t="s">
        <v>513</v>
      </c>
      <c r="G28" s="114" t="s">
        <v>513</v>
      </c>
      <c r="H28" s="114">
        <v>4</v>
      </c>
      <c r="I28" s="140">
        <v>3</v>
      </c>
      <c r="J28" s="115">
        <v>-3</v>
      </c>
      <c r="K28" s="116">
        <v>-100</v>
      </c>
    </row>
    <row r="29" spans="1:11" ht="14.1" customHeight="1" x14ac:dyDescent="0.2">
      <c r="A29" s="306">
        <v>29</v>
      </c>
      <c r="B29" s="307" t="s">
        <v>246</v>
      </c>
      <c r="C29" s="308"/>
      <c r="D29" s="113">
        <v>2.8111073020226258</v>
      </c>
      <c r="E29" s="115">
        <v>82</v>
      </c>
      <c r="F29" s="114">
        <v>92</v>
      </c>
      <c r="G29" s="114">
        <v>110</v>
      </c>
      <c r="H29" s="114">
        <v>95</v>
      </c>
      <c r="I29" s="140">
        <v>115</v>
      </c>
      <c r="J29" s="115">
        <v>-33</v>
      </c>
      <c r="K29" s="116">
        <v>-28.695652173913043</v>
      </c>
    </row>
    <row r="30" spans="1:11" ht="14.1" customHeight="1" x14ac:dyDescent="0.2">
      <c r="A30" s="306" t="s">
        <v>247</v>
      </c>
      <c r="B30" s="307" t="s">
        <v>248</v>
      </c>
      <c r="C30" s="308"/>
      <c r="D30" s="113">
        <v>0.65135413095646211</v>
      </c>
      <c r="E30" s="115">
        <v>19</v>
      </c>
      <c r="F30" s="114">
        <v>25</v>
      </c>
      <c r="G30" s="114" t="s">
        <v>513</v>
      </c>
      <c r="H30" s="114">
        <v>10</v>
      </c>
      <c r="I30" s="140" t="s">
        <v>513</v>
      </c>
      <c r="J30" s="115" t="s">
        <v>513</v>
      </c>
      <c r="K30" s="116" t="s">
        <v>513</v>
      </c>
    </row>
    <row r="31" spans="1:11" ht="14.1" customHeight="1" x14ac:dyDescent="0.2">
      <c r="A31" s="306" t="s">
        <v>249</v>
      </c>
      <c r="B31" s="307" t="s">
        <v>250</v>
      </c>
      <c r="C31" s="308"/>
      <c r="D31" s="113">
        <v>2.1597531710661637</v>
      </c>
      <c r="E31" s="115">
        <v>63</v>
      </c>
      <c r="F31" s="114">
        <v>67</v>
      </c>
      <c r="G31" s="114">
        <v>69</v>
      </c>
      <c r="H31" s="114">
        <v>85</v>
      </c>
      <c r="I31" s="140">
        <v>85</v>
      </c>
      <c r="J31" s="115">
        <v>-22</v>
      </c>
      <c r="K31" s="116">
        <v>-25.882352941176471</v>
      </c>
    </row>
    <row r="32" spans="1:11" ht="14.1" customHeight="1" x14ac:dyDescent="0.2">
      <c r="A32" s="306">
        <v>31</v>
      </c>
      <c r="B32" s="307" t="s">
        <v>251</v>
      </c>
      <c r="C32" s="308"/>
      <c r="D32" s="113">
        <v>0.34281796366129585</v>
      </c>
      <c r="E32" s="115">
        <v>10</v>
      </c>
      <c r="F32" s="114">
        <v>9</v>
      </c>
      <c r="G32" s="114">
        <v>9</v>
      </c>
      <c r="H32" s="114">
        <v>6</v>
      </c>
      <c r="I32" s="140">
        <v>9</v>
      </c>
      <c r="J32" s="115">
        <v>1</v>
      </c>
      <c r="K32" s="116">
        <v>11.111111111111111</v>
      </c>
    </row>
    <row r="33" spans="1:11" ht="14.1" customHeight="1" x14ac:dyDescent="0.2">
      <c r="A33" s="306">
        <v>32</v>
      </c>
      <c r="B33" s="307" t="s">
        <v>252</v>
      </c>
      <c r="C33" s="308"/>
      <c r="D33" s="113">
        <v>3.1539252656839216</v>
      </c>
      <c r="E33" s="115">
        <v>92</v>
      </c>
      <c r="F33" s="114">
        <v>35</v>
      </c>
      <c r="G33" s="114">
        <v>84</v>
      </c>
      <c r="H33" s="114">
        <v>67</v>
      </c>
      <c r="I33" s="140">
        <v>66</v>
      </c>
      <c r="J33" s="115">
        <v>26</v>
      </c>
      <c r="K33" s="116">
        <v>39.393939393939391</v>
      </c>
    </row>
    <row r="34" spans="1:11" ht="14.1" customHeight="1" x14ac:dyDescent="0.2">
      <c r="A34" s="306">
        <v>33</v>
      </c>
      <c r="B34" s="307" t="s">
        <v>253</v>
      </c>
      <c r="C34" s="308"/>
      <c r="D34" s="113">
        <v>2.1940349674322936</v>
      </c>
      <c r="E34" s="115">
        <v>64</v>
      </c>
      <c r="F34" s="114">
        <v>19</v>
      </c>
      <c r="G34" s="114">
        <v>73</v>
      </c>
      <c r="H34" s="114">
        <v>47</v>
      </c>
      <c r="I34" s="140">
        <v>60</v>
      </c>
      <c r="J34" s="115">
        <v>4</v>
      </c>
      <c r="K34" s="116">
        <v>6.666666666666667</v>
      </c>
    </row>
    <row r="35" spans="1:11" ht="14.1" customHeight="1" x14ac:dyDescent="0.2">
      <c r="A35" s="306">
        <v>34</v>
      </c>
      <c r="B35" s="307" t="s">
        <v>254</v>
      </c>
      <c r="C35" s="308"/>
      <c r="D35" s="113">
        <v>2.6739801165581079</v>
      </c>
      <c r="E35" s="115">
        <v>78</v>
      </c>
      <c r="F35" s="114">
        <v>21</v>
      </c>
      <c r="G35" s="114">
        <v>67</v>
      </c>
      <c r="H35" s="114">
        <v>54</v>
      </c>
      <c r="I35" s="140">
        <v>75</v>
      </c>
      <c r="J35" s="115">
        <v>3</v>
      </c>
      <c r="K35" s="116">
        <v>4</v>
      </c>
    </row>
    <row r="36" spans="1:11" ht="14.1" customHeight="1" x14ac:dyDescent="0.2">
      <c r="A36" s="306">
        <v>41</v>
      </c>
      <c r="B36" s="307" t="s">
        <v>255</v>
      </c>
      <c r="C36" s="308"/>
      <c r="D36" s="113">
        <v>0.71991772368872131</v>
      </c>
      <c r="E36" s="115">
        <v>21</v>
      </c>
      <c r="F36" s="114">
        <v>4</v>
      </c>
      <c r="G36" s="114">
        <v>5</v>
      </c>
      <c r="H36" s="114" t="s">
        <v>513</v>
      </c>
      <c r="I36" s="140">
        <v>15</v>
      </c>
      <c r="J36" s="115">
        <v>6</v>
      </c>
      <c r="K36" s="116">
        <v>40</v>
      </c>
    </row>
    <row r="37" spans="1:11" ht="14.1" customHeight="1" x14ac:dyDescent="0.2">
      <c r="A37" s="306">
        <v>42</v>
      </c>
      <c r="B37" s="307" t="s">
        <v>256</v>
      </c>
      <c r="C37" s="308"/>
      <c r="D37" s="113">
        <v>0.17140898183064793</v>
      </c>
      <c r="E37" s="115">
        <v>5</v>
      </c>
      <c r="F37" s="114">
        <v>5</v>
      </c>
      <c r="G37" s="114">
        <v>6</v>
      </c>
      <c r="H37" s="114" t="s">
        <v>513</v>
      </c>
      <c r="I37" s="140" t="s">
        <v>513</v>
      </c>
      <c r="J37" s="115" t="s">
        <v>513</v>
      </c>
      <c r="K37" s="116" t="s">
        <v>513</v>
      </c>
    </row>
    <row r="38" spans="1:11" ht="14.1" customHeight="1" x14ac:dyDescent="0.2">
      <c r="A38" s="306">
        <v>43</v>
      </c>
      <c r="B38" s="307" t="s">
        <v>257</v>
      </c>
      <c r="C38" s="308"/>
      <c r="D38" s="113">
        <v>0.68563592732259171</v>
      </c>
      <c r="E38" s="115">
        <v>20</v>
      </c>
      <c r="F38" s="114">
        <v>12</v>
      </c>
      <c r="G38" s="114">
        <v>49</v>
      </c>
      <c r="H38" s="114">
        <v>17</v>
      </c>
      <c r="I38" s="140">
        <v>27</v>
      </c>
      <c r="J38" s="115">
        <v>-7</v>
      </c>
      <c r="K38" s="116">
        <v>-25.925925925925927</v>
      </c>
    </row>
    <row r="39" spans="1:11" ht="14.1" customHeight="1" x14ac:dyDescent="0.2">
      <c r="A39" s="306">
        <v>51</v>
      </c>
      <c r="B39" s="307" t="s">
        <v>258</v>
      </c>
      <c r="C39" s="308"/>
      <c r="D39" s="113">
        <v>5.005142269454919</v>
      </c>
      <c r="E39" s="115">
        <v>146</v>
      </c>
      <c r="F39" s="114">
        <v>134</v>
      </c>
      <c r="G39" s="114">
        <v>258</v>
      </c>
      <c r="H39" s="114">
        <v>164</v>
      </c>
      <c r="I39" s="140">
        <v>173</v>
      </c>
      <c r="J39" s="115">
        <v>-27</v>
      </c>
      <c r="K39" s="116">
        <v>-15.606936416184972</v>
      </c>
    </row>
    <row r="40" spans="1:11" ht="14.1" customHeight="1" x14ac:dyDescent="0.2">
      <c r="A40" s="306" t="s">
        <v>259</v>
      </c>
      <c r="B40" s="307" t="s">
        <v>260</v>
      </c>
      <c r="C40" s="308"/>
      <c r="D40" s="113">
        <v>4.5594789166952348</v>
      </c>
      <c r="E40" s="115">
        <v>133</v>
      </c>
      <c r="F40" s="114">
        <v>117</v>
      </c>
      <c r="G40" s="114">
        <v>234</v>
      </c>
      <c r="H40" s="114">
        <v>148</v>
      </c>
      <c r="I40" s="140">
        <v>156</v>
      </c>
      <c r="J40" s="115">
        <v>-23</v>
      </c>
      <c r="K40" s="116">
        <v>-14.743589743589743</v>
      </c>
    </row>
    <row r="41" spans="1:11" ht="14.1" customHeight="1" x14ac:dyDescent="0.2">
      <c r="A41" s="306"/>
      <c r="B41" s="307" t="s">
        <v>261</v>
      </c>
      <c r="C41" s="308"/>
      <c r="D41" s="113">
        <v>3.32533424751457</v>
      </c>
      <c r="E41" s="115">
        <v>97</v>
      </c>
      <c r="F41" s="114">
        <v>83</v>
      </c>
      <c r="G41" s="114">
        <v>197</v>
      </c>
      <c r="H41" s="114">
        <v>135</v>
      </c>
      <c r="I41" s="140">
        <v>138</v>
      </c>
      <c r="J41" s="115">
        <v>-41</v>
      </c>
      <c r="K41" s="116">
        <v>-29.710144927536231</v>
      </c>
    </row>
    <row r="42" spans="1:11" ht="14.1" customHeight="1" x14ac:dyDescent="0.2">
      <c r="A42" s="306">
        <v>52</v>
      </c>
      <c r="B42" s="307" t="s">
        <v>262</v>
      </c>
      <c r="C42" s="308"/>
      <c r="D42" s="113">
        <v>4.216660953033939</v>
      </c>
      <c r="E42" s="115">
        <v>123</v>
      </c>
      <c r="F42" s="114">
        <v>99</v>
      </c>
      <c r="G42" s="114">
        <v>110</v>
      </c>
      <c r="H42" s="114">
        <v>112</v>
      </c>
      <c r="I42" s="140">
        <v>159</v>
      </c>
      <c r="J42" s="115">
        <v>-36</v>
      </c>
      <c r="K42" s="116">
        <v>-22.641509433962263</v>
      </c>
    </row>
    <row r="43" spans="1:11" ht="14.1" customHeight="1" x14ac:dyDescent="0.2">
      <c r="A43" s="306" t="s">
        <v>263</v>
      </c>
      <c r="B43" s="307" t="s">
        <v>264</v>
      </c>
      <c r="C43" s="308"/>
      <c r="D43" s="113">
        <v>3.5310250257113474</v>
      </c>
      <c r="E43" s="115">
        <v>103</v>
      </c>
      <c r="F43" s="114">
        <v>79</v>
      </c>
      <c r="G43" s="114">
        <v>90</v>
      </c>
      <c r="H43" s="114">
        <v>82</v>
      </c>
      <c r="I43" s="140">
        <v>123</v>
      </c>
      <c r="J43" s="115">
        <v>-20</v>
      </c>
      <c r="K43" s="116">
        <v>-16.260162601626018</v>
      </c>
    </row>
    <row r="44" spans="1:11" ht="14.1" customHeight="1" x14ac:dyDescent="0.2">
      <c r="A44" s="306">
        <v>53</v>
      </c>
      <c r="B44" s="307" t="s">
        <v>265</v>
      </c>
      <c r="C44" s="308"/>
      <c r="D44" s="113">
        <v>0.2399725745629071</v>
      </c>
      <c r="E44" s="115">
        <v>7</v>
      </c>
      <c r="F44" s="114">
        <v>11</v>
      </c>
      <c r="G44" s="114">
        <v>18</v>
      </c>
      <c r="H44" s="114">
        <v>18</v>
      </c>
      <c r="I44" s="140">
        <v>9</v>
      </c>
      <c r="J44" s="115">
        <v>-2</v>
      </c>
      <c r="K44" s="116">
        <v>-22.222222222222221</v>
      </c>
    </row>
    <row r="45" spans="1:11" ht="14.1" customHeight="1" x14ac:dyDescent="0.2">
      <c r="A45" s="306" t="s">
        <v>266</v>
      </c>
      <c r="B45" s="307" t="s">
        <v>267</v>
      </c>
      <c r="C45" s="308"/>
      <c r="D45" s="113">
        <v>0.2399725745629071</v>
      </c>
      <c r="E45" s="115">
        <v>7</v>
      </c>
      <c r="F45" s="114">
        <v>10</v>
      </c>
      <c r="G45" s="114">
        <v>17</v>
      </c>
      <c r="H45" s="114">
        <v>18</v>
      </c>
      <c r="I45" s="140">
        <v>8</v>
      </c>
      <c r="J45" s="115">
        <v>-1</v>
      </c>
      <c r="K45" s="116">
        <v>-12.5</v>
      </c>
    </row>
    <row r="46" spans="1:11" ht="14.1" customHeight="1" x14ac:dyDescent="0.2">
      <c r="A46" s="306">
        <v>54</v>
      </c>
      <c r="B46" s="307" t="s">
        <v>268</v>
      </c>
      <c r="C46" s="308"/>
      <c r="D46" s="113">
        <v>3.8052793966403842</v>
      </c>
      <c r="E46" s="115">
        <v>111</v>
      </c>
      <c r="F46" s="114">
        <v>85</v>
      </c>
      <c r="G46" s="114">
        <v>102</v>
      </c>
      <c r="H46" s="114">
        <v>103</v>
      </c>
      <c r="I46" s="140">
        <v>116</v>
      </c>
      <c r="J46" s="115">
        <v>-5</v>
      </c>
      <c r="K46" s="116">
        <v>-4.3103448275862073</v>
      </c>
    </row>
    <row r="47" spans="1:11" ht="14.1" customHeight="1" x14ac:dyDescent="0.2">
      <c r="A47" s="306">
        <v>61</v>
      </c>
      <c r="B47" s="307" t="s">
        <v>269</v>
      </c>
      <c r="C47" s="308"/>
      <c r="D47" s="113">
        <v>2.6054165238258484</v>
      </c>
      <c r="E47" s="115">
        <v>76</v>
      </c>
      <c r="F47" s="114">
        <v>33</v>
      </c>
      <c r="G47" s="114">
        <v>74</v>
      </c>
      <c r="H47" s="114">
        <v>43</v>
      </c>
      <c r="I47" s="140">
        <v>75</v>
      </c>
      <c r="J47" s="115">
        <v>1</v>
      </c>
      <c r="K47" s="116">
        <v>1.3333333333333333</v>
      </c>
    </row>
    <row r="48" spans="1:11" ht="14.1" customHeight="1" x14ac:dyDescent="0.2">
      <c r="A48" s="306">
        <v>62</v>
      </c>
      <c r="B48" s="307" t="s">
        <v>270</v>
      </c>
      <c r="C48" s="308"/>
      <c r="D48" s="113">
        <v>9.0846760370243409</v>
      </c>
      <c r="E48" s="115">
        <v>265</v>
      </c>
      <c r="F48" s="114">
        <v>287</v>
      </c>
      <c r="G48" s="114">
        <v>402</v>
      </c>
      <c r="H48" s="114">
        <v>245</v>
      </c>
      <c r="I48" s="140">
        <v>241</v>
      </c>
      <c r="J48" s="115">
        <v>24</v>
      </c>
      <c r="K48" s="116">
        <v>9.9585062240663902</v>
      </c>
    </row>
    <row r="49" spans="1:11" ht="14.1" customHeight="1" x14ac:dyDescent="0.2">
      <c r="A49" s="306">
        <v>63</v>
      </c>
      <c r="B49" s="307" t="s">
        <v>271</v>
      </c>
      <c r="C49" s="308"/>
      <c r="D49" s="113">
        <v>3.8395611930065137</v>
      </c>
      <c r="E49" s="115">
        <v>112</v>
      </c>
      <c r="F49" s="114">
        <v>66</v>
      </c>
      <c r="G49" s="114">
        <v>105</v>
      </c>
      <c r="H49" s="114">
        <v>104</v>
      </c>
      <c r="I49" s="140">
        <v>103</v>
      </c>
      <c r="J49" s="115">
        <v>9</v>
      </c>
      <c r="K49" s="116">
        <v>8.7378640776699026</v>
      </c>
    </row>
    <row r="50" spans="1:11" ht="14.1" customHeight="1" x14ac:dyDescent="0.2">
      <c r="A50" s="306" t="s">
        <v>272</v>
      </c>
      <c r="B50" s="307" t="s">
        <v>273</v>
      </c>
      <c r="C50" s="308"/>
      <c r="D50" s="113">
        <v>0.95989029825162842</v>
      </c>
      <c r="E50" s="115">
        <v>28</v>
      </c>
      <c r="F50" s="114">
        <v>11</v>
      </c>
      <c r="G50" s="114">
        <v>25</v>
      </c>
      <c r="H50" s="114">
        <v>21</v>
      </c>
      <c r="I50" s="140">
        <v>25</v>
      </c>
      <c r="J50" s="115">
        <v>3</v>
      </c>
      <c r="K50" s="116">
        <v>12</v>
      </c>
    </row>
    <row r="51" spans="1:11" ht="14.1" customHeight="1" x14ac:dyDescent="0.2">
      <c r="A51" s="306" t="s">
        <v>274</v>
      </c>
      <c r="B51" s="307" t="s">
        <v>275</v>
      </c>
      <c r="C51" s="308"/>
      <c r="D51" s="113">
        <v>2.6054165238258484</v>
      </c>
      <c r="E51" s="115">
        <v>76</v>
      </c>
      <c r="F51" s="114">
        <v>48</v>
      </c>
      <c r="G51" s="114">
        <v>71</v>
      </c>
      <c r="H51" s="114">
        <v>81</v>
      </c>
      <c r="I51" s="140">
        <v>70</v>
      </c>
      <c r="J51" s="115">
        <v>6</v>
      </c>
      <c r="K51" s="116">
        <v>8.5714285714285712</v>
      </c>
    </row>
    <row r="52" spans="1:11" ht="14.1" customHeight="1" x14ac:dyDescent="0.2">
      <c r="A52" s="306">
        <v>71</v>
      </c>
      <c r="B52" s="307" t="s">
        <v>276</v>
      </c>
      <c r="C52" s="308"/>
      <c r="D52" s="113">
        <v>10.524511484401783</v>
      </c>
      <c r="E52" s="115">
        <v>307</v>
      </c>
      <c r="F52" s="114">
        <v>203</v>
      </c>
      <c r="G52" s="114">
        <v>360</v>
      </c>
      <c r="H52" s="114">
        <v>224</v>
      </c>
      <c r="I52" s="140">
        <v>307</v>
      </c>
      <c r="J52" s="115">
        <v>0</v>
      </c>
      <c r="K52" s="116">
        <v>0</v>
      </c>
    </row>
    <row r="53" spans="1:11" ht="14.1" customHeight="1" x14ac:dyDescent="0.2">
      <c r="A53" s="306" t="s">
        <v>277</v>
      </c>
      <c r="B53" s="307" t="s">
        <v>278</v>
      </c>
      <c r="C53" s="308"/>
      <c r="D53" s="113">
        <v>3.7024340075419953</v>
      </c>
      <c r="E53" s="115">
        <v>108</v>
      </c>
      <c r="F53" s="114">
        <v>59</v>
      </c>
      <c r="G53" s="114">
        <v>174</v>
      </c>
      <c r="H53" s="114">
        <v>77</v>
      </c>
      <c r="I53" s="140">
        <v>92</v>
      </c>
      <c r="J53" s="115">
        <v>16</v>
      </c>
      <c r="K53" s="116">
        <v>17.391304347826086</v>
      </c>
    </row>
    <row r="54" spans="1:11" ht="14.1" customHeight="1" x14ac:dyDescent="0.2">
      <c r="A54" s="306" t="s">
        <v>279</v>
      </c>
      <c r="B54" s="307" t="s">
        <v>280</v>
      </c>
      <c r="C54" s="308"/>
      <c r="D54" s="113">
        <v>6.3078505313678432</v>
      </c>
      <c r="E54" s="115">
        <v>184</v>
      </c>
      <c r="F54" s="114">
        <v>129</v>
      </c>
      <c r="G54" s="114">
        <v>165</v>
      </c>
      <c r="H54" s="114">
        <v>135</v>
      </c>
      <c r="I54" s="140">
        <v>191</v>
      </c>
      <c r="J54" s="115">
        <v>-7</v>
      </c>
      <c r="K54" s="116">
        <v>-3.6649214659685865</v>
      </c>
    </row>
    <row r="55" spans="1:11" ht="14.1" customHeight="1" x14ac:dyDescent="0.2">
      <c r="A55" s="306">
        <v>72</v>
      </c>
      <c r="B55" s="307" t="s">
        <v>281</v>
      </c>
      <c r="C55" s="308"/>
      <c r="D55" s="113">
        <v>1.7140898183064792</v>
      </c>
      <c r="E55" s="115">
        <v>50</v>
      </c>
      <c r="F55" s="114">
        <v>29</v>
      </c>
      <c r="G55" s="114">
        <v>81</v>
      </c>
      <c r="H55" s="114">
        <v>20</v>
      </c>
      <c r="I55" s="140">
        <v>61</v>
      </c>
      <c r="J55" s="115">
        <v>-11</v>
      </c>
      <c r="K55" s="116">
        <v>-18.032786885245901</v>
      </c>
    </row>
    <row r="56" spans="1:11" ht="14.1" customHeight="1" x14ac:dyDescent="0.2">
      <c r="A56" s="306" t="s">
        <v>282</v>
      </c>
      <c r="B56" s="307" t="s">
        <v>283</v>
      </c>
      <c r="C56" s="308"/>
      <c r="D56" s="113">
        <v>0.75419952005485091</v>
      </c>
      <c r="E56" s="115">
        <v>22</v>
      </c>
      <c r="F56" s="114">
        <v>10</v>
      </c>
      <c r="G56" s="114">
        <v>29</v>
      </c>
      <c r="H56" s="114">
        <v>5</v>
      </c>
      <c r="I56" s="140">
        <v>22</v>
      </c>
      <c r="J56" s="115">
        <v>0</v>
      </c>
      <c r="K56" s="116">
        <v>0</v>
      </c>
    </row>
    <row r="57" spans="1:11" ht="14.1" customHeight="1" x14ac:dyDescent="0.2">
      <c r="A57" s="306" t="s">
        <v>284</v>
      </c>
      <c r="B57" s="307" t="s">
        <v>285</v>
      </c>
      <c r="C57" s="308"/>
      <c r="D57" s="113">
        <v>0.68563592732259171</v>
      </c>
      <c r="E57" s="115">
        <v>20</v>
      </c>
      <c r="F57" s="114">
        <v>15</v>
      </c>
      <c r="G57" s="114">
        <v>21</v>
      </c>
      <c r="H57" s="114">
        <v>8</v>
      </c>
      <c r="I57" s="140">
        <v>30</v>
      </c>
      <c r="J57" s="115">
        <v>-10</v>
      </c>
      <c r="K57" s="116">
        <v>-33.333333333333336</v>
      </c>
    </row>
    <row r="58" spans="1:11" ht="14.1" customHeight="1" x14ac:dyDescent="0.2">
      <c r="A58" s="306">
        <v>73</v>
      </c>
      <c r="B58" s="307" t="s">
        <v>286</v>
      </c>
      <c r="C58" s="308"/>
      <c r="D58" s="113">
        <v>1.0284538909838876</v>
      </c>
      <c r="E58" s="115">
        <v>30</v>
      </c>
      <c r="F58" s="114">
        <v>32</v>
      </c>
      <c r="G58" s="114">
        <v>41</v>
      </c>
      <c r="H58" s="114">
        <v>26</v>
      </c>
      <c r="I58" s="140">
        <v>24</v>
      </c>
      <c r="J58" s="115">
        <v>6</v>
      </c>
      <c r="K58" s="116">
        <v>25</v>
      </c>
    </row>
    <row r="59" spans="1:11" ht="14.1" customHeight="1" x14ac:dyDescent="0.2">
      <c r="A59" s="306" t="s">
        <v>287</v>
      </c>
      <c r="B59" s="307" t="s">
        <v>288</v>
      </c>
      <c r="C59" s="308"/>
      <c r="D59" s="113">
        <v>0.99417209461775802</v>
      </c>
      <c r="E59" s="115">
        <v>29</v>
      </c>
      <c r="F59" s="114">
        <v>27</v>
      </c>
      <c r="G59" s="114">
        <v>35</v>
      </c>
      <c r="H59" s="114">
        <v>20</v>
      </c>
      <c r="I59" s="140">
        <v>20</v>
      </c>
      <c r="J59" s="115">
        <v>9</v>
      </c>
      <c r="K59" s="116">
        <v>45</v>
      </c>
    </row>
    <row r="60" spans="1:11" ht="14.1" customHeight="1" x14ac:dyDescent="0.2">
      <c r="A60" s="306">
        <v>81</v>
      </c>
      <c r="B60" s="307" t="s">
        <v>289</v>
      </c>
      <c r="C60" s="308"/>
      <c r="D60" s="113">
        <v>7.2677408296194717</v>
      </c>
      <c r="E60" s="115">
        <v>212</v>
      </c>
      <c r="F60" s="114">
        <v>202</v>
      </c>
      <c r="G60" s="114">
        <v>209</v>
      </c>
      <c r="H60" s="114">
        <v>132</v>
      </c>
      <c r="I60" s="140">
        <v>167</v>
      </c>
      <c r="J60" s="115">
        <v>45</v>
      </c>
      <c r="K60" s="116">
        <v>26.946107784431138</v>
      </c>
    </row>
    <row r="61" spans="1:11" ht="14.1" customHeight="1" x14ac:dyDescent="0.2">
      <c r="A61" s="306" t="s">
        <v>290</v>
      </c>
      <c r="B61" s="307" t="s">
        <v>291</v>
      </c>
      <c r="C61" s="308"/>
      <c r="D61" s="113">
        <v>3.32533424751457</v>
      </c>
      <c r="E61" s="115">
        <v>97</v>
      </c>
      <c r="F61" s="114">
        <v>29</v>
      </c>
      <c r="G61" s="114">
        <v>91</v>
      </c>
      <c r="H61" s="114">
        <v>38</v>
      </c>
      <c r="I61" s="140">
        <v>72</v>
      </c>
      <c r="J61" s="115">
        <v>25</v>
      </c>
      <c r="K61" s="116">
        <v>34.722222222222221</v>
      </c>
    </row>
    <row r="62" spans="1:11" ht="14.1" customHeight="1" x14ac:dyDescent="0.2">
      <c r="A62" s="306" t="s">
        <v>292</v>
      </c>
      <c r="B62" s="307" t="s">
        <v>293</v>
      </c>
      <c r="C62" s="308"/>
      <c r="D62" s="113">
        <v>1.9197805965032568</v>
      </c>
      <c r="E62" s="115">
        <v>56</v>
      </c>
      <c r="F62" s="114">
        <v>119</v>
      </c>
      <c r="G62" s="114">
        <v>52</v>
      </c>
      <c r="H62" s="114">
        <v>32</v>
      </c>
      <c r="I62" s="140">
        <v>31</v>
      </c>
      <c r="J62" s="115">
        <v>25</v>
      </c>
      <c r="K62" s="116">
        <v>80.645161290322577</v>
      </c>
    </row>
    <row r="63" spans="1:11" ht="14.1" customHeight="1" x14ac:dyDescent="0.2">
      <c r="A63" s="306"/>
      <c r="B63" s="307" t="s">
        <v>294</v>
      </c>
      <c r="C63" s="308"/>
      <c r="D63" s="113">
        <v>1.7483716146726089</v>
      </c>
      <c r="E63" s="115">
        <v>51</v>
      </c>
      <c r="F63" s="114">
        <v>108</v>
      </c>
      <c r="G63" s="114">
        <v>45</v>
      </c>
      <c r="H63" s="114">
        <v>30</v>
      </c>
      <c r="I63" s="140">
        <v>29</v>
      </c>
      <c r="J63" s="115">
        <v>22</v>
      </c>
      <c r="K63" s="116">
        <v>75.862068965517238</v>
      </c>
    </row>
    <row r="64" spans="1:11" ht="14.1" customHeight="1" x14ac:dyDescent="0.2">
      <c r="A64" s="306" t="s">
        <v>295</v>
      </c>
      <c r="B64" s="307" t="s">
        <v>296</v>
      </c>
      <c r="C64" s="308"/>
      <c r="D64" s="113">
        <v>0.68563592732259171</v>
      </c>
      <c r="E64" s="115">
        <v>20</v>
      </c>
      <c r="F64" s="114">
        <v>14</v>
      </c>
      <c r="G64" s="114">
        <v>16</v>
      </c>
      <c r="H64" s="114">
        <v>23</v>
      </c>
      <c r="I64" s="140">
        <v>18</v>
      </c>
      <c r="J64" s="115">
        <v>2</v>
      </c>
      <c r="K64" s="116">
        <v>11.111111111111111</v>
      </c>
    </row>
    <row r="65" spans="1:11" ht="14.1" customHeight="1" x14ac:dyDescent="0.2">
      <c r="A65" s="306" t="s">
        <v>297</v>
      </c>
      <c r="B65" s="307" t="s">
        <v>298</v>
      </c>
      <c r="C65" s="308"/>
      <c r="D65" s="113">
        <v>0.51422694549194381</v>
      </c>
      <c r="E65" s="115">
        <v>15</v>
      </c>
      <c r="F65" s="114">
        <v>15</v>
      </c>
      <c r="G65" s="114">
        <v>24</v>
      </c>
      <c r="H65" s="114">
        <v>19</v>
      </c>
      <c r="I65" s="140">
        <v>24</v>
      </c>
      <c r="J65" s="115">
        <v>-9</v>
      </c>
      <c r="K65" s="116">
        <v>-37.5</v>
      </c>
    </row>
    <row r="66" spans="1:11" ht="14.1" customHeight="1" x14ac:dyDescent="0.2">
      <c r="A66" s="306">
        <v>82</v>
      </c>
      <c r="B66" s="307" t="s">
        <v>299</v>
      </c>
      <c r="C66" s="308"/>
      <c r="D66" s="113">
        <v>3.6681522111758658</v>
      </c>
      <c r="E66" s="115">
        <v>107</v>
      </c>
      <c r="F66" s="114">
        <v>82</v>
      </c>
      <c r="G66" s="114">
        <v>156</v>
      </c>
      <c r="H66" s="114">
        <v>72</v>
      </c>
      <c r="I66" s="140">
        <v>100</v>
      </c>
      <c r="J66" s="115">
        <v>7</v>
      </c>
      <c r="K66" s="116">
        <v>7</v>
      </c>
    </row>
    <row r="67" spans="1:11" ht="14.1" customHeight="1" x14ac:dyDescent="0.2">
      <c r="A67" s="306" t="s">
        <v>300</v>
      </c>
      <c r="B67" s="307" t="s">
        <v>301</v>
      </c>
      <c r="C67" s="308"/>
      <c r="D67" s="113">
        <v>2.7425437092903668</v>
      </c>
      <c r="E67" s="115">
        <v>80</v>
      </c>
      <c r="F67" s="114">
        <v>64</v>
      </c>
      <c r="G67" s="114">
        <v>112</v>
      </c>
      <c r="H67" s="114">
        <v>59</v>
      </c>
      <c r="I67" s="140">
        <v>65</v>
      </c>
      <c r="J67" s="115">
        <v>15</v>
      </c>
      <c r="K67" s="116">
        <v>23.076923076923077</v>
      </c>
    </row>
    <row r="68" spans="1:11" ht="14.1" customHeight="1" x14ac:dyDescent="0.2">
      <c r="A68" s="306" t="s">
        <v>302</v>
      </c>
      <c r="B68" s="307" t="s">
        <v>303</v>
      </c>
      <c r="C68" s="308"/>
      <c r="D68" s="113">
        <v>0.44566335275968461</v>
      </c>
      <c r="E68" s="115">
        <v>13</v>
      </c>
      <c r="F68" s="114">
        <v>8</v>
      </c>
      <c r="G68" s="114">
        <v>16</v>
      </c>
      <c r="H68" s="114">
        <v>8</v>
      </c>
      <c r="I68" s="140">
        <v>15</v>
      </c>
      <c r="J68" s="115">
        <v>-2</v>
      </c>
      <c r="K68" s="116">
        <v>-13.333333333333334</v>
      </c>
    </row>
    <row r="69" spans="1:11" ht="14.1" customHeight="1" x14ac:dyDescent="0.2">
      <c r="A69" s="306">
        <v>83</v>
      </c>
      <c r="B69" s="307" t="s">
        <v>304</v>
      </c>
      <c r="C69" s="308"/>
      <c r="D69" s="113">
        <v>3.5310250257113474</v>
      </c>
      <c r="E69" s="115">
        <v>103</v>
      </c>
      <c r="F69" s="114">
        <v>90</v>
      </c>
      <c r="G69" s="114">
        <v>254</v>
      </c>
      <c r="H69" s="114">
        <v>82</v>
      </c>
      <c r="I69" s="140">
        <v>92</v>
      </c>
      <c r="J69" s="115">
        <v>11</v>
      </c>
      <c r="K69" s="116">
        <v>11.956521739130435</v>
      </c>
    </row>
    <row r="70" spans="1:11" ht="14.1" customHeight="1" x14ac:dyDescent="0.2">
      <c r="A70" s="306" t="s">
        <v>305</v>
      </c>
      <c r="B70" s="307" t="s">
        <v>306</v>
      </c>
      <c r="C70" s="308"/>
      <c r="D70" s="113">
        <v>2.7425437092903668</v>
      </c>
      <c r="E70" s="115">
        <v>80</v>
      </c>
      <c r="F70" s="114">
        <v>66</v>
      </c>
      <c r="G70" s="114">
        <v>225</v>
      </c>
      <c r="H70" s="114">
        <v>61</v>
      </c>
      <c r="I70" s="140">
        <v>66</v>
      </c>
      <c r="J70" s="115">
        <v>14</v>
      </c>
      <c r="K70" s="116">
        <v>21.212121212121211</v>
      </c>
    </row>
    <row r="71" spans="1:11" ht="14.1" customHeight="1" x14ac:dyDescent="0.2">
      <c r="A71" s="306"/>
      <c r="B71" s="307" t="s">
        <v>307</v>
      </c>
      <c r="C71" s="308"/>
      <c r="D71" s="113">
        <v>1.988344189235516</v>
      </c>
      <c r="E71" s="115">
        <v>58</v>
      </c>
      <c r="F71" s="114">
        <v>45</v>
      </c>
      <c r="G71" s="114">
        <v>159</v>
      </c>
      <c r="H71" s="114">
        <v>41</v>
      </c>
      <c r="I71" s="140">
        <v>49</v>
      </c>
      <c r="J71" s="115">
        <v>9</v>
      </c>
      <c r="K71" s="116">
        <v>18.367346938775512</v>
      </c>
    </row>
    <row r="72" spans="1:11" ht="14.1" customHeight="1" x14ac:dyDescent="0.2">
      <c r="A72" s="306">
        <v>84</v>
      </c>
      <c r="B72" s="307" t="s">
        <v>308</v>
      </c>
      <c r="C72" s="308"/>
      <c r="D72" s="113">
        <v>0.95989029825162842</v>
      </c>
      <c r="E72" s="115">
        <v>28</v>
      </c>
      <c r="F72" s="114">
        <v>20</v>
      </c>
      <c r="G72" s="114">
        <v>54</v>
      </c>
      <c r="H72" s="114">
        <v>14</v>
      </c>
      <c r="I72" s="140">
        <v>34</v>
      </c>
      <c r="J72" s="115">
        <v>-6</v>
      </c>
      <c r="K72" s="116">
        <v>-17.647058823529413</v>
      </c>
    </row>
    <row r="73" spans="1:11" ht="14.1" customHeight="1" x14ac:dyDescent="0.2">
      <c r="A73" s="306" t="s">
        <v>309</v>
      </c>
      <c r="B73" s="307" t="s">
        <v>310</v>
      </c>
      <c r="C73" s="308"/>
      <c r="D73" s="113">
        <v>0.37709976002742546</v>
      </c>
      <c r="E73" s="115">
        <v>11</v>
      </c>
      <c r="F73" s="114">
        <v>11</v>
      </c>
      <c r="G73" s="114">
        <v>37</v>
      </c>
      <c r="H73" s="114" t="s">
        <v>513</v>
      </c>
      <c r="I73" s="140">
        <v>17</v>
      </c>
      <c r="J73" s="115">
        <v>-6</v>
      </c>
      <c r="K73" s="116">
        <v>-35.294117647058826</v>
      </c>
    </row>
    <row r="74" spans="1:11" ht="14.1" customHeight="1" x14ac:dyDescent="0.2">
      <c r="A74" s="306" t="s">
        <v>311</v>
      </c>
      <c r="B74" s="307" t="s">
        <v>312</v>
      </c>
      <c r="C74" s="308"/>
      <c r="D74" s="113">
        <v>0.2399725745629071</v>
      </c>
      <c r="E74" s="115">
        <v>7</v>
      </c>
      <c r="F74" s="114" t="s">
        <v>513</v>
      </c>
      <c r="G74" s="114">
        <v>7</v>
      </c>
      <c r="H74" s="114" t="s">
        <v>513</v>
      </c>
      <c r="I74" s="140">
        <v>5</v>
      </c>
      <c r="J74" s="115">
        <v>2</v>
      </c>
      <c r="K74" s="116">
        <v>40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v>3</v>
      </c>
      <c r="I76" s="140" t="s">
        <v>513</v>
      </c>
      <c r="J76" s="115" t="s">
        <v>513</v>
      </c>
      <c r="K76" s="116" t="s">
        <v>513</v>
      </c>
    </row>
    <row r="77" spans="1:11" ht="14.1" customHeight="1" x14ac:dyDescent="0.2">
      <c r="A77" s="306">
        <v>92</v>
      </c>
      <c r="B77" s="307" t="s">
        <v>316</v>
      </c>
      <c r="C77" s="308"/>
      <c r="D77" s="113">
        <v>0.47994514912581421</v>
      </c>
      <c r="E77" s="115">
        <v>14</v>
      </c>
      <c r="F77" s="114">
        <v>10</v>
      </c>
      <c r="G77" s="114">
        <v>13</v>
      </c>
      <c r="H77" s="114">
        <v>11</v>
      </c>
      <c r="I77" s="140">
        <v>11</v>
      </c>
      <c r="J77" s="115">
        <v>3</v>
      </c>
      <c r="K77" s="116">
        <v>27.272727272727273</v>
      </c>
    </row>
    <row r="78" spans="1:11" ht="14.1" customHeight="1" x14ac:dyDescent="0.2">
      <c r="A78" s="306">
        <v>93</v>
      </c>
      <c r="B78" s="307" t="s">
        <v>317</v>
      </c>
      <c r="C78" s="308"/>
      <c r="D78" s="113">
        <v>0.13712718546451835</v>
      </c>
      <c r="E78" s="115">
        <v>4</v>
      </c>
      <c r="F78" s="114">
        <v>4</v>
      </c>
      <c r="G78" s="114">
        <v>11</v>
      </c>
      <c r="H78" s="114">
        <v>0</v>
      </c>
      <c r="I78" s="140" t="s">
        <v>513</v>
      </c>
      <c r="J78" s="115" t="s">
        <v>513</v>
      </c>
      <c r="K78" s="116" t="s">
        <v>513</v>
      </c>
    </row>
    <row r="79" spans="1:11" ht="14.1" customHeight="1" x14ac:dyDescent="0.2">
      <c r="A79" s="306">
        <v>94</v>
      </c>
      <c r="B79" s="307" t="s">
        <v>318</v>
      </c>
      <c r="C79" s="308"/>
      <c r="D79" s="113" t="s">
        <v>513</v>
      </c>
      <c r="E79" s="115" t="s">
        <v>513</v>
      </c>
      <c r="F79" s="114">
        <v>0</v>
      </c>
      <c r="G79" s="114">
        <v>0</v>
      </c>
      <c r="H79" s="114">
        <v>3</v>
      </c>
      <c r="I79" s="140">
        <v>6</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3076</v>
      </c>
      <c r="E11" s="114">
        <v>2596</v>
      </c>
      <c r="F11" s="114">
        <v>3435</v>
      </c>
      <c r="G11" s="114">
        <v>2386</v>
      </c>
      <c r="H11" s="140">
        <v>2983</v>
      </c>
      <c r="I11" s="115">
        <v>93</v>
      </c>
      <c r="J11" s="116">
        <v>3.1176667784109955</v>
      </c>
    </row>
    <row r="12" spans="1:15" s="110" customFormat="1" ht="24.95" customHeight="1" x14ac:dyDescent="0.2">
      <c r="A12" s="193" t="s">
        <v>132</v>
      </c>
      <c r="B12" s="194" t="s">
        <v>133</v>
      </c>
      <c r="C12" s="113">
        <v>1.2353706111833551</v>
      </c>
      <c r="D12" s="115">
        <v>38</v>
      </c>
      <c r="E12" s="114">
        <v>95</v>
      </c>
      <c r="F12" s="114">
        <v>82</v>
      </c>
      <c r="G12" s="114">
        <v>96</v>
      </c>
      <c r="H12" s="140">
        <v>63</v>
      </c>
      <c r="I12" s="115">
        <v>-25</v>
      </c>
      <c r="J12" s="116">
        <v>-39.682539682539684</v>
      </c>
    </row>
    <row r="13" spans="1:15" s="110" customFormat="1" ht="24.95" customHeight="1" x14ac:dyDescent="0.2">
      <c r="A13" s="193" t="s">
        <v>134</v>
      </c>
      <c r="B13" s="199" t="s">
        <v>214</v>
      </c>
      <c r="C13" s="113">
        <v>0.74772431729518851</v>
      </c>
      <c r="D13" s="115">
        <v>23</v>
      </c>
      <c r="E13" s="114">
        <v>28</v>
      </c>
      <c r="F13" s="114">
        <v>40</v>
      </c>
      <c r="G13" s="114">
        <v>26</v>
      </c>
      <c r="H13" s="140">
        <v>41</v>
      </c>
      <c r="I13" s="115">
        <v>-18</v>
      </c>
      <c r="J13" s="116">
        <v>-43.902439024390247</v>
      </c>
    </row>
    <row r="14" spans="1:15" s="287" customFormat="1" ht="24.95" customHeight="1" x14ac:dyDescent="0.2">
      <c r="A14" s="193" t="s">
        <v>215</v>
      </c>
      <c r="B14" s="199" t="s">
        <v>137</v>
      </c>
      <c r="C14" s="113">
        <v>32.087126137841352</v>
      </c>
      <c r="D14" s="115">
        <v>987</v>
      </c>
      <c r="E14" s="114">
        <v>673</v>
      </c>
      <c r="F14" s="114">
        <v>936</v>
      </c>
      <c r="G14" s="114">
        <v>751</v>
      </c>
      <c r="H14" s="140">
        <v>947</v>
      </c>
      <c r="I14" s="115">
        <v>40</v>
      </c>
      <c r="J14" s="116">
        <v>4.2238648363252373</v>
      </c>
      <c r="K14" s="110"/>
      <c r="L14" s="110"/>
      <c r="M14" s="110"/>
      <c r="N14" s="110"/>
      <c r="O14" s="110"/>
    </row>
    <row r="15" spans="1:15" s="110" customFormat="1" ht="24.95" customHeight="1" x14ac:dyDescent="0.2">
      <c r="A15" s="193" t="s">
        <v>216</v>
      </c>
      <c r="B15" s="199" t="s">
        <v>217</v>
      </c>
      <c r="C15" s="113">
        <v>3.4785435630689205</v>
      </c>
      <c r="D15" s="115">
        <v>107</v>
      </c>
      <c r="E15" s="114">
        <v>118</v>
      </c>
      <c r="F15" s="114">
        <v>133</v>
      </c>
      <c r="G15" s="114">
        <v>86</v>
      </c>
      <c r="H15" s="140">
        <v>120</v>
      </c>
      <c r="I15" s="115">
        <v>-13</v>
      </c>
      <c r="J15" s="116">
        <v>-10.833333333333334</v>
      </c>
    </row>
    <row r="16" spans="1:15" s="287" customFormat="1" ht="24.95" customHeight="1" x14ac:dyDescent="0.2">
      <c r="A16" s="193" t="s">
        <v>218</v>
      </c>
      <c r="B16" s="199" t="s">
        <v>141</v>
      </c>
      <c r="C16" s="113">
        <v>21.131339401820547</v>
      </c>
      <c r="D16" s="115">
        <v>650</v>
      </c>
      <c r="E16" s="114">
        <v>505</v>
      </c>
      <c r="F16" s="114">
        <v>719</v>
      </c>
      <c r="G16" s="114">
        <v>611</v>
      </c>
      <c r="H16" s="140">
        <v>738</v>
      </c>
      <c r="I16" s="115">
        <v>-88</v>
      </c>
      <c r="J16" s="116">
        <v>-11.924119241192411</v>
      </c>
      <c r="K16" s="110"/>
      <c r="L16" s="110"/>
      <c r="M16" s="110"/>
      <c r="N16" s="110"/>
      <c r="O16" s="110"/>
    </row>
    <row r="17" spans="1:15" s="110" customFormat="1" ht="24.95" customHeight="1" x14ac:dyDescent="0.2">
      <c r="A17" s="193" t="s">
        <v>142</v>
      </c>
      <c r="B17" s="199" t="s">
        <v>220</v>
      </c>
      <c r="C17" s="113">
        <v>7.4772431729518853</v>
      </c>
      <c r="D17" s="115">
        <v>230</v>
      </c>
      <c r="E17" s="114">
        <v>50</v>
      </c>
      <c r="F17" s="114">
        <v>84</v>
      </c>
      <c r="G17" s="114">
        <v>54</v>
      </c>
      <c r="H17" s="140">
        <v>89</v>
      </c>
      <c r="I17" s="115">
        <v>141</v>
      </c>
      <c r="J17" s="116">
        <v>158.42696629213484</v>
      </c>
    </row>
    <row r="18" spans="1:15" s="287" customFormat="1" ht="24.95" customHeight="1" x14ac:dyDescent="0.2">
      <c r="A18" s="201" t="s">
        <v>144</v>
      </c>
      <c r="B18" s="202" t="s">
        <v>145</v>
      </c>
      <c r="C18" s="113">
        <v>8.0299089726918069</v>
      </c>
      <c r="D18" s="115">
        <v>247</v>
      </c>
      <c r="E18" s="114">
        <v>277</v>
      </c>
      <c r="F18" s="114">
        <v>261</v>
      </c>
      <c r="G18" s="114">
        <v>147</v>
      </c>
      <c r="H18" s="140">
        <v>201</v>
      </c>
      <c r="I18" s="115">
        <v>46</v>
      </c>
      <c r="J18" s="116">
        <v>22.885572139303484</v>
      </c>
      <c r="K18" s="110"/>
      <c r="L18" s="110"/>
      <c r="M18" s="110"/>
      <c r="N18" s="110"/>
      <c r="O18" s="110"/>
    </row>
    <row r="19" spans="1:15" s="110" customFormat="1" ht="24.95" customHeight="1" x14ac:dyDescent="0.2">
      <c r="A19" s="193" t="s">
        <v>146</v>
      </c>
      <c r="B19" s="199" t="s">
        <v>147</v>
      </c>
      <c r="C19" s="113">
        <v>14.239271781534461</v>
      </c>
      <c r="D19" s="115">
        <v>438</v>
      </c>
      <c r="E19" s="114">
        <v>398</v>
      </c>
      <c r="F19" s="114">
        <v>584</v>
      </c>
      <c r="G19" s="114">
        <v>384</v>
      </c>
      <c r="H19" s="140">
        <v>500</v>
      </c>
      <c r="I19" s="115">
        <v>-62</v>
      </c>
      <c r="J19" s="116">
        <v>-12.4</v>
      </c>
    </row>
    <row r="20" spans="1:15" s="287" customFormat="1" ht="24.95" customHeight="1" x14ac:dyDescent="0.2">
      <c r="A20" s="193" t="s">
        <v>148</v>
      </c>
      <c r="B20" s="199" t="s">
        <v>149</v>
      </c>
      <c r="C20" s="113">
        <v>4.5838751625487646</v>
      </c>
      <c r="D20" s="115">
        <v>141</v>
      </c>
      <c r="E20" s="114">
        <v>117</v>
      </c>
      <c r="F20" s="114">
        <v>139</v>
      </c>
      <c r="G20" s="114">
        <v>92</v>
      </c>
      <c r="H20" s="140">
        <v>124</v>
      </c>
      <c r="I20" s="115">
        <v>17</v>
      </c>
      <c r="J20" s="116">
        <v>13.709677419354838</v>
      </c>
      <c r="K20" s="110"/>
      <c r="L20" s="110"/>
      <c r="M20" s="110"/>
      <c r="N20" s="110"/>
      <c r="O20" s="110"/>
    </row>
    <row r="21" spans="1:15" s="110" customFormat="1" ht="24.95" customHeight="1" x14ac:dyDescent="0.2">
      <c r="A21" s="201" t="s">
        <v>150</v>
      </c>
      <c r="B21" s="202" t="s">
        <v>151</v>
      </c>
      <c r="C21" s="113">
        <v>7.3472041612483743</v>
      </c>
      <c r="D21" s="115">
        <v>226</v>
      </c>
      <c r="E21" s="114">
        <v>193</v>
      </c>
      <c r="F21" s="114">
        <v>186</v>
      </c>
      <c r="G21" s="114">
        <v>155</v>
      </c>
      <c r="H21" s="140">
        <v>196</v>
      </c>
      <c r="I21" s="115">
        <v>30</v>
      </c>
      <c r="J21" s="116">
        <v>15.306122448979592</v>
      </c>
    </row>
    <row r="22" spans="1:15" s="110" customFormat="1" ht="24.95" customHeight="1" x14ac:dyDescent="0.2">
      <c r="A22" s="201" t="s">
        <v>152</v>
      </c>
      <c r="B22" s="199" t="s">
        <v>153</v>
      </c>
      <c r="C22" s="113">
        <v>0.71521456436931075</v>
      </c>
      <c r="D22" s="115">
        <v>22</v>
      </c>
      <c r="E22" s="114">
        <v>12</v>
      </c>
      <c r="F22" s="114">
        <v>27</v>
      </c>
      <c r="G22" s="114">
        <v>10</v>
      </c>
      <c r="H22" s="140">
        <v>18</v>
      </c>
      <c r="I22" s="115">
        <v>4</v>
      </c>
      <c r="J22" s="116">
        <v>22.222222222222221</v>
      </c>
    </row>
    <row r="23" spans="1:15" s="110" customFormat="1" ht="24.95" customHeight="1" x14ac:dyDescent="0.2">
      <c r="A23" s="193" t="s">
        <v>154</v>
      </c>
      <c r="B23" s="199" t="s">
        <v>155</v>
      </c>
      <c r="C23" s="113">
        <v>1.2678803641092327</v>
      </c>
      <c r="D23" s="115">
        <v>39</v>
      </c>
      <c r="E23" s="114">
        <v>31</v>
      </c>
      <c r="F23" s="114">
        <v>49</v>
      </c>
      <c r="G23" s="114">
        <v>22</v>
      </c>
      <c r="H23" s="140">
        <v>41</v>
      </c>
      <c r="I23" s="115">
        <v>-2</v>
      </c>
      <c r="J23" s="116">
        <v>-4.8780487804878048</v>
      </c>
    </row>
    <row r="24" spans="1:15" s="110" customFormat="1" ht="24.95" customHeight="1" x14ac:dyDescent="0.2">
      <c r="A24" s="193" t="s">
        <v>156</v>
      </c>
      <c r="B24" s="199" t="s">
        <v>221</v>
      </c>
      <c r="C24" s="113">
        <v>2.3081924577373214</v>
      </c>
      <c r="D24" s="115">
        <v>71</v>
      </c>
      <c r="E24" s="114">
        <v>47</v>
      </c>
      <c r="F24" s="114">
        <v>83</v>
      </c>
      <c r="G24" s="114">
        <v>41</v>
      </c>
      <c r="H24" s="140">
        <v>67</v>
      </c>
      <c r="I24" s="115">
        <v>4</v>
      </c>
      <c r="J24" s="116">
        <v>5.9701492537313436</v>
      </c>
    </row>
    <row r="25" spans="1:15" s="110" customFormat="1" ht="24.95" customHeight="1" x14ac:dyDescent="0.2">
      <c r="A25" s="193" t="s">
        <v>222</v>
      </c>
      <c r="B25" s="204" t="s">
        <v>159</v>
      </c>
      <c r="C25" s="113">
        <v>3.413524057217165</v>
      </c>
      <c r="D25" s="115">
        <v>105</v>
      </c>
      <c r="E25" s="114">
        <v>93</v>
      </c>
      <c r="F25" s="114">
        <v>130</v>
      </c>
      <c r="G25" s="114">
        <v>97</v>
      </c>
      <c r="H25" s="140">
        <v>130</v>
      </c>
      <c r="I25" s="115">
        <v>-25</v>
      </c>
      <c r="J25" s="116">
        <v>-19.23076923076923</v>
      </c>
    </row>
    <row r="26" spans="1:15" s="110" customFormat="1" ht="24.95" customHeight="1" x14ac:dyDescent="0.2">
      <c r="A26" s="201">
        <v>782.78300000000002</v>
      </c>
      <c r="B26" s="203" t="s">
        <v>160</v>
      </c>
      <c r="C26" s="113">
        <v>5.494148244473342</v>
      </c>
      <c r="D26" s="115">
        <v>169</v>
      </c>
      <c r="E26" s="114">
        <v>154</v>
      </c>
      <c r="F26" s="114">
        <v>203</v>
      </c>
      <c r="G26" s="114">
        <v>157</v>
      </c>
      <c r="H26" s="140">
        <v>133</v>
      </c>
      <c r="I26" s="115">
        <v>36</v>
      </c>
      <c r="J26" s="116">
        <v>27.06766917293233</v>
      </c>
    </row>
    <row r="27" spans="1:15" s="110" customFormat="1" ht="24.95" customHeight="1" x14ac:dyDescent="0.2">
      <c r="A27" s="193" t="s">
        <v>161</v>
      </c>
      <c r="B27" s="199" t="s">
        <v>162</v>
      </c>
      <c r="C27" s="113">
        <v>2.1456436931079326</v>
      </c>
      <c r="D27" s="115">
        <v>66</v>
      </c>
      <c r="E27" s="114">
        <v>54</v>
      </c>
      <c r="F27" s="114">
        <v>84</v>
      </c>
      <c r="G27" s="114">
        <v>30</v>
      </c>
      <c r="H27" s="140">
        <v>74</v>
      </c>
      <c r="I27" s="115">
        <v>-8</v>
      </c>
      <c r="J27" s="116">
        <v>-10.810810810810811</v>
      </c>
    </row>
    <row r="28" spans="1:15" s="110" customFormat="1" ht="24.95" customHeight="1" x14ac:dyDescent="0.2">
      <c r="A28" s="193" t="s">
        <v>163</v>
      </c>
      <c r="B28" s="199" t="s">
        <v>164</v>
      </c>
      <c r="C28" s="113">
        <v>2.2106631989596881</v>
      </c>
      <c r="D28" s="115">
        <v>68</v>
      </c>
      <c r="E28" s="114">
        <v>24</v>
      </c>
      <c r="F28" s="114">
        <v>159</v>
      </c>
      <c r="G28" s="114">
        <v>31</v>
      </c>
      <c r="H28" s="140">
        <v>47</v>
      </c>
      <c r="I28" s="115">
        <v>21</v>
      </c>
      <c r="J28" s="116">
        <v>44.680851063829785</v>
      </c>
    </row>
    <row r="29" spans="1:15" s="110" customFormat="1" ht="24.95" customHeight="1" x14ac:dyDescent="0.2">
      <c r="A29" s="193">
        <v>86</v>
      </c>
      <c r="B29" s="199" t="s">
        <v>165</v>
      </c>
      <c r="C29" s="113">
        <v>7.8348504551365412</v>
      </c>
      <c r="D29" s="115">
        <v>241</v>
      </c>
      <c r="E29" s="114">
        <v>161</v>
      </c>
      <c r="F29" s="114">
        <v>156</v>
      </c>
      <c r="G29" s="114">
        <v>144</v>
      </c>
      <c r="H29" s="140">
        <v>186</v>
      </c>
      <c r="I29" s="115">
        <v>55</v>
      </c>
      <c r="J29" s="116">
        <v>29.56989247311828</v>
      </c>
    </row>
    <row r="30" spans="1:15" s="110" customFormat="1" ht="24.95" customHeight="1" x14ac:dyDescent="0.2">
      <c r="A30" s="193">
        <v>87.88</v>
      </c>
      <c r="B30" s="204" t="s">
        <v>166</v>
      </c>
      <c r="C30" s="113">
        <v>3.836150845253576</v>
      </c>
      <c r="D30" s="115">
        <v>118</v>
      </c>
      <c r="E30" s="114">
        <v>146</v>
      </c>
      <c r="F30" s="114">
        <v>191</v>
      </c>
      <c r="G30" s="114">
        <v>123</v>
      </c>
      <c r="H30" s="140">
        <v>117</v>
      </c>
      <c r="I30" s="115">
        <v>1</v>
      </c>
      <c r="J30" s="116">
        <v>0.85470085470085466</v>
      </c>
    </row>
    <row r="31" spans="1:15" s="110" customFormat="1" ht="24.95" customHeight="1" x14ac:dyDescent="0.2">
      <c r="A31" s="193" t="s">
        <v>167</v>
      </c>
      <c r="B31" s="199" t="s">
        <v>168</v>
      </c>
      <c r="C31" s="113">
        <v>2.5032509752925876</v>
      </c>
      <c r="D31" s="115">
        <v>77</v>
      </c>
      <c r="E31" s="114">
        <v>93</v>
      </c>
      <c r="F31" s="114">
        <v>125</v>
      </c>
      <c r="G31" s="114">
        <v>80</v>
      </c>
      <c r="H31" s="140">
        <v>98</v>
      </c>
      <c r="I31" s="115">
        <v>-21</v>
      </c>
      <c r="J31" s="116">
        <v>-21.428571428571427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1.2353706111833551</v>
      </c>
      <c r="D34" s="115">
        <v>38</v>
      </c>
      <c r="E34" s="114">
        <v>95</v>
      </c>
      <c r="F34" s="114">
        <v>82</v>
      </c>
      <c r="G34" s="114">
        <v>96</v>
      </c>
      <c r="H34" s="140">
        <v>63</v>
      </c>
      <c r="I34" s="115">
        <v>-25</v>
      </c>
      <c r="J34" s="116">
        <v>-39.682539682539684</v>
      </c>
    </row>
    <row r="35" spans="1:10" s="110" customFormat="1" ht="24.95" customHeight="1" x14ac:dyDescent="0.2">
      <c r="A35" s="292" t="s">
        <v>171</v>
      </c>
      <c r="B35" s="293" t="s">
        <v>172</v>
      </c>
      <c r="C35" s="113">
        <v>40.864759427828346</v>
      </c>
      <c r="D35" s="115">
        <v>1257</v>
      </c>
      <c r="E35" s="114">
        <v>978</v>
      </c>
      <c r="F35" s="114">
        <v>1237</v>
      </c>
      <c r="G35" s="114">
        <v>924</v>
      </c>
      <c r="H35" s="140">
        <v>1189</v>
      </c>
      <c r="I35" s="115">
        <v>68</v>
      </c>
      <c r="J35" s="116">
        <v>5.7190916736753579</v>
      </c>
    </row>
    <row r="36" spans="1:10" s="110" customFormat="1" ht="24.95" customHeight="1" x14ac:dyDescent="0.2">
      <c r="A36" s="294" t="s">
        <v>173</v>
      </c>
      <c r="B36" s="295" t="s">
        <v>174</v>
      </c>
      <c r="C36" s="125">
        <v>57.899869960988298</v>
      </c>
      <c r="D36" s="143">
        <v>1781</v>
      </c>
      <c r="E36" s="144">
        <v>1523</v>
      </c>
      <c r="F36" s="144">
        <v>2116</v>
      </c>
      <c r="G36" s="144">
        <v>1366</v>
      </c>
      <c r="H36" s="145">
        <v>1731</v>
      </c>
      <c r="I36" s="143">
        <v>50</v>
      </c>
      <c r="J36" s="146">
        <v>2.8885037550548818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3076</v>
      </c>
      <c r="F11" s="264">
        <v>2596</v>
      </c>
      <c r="G11" s="264">
        <v>3435</v>
      </c>
      <c r="H11" s="264">
        <v>2386</v>
      </c>
      <c r="I11" s="265">
        <v>2983</v>
      </c>
      <c r="J11" s="263">
        <v>93</v>
      </c>
      <c r="K11" s="266">
        <v>3.1176667784109955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26.137841352405722</v>
      </c>
      <c r="E13" s="115">
        <v>804</v>
      </c>
      <c r="F13" s="114">
        <v>832</v>
      </c>
      <c r="G13" s="114">
        <v>1037</v>
      </c>
      <c r="H13" s="114">
        <v>756</v>
      </c>
      <c r="I13" s="140">
        <v>819</v>
      </c>
      <c r="J13" s="115">
        <v>-15</v>
      </c>
      <c r="K13" s="116">
        <v>-1.8315018315018314</v>
      </c>
    </row>
    <row r="14" spans="1:17" ht="15.95" customHeight="1" x14ac:dyDescent="0.2">
      <c r="A14" s="306" t="s">
        <v>230</v>
      </c>
      <c r="B14" s="307"/>
      <c r="C14" s="308"/>
      <c r="D14" s="113">
        <v>59.330299089726921</v>
      </c>
      <c r="E14" s="115">
        <v>1825</v>
      </c>
      <c r="F14" s="114">
        <v>1497</v>
      </c>
      <c r="G14" s="114">
        <v>1971</v>
      </c>
      <c r="H14" s="114">
        <v>1296</v>
      </c>
      <c r="I14" s="140">
        <v>1730</v>
      </c>
      <c r="J14" s="115">
        <v>95</v>
      </c>
      <c r="K14" s="116">
        <v>5.4913294797687859</v>
      </c>
    </row>
    <row r="15" spans="1:17" ht="15.95" customHeight="1" x14ac:dyDescent="0.2">
      <c r="A15" s="306" t="s">
        <v>231</v>
      </c>
      <c r="B15" s="307"/>
      <c r="C15" s="308"/>
      <c r="D15" s="113">
        <v>7.7048114434330301</v>
      </c>
      <c r="E15" s="115">
        <v>237</v>
      </c>
      <c r="F15" s="114">
        <v>152</v>
      </c>
      <c r="G15" s="114">
        <v>195</v>
      </c>
      <c r="H15" s="114">
        <v>182</v>
      </c>
      <c r="I15" s="140">
        <v>249</v>
      </c>
      <c r="J15" s="115">
        <v>-12</v>
      </c>
      <c r="K15" s="116">
        <v>-4.8192771084337354</v>
      </c>
    </row>
    <row r="16" spans="1:17" ht="15.95" customHeight="1" x14ac:dyDescent="0.2">
      <c r="A16" s="306" t="s">
        <v>232</v>
      </c>
      <c r="B16" s="307"/>
      <c r="C16" s="308"/>
      <c r="D16" s="113">
        <v>6.82704811443433</v>
      </c>
      <c r="E16" s="115">
        <v>210</v>
      </c>
      <c r="F16" s="114">
        <v>115</v>
      </c>
      <c r="G16" s="114">
        <v>232</v>
      </c>
      <c r="H16" s="114">
        <v>152</v>
      </c>
      <c r="I16" s="140">
        <v>185</v>
      </c>
      <c r="J16" s="115">
        <v>25</v>
      </c>
      <c r="K16" s="116">
        <v>13.513513513513514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1.7555266579973992</v>
      </c>
      <c r="E18" s="115">
        <v>54</v>
      </c>
      <c r="F18" s="114">
        <v>107</v>
      </c>
      <c r="G18" s="114">
        <v>87</v>
      </c>
      <c r="H18" s="114">
        <v>95</v>
      </c>
      <c r="I18" s="140">
        <v>60</v>
      </c>
      <c r="J18" s="115">
        <v>-6</v>
      </c>
      <c r="K18" s="116">
        <v>-10</v>
      </c>
    </row>
    <row r="19" spans="1:11" ht="14.1" customHeight="1" x14ac:dyDescent="0.2">
      <c r="A19" s="306" t="s">
        <v>235</v>
      </c>
      <c r="B19" s="307" t="s">
        <v>236</v>
      </c>
      <c r="C19" s="308"/>
      <c r="D19" s="113">
        <v>1.0078023407022108</v>
      </c>
      <c r="E19" s="115">
        <v>31</v>
      </c>
      <c r="F19" s="114">
        <v>70</v>
      </c>
      <c r="G19" s="114">
        <v>64</v>
      </c>
      <c r="H19" s="114">
        <v>70</v>
      </c>
      <c r="I19" s="140">
        <v>30</v>
      </c>
      <c r="J19" s="115">
        <v>1</v>
      </c>
      <c r="K19" s="116">
        <v>3.3333333333333335</v>
      </c>
    </row>
    <row r="20" spans="1:11" ht="14.1" customHeight="1" x14ac:dyDescent="0.2">
      <c r="A20" s="306">
        <v>12</v>
      </c>
      <c r="B20" s="307" t="s">
        <v>237</v>
      </c>
      <c r="C20" s="308"/>
      <c r="D20" s="113">
        <v>0.87776332899869958</v>
      </c>
      <c r="E20" s="115">
        <v>27</v>
      </c>
      <c r="F20" s="114">
        <v>45</v>
      </c>
      <c r="G20" s="114">
        <v>26</v>
      </c>
      <c r="H20" s="114">
        <v>17</v>
      </c>
      <c r="I20" s="140">
        <v>41</v>
      </c>
      <c r="J20" s="115">
        <v>-14</v>
      </c>
      <c r="K20" s="116">
        <v>-34.146341463414636</v>
      </c>
    </row>
    <row r="21" spans="1:11" ht="14.1" customHeight="1" x14ac:dyDescent="0.2">
      <c r="A21" s="306">
        <v>21</v>
      </c>
      <c r="B21" s="307" t="s">
        <v>238</v>
      </c>
      <c r="C21" s="308"/>
      <c r="D21" s="113">
        <v>1.7230169050715214</v>
      </c>
      <c r="E21" s="115">
        <v>53</v>
      </c>
      <c r="F21" s="114">
        <v>27</v>
      </c>
      <c r="G21" s="114">
        <v>18</v>
      </c>
      <c r="H21" s="114">
        <v>19</v>
      </c>
      <c r="I21" s="140">
        <v>29</v>
      </c>
      <c r="J21" s="115">
        <v>24</v>
      </c>
      <c r="K21" s="116">
        <v>82.758620689655174</v>
      </c>
    </row>
    <row r="22" spans="1:11" ht="14.1" customHeight="1" x14ac:dyDescent="0.2">
      <c r="A22" s="306">
        <v>22</v>
      </c>
      <c r="B22" s="307" t="s">
        <v>239</v>
      </c>
      <c r="C22" s="308"/>
      <c r="D22" s="113">
        <v>1.9830949284785435</v>
      </c>
      <c r="E22" s="115">
        <v>61</v>
      </c>
      <c r="F22" s="114">
        <v>41</v>
      </c>
      <c r="G22" s="114">
        <v>85</v>
      </c>
      <c r="H22" s="114">
        <v>52</v>
      </c>
      <c r="I22" s="140">
        <v>60</v>
      </c>
      <c r="J22" s="115">
        <v>1</v>
      </c>
      <c r="K22" s="116">
        <v>1.6666666666666667</v>
      </c>
    </row>
    <row r="23" spans="1:11" ht="14.1" customHeight="1" x14ac:dyDescent="0.2">
      <c r="A23" s="306">
        <v>23</v>
      </c>
      <c r="B23" s="307" t="s">
        <v>240</v>
      </c>
      <c r="C23" s="308"/>
      <c r="D23" s="113">
        <v>0.58517555266579979</v>
      </c>
      <c r="E23" s="115">
        <v>18</v>
      </c>
      <c r="F23" s="114">
        <v>19</v>
      </c>
      <c r="G23" s="114">
        <v>29</v>
      </c>
      <c r="H23" s="114">
        <v>21</v>
      </c>
      <c r="I23" s="140">
        <v>21</v>
      </c>
      <c r="J23" s="115">
        <v>-3</v>
      </c>
      <c r="K23" s="116">
        <v>-14.285714285714286</v>
      </c>
    </row>
    <row r="24" spans="1:11" ht="14.1" customHeight="1" x14ac:dyDescent="0.2">
      <c r="A24" s="306">
        <v>24</v>
      </c>
      <c r="B24" s="307" t="s">
        <v>241</v>
      </c>
      <c r="C24" s="308"/>
      <c r="D24" s="113">
        <v>5.721716514954486</v>
      </c>
      <c r="E24" s="115">
        <v>176</v>
      </c>
      <c r="F24" s="114">
        <v>161</v>
      </c>
      <c r="G24" s="114">
        <v>199</v>
      </c>
      <c r="H24" s="114">
        <v>204</v>
      </c>
      <c r="I24" s="140">
        <v>185</v>
      </c>
      <c r="J24" s="115">
        <v>-9</v>
      </c>
      <c r="K24" s="116">
        <v>-4.8648648648648649</v>
      </c>
    </row>
    <row r="25" spans="1:11" ht="14.1" customHeight="1" x14ac:dyDescent="0.2">
      <c r="A25" s="306">
        <v>25</v>
      </c>
      <c r="B25" s="307" t="s">
        <v>242</v>
      </c>
      <c r="C25" s="308"/>
      <c r="D25" s="113">
        <v>9.3302990897269176</v>
      </c>
      <c r="E25" s="115">
        <v>287</v>
      </c>
      <c r="F25" s="114">
        <v>215</v>
      </c>
      <c r="G25" s="114">
        <v>268</v>
      </c>
      <c r="H25" s="114">
        <v>167</v>
      </c>
      <c r="I25" s="140">
        <v>255</v>
      </c>
      <c r="J25" s="115">
        <v>32</v>
      </c>
      <c r="K25" s="116">
        <v>12.549019607843137</v>
      </c>
    </row>
    <row r="26" spans="1:11" ht="14.1" customHeight="1" x14ac:dyDescent="0.2">
      <c r="A26" s="306">
        <v>26</v>
      </c>
      <c r="B26" s="307" t="s">
        <v>243</v>
      </c>
      <c r="C26" s="308"/>
      <c r="D26" s="113">
        <v>4.2587776332899869</v>
      </c>
      <c r="E26" s="115">
        <v>131</v>
      </c>
      <c r="F26" s="114">
        <v>146</v>
      </c>
      <c r="G26" s="114">
        <v>138</v>
      </c>
      <c r="H26" s="114">
        <v>122</v>
      </c>
      <c r="I26" s="140">
        <v>123</v>
      </c>
      <c r="J26" s="115">
        <v>8</v>
      </c>
      <c r="K26" s="116">
        <v>6.5040650406504064</v>
      </c>
    </row>
    <row r="27" spans="1:11" ht="14.1" customHeight="1" x14ac:dyDescent="0.2">
      <c r="A27" s="306">
        <v>27</v>
      </c>
      <c r="B27" s="307" t="s">
        <v>244</v>
      </c>
      <c r="C27" s="308"/>
      <c r="D27" s="113">
        <v>2.860858257477243</v>
      </c>
      <c r="E27" s="115">
        <v>88</v>
      </c>
      <c r="F27" s="114">
        <v>51</v>
      </c>
      <c r="G27" s="114">
        <v>83</v>
      </c>
      <c r="H27" s="114">
        <v>60</v>
      </c>
      <c r="I27" s="140">
        <v>80</v>
      </c>
      <c r="J27" s="115">
        <v>8</v>
      </c>
      <c r="K27" s="116">
        <v>10</v>
      </c>
    </row>
    <row r="28" spans="1:11" ht="14.1" customHeight="1" x14ac:dyDescent="0.2">
      <c r="A28" s="306">
        <v>28</v>
      </c>
      <c r="B28" s="307" t="s">
        <v>245</v>
      </c>
      <c r="C28" s="308"/>
      <c r="D28" s="113">
        <v>9.7529258777633285E-2</v>
      </c>
      <c r="E28" s="115">
        <v>3</v>
      </c>
      <c r="F28" s="114" t="s">
        <v>513</v>
      </c>
      <c r="G28" s="114" t="s">
        <v>513</v>
      </c>
      <c r="H28" s="114">
        <v>5</v>
      </c>
      <c r="I28" s="140">
        <v>4</v>
      </c>
      <c r="J28" s="115">
        <v>-1</v>
      </c>
      <c r="K28" s="116">
        <v>-25</v>
      </c>
    </row>
    <row r="29" spans="1:11" ht="14.1" customHeight="1" x14ac:dyDescent="0.2">
      <c r="A29" s="306">
        <v>29</v>
      </c>
      <c r="B29" s="307" t="s">
        <v>246</v>
      </c>
      <c r="C29" s="308"/>
      <c r="D29" s="113">
        <v>3.7061118335500649</v>
      </c>
      <c r="E29" s="115">
        <v>114</v>
      </c>
      <c r="F29" s="114">
        <v>109</v>
      </c>
      <c r="G29" s="114">
        <v>98</v>
      </c>
      <c r="H29" s="114">
        <v>88</v>
      </c>
      <c r="I29" s="140">
        <v>114</v>
      </c>
      <c r="J29" s="115">
        <v>0</v>
      </c>
      <c r="K29" s="116">
        <v>0</v>
      </c>
    </row>
    <row r="30" spans="1:11" ht="14.1" customHeight="1" x14ac:dyDescent="0.2">
      <c r="A30" s="306" t="s">
        <v>247</v>
      </c>
      <c r="B30" s="307" t="s">
        <v>248</v>
      </c>
      <c r="C30" s="308"/>
      <c r="D30" s="113">
        <v>0.52015604681404426</v>
      </c>
      <c r="E30" s="115">
        <v>16</v>
      </c>
      <c r="F30" s="114" t="s">
        <v>513</v>
      </c>
      <c r="G30" s="114">
        <v>28</v>
      </c>
      <c r="H30" s="114" t="s">
        <v>513</v>
      </c>
      <c r="I30" s="140" t="s">
        <v>513</v>
      </c>
      <c r="J30" s="115" t="s">
        <v>513</v>
      </c>
      <c r="K30" s="116" t="s">
        <v>513</v>
      </c>
    </row>
    <row r="31" spans="1:11" ht="14.1" customHeight="1" x14ac:dyDescent="0.2">
      <c r="A31" s="306" t="s">
        <v>249</v>
      </c>
      <c r="B31" s="307" t="s">
        <v>250</v>
      </c>
      <c r="C31" s="308"/>
      <c r="D31" s="113">
        <v>3.0884265279583873</v>
      </c>
      <c r="E31" s="115">
        <v>95</v>
      </c>
      <c r="F31" s="114">
        <v>72</v>
      </c>
      <c r="G31" s="114">
        <v>70</v>
      </c>
      <c r="H31" s="114">
        <v>68</v>
      </c>
      <c r="I31" s="140">
        <v>95</v>
      </c>
      <c r="J31" s="115">
        <v>0</v>
      </c>
      <c r="K31" s="116">
        <v>0</v>
      </c>
    </row>
    <row r="32" spans="1:11" ht="14.1" customHeight="1" x14ac:dyDescent="0.2">
      <c r="A32" s="306">
        <v>31</v>
      </c>
      <c r="B32" s="307" t="s">
        <v>251</v>
      </c>
      <c r="C32" s="308"/>
      <c r="D32" s="113">
        <v>0.39011703511053314</v>
      </c>
      <c r="E32" s="115">
        <v>12</v>
      </c>
      <c r="F32" s="114">
        <v>3</v>
      </c>
      <c r="G32" s="114">
        <v>10</v>
      </c>
      <c r="H32" s="114">
        <v>9</v>
      </c>
      <c r="I32" s="140">
        <v>8</v>
      </c>
      <c r="J32" s="115">
        <v>4</v>
      </c>
      <c r="K32" s="116">
        <v>50</v>
      </c>
    </row>
    <row r="33" spans="1:11" ht="14.1" customHeight="1" x14ac:dyDescent="0.2">
      <c r="A33" s="306">
        <v>32</v>
      </c>
      <c r="B33" s="307" t="s">
        <v>252</v>
      </c>
      <c r="C33" s="308"/>
      <c r="D33" s="113">
        <v>2.2756827048114436</v>
      </c>
      <c r="E33" s="115">
        <v>70</v>
      </c>
      <c r="F33" s="114">
        <v>64</v>
      </c>
      <c r="G33" s="114">
        <v>72</v>
      </c>
      <c r="H33" s="114">
        <v>42</v>
      </c>
      <c r="I33" s="140">
        <v>57</v>
      </c>
      <c r="J33" s="115">
        <v>13</v>
      </c>
      <c r="K33" s="116">
        <v>22.807017543859651</v>
      </c>
    </row>
    <row r="34" spans="1:11" ht="14.1" customHeight="1" x14ac:dyDescent="0.2">
      <c r="A34" s="306">
        <v>33</v>
      </c>
      <c r="B34" s="307" t="s">
        <v>253</v>
      </c>
      <c r="C34" s="308"/>
      <c r="D34" s="113">
        <v>1.6579973992197659</v>
      </c>
      <c r="E34" s="115">
        <v>51</v>
      </c>
      <c r="F34" s="114">
        <v>59</v>
      </c>
      <c r="G34" s="114">
        <v>52</v>
      </c>
      <c r="H34" s="114">
        <v>21</v>
      </c>
      <c r="I34" s="140">
        <v>43</v>
      </c>
      <c r="J34" s="115">
        <v>8</v>
      </c>
      <c r="K34" s="116">
        <v>18.604651162790699</v>
      </c>
    </row>
    <row r="35" spans="1:11" ht="14.1" customHeight="1" x14ac:dyDescent="0.2">
      <c r="A35" s="306">
        <v>34</v>
      </c>
      <c r="B35" s="307" t="s">
        <v>254</v>
      </c>
      <c r="C35" s="308"/>
      <c r="D35" s="113">
        <v>2.0156046814044215</v>
      </c>
      <c r="E35" s="115">
        <v>62</v>
      </c>
      <c r="F35" s="114">
        <v>51</v>
      </c>
      <c r="G35" s="114">
        <v>64</v>
      </c>
      <c r="H35" s="114">
        <v>38</v>
      </c>
      <c r="I35" s="140">
        <v>73</v>
      </c>
      <c r="J35" s="115">
        <v>-11</v>
      </c>
      <c r="K35" s="116">
        <v>-15.068493150684931</v>
      </c>
    </row>
    <row r="36" spans="1:11" ht="14.1" customHeight="1" x14ac:dyDescent="0.2">
      <c r="A36" s="306">
        <v>41</v>
      </c>
      <c r="B36" s="307" t="s">
        <v>255</v>
      </c>
      <c r="C36" s="308"/>
      <c r="D36" s="113">
        <v>0.48764629388816644</v>
      </c>
      <c r="E36" s="115">
        <v>15</v>
      </c>
      <c r="F36" s="114">
        <v>8</v>
      </c>
      <c r="G36" s="114">
        <v>4</v>
      </c>
      <c r="H36" s="114">
        <v>4</v>
      </c>
      <c r="I36" s="140">
        <v>6</v>
      </c>
      <c r="J36" s="115">
        <v>9</v>
      </c>
      <c r="K36" s="116">
        <v>150</v>
      </c>
    </row>
    <row r="37" spans="1:11" ht="14.1" customHeight="1" x14ac:dyDescent="0.2">
      <c r="A37" s="306">
        <v>42</v>
      </c>
      <c r="B37" s="307" t="s">
        <v>256</v>
      </c>
      <c r="C37" s="308"/>
      <c r="D37" s="113">
        <v>0.13003901170351106</v>
      </c>
      <c r="E37" s="115">
        <v>4</v>
      </c>
      <c r="F37" s="114">
        <v>3</v>
      </c>
      <c r="G37" s="114" t="s">
        <v>513</v>
      </c>
      <c r="H37" s="114" t="s">
        <v>513</v>
      </c>
      <c r="I37" s="140">
        <v>3</v>
      </c>
      <c r="J37" s="115">
        <v>1</v>
      </c>
      <c r="K37" s="116">
        <v>33.333333333333336</v>
      </c>
    </row>
    <row r="38" spans="1:11" ht="14.1" customHeight="1" x14ac:dyDescent="0.2">
      <c r="A38" s="306">
        <v>43</v>
      </c>
      <c r="B38" s="307" t="s">
        <v>257</v>
      </c>
      <c r="C38" s="308"/>
      <c r="D38" s="113">
        <v>0.91027308192457734</v>
      </c>
      <c r="E38" s="115">
        <v>28</v>
      </c>
      <c r="F38" s="114">
        <v>15</v>
      </c>
      <c r="G38" s="114">
        <v>30</v>
      </c>
      <c r="H38" s="114">
        <v>16</v>
      </c>
      <c r="I38" s="140">
        <v>25</v>
      </c>
      <c r="J38" s="115">
        <v>3</v>
      </c>
      <c r="K38" s="116">
        <v>12</v>
      </c>
    </row>
    <row r="39" spans="1:11" ht="14.1" customHeight="1" x14ac:dyDescent="0.2">
      <c r="A39" s="306">
        <v>51</v>
      </c>
      <c r="B39" s="307" t="s">
        <v>258</v>
      </c>
      <c r="C39" s="308"/>
      <c r="D39" s="113">
        <v>6.3719115734720413</v>
      </c>
      <c r="E39" s="115">
        <v>196</v>
      </c>
      <c r="F39" s="114">
        <v>163</v>
      </c>
      <c r="G39" s="114">
        <v>265</v>
      </c>
      <c r="H39" s="114">
        <v>208</v>
      </c>
      <c r="I39" s="140">
        <v>214</v>
      </c>
      <c r="J39" s="115">
        <v>-18</v>
      </c>
      <c r="K39" s="116">
        <v>-8.4112149532710276</v>
      </c>
    </row>
    <row r="40" spans="1:11" ht="14.1" customHeight="1" x14ac:dyDescent="0.2">
      <c r="A40" s="306" t="s">
        <v>259</v>
      </c>
      <c r="B40" s="307" t="s">
        <v>260</v>
      </c>
      <c r="C40" s="308"/>
      <c r="D40" s="113">
        <v>5.7542262678803642</v>
      </c>
      <c r="E40" s="115">
        <v>177</v>
      </c>
      <c r="F40" s="114">
        <v>153</v>
      </c>
      <c r="G40" s="114">
        <v>243</v>
      </c>
      <c r="H40" s="114">
        <v>193</v>
      </c>
      <c r="I40" s="140">
        <v>193</v>
      </c>
      <c r="J40" s="115">
        <v>-16</v>
      </c>
      <c r="K40" s="116">
        <v>-8.290155440414507</v>
      </c>
    </row>
    <row r="41" spans="1:11" ht="14.1" customHeight="1" x14ac:dyDescent="0.2">
      <c r="A41" s="306"/>
      <c r="B41" s="307" t="s">
        <v>261</v>
      </c>
      <c r="C41" s="308"/>
      <c r="D41" s="113">
        <v>4.8114434330299094</v>
      </c>
      <c r="E41" s="115">
        <v>148</v>
      </c>
      <c r="F41" s="114">
        <v>119</v>
      </c>
      <c r="G41" s="114">
        <v>208</v>
      </c>
      <c r="H41" s="114">
        <v>172</v>
      </c>
      <c r="I41" s="140">
        <v>165</v>
      </c>
      <c r="J41" s="115">
        <v>-17</v>
      </c>
      <c r="K41" s="116">
        <v>-10.303030303030303</v>
      </c>
    </row>
    <row r="42" spans="1:11" ht="14.1" customHeight="1" x14ac:dyDescent="0.2">
      <c r="A42" s="306">
        <v>52</v>
      </c>
      <c r="B42" s="307" t="s">
        <v>262</v>
      </c>
      <c r="C42" s="308"/>
      <c r="D42" s="113">
        <v>4.8764629388816649</v>
      </c>
      <c r="E42" s="115">
        <v>150</v>
      </c>
      <c r="F42" s="114">
        <v>97</v>
      </c>
      <c r="G42" s="114">
        <v>124</v>
      </c>
      <c r="H42" s="114">
        <v>104</v>
      </c>
      <c r="I42" s="140">
        <v>133</v>
      </c>
      <c r="J42" s="115">
        <v>17</v>
      </c>
      <c r="K42" s="116">
        <v>12.781954887218046</v>
      </c>
    </row>
    <row r="43" spans="1:11" ht="14.1" customHeight="1" x14ac:dyDescent="0.2">
      <c r="A43" s="306" t="s">
        <v>263</v>
      </c>
      <c r="B43" s="307" t="s">
        <v>264</v>
      </c>
      <c r="C43" s="308"/>
      <c r="D43" s="113">
        <v>3.7711313394018204</v>
      </c>
      <c r="E43" s="115">
        <v>116</v>
      </c>
      <c r="F43" s="114">
        <v>79</v>
      </c>
      <c r="G43" s="114">
        <v>100</v>
      </c>
      <c r="H43" s="114">
        <v>74</v>
      </c>
      <c r="I43" s="140">
        <v>102</v>
      </c>
      <c r="J43" s="115">
        <v>14</v>
      </c>
      <c r="K43" s="116">
        <v>13.725490196078431</v>
      </c>
    </row>
    <row r="44" spans="1:11" ht="14.1" customHeight="1" x14ac:dyDescent="0.2">
      <c r="A44" s="306">
        <v>53</v>
      </c>
      <c r="B44" s="307" t="s">
        <v>265</v>
      </c>
      <c r="C44" s="308"/>
      <c r="D44" s="113">
        <v>0.45513654096228867</v>
      </c>
      <c r="E44" s="115">
        <v>14</v>
      </c>
      <c r="F44" s="114">
        <v>8</v>
      </c>
      <c r="G44" s="114">
        <v>23</v>
      </c>
      <c r="H44" s="114">
        <v>13</v>
      </c>
      <c r="I44" s="140">
        <v>17</v>
      </c>
      <c r="J44" s="115">
        <v>-3</v>
      </c>
      <c r="K44" s="116">
        <v>-17.647058823529413</v>
      </c>
    </row>
    <row r="45" spans="1:11" ht="14.1" customHeight="1" x14ac:dyDescent="0.2">
      <c r="A45" s="306" t="s">
        <v>266</v>
      </c>
      <c r="B45" s="307" t="s">
        <v>267</v>
      </c>
      <c r="C45" s="308"/>
      <c r="D45" s="113">
        <v>0.45513654096228867</v>
      </c>
      <c r="E45" s="115">
        <v>14</v>
      </c>
      <c r="F45" s="114">
        <v>8</v>
      </c>
      <c r="G45" s="114">
        <v>22</v>
      </c>
      <c r="H45" s="114">
        <v>13</v>
      </c>
      <c r="I45" s="140">
        <v>16</v>
      </c>
      <c r="J45" s="115">
        <v>-2</v>
      </c>
      <c r="K45" s="116">
        <v>-12.5</v>
      </c>
    </row>
    <row r="46" spans="1:11" ht="14.1" customHeight="1" x14ac:dyDescent="0.2">
      <c r="A46" s="306">
        <v>54</v>
      </c>
      <c r="B46" s="307" t="s">
        <v>268</v>
      </c>
      <c r="C46" s="308"/>
      <c r="D46" s="113">
        <v>3.0559167750325096</v>
      </c>
      <c r="E46" s="115">
        <v>94</v>
      </c>
      <c r="F46" s="114">
        <v>81</v>
      </c>
      <c r="G46" s="114">
        <v>106</v>
      </c>
      <c r="H46" s="114">
        <v>79</v>
      </c>
      <c r="I46" s="140">
        <v>111</v>
      </c>
      <c r="J46" s="115">
        <v>-17</v>
      </c>
      <c r="K46" s="116">
        <v>-15.315315315315315</v>
      </c>
    </row>
    <row r="47" spans="1:11" ht="14.1" customHeight="1" x14ac:dyDescent="0.2">
      <c r="A47" s="306">
        <v>61</v>
      </c>
      <c r="B47" s="307" t="s">
        <v>269</v>
      </c>
      <c r="C47" s="308"/>
      <c r="D47" s="113">
        <v>2.5357607282184653</v>
      </c>
      <c r="E47" s="115">
        <v>78</v>
      </c>
      <c r="F47" s="114">
        <v>38</v>
      </c>
      <c r="G47" s="114">
        <v>49</v>
      </c>
      <c r="H47" s="114">
        <v>46</v>
      </c>
      <c r="I47" s="140">
        <v>63</v>
      </c>
      <c r="J47" s="115">
        <v>15</v>
      </c>
      <c r="K47" s="116">
        <v>23.80952380952381</v>
      </c>
    </row>
    <row r="48" spans="1:11" ht="14.1" customHeight="1" x14ac:dyDescent="0.2">
      <c r="A48" s="306">
        <v>62</v>
      </c>
      <c r="B48" s="307" t="s">
        <v>270</v>
      </c>
      <c r="C48" s="308"/>
      <c r="D48" s="113">
        <v>8.4525357607282192</v>
      </c>
      <c r="E48" s="115">
        <v>260</v>
      </c>
      <c r="F48" s="114">
        <v>296</v>
      </c>
      <c r="G48" s="114">
        <v>379</v>
      </c>
      <c r="H48" s="114">
        <v>254</v>
      </c>
      <c r="I48" s="140">
        <v>282</v>
      </c>
      <c r="J48" s="115">
        <v>-22</v>
      </c>
      <c r="K48" s="116">
        <v>-7.8014184397163122</v>
      </c>
    </row>
    <row r="49" spans="1:11" ht="14.1" customHeight="1" x14ac:dyDescent="0.2">
      <c r="A49" s="306">
        <v>63</v>
      </c>
      <c r="B49" s="307" t="s">
        <v>271</v>
      </c>
      <c r="C49" s="308"/>
      <c r="D49" s="113">
        <v>3.8686605981794537</v>
      </c>
      <c r="E49" s="115">
        <v>119</v>
      </c>
      <c r="F49" s="114">
        <v>91</v>
      </c>
      <c r="G49" s="114">
        <v>137</v>
      </c>
      <c r="H49" s="114">
        <v>78</v>
      </c>
      <c r="I49" s="140">
        <v>96</v>
      </c>
      <c r="J49" s="115">
        <v>23</v>
      </c>
      <c r="K49" s="116">
        <v>23.958333333333332</v>
      </c>
    </row>
    <row r="50" spans="1:11" ht="14.1" customHeight="1" x14ac:dyDescent="0.2">
      <c r="A50" s="306" t="s">
        <v>272</v>
      </c>
      <c r="B50" s="307" t="s">
        <v>273</v>
      </c>
      <c r="C50" s="308"/>
      <c r="D50" s="113">
        <v>1.0078023407022108</v>
      </c>
      <c r="E50" s="115">
        <v>31</v>
      </c>
      <c r="F50" s="114">
        <v>14</v>
      </c>
      <c r="G50" s="114">
        <v>36</v>
      </c>
      <c r="H50" s="114">
        <v>13</v>
      </c>
      <c r="I50" s="140">
        <v>27</v>
      </c>
      <c r="J50" s="115">
        <v>4</v>
      </c>
      <c r="K50" s="116">
        <v>14.814814814814815</v>
      </c>
    </row>
    <row r="51" spans="1:11" ht="14.1" customHeight="1" x14ac:dyDescent="0.2">
      <c r="A51" s="306" t="s">
        <v>274</v>
      </c>
      <c r="B51" s="307" t="s">
        <v>275</v>
      </c>
      <c r="C51" s="308"/>
      <c r="D51" s="113">
        <v>2.5357607282184653</v>
      </c>
      <c r="E51" s="115">
        <v>78</v>
      </c>
      <c r="F51" s="114">
        <v>73</v>
      </c>
      <c r="G51" s="114">
        <v>92</v>
      </c>
      <c r="H51" s="114">
        <v>64</v>
      </c>
      <c r="I51" s="140">
        <v>64</v>
      </c>
      <c r="J51" s="115">
        <v>14</v>
      </c>
      <c r="K51" s="116">
        <v>21.875</v>
      </c>
    </row>
    <row r="52" spans="1:11" ht="14.1" customHeight="1" x14ac:dyDescent="0.2">
      <c r="A52" s="306">
        <v>71</v>
      </c>
      <c r="B52" s="307" t="s">
        <v>276</v>
      </c>
      <c r="C52" s="308"/>
      <c r="D52" s="113">
        <v>11.736020806241873</v>
      </c>
      <c r="E52" s="115">
        <v>361</v>
      </c>
      <c r="F52" s="114">
        <v>246</v>
      </c>
      <c r="G52" s="114">
        <v>343</v>
      </c>
      <c r="H52" s="114">
        <v>225</v>
      </c>
      <c r="I52" s="140">
        <v>359</v>
      </c>
      <c r="J52" s="115">
        <v>2</v>
      </c>
      <c r="K52" s="116">
        <v>0.55710306406685239</v>
      </c>
    </row>
    <row r="53" spans="1:11" ht="14.1" customHeight="1" x14ac:dyDescent="0.2">
      <c r="A53" s="306" t="s">
        <v>277</v>
      </c>
      <c r="B53" s="307" t="s">
        <v>278</v>
      </c>
      <c r="C53" s="308"/>
      <c r="D53" s="113">
        <v>4.3563068920676207</v>
      </c>
      <c r="E53" s="115">
        <v>134</v>
      </c>
      <c r="F53" s="114">
        <v>95</v>
      </c>
      <c r="G53" s="114">
        <v>139</v>
      </c>
      <c r="H53" s="114">
        <v>100</v>
      </c>
      <c r="I53" s="140">
        <v>134</v>
      </c>
      <c r="J53" s="115">
        <v>0</v>
      </c>
      <c r="K53" s="116">
        <v>0</v>
      </c>
    </row>
    <row r="54" spans="1:11" ht="14.1" customHeight="1" x14ac:dyDescent="0.2">
      <c r="A54" s="306" t="s">
        <v>279</v>
      </c>
      <c r="B54" s="307" t="s">
        <v>280</v>
      </c>
      <c r="C54" s="308"/>
      <c r="D54" s="113">
        <v>6.697009102730819</v>
      </c>
      <c r="E54" s="115">
        <v>206</v>
      </c>
      <c r="F54" s="114">
        <v>139</v>
      </c>
      <c r="G54" s="114">
        <v>185</v>
      </c>
      <c r="H54" s="114">
        <v>117</v>
      </c>
      <c r="I54" s="140">
        <v>194</v>
      </c>
      <c r="J54" s="115">
        <v>12</v>
      </c>
      <c r="K54" s="116">
        <v>6.1855670103092786</v>
      </c>
    </row>
    <row r="55" spans="1:11" ht="14.1" customHeight="1" x14ac:dyDescent="0.2">
      <c r="A55" s="306">
        <v>72</v>
      </c>
      <c r="B55" s="307" t="s">
        <v>281</v>
      </c>
      <c r="C55" s="308"/>
      <c r="D55" s="113">
        <v>1.7230169050715214</v>
      </c>
      <c r="E55" s="115">
        <v>53</v>
      </c>
      <c r="F55" s="114">
        <v>41</v>
      </c>
      <c r="G55" s="114">
        <v>80</v>
      </c>
      <c r="H55" s="114">
        <v>28</v>
      </c>
      <c r="I55" s="140">
        <v>49</v>
      </c>
      <c r="J55" s="115">
        <v>4</v>
      </c>
      <c r="K55" s="116">
        <v>8.1632653061224492</v>
      </c>
    </row>
    <row r="56" spans="1:11" ht="14.1" customHeight="1" x14ac:dyDescent="0.2">
      <c r="A56" s="306" t="s">
        <v>282</v>
      </c>
      <c r="B56" s="307" t="s">
        <v>283</v>
      </c>
      <c r="C56" s="308"/>
      <c r="D56" s="113">
        <v>0.78023407022106628</v>
      </c>
      <c r="E56" s="115">
        <v>24</v>
      </c>
      <c r="F56" s="114">
        <v>19</v>
      </c>
      <c r="G56" s="114">
        <v>34</v>
      </c>
      <c r="H56" s="114">
        <v>9</v>
      </c>
      <c r="I56" s="140">
        <v>19</v>
      </c>
      <c r="J56" s="115">
        <v>5</v>
      </c>
      <c r="K56" s="116">
        <v>26.315789473684209</v>
      </c>
    </row>
    <row r="57" spans="1:11" ht="14.1" customHeight="1" x14ac:dyDescent="0.2">
      <c r="A57" s="306" t="s">
        <v>284</v>
      </c>
      <c r="B57" s="307" t="s">
        <v>285</v>
      </c>
      <c r="C57" s="308"/>
      <c r="D57" s="113">
        <v>0.71521456436931075</v>
      </c>
      <c r="E57" s="115">
        <v>22</v>
      </c>
      <c r="F57" s="114">
        <v>19</v>
      </c>
      <c r="G57" s="114">
        <v>17</v>
      </c>
      <c r="H57" s="114">
        <v>14</v>
      </c>
      <c r="I57" s="140">
        <v>18</v>
      </c>
      <c r="J57" s="115">
        <v>4</v>
      </c>
      <c r="K57" s="116">
        <v>22.222222222222221</v>
      </c>
    </row>
    <row r="58" spans="1:11" ht="14.1" customHeight="1" x14ac:dyDescent="0.2">
      <c r="A58" s="306">
        <v>73</v>
      </c>
      <c r="B58" s="307" t="s">
        <v>286</v>
      </c>
      <c r="C58" s="308"/>
      <c r="D58" s="113">
        <v>0.91027308192457734</v>
      </c>
      <c r="E58" s="115">
        <v>28</v>
      </c>
      <c r="F58" s="114">
        <v>19</v>
      </c>
      <c r="G58" s="114">
        <v>39</v>
      </c>
      <c r="H58" s="114">
        <v>20</v>
      </c>
      <c r="I58" s="140">
        <v>27</v>
      </c>
      <c r="J58" s="115">
        <v>1</v>
      </c>
      <c r="K58" s="116">
        <v>3.7037037037037037</v>
      </c>
    </row>
    <row r="59" spans="1:11" ht="14.1" customHeight="1" x14ac:dyDescent="0.2">
      <c r="A59" s="306" t="s">
        <v>287</v>
      </c>
      <c r="B59" s="307" t="s">
        <v>288</v>
      </c>
      <c r="C59" s="308"/>
      <c r="D59" s="113">
        <v>0.84525357607282181</v>
      </c>
      <c r="E59" s="115">
        <v>26</v>
      </c>
      <c r="F59" s="114">
        <v>16</v>
      </c>
      <c r="G59" s="114">
        <v>30</v>
      </c>
      <c r="H59" s="114">
        <v>17</v>
      </c>
      <c r="I59" s="140">
        <v>25</v>
      </c>
      <c r="J59" s="115">
        <v>1</v>
      </c>
      <c r="K59" s="116">
        <v>4</v>
      </c>
    </row>
    <row r="60" spans="1:11" ht="14.1" customHeight="1" x14ac:dyDescent="0.2">
      <c r="A60" s="306">
        <v>81</v>
      </c>
      <c r="B60" s="307" t="s">
        <v>289</v>
      </c>
      <c r="C60" s="308"/>
      <c r="D60" s="113">
        <v>8.3550065019505855</v>
      </c>
      <c r="E60" s="115">
        <v>257</v>
      </c>
      <c r="F60" s="114">
        <v>180</v>
      </c>
      <c r="G60" s="114">
        <v>165</v>
      </c>
      <c r="H60" s="114">
        <v>148</v>
      </c>
      <c r="I60" s="140">
        <v>205</v>
      </c>
      <c r="J60" s="115">
        <v>52</v>
      </c>
      <c r="K60" s="116">
        <v>25.365853658536587</v>
      </c>
    </row>
    <row r="61" spans="1:11" ht="14.1" customHeight="1" x14ac:dyDescent="0.2">
      <c r="A61" s="306" t="s">
        <v>290</v>
      </c>
      <c r="B61" s="307" t="s">
        <v>291</v>
      </c>
      <c r="C61" s="308"/>
      <c r="D61" s="113">
        <v>3.2834850455136539</v>
      </c>
      <c r="E61" s="115">
        <v>101</v>
      </c>
      <c r="F61" s="114">
        <v>45</v>
      </c>
      <c r="G61" s="114">
        <v>56</v>
      </c>
      <c r="H61" s="114">
        <v>49</v>
      </c>
      <c r="I61" s="140">
        <v>84</v>
      </c>
      <c r="J61" s="115">
        <v>17</v>
      </c>
      <c r="K61" s="116">
        <v>20.238095238095237</v>
      </c>
    </row>
    <row r="62" spans="1:11" ht="14.1" customHeight="1" x14ac:dyDescent="0.2">
      <c r="A62" s="306" t="s">
        <v>292</v>
      </c>
      <c r="B62" s="307" t="s">
        <v>293</v>
      </c>
      <c r="C62" s="308"/>
      <c r="D62" s="113">
        <v>2.6657997399219764</v>
      </c>
      <c r="E62" s="115">
        <v>82</v>
      </c>
      <c r="F62" s="114">
        <v>85</v>
      </c>
      <c r="G62" s="114">
        <v>59</v>
      </c>
      <c r="H62" s="114">
        <v>49</v>
      </c>
      <c r="I62" s="140">
        <v>58</v>
      </c>
      <c r="J62" s="115">
        <v>24</v>
      </c>
      <c r="K62" s="116">
        <v>41.379310344827587</v>
      </c>
    </row>
    <row r="63" spans="1:11" ht="14.1" customHeight="1" x14ac:dyDescent="0.2">
      <c r="A63" s="306"/>
      <c r="B63" s="307" t="s">
        <v>294</v>
      </c>
      <c r="C63" s="308"/>
      <c r="D63" s="113">
        <v>2.4057217165149547</v>
      </c>
      <c r="E63" s="115">
        <v>74</v>
      </c>
      <c r="F63" s="114">
        <v>77</v>
      </c>
      <c r="G63" s="114">
        <v>54</v>
      </c>
      <c r="H63" s="114">
        <v>45</v>
      </c>
      <c r="I63" s="140">
        <v>53</v>
      </c>
      <c r="J63" s="115">
        <v>21</v>
      </c>
      <c r="K63" s="116">
        <v>39.622641509433961</v>
      </c>
    </row>
    <row r="64" spans="1:11" ht="14.1" customHeight="1" x14ac:dyDescent="0.2">
      <c r="A64" s="306" t="s">
        <v>295</v>
      </c>
      <c r="B64" s="307" t="s">
        <v>296</v>
      </c>
      <c r="C64" s="308"/>
      <c r="D64" s="113">
        <v>0.97529258777633288</v>
      </c>
      <c r="E64" s="115">
        <v>30</v>
      </c>
      <c r="F64" s="114">
        <v>15</v>
      </c>
      <c r="G64" s="114">
        <v>14</v>
      </c>
      <c r="H64" s="114">
        <v>13</v>
      </c>
      <c r="I64" s="140">
        <v>10</v>
      </c>
      <c r="J64" s="115">
        <v>20</v>
      </c>
      <c r="K64" s="116">
        <v>200</v>
      </c>
    </row>
    <row r="65" spans="1:11" ht="14.1" customHeight="1" x14ac:dyDescent="0.2">
      <c r="A65" s="306" t="s">
        <v>297</v>
      </c>
      <c r="B65" s="307" t="s">
        <v>298</v>
      </c>
      <c r="C65" s="308"/>
      <c r="D65" s="113">
        <v>0.48764629388816644</v>
      </c>
      <c r="E65" s="115">
        <v>15</v>
      </c>
      <c r="F65" s="114">
        <v>16</v>
      </c>
      <c r="G65" s="114">
        <v>20</v>
      </c>
      <c r="H65" s="114">
        <v>22</v>
      </c>
      <c r="I65" s="140">
        <v>25</v>
      </c>
      <c r="J65" s="115">
        <v>-10</v>
      </c>
      <c r="K65" s="116">
        <v>-40</v>
      </c>
    </row>
    <row r="66" spans="1:11" ht="14.1" customHeight="1" x14ac:dyDescent="0.2">
      <c r="A66" s="306">
        <v>82</v>
      </c>
      <c r="B66" s="307" t="s">
        <v>299</v>
      </c>
      <c r="C66" s="308"/>
      <c r="D66" s="113">
        <v>2.860858257477243</v>
      </c>
      <c r="E66" s="115">
        <v>88</v>
      </c>
      <c r="F66" s="114">
        <v>105</v>
      </c>
      <c r="G66" s="114">
        <v>125</v>
      </c>
      <c r="H66" s="114">
        <v>90</v>
      </c>
      <c r="I66" s="140">
        <v>93</v>
      </c>
      <c r="J66" s="115">
        <v>-5</v>
      </c>
      <c r="K66" s="116">
        <v>-5.376344086021505</v>
      </c>
    </row>
    <row r="67" spans="1:11" ht="14.1" customHeight="1" x14ac:dyDescent="0.2">
      <c r="A67" s="306" t="s">
        <v>300</v>
      </c>
      <c r="B67" s="307" t="s">
        <v>301</v>
      </c>
      <c r="C67" s="308"/>
      <c r="D67" s="113">
        <v>1.7880364109232769</v>
      </c>
      <c r="E67" s="115">
        <v>55</v>
      </c>
      <c r="F67" s="114">
        <v>86</v>
      </c>
      <c r="G67" s="114">
        <v>93</v>
      </c>
      <c r="H67" s="114">
        <v>65</v>
      </c>
      <c r="I67" s="140">
        <v>55</v>
      </c>
      <c r="J67" s="115">
        <v>0</v>
      </c>
      <c r="K67" s="116">
        <v>0</v>
      </c>
    </row>
    <row r="68" spans="1:11" ht="14.1" customHeight="1" x14ac:dyDescent="0.2">
      <c r="A68" s="306" t="s">
        <v>302</v>
      </c>
      <c r="B68" s="307" t="s">
        <v>303</v>
      </c>
      <c r="C68" s="308"/>
      <c r="D68" s="113">
        <v>0.58517555266579979</v>
      </c>
      <c r="E68" s="115">
        <v>18</v>
      </c>
      <c r="F68" s="114">
        <v>11</v>
      </c>
      <c r="G68" s="114">
        <v>16</v>
      </c>
      <c r="H68" s="114">
        <v>17</v>
      </c>
      <c r="I68" s="140">
        <v>17</v>
      </c>
      <c r="J68" s="115">
        <v>1</v>
      </c>
      <c r="K68" s="116">
        <v>5.882352941176471</v>
      </c>
    </row>
    <row r="69" spans="1:11" ht="14.1" customHeight="1" x14ac:dyDescent="0.2">
      <c r="A69" s="306">
        <v>83</v>
      </c>
      <c r="B69" s="307" t="s">
        <v>304</v>
      </c>
      <c r="C69" s="308"/>
      <c r="D69" s="113">
        <v>3.0559167750325096</v>
      </c>
      <c r="E69" s="115">
        <v>94</v>
      </c>
      <c r="F69" s="114">
        <v>73</v>
      </c>
      <c r="G69" s="114">
        <v>240</v>
      </c>
      <c r="H69" s="114">
        <v>76</v>
      </c>
      <c r="I69" s="140">
        <v>97</v>
      </c>
      <c r="J69" s="115">
        <v>-3</v>
      </c>
      <c r="K69" s="116">
        <v>-3.0927835051546393</v>
      </c>
    </row>
    <row r="70" spans="1:11" ht="14.1" customHeight="1" x14ac:dyDescent="0.2">
      <c r="A70" s="306" t="s">
        <v>305</v>
      </c>
      <c r="B70" s="307" t="s">
        <v>306</v>
      </c>
      <c r="C70" s="308"/>
      <c r="D70" s="113">
        <v>2.4382314694408325</v>
      </c>
      <c r="E70" s="115">
        <v>75</v>
      </c>
      <c r="F70" s="114">
        <v>49</v>
      </c>
      <c r="G70" s="114">
        <v>216</v>
      </c>
      <c r="H70" s="114">
        <v>57</v>
      </c>
      <c r="I70" s="140">
        <v>67</v>
      </c>
      <c r="J70" s="115">
        <v>8</v>
      </c>
      <c r="K70" s="116">
        <v>11.940298507462687</v>
      </c>
    </row>
    <row r="71" spans="1:11" ht="14.1" customHeight="1" x14ac:dyDescent="0.2">
      <c r="A71" s="306"/>
      <c r="B71" s="307" t="s">
        <v>307</v>
      </c>
      <c r="C71" s="308"/>
      <c r="D71" s="113">
        <v>1.8205461638491547</v>
      </c>
      <c r="E71" s="115">
        <v>56</v>
      </c>
      <c r="F71" s="114">
        <v>34</v>
      </c>
      <c r="G71" s="114">
        <v>162</v>
      </c>
      <c r="H71" s="114">
        <v>36</v>
      </c>
      <c r="I71" s="140">
        <v>46</v>
      </c>
      <c r="J71" s="115">
        <v>10</v>
      </c>
      <c r="K71" s="116">
        <v>21.739130434782609</v>
      </c>
    </row>
    <row r="72" spans="1:11" ht="14.1" customHeight="1" x14ac:dyDescent="0.2">
      <c r="A72" s="306">
        <v>84</v>
      </c>
      <c r="B72" s="307" t="s">
        <v>308</v>
      </c>
      <c r="C72" s="308"/>
      <c r="D72" s="113">
        <v>0.52015604681404426</v>
      </c>
      <c r="E72" s="115">
        <v>16</v>
      </c>
      <c r="F72" s="114">
        <v>17</v>
      </c>
      <c r="G72" s="114">
        <v>68</v>
      </c>
      <c r="H72" s="114">
        <v>17</v>
      </c>
      <c r="I72" s="140">
        <v>24</v>
      </c>
      <c r="J72" s="115">
        <v>-8</v>
      </c>
      <c r="K72" s="116">
        <v>-33.333333333333336</v>
      </c>
    </row>
    <row r="73" spans="1:11" ht="14.1" customHeight="1" x14ac:dyDescent="0.2">
      <c r="A73" s="306" t="s">
        <v>309</v>
      </c>
      <c r="B73" s="307" t="s">
        <v>310</v>
      </c>
      <c r="C73" s="308"/>
      <c r="D73" s="113">
        <v>0.19505851755526657</v>
      </c>
      <c r="E73" s="115">
        <v>6</v>
      </c>
      <c r="F73" s="114">
        <v>5</v>
      </c>
      <c r="G73" s="114">
        <v>50</v>
      </c>
      <c r="H73" s="114">
        <v>5</v>
      </c>
      <c r="I73" s="140">
        <v>8</v>
      </c>
      <c r="J73" s="115">
        <v>-2</v>
      </c>
      <c r="K73" s="116">
        <v>-25</v>
      </c>
    </row>
    <row r="74" spans="1:11" ht="14.1" customHeight="1" x14ac:dyDescent="0.2">
      <c r="A74" s="306" t="s">
        <v>311</v>
      </c>
      <c r="B74" s="307" t="s">
        <v>312</v>
      </c>
      <c r="C74" s="308"/>
      <c r="D74" s="113">
        <v>9.7529258777633285E-2</v>
      </c>
      <c r="E74" s="115">
        <v>3</v>
      </c>
      <c r="F74" s="114">
        <v>3</v>
      </c>
      <c r="G74" s="114">
        <v>6</v>
      </c>
      <c r="H74" s="114" t="s">
        <v>513</v>
      </c>
      <c r="I74" s="140">
        <v>6</v>
      </c>
      <c r="J74" s="115">
        <v>-3</v>
      </c>
      <c r="K74" s="116">
        <v>-50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v>3</v>
      </c>
      <c r="G76" s="114" t="s">
        <v>513</v>
      </c>
      <c r="H76" s="114">
        <v>0</v>
      </c>
      <c r="I76" s="140" t="s">
        <v>513</v>
      </c>
      <c r="J76" s="115" t="s">
        <v>513</v>
      </c>
      <c r="K76" s="116" t="s">
        <v>513</v>
      </c>
    </row>
    <row r="77" spans="1:11" ht="14.1" customHeight="1" x14ac:dyDescent="0.2">
      <c r="A77" s="306">
        <v>92</v>
      </c>
      <c r="B77" s="307" t="s">
        <v>316</v>
      </c>
      <c r="C77" s="308"/>
      <c r="D77" s="113">
        <v>0.26007802340702213</v>
      </c>
      <c r="E77" s="115">
        <v>8</v>
      </c>
      <c r="F77" s="114">
        <v>6</v>
      </c>
      <c r="G77" s="114">
        <v>14</v>
      </c>
      <c r="H77" s="114">
        <v>11</v>
      </c>
      <c r="I77" s="140">
        <v>14</v>
      </c>
      <c r="J77" s="115">
        <v>-6</v>
      </c>
      <c r="K77" s="116">
        <v>-42.857142857142854</v>
      </c>
    </row>
    <row r="78" spans="1:11" ht="14.1" customHeight="1" x14ac:dyDescent="0.2">
      <c r="A78" s="306">
        <v>93</v>
      </c>
      <c r="B78" s="307" t="s">
        <v>317</v>
      </c>
      <c r="C78" s="308"/>
      <c r="D78" s="113">
        <v>9.7529258777633285E-2</v>
      </c>
      <c r="E78" s="115">
        <v>3</v>
      </c>
      <c r="F78" s="114">
        <v>4</v>
      </c>
      <c r="G78" s="114">
        <v>5</v>
      </c>
      <c r="H78" s="114">
        <v>6</v>
      </c>
      <c r="I78" s="140">
        <v>9</v>
      </c>
      <c r="J78" s="115">
        <v>-6</v>
      </c>
      <c r="K78" s="116">
        <v>-66.666666666666671</v>
      </c>
    </row>
    <row r="79" spans="1:11" ht="14.1" customHeight="1" x14ac:dyDescent="0.2">
      <c r="A79" s="306">
        <v>94</v>
      </c>
      <c r="B79" s="307" t="s">
        <v>318</v>
      </c>
      <c r="C79" s="308"/>
      <c r="D79" s="113">
        <v>9.7529258777633285E-2</v>
      </c>
      <c r="E79" s="115">
        <v>3</v>
      </c>
      <c r="F79" s="114" t="s">
        <v>513</v>
      </c>
      <c r="G79" s="114">
        <v>5</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42204</v>
      </c>
      <c r="C10" s="114">
        <v>25376</v>
      </c>
      <c r="D10" s="114">
        <v>16828</v>
      </c>
      <c r="E10" s="114">
        <v>33322</v>
      </c>
      <c r="F10" s="114">
        <v>8615</v>
      </c>
      <c r="G10" s="114">
        <v>5532</v>
      </c>
      <c r="H10" s="114">
        <v>10926</v>
      </c>
      <c r="I10" s="115">
        <v>11054</v>
      </c>
      <c r="J10" s="114">
        <v>8012</v>
      </c>
      <c r="K10" s="114">
        <v>3042</v>
      </c>
      <c r="L10" s="423">
        <v>2216</v>
      </c>
      <c r="M10" s="424">
        <v>2408</v>
      </c>
    </row>
    <row r="11" spans="1:13" ht="11.1" customHeight="1" x14ac:dyDescent="0.2">
      <c r="A11" s="422" t="s">
        <v>387</v>
      </c>
      <c r="B11" s="115">
        <v>42513</v>
      </c>
      <c r="C11" s="114">
        <v>25657</v>
      </c>
      <c r="D11" s="114">
        <v>16856</v>
      </c>
      <c r="E11" s="114">
        <v>33586</v>
      </c>
      <c r="F11" s="114">
        <v>8663</v>
      </c>
      <c r="G11" s="114">
        <v>5462</v>
      </c>
      <c r="H11" s="114">
        <v>11169</v>
      </c>
      <c r="I11" s="115">
        <v>11400</v>
      </c>
      <c r="J11" s="114">
        <v>8196</v>
      </c>
      <c r="K11" s="114">
        <v>3204</v>
      </c>
      <c r="L11" s="423">
        <v>1912</v>
      </c>
      <c r="M11" s="424">
        <v>1629</v>
      </c>
    </row>
    <row r="12" spans="1:13" ht="11.1" customHeight="1" x14ac:dyDescent="0.2">
      <c r="A12" s="422" t="s">
        <v>388</v>
      </c>
      <c r="B12" s="115">
        <v>42688</v>
      </c>
      <c r="C12" s="114">
        <v>25842</v>
      </c>
      <c r="D12" s="114">
        <v>16846</v>
      </c>
      <c r="E12" s="114">
        <v>33809</v>
      </c>
      <c r="F12" s="114">
        <v>8612</v>
      </c>
      <c r="G12" s="114">
        <v>5761</v>
      </c>
      <c r="H12" s="114">
        <v>11268</v>
      </c>
      <c r="I12" s="115">
        <v>11316</v>
      </c>
      <c r="J12" s="114">
        <v>8017</v>
      </c>
      <c r="K12" s="114">
        <v>3299</v>
      </c>
      <c r="L12" s="423">
        <v>3283</v>
      </c>
      <c r="M12" s="424">
        <v>2901</v>
      </c>
    </row>
    <row r="13" spans="1:13" s="110" customFormat="1" ht="11.1" customHeight="1" x14ac:dyDescent="0.2">
      <c r="A13" s="422" t="s">
        <v>389</v>
      </c>
      <c r="B13" s="115">
        <v>42205</v>
      </c>
      <c r="C13" s="114">
        <v>25310</v>
      </c>
      <c r="D13" s="114">
        <v>16895</v>
      </c>
      <c r="E13" s="114">
        <v>33203</v>
      </c>
      <c r="F13" s="114">
        <v>8735</v>
      </c>
      <c r="G13" s="114">
        <v>5522</v>
      </c>
      <c r="H13" s="114">
        <v>11326</v>
      </c>
      <c r="I13" s="115">
        <v>11200</v>
      </c>
      <c r="J13" s="114">
        <v>7999</v>
      </c>
      <c r="K13" s="114">
        <v>3201</v>
      </c>
      <c r="L13" s="423">
        <v>2293</v>
      </c>
      <c r="M13" s="424">
        <v>2873</v>
      </c>
    </row>
    <row r="14" spans="1:13" ht="15" customHeight="1" x14ac:dyDescent="0.2">
      <c r="A14" s="422" t="s">
        <v>390</v>
      </c>
      <c r="B14" s="115">
        <v>42667</v>
      </c>
      <c r="C14" s="114">
        <v>25635</v>
      </c>
      <c r="D14" s="114">
        <v>17032</v>
      </c>
      <c r="E14" s="114">
        <v>32888</v>
      </c>
      <c r="F14" s="114">
        <v>9530</v>
      </c>
      <c r="G14" s="114">
        <v>5532</v>
      </c>
      <c r="H14" s="114">
        <v>11571</v>
      </c>
      <c r="I14" s="115">
        <v>11110</v>
      </c>
      <c r="J14" s="114">
        <v>7898</v>
      </c>
      <c r="K14" s="114">
        <v>3212</v>
      </c>
      <c r="L14" s="423">
        <v>2879</v>
      </c>
      <c r="M14" s="424">
        <v>2408</v>
      </c>
    </row>
    <row r="15" spans="1:13" ht="11.1" customHeight="1" x14ac:dyDescent="0.2">
      <c r="A15" s="422" t="s">
        <v>387</v>
      </c>
      <c r="B15" s="115">
        <v>43024</v>
      </c>
      <c r="C15" s="114">
        <v>25823</v>
      </c>
      <c r="D15" s="114">
        <v>17201</v>
      </c>
      <c r="E15" s="114">
        <v>33028</v>
      </c>
      <c r="F15" s="114">
        <v>9750</v>
      </c>
      <c r="G15" s="114">
        <v>5458</v>
      </c>
      <c r="H15" s="114">
        <v>11834</v>
      </c>
      <c r="I15" s="115">
        <v>11337</v>
      </c>
      <c r="J15" s="114">
        <v>7981</v>
      </c>
      <c r="K15" s="114">
        <v>3356</v>
      </c>
      <c r="L15" s="423">
        <v>2494</v>
      </c>
      <c r="M15" s="424">
        <v>2087</v>
      </c>
    </row>
    <row r="16" spans="1:13" ht="11.1" customHeight="1" x14ac:dyDescent="0.2">
      <c r="A16" s="422" t="s">
        <v>388</v>
      </c>
      <c r="B16" s="115">
        <v>43721</v>
      </c>
      <c r="C16" s="114">
        <v>26237</v>
      </c>
      <c r="D16" s="114">
        <v>17484</v>
      </c>
      <c r="E16" s="114">
        <v>33678</v>
      </c>
      <c r="F16" s="114">
        <v>9805</v>
      </c>
      <c r="G16" s="114">
        <v>5856</v>
      </c>
      <c r="H16" s="114">
        <v>12003</v>
      </c>
      <c r="I16" s="115">
        <v>11289</v>
      </c>
      <c r="J16" s="114">
        <v>7846</v>
      </c>
      <c r="K16" s="114">
        <v>3443</v>
      </c>
      <c r="L16" s="423">
        <v>3973</v>
      </c>
      <c r="M16" s="424">
        <v>3356</v>
      </c>
    </row>
    <row r="17" spans="1:13" s="110" customFormat="1" ht="11.1" customHeight="1" x14ac:dyDescent="0.2">
      <c r="A17" s="422" t="s">
        <v>389</v>
      </c>
      <c r="B17" s="115">
        <v>43622</v>
      </c>
      <c r="C17" s="114">
        <v>26028</v>
      </c>
      <c r="D17" s="114">
        <v>17594</v>
      </c>
      <c r="E17" s="114">
        <v>33783</v>
      </c>
      <c r="F17" s="114">
        <v>9823</v>
      </c>
      <c r="G17" s="114">
        <v>5685</v>
      </c>
      <c r="H17" s="114">
        <v>12185</v>
      </c>
      <c r="I17" s="115">
        <v>11293</v>
      </c>
      <c r="J17" s="114">
        <v>7827</v>
      </c>
      <c r="K17" s="114">
        <v>3466</v>
      </c>
      <c r="L17" s="423">
        <v>1970</v>
      </c>
      <c r="M17" s="424">
        <v>2211</v>
      </c>
    </row>
    <row r="18" spans="1:13" ht="15" customHeight="1" x14ac:dyDescent="0.2">
      <c r="A18" s="422" t="s">
        <v>391</v>
      </c>
      <c r="B18" s="115">
        <v>44001</v>
      </c>
      <c r="C18" s="114">
        <v>26285</v>
      </c>
      <c r="D18" s="114">
        <v>17716</v>
      </c>
      <c r="E18" s="114">
        <v>33942</v>
      </c>
      <c r="F18" s="114">
        <v>10036</v>
      </c>
      <c r="G18" s="114">
        <v>5660</v>
      </c>
      <c r="H18" s="114">
        <v>12408</v>
      </c>
      <c r="I18" s="115">
        <v>11223</v>
      </c>
      <c r="J18" s="114">
        <v>7746</v>
      </c>
      <c r="K18" s="114">
        <v>3477</v>
      </c>
      <c r="L18" s="423">
        <v>2805</v>
      </c>
      <c r="M18" s="424">
        <v>2562</v>
      </c>
    </row>
    <row r="19" spans="1:13" ht="11.1" customHeight="1" x14ac:dyDescent="0.2">
      <c r="A19" s="422" t="s">
        <v>387</v>
      </c>
      <c r="B19" s="115">
        <v>44250</v>
      </c>
      <c r="C19" s="114">
        <v>26486</v>
      </c>
      <c r="D19" s="114">
        <v>17764</v>
      </c>
      <c r="E19" s="114">
        <v>34082</v>
      </c>
      <c r="F19" s="114">
        <v>10150</v>
      </c>
      <c r="G19" s="114">
        <v>5523</v>
      </c>
      <c r="H19" s="114">
        <v>12670</v>
      </c>
      <c r="I19" s="115">
        <v>11507</v>
      </c>
      <c r="J19" s="114">
        <v>7919</v>
      </c>
      <c r="K19" s="114">
        <v>3588</v>
      </c>
      <c r="L19" s="423">
        <v>2257</v>
      </c>
      <c r="M19" s="424">
        <v>2071</v>
      </c>
    </row>
    <row r="20" spans="1:13" ht="11.1" customHeight="1" x14ac:dyDescent="0.2">
      <c r="A20" s="422" t="s">
        <v>388</v>
      </c>
      <c r="B20" s="115">
        <v>44825</v>
      </c>
      <c r="C20" s="114">
        <v>26795</v>
      </c>
      <c r="D20" s="114">
        <v>18030</v>
      </c>
      <c r="E20" s="114">
        <v>34566</v>
      </c>
      <c r="F20" s="114">
        <v>10253</v>
      </c>
      <c r="G20" s="114">
        <v>5867</v>
      </c>
      <c r="H20" s="114">
        <v>12834</v>
      </c>
      <c r="I20" s="115">
        <v>11597</v>
      </c>
      <c r="J20" s="114">
        <v>7898</v>
      </c>
      <c r="K20" s="114">
        <v>3699</v>
      </c>
      <c r="L20" s="423">
        <v>3525</v>
      </c>
      <c r="M20" s="424">
        <v>3033</v>
      </c>
    </row>
    <row r="21" spans="1:13" s="110" customFormat="1" ht="11.1" customHeight="1" x14ac:dyDescent="0.2">
      <c r="A21" s="422" t="s">
        <v>389</v>
      </c>
      <c r="B21" s="115">
        <v>44287</v>
      </c>
      <c r="C21" s="114">
        <v>26267</v>
      </c>
      <c r="D21" s="114">
        <v>18020</v>
      </c>
      <c r="E21" s="114">
        <v>34036</v>
      </c>
      <c r="F21" s="114">
        <v>10238</v>
      </c>
      <c r="G21" s="114">
        <v>5606</v>
      </c>
      <c r="H21" s="114">
        <v>12923</v>
      </c>
      <c r="I21" s="115">
        <v>11566</v>
      </c>
      <c r="J21" s="114">
        <v>7897</v>
      </c>
      <c r="K21" s="114">
        <v>3669</v>
      </c>
      <c r="L21" s="423">
        <v>3236</v>
      </c>
      <c r="M21" s="424">
        <v>3936</v>
      </c>
    </row>
    <row r="22" spans="1:13" ht="15" customHeight="1" x14ac:dyDescent="0.2">
      <c r="A22" s="422" t="s">
        <v>392</v>
      </c>
      <c r="B22" s="115">
        <v>44274</v>
      </c>
      <c r="C22" s="114">
        <v>26303</v>
      </c>
      <c r="D22" s="114">
        <v>17971</v>
      </c>
      <c r="E22" s="114">
        <v>33990</v>
      </c>
      <c r="F22" s="114">
        <v>10243</v>
      </c>
      <c r="G22" s="114">
        <v>5428</v>
      </c>
      <c r="H22" s="114">
        <v>13178</v>
      </c>
      <c r="I22" s="115">
        <v>11361</v>
      </c>
      <c r="J22" s="114">
        <v>7744</v>
      </c>
      <c r="K22" s="114">
        <v>3617</v>
      </c>
      <c r="L22" s="423">
        <v>2566</v>
      </c>
      <c r="M22" s="424">
        <v>2596</v>
      </c>
    </row>
    <row r="23" spans="1:13" ht="11.1" customHeight="1" x14ac:dyDescent="0.2">
      <c r="A23" s="422" t="s">
        <v>387</v>
      </c>
      <c r="B23" s="115">
        <v>44490</v>
      </c>
      <c r="C23" s="114">
        <v>26476</v>
      </c>
      <c r="D23" s="114">
        <v>18014</v>
      </c>
      <c r="E23" s="114">
        <v>34112</v>
      </c>
      <c r="F23" s="114">
        <v>10337</v>
      </c>
      <c r="G23" s="114">
        <v>5271</v>
      </c>
      <c r="H23" s="114">
        <v>13488</v>
      </c>
      <c r="I23" s="115">
        <v>11544</v>
      </c>
      <c r="J23" s="114">
        <v>7806</v>
      </c>
      <c r="K23" s="114">
        <v>3738</v>
      </c>
      <c r="L23" s="423">
        <v>2071</v>
      </c>
      <c r="M23" s="424">
        <v>1889</v>
      </c>
    </row>
    <row r="24" spans="1:13" ht="11.1" customHeight="1" x14ac:dyDescent="0.2">
      <c r="A24" s="422" t="s">
        <v>388</v>
      </c>
      <c r="B24" s="115">
        <v>44664</v>
      </c>
      <c r="C24" s="114">
        <v>26345</v>
      </c>
      <c r="D24" s="114">
        <v>18319</v>
      </c>
      <c r="E24" s="114">
        <v>33863</v>
      </c>
      <c r="F24" s="114">
        <v>10531</v>
      </c>
      <c r="G24" s="114">
        <v>5539</v>
      </c>
      <c r="H24" s="114">
        <v>13607</v>
      </c>
      <c r="I24" s="115">
        <v>11637</v>
      </c>
      <c r="J24" s="114">
        <v>7780</v>
      </c>
      <c r="K24" s="114">
        <v>3857</v>
      </c>
      <c r="L24" s="423">
        <v>3257</v>
      </c>
      <c r="M24" s="424">
        <v>2820</v>
      </c>
    </row>
    <row r="25" spans="1:13" s="110" customFormat="1" ht="11.1" customHeight="1" x14ac:dyDescent="0.2">
      <c r="A25" s="422" t="s">
        <v>389</v>
      </c>
      <c r="B25" s="115">
        <v>43923</v>
      </c>
      <c r="C25" s="114">
        <v>25683</v>
      </c>
      <c r="D25" s="114">
        <v>18240</v>
      </c>
      <c r="E25" s="114">
        <v>33139</v>
      </c>
      <c r="F25" s="114">
        <v>10513</v>
      </c>
      <c r="G25" s="114">
        <v>5326</v>
      </c>
      <c r="H25" s="114">
        <v>13599</v>
      </c>
      <c r="I25" s="115">
        <v>11564</v>
      </c>
      <c r="J25" s="114">
        <v>7825</v>
      </c>
      <c r="K25" s="114">
        <v>3739</v>
      </c>
      <c r="L25" s="423">
        <v>1769</v>
      </c>
      <c r="M25" s="424">
        <v>2412</v>
      </c>
    </row>
    <row r="26" spans="1:13" ht="15" customHeight="1" x14ac:dyDescent="0.2">
      <c r="A26" s="422" t="s">
        <v>393</v>
      </c>
      <c r="B26" s="115">
        <v>44129</v>
      </c>
      <c r="C26" s="114">
        <v>25863</v>
      </c>
      <c r="D26" s="114">
        <v>18266</v>
      </c>
      <c r="E26" s="114">
        <v>33291</v>
      </c>
      <c r="F26" s="114">
        <v>10567</v>
      </c>
      <c r="G26" s="114">
        <v>5222</v>
      </c>
      <c r="H26" s="114">
        <v>13807</v>
      </c>
      <c r="I26" s="115">
        <v>11364</v>
      </c>
      <c r="J26" s="114">
        <v>7639</v>
      </c>
      <c r="K26" s="114">
        <v>3725</v>
      </c>
      <c r="L26" s="423">
        <v>4167</v>
      </c>
      <c r="M26" s="424">
        <v>4004</v>
      </c>
    </row>
    <row r="27" spans="1:13" ht="11.1" customHeight="1" x14ac:dyDescent="0.2">
      <c r="A27" s="422" t="s">
        <v>387</v>
      </c>
      <c r="B27" s="115">
        <v>44492</v>
      </c>
      <c r="C27" s="114">
        <v>26041</v>
      </c>
      <c r="D27" s="114">
        <v>18451</v>
      </c>
      <c r="E27" s="114">
        <v>33424</v>
      </c>
      <c r="F27" s="114">
        <v>10800</v>
      </c>
      <c r="G27" s="114">
        <v>5186</v>
      </c>
      <c r="H27" s="114">
        <v>14097</v>
      </c>
      <c r="I27" s="115">
        <v>11692</v>
      </c>
      <c r="J27" s="114">
        <v>7764</v>
      </c>
      <c r="K27" s="114">
        <v>3928</v>
      </c>
      <c r="L27" s="423">
        <v>1990</v>
      </c>
      <c r="M27" s="424">
        <v>1671</v>
      </c>
    </row>
    <row r="28" spans="1:13" ht="11.1" customHeight="1" x14ac:dyDescent="0.2">
      <c r="A28" s="422" t="s">
        <v>388</v>
      </c>
      <c r="B28" s="115">
        <v>44887</v>
      </c>
      <c r="C28" s="114">
        <v>26216</v>
      </c>
      <c r="D28" s="114">
        <v>18671</v>
      </c>
      <c r="E28" s="114">
        <v>33928</v>
      </c>
      <c r="F28" s="114">
        <v>10943</v>
      </c>
      <c r="G28" s="114">
        <v>5506</v>
      </c>
      <c r="H28" s="114">
        <v>14159</v>
      </c>
      <c r="I28" s="115">
        <v>11729</v>
      </c>
      <c r="J28" s="114">
        <v>7717</v>
      </c>
      <c r="K28" s="114">
        <v>4012</v>
      </c>
      <c r="L28" s="423">
        <v>3191</v>
      </c>
      <c r="M28" s="424">
        <v>2906</v>
      </c>
    </row>
    <row r="29" spans="1:13" s="110" customFormat="1" ht="11.1" customHeight="1" x14ac:dyDescent="0.2">
      <c r="A29" s="422" t="s">
        <v>389</v>
      </c>
      <c r="B29" s="115">
        <v>44479</v>
      </c>
      <c r="C29" s="114">
        <v>25784</v>
      </c>
      <c r="D29" s="114">
        <v>18695</v>
      </c>
      <c r="E29" s="114">
        <v>33398</v>
      </c>
      <c r="F29" s="114">
        <v>11072</v>
      </c>
      <c r="G29" s="114">
        <v>5308</v>
      </c>
      <c r="H29" s="114">
        <v>14238</v>
      </c>
      <c r="I29" s="115">
        <v>11762</v>
      </c>
      <c r="J29" s="114">
        <v>7772</v>
      </c>
      <c r="K29" s="114">
        <v>3990</v>
      </c>
      <c r="L29" s="423">
        <v>1936</v>
      </c>
      <c r="M29" s="424">
        <v>2552</v>
      </c>
    </row>
    <row r="30" spans="1:13" ht="15" customHeight="1" x14ac:dyDescent="0.2">
      <c r="A30" s="422" t="s">
        <v>394</v>
      </c>
      <c r="B30" s="115">
        <v>44816</v>
      </c>
      <c r="C30" s="114">
        <v>25887</v>
      </c>
      <c r="D30" s="114">
        <v>18929</v>
      </c>
      <c r="E30" s="114">
        <v>33454</v>
      </c>
      <c r="F30" s="114">
        <v>11357</v>
      </c>
      <c r="G30" s="114">
        <v>5157</v>
      </c>
      <c r="H30" s="114">
        <v>14492</v>
      </c>
      <c r="I30" s="115">
        <v>11556</v>
      </c>
      <c r="J30" s="114">
        <v>7577</v>
      </c>
      <c r="K30" s="114">
        <v>3979</v>
      </c>
      <c r="L30" s="423">
        <v>3154</v>
      </c>
      <c r="M30" s="424">
        <v>2891</v>
      </c>
    </row>
    <row r="31" spans="1:13" ht="11.1" customHeight="1" x14ac:dyDescent="0.2">
      <c r="A31" s="422" t="s">
        <v>387</v>
      </c>
      <c r="B31" s="115">
        <v>45196</v>
      </c>
      <c r="C31" s="114">
        <v>26101</v>
      </c>
      <c r="D31" s="114">
        <v>19095</v>
      </c>
      <c r="E31" s="114">
        <v>33605</v>
      </c>
      <c r="F31" s="114">
        <v>11587</v>
      </c>
      <c r="G31" s="114">
        <v>5151</v>
      </c>
      <c r="H31" s="114">
        <v>14742</v>
      </c>
      <c r="I31" s="115">
        <v>11840</v>
      </c>
      <c r="J31" s="114">
        <v>7685</v>
      </c>
      <c r="K31" s="114">
        <v>4155</v>
      </c>
      <c r="L31" s="423">
        <v>2446</v>
      </c>
      <c r="M31" s="424">
        <v>2105</v>
      </c>
    </row>
    <row r="32" spans="1:13" ht="11.1" customHeight="1" x14ac:dyDescent="0.2">
      <c r="A32" s="422" t="s">
        <v>388</v>
      </c>
      <c r="B32" s="115">
        <v>45639</v>
      </c>
      <c r="C32" s="114">
        <v>26324</v>
      </c>
      <c r="D32" s="114">
        <v>19315</v>
      </c>
      <c r="E32" s="114">
        <v>33913</v>
      </c>
      <c r="F32" s="114">
        <v>11725</v>
      </c>
      <c r="G32" s="114">
        <v>5382</v>
      </c>
      <c r="H32" s="114">
        <v>14913</v>
      </c>
      <c r="I32" s="115">
        <v>11942</v>
      </c>
      <c r="J32" s="114">
        <v>7678</v>
      </c>
      <c r="K32" s="114">
        <v>4264</v>
      </c>
      <c r="L32" s="423">
        <v>3493</v>
      </c>
      <c r="M32" s="424">
        <v>3233</v>
      </c>
    </row>
    <row r="33" spans="1:13" s="110" customFormat="1" ht="11.1" customHeight="1" x14ac:dyDescent="0.2">
      <c r="A33" s="422" t="s">
        <v>389</v>
      </c>
      <c r="B33" s="115">
        <v>45099</v>
      </c>
      <c r="C33" s="114">
        <v>25812</v>
      </c>
      <c r="D33" s="114">
        <v>19287</v>
      </c>
      <c r="E33" s="114">
        <v>33313</v>
      </c>
      <c r="F33" s="114">
        <v>11785</v>
      </c>
      <c r="G33" s="114">
        <v>5238</v>
      </c>
      <c r="H33" s="114">
        <v>14886</v>
      </c>
      <c r="I33" s="115">
        <v>11952</v>
      </c>
      <c r="J33" s="114">
        <v>7688</v>
      </c>
      <c r="K33" s="114">
        <v>4264</v>
      </c>
      <c r="L33" s="423">
        <v>1917</v>
      </c>
      <c r="M33" s="424">
        <v>2483</v>
      </c>
    </row>
    <row r="34" spans="1:13" ht="15" customHeight="1" x14ac:dyDescent="0.2">
      <c r="A34" s="422" t="s">
        <v>395</v>
      </c>
      <c r="B34" s="115">
        <v>45059</v>
      </c>
      <c r="C34" s="114">
        <v>25824</v>
      </c>
      <c r="D34" s="114">
        <v>19235</v>
      </c>
      <c r="E34" s="114">
        <v>33216</v>
      </c>
      <c r="F34" s="114">
        <v>11842</v>
      </c>
      <c r="G34" s="114">
        <v>5026</v>
      </c>
      <c r="H34" s="114">
        <v>15042</v>
      </c>
      <c r="I34" s="115">
        <v>11780</v>
      </c>
      <c r="J34" s="114">
        <v>7564</v>
      </c>
      <c r="K34" s="114">
        <v>4216</v>
      </c>
      <c r="L34" s="423">
        <v>2912</v>
      </c>
      <c r="M34" s="424">
        <v>2879</v>
      </c>
    </row>
    <row r="35" spans="1:13" ht="11.1" customHeight="1" x14ac:dyDescent="0.2">
      <c r="A35" s="422" t="s">
        <v>387</v>
      </c>
      <c r="B35" s="115">
        <v>45329</v>
      </c>
      <c r="C35" s="114">
        <v>25989</v>
      </c>
      <c r="D35" s="114">
        <v>19340</v>
      </c>
      <c r="E35" s="114">
        <v>33323</v>
      </c>
      <c r="F35" s="114">
        <v>12005</v>
      </c>
      <c r="G35" s="114">
        <v>4898</v>
      </c>
      <c r="H35" s="114">
        <v>15333</v>
      </c>
      <c r="I35" s="115">
        <v>12001</v>
      </c>
      <c r="J35" s="114">
        <v>7656</v>
      </c>
      <c r="K35" s="114">
        <v>4345</v>
      </c>
      <c r="L35" s="423">
        <v>2405</v>
      </c>
      <c r="M35" s="424">
        <v>2187</v>
      </c>
    </row>
    <row r="36" spans="1:13" ht="11.1" customHeight="1" x14ac:dyDescent="0.2">
      <c r="A36" s="422" t="s">
        <v>388</v>
      </c>
      <c r="B36" s="115">
        <v>45989</v>
      </c>
      <c r="C36" s="114">
        <v>26426</v>
      </c>
      <c r="D36" s="114">
        <v>19563</v>
      </c>
      <c r="E36" s="114">
        <v>33868</v>
      </c>
      <c r="F36" s="114">
        <v>12120</v>
      </c>
      <c r="G36" s="114">
        <v>5348</v>
      </c>
      <c r="H36" s="114">
        <v>15499</v>
      </c>
      <c r="I36" s="115">
        <v>12000</v>
      </c>
      <c r="J36" s="114">
        <v>7572</v>
      </c>
      <c r="K36" s="114">
        <v>4428</v>
      </c>
      <c r="L36" s="423">
        <v>3610</v>
      </c>
      <c r="M36" s="424">
        <v>3063</v>
      </c>
    </row>
    <row r="37" spans="1:13" s="110" customFormat="1" ht="11.1" customHeight="1" x14ac:dyDescent="0.2">
      <c r="A37" s="422" t="s">
        <v>389</v>
      </c>
      <c r="B37" s="115">
        <v>45623</v>
      </c>
      <c r="C37" s="114">
        <v>26078</v>
      </c>
      <c r="D37" s="114">
        <v>19545</v>
      </c>
      <c r="E37" s="114">
        <v>33543</v>
      </c>
      <c r="F37" s="114">
        <v>12080</v>
      </c>
      <c r="G37" s="114">
        <v>5220</v>
      </c>
      <c r="H37" s="114">
        <v>15512</v>
      </c>
      <c r="I37" s="115">
        <v>11891</v>
      </c>
      <c r="J37" s="114">
        <v>7503</v>
      </c>
      <c r="K37" s="114">
        <v>4388</v>
      </c>
      <c r="L37" s="423">
        <v>2054</v>
      </c>
      <c r="M37" s="424">
        <v>2446</v>
      </c>
    </row>
    <row r="38" spans="1:13" ht="15" customHeight="1" x14ac:dyDescent="0.2">
      <c r="A38" s="425" t="s">
        <v>396</v>
      </c>
      <c r="B38" s="115">
        <v>45824</v>
      </c>
      <c r="C38" s="114">
        <v>26200</v>
      </c>
      <c r="D38" s="114">
        <v>19624</v>
      </c>
      <c r="E38" s="114">
        <v>33632</v>
      </c>
      <c r="F38" s="114">
        <v>12192</v>
      </c>
      <c r="G38" s="114">
        <v>5087</v>
      </c>
      <c r="H38" s="114">
        <v>15668</v>
      </c>
      <c r="I38" s="115">
        <v>11721</v>
      </c>
      <c r="J38" s="114">
        <v>7442</v>
      </c>
      <c r="K38" s="114">
        <v>4279</v>
      </c>
      <c r="L38" s="423">
        <v>3019</v>
      </c>
      <c r="M38" s="424">
        <v>2822</v>
      </c>
    </row>
    <row r="39" spans="1:13" ht="11.1" customHeight="1" x14ac:dyDescent="0.2">
      <c r="A39" s="422" t="s">
        <v>387</v>
      </c>
      <c r="B39" s="115">
        <v>46153</v>
      </c>
      <c r="C39" s="114">
        <v>26488</v>
      </c>
      <c r="D39" s="114">
        <v>19665</v>
      </c>
      <c r="E39" s="114">
        <v>33821</v>
      </c>
      <c r="F39" s="114">
        <v>12332</v>
      </c>
      <c r="G39" s="114">
        <v>5012</v>
      </c>
      <c r="H39" s="114">
        <v>15904</v>
      </c>
      <c r="I39" s="115">
        <v>11950</v>
      </c>
      <c r="J39" s="114">
        <v>7541</v>
      </c>
      <c r="K39" s="114">
        <v>4409</v>
      </c>
      <c r="L39" s="423">
        <v>2541</v>
      </c>
      <c r="M39" s="424">
        <v>2194</v>
      </c>
    </row>
    <row r="40" spans="1:13" ht="11.1" customHeight="1" x14ac:dyDescent="0.2">
      <c r="A40" s="425" t="s">
        <v>388</v>
      </c>
      <c r="B40" s="115">
        <v>46719</v>
      </c>
      <c r="C40" s="114">
        <v>26865</v>
      </c>
      <c r="D40" s="114">
        <v>19854</v>
      </c>
      <c r="E40" s="114">
        <v>34250</v>
      </c>
      <c r="F40" s="114">
        <v>12469</v>
      </c>
      <c r="G40" s="114">
        <v>5382</v>
      </c>
      <c r="H40" s="114">
        <v>15997</v>
      </c>
      <c r="I40" s="115">
        <v>11940</v>
      </c>
      <c r="J40" s="114">
        <v>7430</v>
      </c>
      <c r="K40" s="114">
        <v>4510</v>
      </c>
      <c r="L40" s="423">
        <v>4005</v>
      </c>
      <c r="M40" s="424">
        <v>3565</v>
      </c>
    </row>
    <row r="41" spans="1:13" s="110" customFormat="1" ht="11.1" customHeight="1" x14ac:dyDescent="0.2">
      <c r="A41" s="422" t="s">
        <v>389</v>
      </c>
      <c r="B41" s="115">
        <v>46479</v>
      </c>
      <c r="C41" s="114">
        <v>26662</v>
      </c>
      <c r="D41" s="114">
        <v>19817</v>
      </c>
      <c r="E41" s="114">
        <v>34039</v>
      </c>
      <c r="F41" s="114">
        <v>12440</v>
      </c>
      <c r="G41" s="114">
        <v>5265</v>
      </c>
      <c r="H41" s="114">
        <v>16021</v>
      </c>
      <c r="I41" s="115">
        <v>11932</v>
      </c>
      <c r="J41" s="114">
        <v>7437</v>
      </c>
      <c r="K41" s="114">
        <v>4495</v>
      </c>
      <c r="L41" s="423">
        <v>2377</v>
      </c>
      <c r="M41" s="424">
        <v>2665</v>
      </c>
    </row>
    <row r="42" spans="1:13" ht="15" customHeight="1" x14ac:dyDescent="0.2">
      <c r="A42" s="422" t="s">
        <v>397</v>
      </c>
      <c r="B42" s="115">
        <v>46806</v>
      </c>
      <c r="C42" s="114">
        <v>26895</v>
      </c>
      <c r="D42" s="114">
        <v>19911</v>
      </c>
      <c r="E42" s="114">
        <v>34216</v>
      </c>
      <c r="F42" s="114">
        <v>12590</v>
      </c>
      <c r="G42" s="114">
        <v>5237</v>
      </c>
      <c r="H42" s="114">
        <v>16243</v>
      </c>
      <c r="I42" s="115">
        <v>11858</v>
      </c>
      <c r="J42" s="114">
        <v>7408</v>
      </c>
      <c r="K42" s="114">
        <v>4450</v>
      </c>
      <c r="L42" s="423">
        <v>3122</v>
      </c>
      <c r="M42" s="424">
        <v>2828</v>
      </c>
    </row>
    <row r="43" spans="1:13" ht="11.1" customHeight="1" x14ac:dyDescent="0.2">
      <c r="A43" s="422" t="s">
        <v>387</v>
      </c>
      <c r="B43" s="115">
        <v>47026</v>
      </c>
      <c r="C43" s="114">
        <v>27105</v>
      </c>
      <c r="D43" s="114">
        <v>19921</v>
      </c>
      <c r="E43" s="114">
        <v>34303</v>
      </c>
      <c r="F43" s="114">
        <v>12723</v>
      </c>
      <c r="G43" s="114">
        <v>5131</v>
      </c>
      <c r="H43" s="114">
        <v>16511</v>
      </c>
      <c r="I43" s="115">
        <v>12131</v>
      </c>
      <c r="J43" s="114">
        <v>7482</v>
      </c>
      <c r="K43" s="114">
        <v>4649</v>
      </c>
      <c r="L43" s="423">
        <v>2449</v>
      </c>
      <c r="M43" s="424">
        <v>2266</v>
      </c>
    </row>
    <row r="44" spans="1:13" ht="11.1" customHeight="1" x14ac:dyDescent="0.2">
      <c r="A44" s="422" t="s">
        <v>388</v>
      </c>
      <c r="B44" s="115">
        <v>47712</v>
      </c>
      <c r="C44" s="114">
        <v>27476</v>
      </c>
      <c r="D44" s="114">
        <v>20236</v>
      </c>
      <c r="E44" s="114">
        <v>34846</v>
      </c>
      <c r="F44" s="114">
        <v>12866</v>
      </c>
      <c r="G44" s="114">
        <v>5428</v>
      </c>
      <c r="H44" s="114">
        <v>16711</v>
      </c>
      <c r="I44" s="115">
        <v>12231</v>
      </c>
      <c r="J44" s="114">
        <v>7406</v>
      </c>
      <c r="K44" s="114">
        <v>4825</v>
      </c>
      <c r="L44" s="423">
        <v>3791</v>
      </c>
      <c r="M44" s="424">
        <v>3303</v>
      </c>
    </row>
    <row r="45" spans="1:13" s="110" customFormat="1" ht="11.1" customHeight="1" x14ac:dyDescent="0.2">
      <c r="A45" s="422" t="s">
        <v>389</v>
      </c>
      <c r="B45" s="115">
        <v>47307</v>
      </c>
      <c r="C45" s="114">
        <v>27074</v>
      </c>
      <c r="D45" s="114">
        <v>20233</v>
      </c>
      <c r="E45" s="114">
        <v>34461</v>
      </c>
      <c r="F45" s="114">
        <v>12846</v>
      </c>
      <c r="G45" s="114">
        <v>5323</v>
      </c>
      <c r="H45" s="114">
        <v>16675</v>
      </c>
      <c r="I45" s="115">
        <v>12078</v>
      </c>
      <c r="J45" s="114">
        <v>7314</v>
      </c>
      <c r="K45" s="114">
        <v>4764</v>
      </c>
      <c r="L45" s="423">
        <v>2301</v>
      </c>
      <c r="M45" s="424">
        <v>2715</v>
      </c>
    </row>
    <row r="46" spans="1:13" ht="15" customHeight="1" x14ac:dyDescent="0.2">
      <c r="A46" s="422" t="s">
        <v>398</v>
      </c>
      <c r="B46" s="115">
        <v>47560</v>
      </c>
      <c r="C46" s="114">
        <v>27369</v>
      </c>
      <c r="D46" s="114">
        <v>20191</v>
      </c>
      <c r="E46" s="114">
        <v>34679</v>
      </c>
      <c r="F46" s="114">
        <v>12881</v>
      </c>
      <c r="G46" s="114">
        <v>5209</v>
      </c>
      <c r="H46" s="114">
        <v>16825</v>
      </c>
      <c r="I46" s="115">
        <v>12044</v>
      </c>
      <c r="J46" s="114">
        <v>7252</v>
      </c>
      <c r="K46" s="114">
        <v>4792</v>
      </c>
      <c r="L46" s="423">
        <v>3042</v>
      </c>
      <c r="M46" s="424">
        <v>2983</v>
      </c>
    </row>
    <row r="47" spans="1:13" ht="11.1" customHeight="1" x14ac:dyDescent="0.2">
      <c r="A47" s="422" t="s">
        <v>387</v>
      </c>
      <c r="B47" s="115">
        <v>47580</v>
      </c>
      <c r="C47" s="114">
        <v>27390</v>
      </c>
      <c r="D47" s="114">
        <v>20190</v>
      </c>
      <c r="E47" s="114">
        <v>34608</v>
      </c>
      <c r="F47" s="114">
        <v>12972</v>
      </c>
      <c r="G47" s="114">
        <v>5090</v>
      </c>
      <c r="H47" s="114">
        <v>17026</v>
      </c>
      <c r="I47" s="115">
        <v>12232</v>
      </c>
      <c r="J47" s="114">
        <v>7369</v>
      </c>
      <c r="K47" s="114">
        <v>4863</v>
      </c>
      <c r="L47" s="423">
        <v>2390</v>
      </c>
      <c r="M47" s="424">
        <v>2386</v>
      </c>
    </row>
    <row r="48" spans="1:13" ht="11.1" customHeight="1" x14ac:dyDescent="0.2">
      <c r="A48" s="422" t="s">
        <v>388</v>
      </c>
      <c r="B48" s="115">
        <v>48642</v>
      </c>
      <c r="C48" s="114">
        <v>28178</v>
      </c>
      <c r="D48" s="114">
        <v>20464</v>
      </c>
      <c r="E48" s="114">
        <v>35460</v>
      </c>
      <c r="F48" s="114">
        <v>13182</v>
      </c>
      <c r="G48" s="114">
        <v>5426</v>
      </c>
      <c r="H48" s="114">
        <v>17374</v>
      </c>
      <c r="I48" s="115">
        <v>12078</v>
      </c>
      <c r="J48" s="114">
        <v>7191</v>
      </c>
      <c r="K48" s="114">
        <v>4887</v>
      </c>
      <c r="L48" s="423">
        <v>3762</v>
      </c>
      <c r="M48" s="424">
        <v>3435</v>
      </c>
    </row>
    <row r="49" spans="1:17" s="110" customFormat="1" ht="11.1" customHeight="1" x14ac:dyDescent="0.2">
      <c r="A49" s="422" t="s">
        <v>389</v>
      </c>
      <c r="B49" s="115">
        <v>48161</v>
      </c>
      <c r="C49" s="114">
        <v>27780</v>
      </c>
      <c r="D49" s="114">
        <v>20381</v>
      </c>
      <c r="E49" s="114">
        <v>35005</v>
      </c>
      <c r="F49" s="114">
        <v>13156</v>
      </c>
      <c r="G49" s="114">
        <v>5216</v>
      </c>
      <c r="H49" s="114">
        <v>17361</v>
      </c>
      <c r="I49" s="115">
        <v>11914</v>
      </c>
      <c r="J49" s="114">
        <v>7140</v>
      </c>
      <c r="K49" s="114">
        <v>4774</v>
      </c>
      <c r="L49" s="423">
        <v>2017</v>
      </c>
      <c r="M49" s="424">
        <v>2596</v>
      </c>
    </row>
    <row r="50" spans="1:17" ht="15" customHeight="1" x14ac:dyDescent="0.2">
      <c r="A50" s="422" t="s">
        <v>399</v>
      </c>
      <c r="B50" s="143">
        <v>48080</v>
      </c>
      <c r="C50" s="144">
        <v>27758</v>
      </c>
      <c r="D50" s="144">
        <v>20322</v>
      </c>
      <c r="E50" s="144">
        <v>34919</v>
      </c>
      <c r="F50" s="144">
        <v>13161</v>
      </c>
      <c r="G50" s="144">
        <v>5038</v>
      </c>
      <c r="H50" s="144">
        <v>17456</v>
      </c>
      <c r="I50" s="143">
        <v>11633</v>
      </c>
      <c r="J50" s="144">
        <v>6962</v>
      </c>
      <c r="K50" s="144">
        <v>4671</v>
      </c>
      <c r="L50" s="426">
        <v>2917</v>
      </c>
      <c r="M50" s="427">
        <v>3076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1.0933557611438183</v>
      </c>
      <c r="C6" s="480">
        <f>'Tabelle 3.3'!J11</f>
        <v>-3.4124875456658916</v>
      </c>
      <c r="D6" s="481">
        <f t="shared" ref="D6:E9" si="0">IF(OR(AND(B6&gt;=-50,B6&lt;=50),ISNUMBER(B6)=FALSE),B6,"")</f>
        <v>1.0933557611438183</v>
      </c>
      <c r="E6" s="481">
        <f t="shared" si="0"/>
        <v>-3.4124875456658916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1.0933557611438183</v>
      </c>
      <c r="C14" s="480">
        <f>'Tabelle 3.3'!J11</f>
        <v>-3.4124875456658916</v>
      </c>
      <c r="D14" s="481">
        <f>IF(OR(AND(B14&gt;=-50,B14&lt;=50),ISNUMBER(B14)=FALSE),B14,"")</f>
        <v>1.0933557611438183</v>
      </c>
      <c r="E14" s="481">
        <f>IF(OR(AND(C14&gt;=-50,C14&lt;=50),ISNUMBER(C14)=FALSE),C14,"")</f>
        <v>-3.4124875456658916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-2.4038461538461537</v>
      </c>
      <c r="C15" s="480">
        <f>'Tabelle 3.3'!J12</f>
        <v>9.7345132743362832</v>
      </c>
      <c r="D15" s="481">
        <f t="shared" ref="D15:E45" si="3">IF(OR(AND(B15&gt;=-50,B15&lt;=50),ISNUMBER(B15)=FALSE),B15,"")</f>
        <v>-2.4038461538461537</v>
      </c>
      <c r="E15" s="481">
        <f t="shared" si="3"/>
        <v>9.7345132743362832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4.716981132075472</v>
      </c>
      <c r="C16" s="480">
        <f>'Tabelle 3.3'!J13</f>
        <v>-2.5862068965517242</v>
      </c>
      <c r="D16" s="481">
        <f t="shared" si="3"/>
        <v>4.716981132075472</v>
      </c>
      <c r="E16" s="481">
        <f t="shared" si="3"/>
        <v>-2.5862068965517242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1.9104558122808595</v>
      </c>
      <c r="C17" s="480">
        <f>'Tabelle 3.3'!J14</f>
        <v>-6.6748315982853645</v>
      </c>
      <c r="D17" s="481">
        <f t="shared" si="3"/>
        <v>1.9104558122808595</v>
      </c>
      <c r="E17" s="481">
        <f t="shared" si="3"/>
        <v>-6.6748315982853645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5.298013245033113</v>
      </c>
      <c r="C18" s="480">
        <f>'Tabelle 3.3'!J15</f>
        <v>-10</v>
      </c>
      <c r="D18" s="481">
        <f t="shared" si="3"/>
        <v>5.298013245033113</v>
      </c>
      <c r="E18" s="481">
        <f t="shared" si="3"/>
        <v>-10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2.3019707910310006</v>
      </c>
      <c r="C19" s="480">
        <f>'Tabelle 3.3'!J16</f>
        <v>-3.2679738562091503</v>
      </c>
      <c r="D19" s="481">
        <f t="shared" si="3"/>
        <v>2.3019707910310006</v>
      </c>
      <c r="E19" s="481">
        <f t="shared" si="3"/>
        <v>-3.2679738562091503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-4.7146401985111659</v>
      </c>
      <c r="C20" s="480">
        <f>'Tabelle 3.3'!J17</f>
        <v>-8.5858585858585865</v>
      </c>
      <c r="D20" s="481">
        <f t="shared" si="3"/>
        <v>-4.7146401985111659</v>
      </c>
      <c r="E20" s="481">
        <f t="shared" si="3"/>
        <v>-8.5858585858585865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2.0790020790020791</v>
      </c>
      <c r="C21" s="480">
        <f>'Tabelle 3.3'!J18</f>
        <v>-0.1394700139470014</v>
      </c>
      <c r="D21" s="481">
        <f t="shared" si="3"/>
        <v>2.0790020790020791</v>
      </c>
      <c r="E21" s="481">
        <f t="shared" si="3"/>
        <v>-0.1394700139470014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0.65134099616858232</v>
      </c>
      <c r="C22" s="480">
        <f>'Tabelle 3.3'!J19</f>
        <v>-4.8638838475499089</v>
      </c>
      <c r="D22" s="481">
        <f t="shared" si="3"/>
        <v>0.65134099616858232</v>
      </c>
      <c r="E22" s="481">
        <f t="shared" si="3"/>
        <v>-4.8638838475499089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0.63463281958295559</v>
      </c>
      <c r="C23" s="480">
        <f>'Tabelle 3.3'!J20</f>
        <v>-7.3170731707317076</v>
      </c>
      <c r="D23" s="481">
        <f t="shared" si="3"/>
        <v>0.63463281958295559</v>
      </c>
      <c r="E23" s="481">
        <f t="shared" si="3"/>
        <v>-7.3170731707317076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-2.8620988725065049</v>
      </c>
      <c r="C24" s="480">
        <f>'Tabelle 3.3'!J21</f>
        <v>-9.9570200573065897</v>
      </c>
      <c r="D24" s="481">
        <f t="shared" si="3"/>
        <v>-2.8620988725065049</v>
      </c>
      <c r="E24" s="481">
        <f t="shared" si="3"/>
        <v>-9.9570200573065897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5.5749128919860631</v>
      </c>
      <c r="C25" s="480">
        <f>'Tabelle 3.3'!J22</f>
        <v>10.204081632653061</v>
      </c>
      <c r="D25" s="481">
        <f t="shared" si="3"/>
        <v>5.5749128919860631</v>
      </c>
      <c r="E25" s="481">
        <f t="shared" si="3"/>
        <v>10.204081632653061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-3.3707865168539324</v>
      </c>
      <c r="C26" s="480">
        <f>'Tabelle 3.3'!J23</f>
        <v>-3.4246575342465753</v>
      </c>
      <c r="D26" s="481">
        <f t="shared" si="3"/>
        <v>-3.3707865168539324</v>
      </c>
      <c r="E26" s="481">
        <f t="shared" si="3"/>
        <v>-3.4246575342465753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3.9543057996485063</v>
      </c>
      <c r="C27" s="480">
        <f>'Tabelle 3.3'!J24</f>
        <v>3.5626535626535625</v>
      </c>
      <c r="D27" s="481">
        <f t="shared" si="3"/>
        <v>3.9543057996485063</v>
      </c>
      <c r="E27" s="481">
        <f t="shared" si="3"/>
        <v>3.5626535626535625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-5.376344086021505</v>
      </c>
      <c r="C28" s="480">
        <f>'Tabelle 3.3'!J25</f>
        <v>-4.5871559633027523</v>
      </c>
      <c r="D28" s="481">
        <f t="shared" si="3"/>
        <v>-5.376344086021505</v>
      </c>
      <c r="E28" s="481">
        <f t="shared" si="3"/>
        <v>-4.5871559633027523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-16.245006657789613</v>
      </c>
      <c r="C29" s="480">
        <f>'Tabelle 3.3'!J26</f>
        <v>-39.285714285714285</v>
      </c>
      <c r="D29" s="481">
        <f t="shared" si="3"/>
        <v>-16.245006657789613</v>
      </c>
      <c r="E29" s="481">
        <f t="shared" si="3"/>
        <v>-39.285714285714285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2.8825995807127884</v>
      </c>
      <c r="C30" s="480">
        <f>'Tabelle 3.3'!J27</f>
        <v>-6.1757719714964372</v>
      </c>
      <c r="D30" s="481">
        <f t="shared" si="3"/>
        <v>2.8825995807127884</v>
      </c>
      <c r="E30" s="481">
        <f t="shared" si="3"/>
        <v>-6.1757719714964372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1.800327332242226</v>
      </c>
      <c r="C31" s="480">
        <f>'Tabelle 3.3'!J28</f>
        <v>-0.34843205574912894</v>
      </c>
      <c r="D31" s="481">
        <f t="shared" si="3"/>
        <v>1.800327332242226</v>
      </c>
      <c r="E31" s="481">
        <f t="shared" si="3"/>
        <v>-0.34843205574912894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2.5334886429819452</v>
      </c>
      <c r="C32" s="480">
        <f>'Tabelle 3.3'!J29</f>
        <v>1.9033674963396778</v>
      </c>
      <c r="D32" s="481">
        <f t="shared" si="3"/>
        <v>2.5334886429819452</v>
      </c>
      <c r="E32" s="481">
        <f t="shared" si="3"/>
        <v>1.9033674963396778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-0.20584602717167558</v>
      </c>
      <c r="C33" s="480">
        <f>'Tabelle 3.3'!J30</f>
        <v>2.0134228187919465</v>
      </c>
      <c r="D33" s="481">
        <f t="shared" si="3"/>
        <v>-0.20584602717167558</v>
      </c>
      <c r="E33" s="481">
        <f t="shared" si="3"/>
        <v>2.0134228187919465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-1.2087912087912087</v>
      </c>
      <c r="C34" s="480">
        <f>'Tabelle 3.3'!J31</f>
        <v>0</v>
      </c>
      <c r="D34" s="481">
        <f t="shared" si="3"/>
        <v>-1.2087912087912087</v>
      </c>
      <c r="E34" s="481">
        <f t="shared" si="3"/>
        <v>0</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-2.4038461538461537</v>
      </c>
      <c r="C37" s="480">
        <f>'Tabelle 3.3'!J34</f>
        <v>9.7345132743362832</v>
      </c>
      <c r="D37" s="481">
        <f t="shared" si="3"/>
        <v>-2.4038461538461537</v>
      </c>
      <c r="E37" s="481">
        <f t="shared" si="3"/>
        <v>9.7345132743362832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1.9986029183483389</v>
      </c>
      <c r="C38" s="480">
        <f>'Tabelle 3.3'!J35</f>
        <v>-4.5823195458231956</v>
      </c>
      <c r="D38" s="481">
        <f t="shared" si="3"/>
        <v>1.9986029183483389</v>
      </c>
      <c r="E38" s="481">
        <f t="shared" si="3"/>
        <v>-4.5823195458231956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7.0175438596491224E-2</v>
      </c>
      <c r="C39" s="480">
        <f>'Tabelle 3.3'!J36</f>
        <v>-3.4217279726261762</v>
      </c>
      <c r="D39" s="481">
        <f t="shared" si="3"/>
        <v>7.0175438596491224E-2</v>
      </c>
      <c r="E39" s="481">
        <f t="shared" si="3"/>
        <v>-3.4217279726261762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7.0175438596491224E-2</v>
      </c>
      <c r="C45" s="480">
        <f>'Tabelle 3.3'!J36</f>
        <v>-3.4217279726261762</v>
      </c>
      <c r="D45" s="481">
        <f t="shared" si="3"/>
        <v>7.0175438596491224E-2</v>
      </c>
      <c r="E45" s="481">
        <f t="shared" si="3"/>
        <v>-3.4217279726261762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44129</v>
      </c>
      <c r="C51" s="487">
        <v>7639</v>
      </c>
      <c r="D51" s="487">
        <v>3725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44492</v>
      </c>
      <c r="C52" s="487">
        <v>7764</v>
      </c>
      <c r="D52" s="487">
        <v>3928</v>
      </c>
      <c r="E52" s="488">
        <f t="shared" ref="E52:G70" si="11">IF($A$51=37802,IF(COUNTBLANK(B$51:B$70)&gt;0,#N/A,B52/B$51*100),IF(COUNTBLANK(B$51:B$75)&gt;0,#N/A,B52/B$51*100))</f>
        <v>100.82258832060549</v>
      </c>
      <c r="F52" s="488">
        <f t="shared" si="11"/>
        <v>101.63633983505696</v>
      </c>
      <c r="G52" s="488">
        <f t="shared" si="11"/>
        <v>105.44966442953022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44887</v>
      </c>
      <c r="C53" s="487">
        <v>7717</v>
      </c>
      <c r="D53" s="487">
        <v>4012</v>
      </c>
      <c r="E53" s="488">
        <f t="shared" si="11"/>
        <v>101.71769131410184</v>
      </c>
      <c r="F53" s="488">
        <f t="shared" si="11"/>
        <v>101.02107605707553</v>
      </c>
      <c r="G53" s="488">
        <f t="shared" si="11"/>
        <v>107.70469798657717</v>
      </c>
      <c r="H53" s="489">
        <f>IF(ISERROR(L53)=TRUE,IF(MONTH(A53)=MONTH(MAX(A$51:A$75)),A53,""),"")</f>
        <v>41883</v>
      </c>
      <c r="I53" s="488">
        <f t="shared" si="12"/>
        <v>101.71769131410184</v>
      </c>
      <c r="J53" s="488">
        <f t="shared" si="10"/>
        <v>101.02107605707553</v>
      </c>
      <c r="K53" s="488">
        <f t="shared" si="10"/>
        <v>107.70469798657717</v>
      </c>
      <c r="L53" s="488" t="e">
        <f t="shared" si="13"/>
        <v>#N/A</v>
      </c>
    </row>
    <row r="54" spans="1:14" ht="15" customHeight="1" x14ac:dyDescent="0.2">
      <c r="A54" s="490" t="s">
        <v>462</v>
      </c>
      <c r="B54" s="487">
        <v>44479</v>
      </c>
      <c r="C54" s="487">
        <v>7772</v>
      </c>
      <c r="D54" s="487">
        <v>3990</v>
      </c>
      <c r="E54" s="488">
        <f t="shared" si="11"/>
        <v>100.79312923474359</v>
      </c>
      <c r="F54" s="488">
        <f t="shared" si="11"/>
        <v>101.74106558450057</v>
      </c>
      <c r="G54" s="488">
        <f t="shared" si="11"/>
        <v>107.11409395973155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44816</v>
      </c>
      <c r="C55" s="487">
        <v>7577</v>
      </c>
      <c r="D55" s="487">
        <v>3979</v>
      </c>
      <c r="E55" s="488">
        <f t="shared" si="11"/>
        <v>101.55679938362528</v>
      </c>
      <c r="F55" s="488">
        <f t="shared" si="11"/>
        <v>99.188375441811758</v>
      </c>
      <c r="G55" s="488">
        <f t="shared" si="11"/>
        <v>106.81879194630872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45196</v>
      </c>
      <c r="C56" s="487">
        <v>7685</v>
      </c>
      <c r="D56" s="487">
        <v>4155</v>
      </c>
      <c r="E56" s="488">
        <f t="shared" si="11"/>
        <v>102.41791112420404</v>
      </c>
      <c r="F56" s="488">
        <f t="shared" si="11"/>
        <v>100.60217305930095</v>
      </c>
      <c r="G56" s="488">
        <f t="shared" si="11"/>
        <v>111.54362416107382</v>
      </c>
      <c r="H56" s="489" t="str">
        <f t="shared" si="14"/>
        <v/>
      </c>
      <c r="I56" s="488" t="str">
        <f t="shared" si="12"/>
        <v/>
      </c>
      <c r="J56" s="488" t="str">
        <f t="shared" si="10"/>
        <v/>
      </c>
      <c r="K56" s="488" t="str">
        <f t="shared" si="10"/>
        <v/>
      </c>
      <c r="L56" s="488" t="e">
        <f t="shared" si="13"/>
        <v>#N/A</v>
      </c>
    </row>
    <row r="57" spans="1:14" ht="15" customHeight="1" x14ac:dyDescent="0.2">
      <c r="A57" s="490">
        <v>42248</v>
      </c>
      <c r="B57" s="487">
        <v>45639</v>
      </c>
      <c r="C57" s="487">
        <v>7678</v>
      </c>
      <c r="D57" s="487">
        <v>4264</v>
      </c>
      <c r="E57" s="488">
        <f t="shared" si="11"/>
        <v>103.42178612703665</v>
      </c>
      <c r="F57" s="488">
        <f t="shared" si="11"/>
        <v>100.51053802853778</v>
      </c>
      <c r="G57" s="488">
        <f t="shared" si="11"/>
        <v>114.46979865771812</v>
      </c>
      <c r="H57" s="489">
        <f t="shared" si="14"/>
        <v>42248</v>
      </c>
      <c r="I57" s="488">
        <f t="shared" si="12"/>
        <v>103.42178612703665</v>
      </c>
      <c r="J57" s="488">
        <f t="shared" si="10"/>
        <v>100.51053802853778</v>
      </c>
      <c r="K57" s="488">
        <f t="shared" si="10"/>
        <v>114.46979865771812</v>
      </c>
      <c r="L57" s="488" t="e">
        <f t="shared" si="13"/>
        <v>#N/A</v>
      </c>
    </row>
    <row r="58" spans="1:14" ht="15" customHeight="1" x14ac:dyDescent="0.2">
      <c r="A58" s="490" t="s">
        <v>465</v>
      </c>
      <c r="B58" s="487">
        <v>45099</v>
      </c>
      <c r="C58" s="487">
        <v>7688</v>
      </c>
      <c r="D58" s="487">
        <v>4264</v>
      </c>
      <c r="E58" s="488">
        <f t="shared" si="11"/>
        <v>102.19810102200367</v>
      </c>
      <c r="F58" s="488">
        <f t="shared" si="11"/>
        <v>100.64144521534233</v>
      </c>
      <c r="G58" s="488">
        <f t="shared" si="11"/>
        <v>114.46979865771812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45059</v>
      </c>
      <c r="C59" s="487">
        <v>7564</v>
      </c>
      <c r="D59" s="487">
        <v>4216</v>
      </c>
      <c r="E59" s="488">
        <f t="shared" si="11"/>
        <v>102.10745768089011</v>
      </c>
      <c r="F59" s="488">
        <f t="shared" si="11"/>
        <v>99.018196098965845</v>
      </c>
      <c r="G59" s="488">
        <f t="shared" si="11"/>
        <v>113.18120805369128</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45329</v>
      </c>
      <c r="C60" s="487">
        <v>7656</v>
      </c>
      <c r="D60" s="487">
        <v>4345</v>
      </c>
      <c r="E60" s="488">
        <f t="shared" si="11"/>
        <v>102.71930023340661</v>
      </c>
      <c r="F60" s="488">
        <f t="shared" si="11"/>
        <v>100.22254221756775</v>
      </c>
      <c r="G60" s="488">
        <f t="shared" si="11"/>
        <v>116.64429530201342</v>
      </c>
      <c r="H60" s="489" t="str">
        <f t="shared" si="14"/>
        <v/>
      </c>
      <c r="I60" s="488" t="str">
        <f t="shared" si="12"/>
        <v/>
      </c>
      <c r="J60" s="488" t="str">
        <f t="shared" si="10"/>
        <v/>
      </c>
      <c r="K60" s="488" t="str">
        <f t="shared" si="10"/>
        <v/>
      </c>
      <c r="L60" s="488" t="e">
        <f t="shared" si="13"/>
        <v>#N/A</v>
      </c>
    </row>
    <row r="61" spans="1:14" ht="15" customHeight="1" x14ac:dyDescent="0.2">
      <c r="A61" s="490">
        <v>42614</v>
      </c>
      <c r="B61" s="487">
        <v>45989</v>
      </c>
      <c r="C61" s="487">
        <v>7572</v>
      </c>
      <c r="D61" s="487">
        <v>4428</v>
      </c>
      <c r="E61" s="488">
        <f t="shared" si="11"/>
        <v>104.21491536178023</v>
      </c>
      <c r="F61" s="488">
        <f t="shared" si="11"/>
        <v>99.122921848409476</v>
      </c>
      <c r="G61" s="488">
        <f t="shared" si="11"/>
        <v>118.8724832214765</v>
      </c>
      <c r="H61" s="489">
        <f t="shared" si="14"/>
        <v>42614</v>
      </c>
      <c r="I61" s="488">
        <f t="shared" si="12"/>
        <v>104.21491536178023</v>
      </c>
      <c r="J61" s="488">
        <f t="shared" si="10"/>
        <v>99.122921848409476</v>
      </c>
      <c r="K61" s="488">
        <f t="shared" si="10"/>
        <v>118.8724832214765</v>
      </c>
      <c r="L61" s="488" t="e">
        <f t="shared" si="13"/>
        <v>#N/A</v>
      </c>
    </row>
    <row r="62" spans="1:14" ht="15" customHeight="1" x14ac:dyDescent="0.2">
      <c r="A62" s="490" t="s">
        <v>468</v>
      </c>
      <c r="B62" s="487">
        <v>45623</v>
      </c>
      <c r="C62" s="487">
        <v>7503</v>
      </c>
      <c r="D62" s="487">
        <v>4388</v>
      </c>
      <c r="E62" s="488">
        <f t="shared" si="11"/>
        <v>103.38552879059122</v>
      </c>
      <c r="F62" s="488">
        <f t="shared" si="11"/>
        <v>98.219662259458033</v>
      </c>
      <c r="G62" s="488">
        <f t="shared" si="11"/>
        <v>117.79865771812081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45824</v>
      </c>
      <c r="C63" s="487">
        <v>7442</v>
      </c>
      <c r="D63" s="487">
        <v>4279</v>
      </c>
      <c r="E63" s="488">
        <f t="shared" si="11"/>
        <v>103.84101157968684</v>
      </c>
      <c r="F63" s="488">
        <f t="shared" si="11"/>
        <v>97.42112841995025</v>
      </c>
      <c r="G63" s="488">
        <f t="shared" si="11"/>
        <v>114.87248322147651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46153</v>
      </c>
      <c r="C64" s="487">
        <v>7541</v>
      </c>
      <c r="D64" s="487">
        <v>4409</v>
      </c>
      <c r="E64" s="488">
        <f t="shared" si="11"/>
        <v>104.58655306034581</v>
      </c>
      <c r="F64" s="488">
        <f t="shared" si="11"/>
        <v>98.717109569315355</v>
      </c>
      <c r="G64" s="488">
        <f t="shared" si="11"/>
        <v>118.36241610738254</v>
      </c>
      <c r="H64" s="489" t="str">
        <f t="shared" si="14"/>
        <v/>
      </c>
      <c r="I64" s="488" t="str">
        <f t="shared" si="12"/>
        <v/>
      </c>
      <c r="J64" s="488" t="str">
        <f t="shared" si="10"/>
        <v/>
      </c>
      <c r="K64" s="488" t="str">
        <f t="shared" si="10"/>
        <v/>
      </c>
      <c r="L64" s="488" t="e">
        <f t="shared" si="13"/>
        <v>#N/A</v>
      </c>
    </row>
    <row r="65" spans="1:12" ht="15" customHeight="1" x14ac:dyDescent="0.2">
      <c r="A65" s="490">
        <v>42979</v>
      </c>
      <c r="B65" s="487">
        <v>46719</v>
      </c>
      <c r="C65" s="487">
        <v>7430</v>
      </c>
      <c r="D65" s="487">
        <v>4510</v>
      </c>
      <c r="E65" s="488">
        <f t="shared" si="11"/>
        <v>105.86915633710259</v>
      </c>
      <c r="F65" s="488">
        <f t="shared" si="11"/>
        <v>97.264039795784782</v>
      </c>
      <c r="G65" s="488">
        <f t="shared" si="11"/>
        <v>121.07382550335571</v>
      </c>
      <c r="H65" s="489">
        <f t="shared" si="14"/>
        <v>42979</v>
      </c>
      <c r="I65" s="488">
        <f t="shared" si="12"/>
        <v>105.86915633710259</v>
      </c>
      <c r="J65" s="488">
        <f t="shared" si="10"/>
        <v>97.264039795784782</v>
      </c>
      <c r="K65" s="488">
        <f t="shared" si="10"/>
        <v>121.07382550335571</v>
      </c>
      <c r="L65" s="488" t="e">
        <f t="shared" si="13"/>
        <v>#N/A</v>
      </c>
    </row>
    <row r="66" spans="1:12" ht="15" customHeight="1" x14ac:dyDescent="0.2">
      <c r="A66" s="490" t="s">
        <v>471</v>
      </c>
      <c r="B66" s="487">
        <v>46479</v>
      </c>
      <c r="C66" s="487">
        <v>7437</v>
      </c>
      <c r="D66" s="487">
        <v>4495</v>
      </c>
      <c r="E66" s="488">
        <f t="shared" si="11"/>
        <v>105.32529629042126</v>
      </c>
      <c r="F66" s="488">
        <f t="shared" si="11"/>
        <v>97.355674826547983</v>
      </c>
      <c r="G66" s="488">
        <f t="shared" si="11"/>
        <v>120.67114093959732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46806</v>
      </c>
      <c r="C67" s="487">
        <v>7408</v>
      </c>
      <c r="D67" s="487">
        <v>4450</v>
      </c>
      <c r="E67" s="488">
        <f t="shared" si="11"/>
        <v>106.06630560402456</v>
      </c>
      <c r="F67" s="488">
        <f t="shared" si="11"/>
        <v>96.976043984814766</v>
      </c>
      <c r="G67" s="488">
        <f t="shared" si="11"/>
        <v>119.46308724832215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47026</v>
      </c>
      <c r="C68" s="487">
        <v>7482</v>
      </c>
      <c r="D68" s="487">
        <v>4649</v>
      </c>
      <c r="E68" s="488">
        <f t="shared" si="11"/>
        <v>106.56484398014912</v>
      </c>
      <c r="F68" s="488">
        <f t="shared" si="11"/>
        <v>97.944757167168476</v>
      </c>
      <c r="G68" s="488">
        <f t="shared" si="11"/>
        <v>124.80536912751678</v>
      </c>
      <c r="H68" s="489" t="str">
        <f t="shared" si="14"/>
        <v/>
      </c>
      <c r="I68" s="488" t="str">
        <f t="shared" si="12"/>
        <v/>
      </c>
      <c r="J68" s="488" t="str">
        <f t="shared" si="12"/>
        <v/>
      </c>
      <c r="K68" s="488" t="str">
        <f t="shared" si="12"/>
        <v/>
      </c>
      <c r="L68" s="488" t="e">
        <f t="shared" si="13"/>
        <v>#N/A</v>
      </c>
    </row>
    <row r="69" spans="1:12" ht="15" customHeight="1" x14ac:dyDescent="0.2">
      <c r="A69" s="490">
        <v>43344</v>
      </c>
      <c r="B69" s="487">
        <v>47712</v>
      </c>
      <c r="C69" s="487">
        <v>7406</v>
      </c>
      <c r="D69" s="487">
        <v>4825</v>
      </c>
      <c r="E69" s="488">
        <f t="shared" si="11"/>
        <v>108.11937728024654</v>
      </c>
      <c r="F69" s="488">
        <f t="shared" si="11"/>
        <v>96.949862547453861</v>
      </c>
      <c r="G69" s="488">
        <f t="shared" si="11"/>
        <v>129.53020134228188</v>
      </c>
      <c r="H69" s="489">
        <f t="shared" si="14"/>
        <v>43344</v>
      </c>
      <c r="I69" s="488">
        <f t="shared" si="12"/>
        <v>108.11937728024654</v>
      </c>
      <c r="J69" s="488">
        <f t="shared" si="12"/>
        <v>96.949862547453861</v>
      </c>
      <c r="K69" s="488">
        <f t="shared" si="12"/>
        <v>129.53020134228188</v>
      </c>
      <c r="L69" s="488" t="e">
        <f t="shared" si="13"/>
        <v>#N/A</v>
      </c>
    </row>
    <row r="70" spans="1:12" ht="15" customHeight="1" x14ac:dyDescent="0.2">
      <c r="A70" s="490" t="s">
        <v>474</v>
      </c>
      <c r="B70" s="487">
        <v>47307</v>
      </c>
      <c r="C70" s="487">
        <v>7314</v>
      </c>
      <c r="D70" s="487">
        <v>4764</v>
      </c>
      <c r="E70" s="488">
        <f t="shared" si="11"/>
        <v>107.20161345147181</v>
      </c>
      <c r="F70" s="488">
        <f t="shared" si="11"/>
        <v>95.745516428851943</v>
      </c>
      <c r="G70" s="488">
        <f t="shared" si="11"/>
        <v>127.89261744966443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47560</v>
      </c>
      <c r="C71" s="487">
        <v>7252</v>
      </c>
      <c r="D71" s="487">
        <v>4792</v>
      </c>
      <c r="E71" s="491">
        <f t="shared" ref="E71:G75" si="15">IF($A$51=37802,IF(COUNTBLANK(B$51:B$70)&gt;0,#N/A,IF(ISBLANK(B71)=FALSE,B71/B$51*100,#N/A)),IF(COUNTBLANK(B$51:B$75)&gt;0,#N/A,B71/B$51*100))</f>
        <v>107.77493258401505</v>
      </c>
      <c r="F71" s="491">
        <f t="shared" si="15"/>
        <v>94.9338918706637</v>
      </c>
      <c r="G71" s="491">
        <f t="shared" si="15"/>
        <v>128.64429530201343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47580</v>
      </c>
      <c r="C72" s="487">
        <v>7369</v>
      </c>
      <c r="D72" s="487">
        <v>4863</v>
      </c>
      <c r="E72" s="491">
        <f t="shared" si="15"/>
        <v>107.82025425457182</v>
      </c>
      <c r="F72" s="491">
        <f t="shared" si="15"/>
        <v>96.465505956276999</v>
      </c>
      <c r="G72" s="491">
        <f t="shared" si="15"/>
        <v>130.5503355704698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48642</v>
      </c>
      <c r="C73" s="487">
        <v>7191</v>
      </c>
      <c r="D73" s="487">
        <v>4887</v>
      </c>
      <c r="E73" s="491">
        <f t="shared" si="15"/>
        <v>110.22683496113667</v>
      </c>
      <c r="F73" s="491">
        <f t="shared" si="15"/>
        <v>94.135358031155917</v>
      </c>
      <c r="G73" s="491">
        <f t="shared" si="15"/>
        <v>131.19463087248323</v>
      </c>
      <c r="H73" s="492">
        <f>IF(A$51=37802,IF(ISERROR(L73)=TRUE,IF(ISBLANK(A73)=FALSE,IF(MONTH(A73)=MONTH(MAX(A$51:A$75)),A73,""),""),""),IF(ISERROR(L73)=TRUE,IF(MONTH(A73)=MONTH(MAX(A$51:A$75)),A73,""),""))</f>
        <v>43709</v>
      </c>
      <c r="I73" s="488">
        <f t="shared" si="12"/>
        <v>110.22683496113667</v>
      </c>
      <c r="J73" s="488">
        <f t="shared" si="12"/>
        <v>94.135358031155917</v>
      </c>
      <c r="K73" s="488">
        <f t="shared" si="12"/>
        <v>131.19463087248323</v>
      </c>
      <c r="L73" s="488" t="e">
        <f t="shared" si="13"/>
        <v>#N/A</v>
      </c>
    </row>
    <row r="74" spans="1:12" ht="15" customHeight="1" x14ac:dyDescent="0.2">
      <c r="A74" s="490" t="s">
        <v>477</v>
      </c>
      <c r="B74" s="487">
        <v>48161</v>
      </c>
      <c r="C74" s="487">
        <v>7140</v>
      </c>
      <c r="D74" s="487">
        <v>4774</v>
      </c>
      <c r="E74" s="491">
        <f t="shared" si="15"/>
        <v>109.13684878424618</v>
      </c>
      <c r="F74" s="491">
        <f t="shared" si="15"/>
        <v>93.467731378452683</v>
      </c>
      <c r="G74" s="491">
        <f t="shared" si="15"/>
        <v>128.16107382550334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48080</v>
      </c>
      <c r="C75" s="493">
        <v>6962</v>
      </c>
      <c r="D75" s="493">
        <v>4671</v>
      </c>
      <c r="E75" s="491">
        <f t="shared" si="15"/>
        <v>108.95329601849124</v>
      </c>
      <c r="F75" s="491">
        <f t="shared" si="15"/>
        <v>91.137583453331587</v>
      </c>
      <c r="G75" s="491">
        <f t="shared" si="15"/>
        <v>125.39597315436242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110.22683496113667</v>
      </c>
      <c r="J77" s="488">
        <f>IF(J75&lt;&gt;"",J75,IF(J74&lt;&gt;"",J74,IF(J73&lt;&gt;"",J73,IF(J72&lt;&gt;"",J72,IF(J71&lt;&gt;"",J71,IF(J70&lt;&gt;"",J70,""))))))</f>
        <v>94.135358031155917</v>
      </c>
      <c r="K77" s="488">
        <f>IF(K75&lt;&gt;"",K75,IF(K74&lt;&gt;"",K74,IF(K73&lt;&gt;"",K73,IF(K72&lt;&gt;"",K72,IF(K71&lt;&gt;"",K71,IF(K70&lt;&gt;"",K70,""))))))</f>
        <v>131.19463087248323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-5,9%</v>
      </c>
      <c r="K79" s="488" t="str">
        <f>"GeB - im Nebenjob: "&amp;IF(K77&gt;100,"+","")&amp;TEXT(K77-100,"0,0")&amp;"%"</f>
        <v>GeB - im Nebenjob: +31,2%</v>
      </c>
    </row>
    <row r="81" spans="9:9" ht="15" customHeight="1" x14ac:dyDescent="0.2">
      <c r="I81" s="488" t="str">
        <f>IF(ISERROR(HLOOKUP(1,I$78:K$79,2,FALSE)),"",HLOOKUP(1,I$78:K$79,2,FALSE))</f>
        <v>GeB - im Nebenjob: +31,2%</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-5,9%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48080</v>
      </c>
      <c r="E12" s="114">
        <v>48161</v>
      </c>
      <c r="F12" s="114">
        <v>48642</v>
      </c>
      <c r="G12" s="114">
        <v>47580</v>
      </c>
      <c r="H12" s="114">
        <v>47560</v>
      </c>
      <c r="I12" s="115">
        <v>520</v>
      </c>
      <c r="J12" s="116">
        <v>1.0933557611438183</v>
      </c>
      <c r="N12" s="117"/>
    </row>
    <row r="13" spans="1:15" s="110" customFormat="1" ht="13.5" customHeight="1" x14ac:dyDescent="0.2">
      <c r="A13" s="118" t="s">
        <v>105</v>
      </c>
      <c r="B13" s="119" t="s">
        <v>106</v>
      </c>
      <c r="C13" s="113">
        <v>57.732945091514146</v>
      </c>
      <c r="D13" s="114">
        <v>27758</v>
      </c>
      <c r="E13" s="114">
        <v>27780</v>
      </c>
      <c r="F13" s="114">
        <v>28178</v>
      </c>
      <c r="G13" s="114">
        <v>27390</v>
      </c>
      <c r="H13" s="114">
        <v>27369</v>
      </c>
      <c r="I13" s="115">
        <v>389</v>
      </c>
      <c r="J13" s="116">
        <v>1.4213160875443021</v>
      </c>
    </row>
    <row r="14" spans="1:15" s="110" customFormat="1" ht="13.5" customHeight="1" x14ac:dyDescent="0.2">
      <c r="A14" s="120"/>
      <c r="B14" s="119" t="s">
        <v>107</v>
      </c>
      <c r="C14" s="113">
        <v>42.267054908485854</v>
      </c>
      <c r="D14" s="114">
        <v>20322</v>
      </c>
      <c r="E14" s="114">
        <v>20381</v>
      </c>
      <c r="F14" s="114">
        <v>20464</v>
      </c>
      <c r="G14" s="114">
        <v>20190</v>
      </c>
      <c r="H14" s="114">
        <v>20191</v>
      </c>
      <c r="I14" s="115">
        <v>131</v>
      </c>
      <c r="J14" s="116">
        <v>0.64880392253974539</v>
      </c>
    </row>
    <row r="15" spans="1:15" s="110" customFormat="1" ht="13.5" customHeight="1" x14ac:dyDescent="0.2">
      <c r="A15" s="118" t="s">
        <v>105</v>
      </c>
      <c r="B15" s="121" t="s">
        <v>108</v>
      </c>
      <c r="C15" s="113">
        <v>10.4783693843594</v>
      </c>
      <c r="D15" s="114">
        <v>5038</v>
      </c>
      <c r="E15" s="114">
        <v>5216</v>
      </c>
      <c r="F15" s="114">
        <v>5426</v>
      </c>
      <c r="G15" s="114">
        <v>5090</v>
      </c>
      <c r="H15" s="114">
        <v>5209</v>
      </c>
      <c r="I15" s="115">
        <v>-171</v>
      </c>
      <c r="J15" s="116">
        <v>-3.2827798041850644</v>
      </c>
    </row>
    <row r="16" spans="1:15" s="110" customFormat="1" ht="13.5" customHeight="1" x14ac:dyDescent="0.2">
      <c r="A16" s="118"/>
      <c r="B16" s="121" t="s">
        <v>109</v>
      </c>
      <c r="C16" s="113">
        <v>66.703410981697175</v>
      </c>
      <c r="D16" s="114">
        <v>32071</v>
      </c>
      <c r="E16" s="114">
        <v>32120</v>
      </c>
      <c r="F16" s="114">
        <v>32443</v>
      </c>
      <c r="G16" s="114">
        <v>31974</v>
      </c>
      <c r="H16" s="114">
        <v>32024</v>
      </c>
      <c r="I16" s="115">
        <v>47</v>
      </c>
      <c r="J16" s="116">
        <v>0.14676492630527105</v>
      </c>
    </row>
    <row r="17" spans="1:10" s="110" customFormat="1" ht="13.5" customHeight="1" x14ac:dyDescent="0.2">
      <c r="A17" s="118"/>
      <c r="B17" s="121" t="s">
        <v>110</v>
      </c>
      <c r="C17" s="113">
        <v>21.78036605657238</v>
      </c>
      <c r="D17" s="114">
        <v>10472</v>
      </c>
      <c r="E17" s="114">
        <v>10316</v>
      </c>
      <c r="F17" s="114">
        <v>10270</v>
      </c>
      <c r="G17" s="114">
        <v>10029</v>
      </c>
      <c r="H17" s="114">
        <v>9847</v>
      </c>
      <c r="I17" s="115">
        <v>625</v>
      </c>
      <c r="J17" s="116">
        <v>6.3471107951660404</v>
      </c>
    </row>
    <row r="18" spans="1:10" s="110" customFormat="1" ht="13.5" customHeight="1" x14ac:dyDescent="0.2">
      <c r="A18" s="120"/>
      <c r="B18" s="121" t="s">
        <v>111</v>
      </c>
      <c r="C18" s="113">
        <v>1.0378535773710482</v>
      </c>
      <c r="D18" s="114">
        <v>499</v>
      </c>
      <c r="E18" s="114">
        <v>509</v>
      </c>
      <c r="F18" s="114">
        <v>503</v>
      </c>
      <c r="G18" s="114">
        <v>487</v>
      </c>
      <c r="H18" s="114">
        <v>480</v>
      </c>
      <c r="I18" s="115">
        <v>19</v>
      </c>
      <c r="J18" s="116">
        <v>3.9583333333333335</v>
      </c>
    </row>
    <row r="19" spans="1:10" s="110" customFormat="1" ht="13.5" customHeight="1" x14ac:dyDescent="0.2">
      <c r="A19" s="120"/>
      <c r="B19" s="121" t="s">
        <v>112</v>
      </c>
      <c r="C19" s="113">
        <v>0.25998336106489184</v>
      </c>
      <c r="D19" s="114">
        <v>125</v>
      </c>
      <c r="E19" s="114">
        <v>130</v>
      </c>
      <c r="F19" s="114">
        <v>140</v>
      </c>
      <c r="G19" s="114">
        <v>119</v>
      </c>
      <c r="H19" s="114">
        <v>127</v>
      </c>
      <c r="I19" s="115">
        <v>-2</v>
      </c>
      <c r="J19" s="116">
        <v>-1.5748031496062993</v>
      </c>
    </row>
    <row r="20" spans="1:10" s="110" customFormat="1" ht="13.5" customHeight="1" x14ac:dyDescent="0.2">
      <c r="A20" s="118" t="s">
        <v>113</v>
      </c>
      <c r="B20" s="122" t="s">
        <v>114</v>
      </c>
      <c r="C20" s="113">
        <v>72.626871880199673</v>
      </c>
      <c r="D20" s="114">
        <v>34919</v>
      </c>
      <c r="E20" s="114">
        <v>35005</v>
      </c>
      <c r="F20" s="114">
        <v>35460</v>
      </c>
      <c r="G20" s="114">
        <v>34608</v>
      </c>
      <c r="H20" s="114">
        <v>34679</v>
      </c>
      <c r="I20" s="115">
        <v>240</v>
      </c>
      <c r="J20" s="116">
        <v>0.69206147812797369</v>
      </c>
    </row>
    <row r="21" spans="1:10" s="110" customFormat="1" ht="13.5" customHeight="1" x14ac:dyDescent="0.2">
      <c r="A21" s="120"/>
      <c r="B21" s="122" t="s">
        <v>115</v>
      </c>
      <c r="C21" s="113">
        <v>27.373128119800334</v>
      </c>
      <c r="D21" s="114">
        <v>13161</v>
      </c>
      <c r="E21" s="114">
        <v>13156</v>
      </c>
      <c r="F21" s="114">
        <v>13182</v>
      </c>
      <c r="G21" s="114">
        <v>12972</v>
      </c>
      <c r="H21" s="114">
        <v>12881</v>
      </c>
      <c r="I21" s="115">
        <v>280</v>
      </c>
      <c r="J21" s="116">
        <v>2.1737442745128486</v>
      </c>
    </row>
    <row r="22" spans="1:10" s="110" customFormat="1" ht="13.5" customHeight="1" x14ac:dyDescent="0.2">
      <c r="A22" s="118" t="s">
        <v>113</v>
      </c>
      <c r="B22" s="122" t="s">
        <v>116</v>
      </c>
      <c r="C22" s="113">
        <v>90.89226289517471</v>
      </c>
      <c r="D22" s="114">
        <v>43701</v>
      </c>
      <c r="E22" s="114">
        <v>43870</v>
      </c>
      <c r="F22" s="114">
        <v>44236</v>
      </c>
      <c r="G22" s="114">
        <v>43201</v>
      </c>
      <c r="H22" s="114">
        <v>43304</v>
      </c>
      <c r="I22" s="115">
        <v>397</v>
      </c>
      <c r="J22" s="116">
        <v>0.916774431923148</v>
      </c>
    </row>
    <row r="23" spans="1:10" s="110" customFormat="1" ht="13.5" customHeight="1" x14ac:dyDescent="0.2">
      <c r="A23" s="123"/>
      <c r="B23" s="124" t="s">
        <v>117</v>
      </c>
      <c r="C23" s="125">
        <v>9.0869384359401</v>
      </c>
      <c r="D23" s="114">
        <v>4369</v>
      </c>
      <c r="E23" s="114">
        <v>4282</v>
      </c>
      <c r="F23" s="114">
        <v>4398</v>
      </c>
      <c r="G23" s="114">
        <v>4372</v>
      </c>
      <c r="H23" s="114">
        <v>4248</v>
      </c>
      <c r="I23" s="115">
        <v>121</v>
      </c>
      <c r="J23" s="116">
        <v>2.8483992467043313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11633</v>
      </c>
      <c r="E26" s="114">
        <v>11914</v>
      </c>
      <c r="F26" s="114">
        <v>12078</v>
      </c>
      <c r="G26" s="114">
        <v>12232</v>
      </c>
      <c r="H26" s="140">
        <v>12044</v>
      </c>
      <c r="I26" s="115">
        <v>-411</v>
      </c>
      <c r="J26" s="116">
        <v>-3.4124875456658916</v>
      </c>
    </row>
    <row r="27" spans="1:10" s="110" customFormat="1" ht="13.5" customHeight="1" x14ac:dyDescent="0.2">
      <c r="A27" s="118" t="s">
        <v>105</v>
      </c>
      <c r="B27" s="119" t="s">
        <v>106</v>
      </c>
      <c r="C27" s="113">
        <v>37.428006533138486</v>
      </c>
      <c r="D27" s="115">
        <v>4354</v>
      </c>
      <c r="E27" s="114">
        <v>4422</v>
      </c>
      <c r="F27" s="114">
        <v>4536</v>
      </c>
      <c r="G27" s="114">
        <v>4597</v>
      </c>
      <c r="H27" s="140">
        <v>4510</v>
      </c>
      <c r="I27" s="115">
        <v>-156</v>
      </c>
      <c r="J27" s="116">
        <v>-3.458980044345898</v>
      </c>
    </row>
    <row r="28" spans="1:10" s="110" customFormat="1" ht="13.5" customHeight="1" x14ac:dyDescent="0.2">
      <c r="A28" s="120"/>
      <c r="B28" s="119" t="s">
        <v>107</v>
      </c>
      <c r="C28" s="113">
        <v>62.571993466861514</v>
      </c>
      <c r="D28" s="115">
        <v>7279</v>
      </c>
      <c r="E28" s="114">
        <v>7492</v>
      </c>
      <c r="F28" s="114">
        <v>7542</v>
      </c>
      <c r="G28" s="114">
        <v>7635</v>
      </c>
      <c r="H28" s="140">
        <v>7534</v>
      </c>
      <c r="I28" s="115">
        <v>-255</v>
      </c>
      <c r="J28" s="116">
        <v>-3.3846562251128218</v>
      </c>
    </row>
    <row r="29" spans="1:10" s="110" customFormat="1" ht="13.5" customHeight="1" x14ac:dyDescent="0.2">
      <c r="A29" s="118" t="s">
        <v>105</v>
      </c>
      <c r="B29" s="121" t="s">
        <v>108</v>
      </c>
      <c r="C29" s="113">
        <v>13.384337660104874</v>
      </c>
      <c r="D29" s="115">
        <v>1557</v>
      </c>
      <c r="E29" s="114">
        <v>1636</v>
      </c>
      <c r="F29" s="114">
        <v>1656</v>
      </c>
      <c r="G29" s="114">
        <v>1734</v>
      </c>
      <c r="H29" s="140">
        <v>1652</v>
      </c>
      <c r="I29" s="115">
        <v>-95</v>
      </c>
      <c r="J29" s="116">
        <v>-5.7506053268765136</v>
      </c>
    </row>
    <row r="30" spans="1:10" s="110" customFormat="1" ht="13.5" customHeight="1" x14ac:dyDescent="0.2">
      <c r="A30" s="118"/>
      <c r="B30" s="121" t="s">
        <v>109</v>
      </c>
      <c r="C30" s="113">
        <v>45.199002836757501</v>
      </c>
      <c r="D30" s="115">
        <v>5258</v>
      </c>
      <c r="E30" s="114">
        <v>5379</v>
      </c>
      <c r="F30" s="114">
        <v>5488</v>
      </c>
      <c r="G30" s="114">
        <v>5568</v>
      </c>
      <c r="H30" s="140">
        <v>5519</v>
      </c>
      <c r="I30" s="115">
        <v>-261</v>
      </c>
      <c r="J30" s="116">
        <v>-4.7291175937669871</v>
      </c>
    </row>
    <row r="31" spans="1:10" s="110" customFormat="1" ht="13.5" customHeight="1" x14ac:dyDescent="0.2">
      <c r="A31" s="118"/>
      <c r="B31" s="121" t="s">
        <v>110</v>
      </c>
      <c r="C31" s="113">
        <v>22.066534857732314</v>
      </c>
      <c r="D31" s="115">
        <v>2567</v>
      </c>
      <c r="E31" s="114">
        <v>2622</v>
      </c>
      <c r="F31" s="114">
        <v>2668</v>
      </c>
      <c r="G31" s="114">
        <v>2702</v>
      </c>
      <c r="H31" s="140">
        <v>2712</v>
      </c>
      <c r="I31" s="115">
        <v>-145</v>
      </c>
      <c r="J31" s="116">
        <v>-5.3466076696165192</v>
      </c>
    </row>
    <row r="32" spans="1:10" s="110" customFormat="1" ht="13.5" customHeight="1" x14ac:dyDescent="0.2">
      <c r="A32" s="120"/>
      <c r="B32" s="121" t="s">
        <v>111</v>
      </c>
      <c r="C32" s="113">
        <v>19.350124645405312</v>
      </c>
      <c r="D32" s="115">
        <v>2251</v>
      </c>
      <c r="E32" s="114">
        <v>2277</v>
      </c>
      <c r="F32" s="114">
        <v>2266</v>
      </c>
      <c r="G32" s="114">
        <v>2228</v>
      </c>
      <c r="H32" s="140">
        <v>2161</v>
      </c>
      <c r="I32" s="115">
        <v>90</v>
      </c>
      <c r="J32" s="116">
        <v>4.1647385469689961</v>
      </c>
    </row>
    <row r="33" spans="1:10" s="110" customFormat="1" ht="13.5" customHeight="1" x14ac:dyDescent="0.2">
      <c r="A33" s="120"/>
      <c r="B33" s="121" t="s">
        <v>112</v>
      </c>
      <c r="C33" s="113">
        <v>1.8224017880168486</v>
      </c>
      <c r="D33" s="115">
        <v>212</v>
      </c>
      <c r="E33" s="114">
        <v>231</v>
      </c>
      <c r="F33" s="114">
        <v>233</v>
      </c>
      <c r="G33" s="114">
        <v>197</v>
      </c>
      <c r="H33" s="140">
        <v>172</v>
      </c>
      <c r="I33" s="115">
        <v>40</v>
      </c>
      <c r="J33" s="116">
        <v>23.255813953488371</v>
      </c>
    </row>
    <row r="34" spans="1:10" s="110" customFormat="1" ht="13.5" customHeight="1" x14ac:dyDescent="0.2">
      <c r="A34" s="118" t="s">
        <v>113</v>
      </c>
      <c r="B34" s="122" t="s">
        <v>116</v>
      </c>
      <c r="C34" s="113">
        <v>92.160233817587894</v>
      </c>
      <c r="D34" s="115">
        <v>10721</v>
      </c>
      <c r="E34" s="114">
        <v>11008</v>
      </c>
      <c r="F34" s="114">
        <v>11163</v>
      </c>
      <c r="G34" s="114">
        <v>11315</v>
      </c>
      <c r="H34" s="140">
        <v>11176</v>
      </c>
      <c r="I34" s="115">
        <v>-455</v>
      </c>
      <c r="J34" s="116">
        <v>-4.0712240515390121</v>
      </c>
    </row>
    <row r="35" spans="1:10" s="110" customFormat="1" ht="13.5" customHeight="1" x14ac:dyDescent="0.2">
      <c r="A35" s="118"/>
      <c r="B35" s="119" t="s">
        <v>117</v>
      </c>
      <c r="C35" s="113">
        <v>7.7280151293733343</v>
      </c>
      <c r="D35" s="115">
        <v>899</v>
      </c>
      <c r="E35" s="114">
        <v>891</v>
      </c>
      <c r="F35" s="114">
        <v>901</v>
      </c>
      <c r="G35" s="114">
        <v>900</v>
      </c>
      <c r="H35" s="140">
        <v>855</v>
      </c>
      <c r="I35" s="115">
        <v>44</v>
      </c>
      <c r="J35" s="116">
        <v>5.1461988304093564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6962</v>
      </c>
      <c r="E37" s="114">
        <v>7140</v>
      </c>
      <c r="F37" s="114">
        <v>7191</v>
      </c>
      <c r="G37" s="114">
        <v>7369</v>
      </c>
      <c r="H37" s="140">
        <v>7252</v>
      </c>
      <c r="I37" s="115">
        <v>-290</v>
      </c>
      <c r="J37" s="116">
        <v>-3.9988968560397131</v>
      </c>
    </row>
    <row r="38" spans="1:10" s="110" customFormat="1" ht="13.5" customHeight="1" x14ac:dyDescent="0.2">
      <c r="A38" s="118" t="s">
        <v>105</v>
      </c>
      <c r="B38" s="119" t="s">
        <v>106</v>
      </c>
      <c r="C38" s="113">
        <v>35.033036483769031</v>
      </c>
      <c r="D38" s="115">
        <v>2439</v>
      </c>
      <c r="E38" s="114">
        <v>2471</v>
      </c>
      <c r="F38" s="114">
        <v>2497</v>
      </c>
      <c r="G38" s="114">
        <v>2569</v>
      </c>
      <c r="H38" s="140">
        <v>2491</v>
      </c>
      <c r="I38" s="115">
        <v>-52</v>
      </c>
      <c r="J38" s="116">
        <v>-2.0875150541951024</v>
      </c>
    </row>
    <row r="39" spans="1:10" s="110" customFormat="1" ht="13.5" customHeight="1" x14ac:dyDescent="0.2">
      <c r="A39" s="120"/>
      <c r="B39" s="119" t="s">
        <v>107</v>
      </c>
      <c r="C39" s="113">
        <v>64.966963516230962</v>
      </c>
      <c r="D39" s="115">
        <v>4523</v>
      </c>
      <c r="E39" s="114">
        <v>4669</v>
      </c>
      <c r="F39" s="114">
        <v>4694</v>
      </c>
      <c r="G39" s="114">
        <v>4800</v>
      </c>
      <c r="H39" s="140">
        <v>4761</v>
      </c>
      <c r="I39" s="115">
        <v>-238</v>
      </c>
      <c r="J39" s="116">
        <v>-4.9989498004620874</v>
      </c>
    </row>
    <row r="40" spans="1:10" s="110" customFormat="1" ht="13.5" customHeight="1" x14ac:dyDescent="0.2">
      <c r="A40" s="118" t="s">
        <v>105</v>
      </c>
      <c r="B40" s="121" t="s">
        <v>108</v>
      </c>
      <c r="C40" s="113">
        <v>15.484056305659294</v>
      </c>
      <c r="D40" s="115">
        <v>1078</v>
      </c>
      <c r="E40" s="114">
        <v>1133</v>
      </c>
      <c r="F40" s="114">
        <v>1126</v>
      </c>
      <c r="G40" s="114">
        <v>1263</v>
      </c>
      <c r="H40" s="140">
        <v>1163</v>
      </c>
      <c r="I40" s="115">
        <v>-85</v>
      </c>
      <c r="J40" s="116">
        <v>-7.3086844368013759</v>
      </c>
    </row>
    <row r="41" spans="1:10" s="110" customFormat="1" ht="13.5" customHeight="1" x14ac:dyDescent="0.2">
      <c r="A41" s="118"/>
      <c r="B41" s="121" t="s">
        <v>109</v>
      </c>
      <c r="C41" s="113">
        <v>29.043378339557599</v>
      </c>
      <c r="D41" s="115">
        <v>2022</v>
      </c>
      <c r="E41" s="114">
        <v>2067</v>
      </c>
      <c r="F41" s="114">
        <v>2110</v>
      </c>
      <c r="G41" s="114">
        <v>2160</v>
      </c>
      <c r="H41" s="140">
        <v>2173</v>
      </c>
      <c r="I41" s="115">
        <v>-151</v>
      </c>
      <c r="J41" s="116">
        <v>-6.9489185457892315</v>
      </c>
    </row>
    <row r="42" spans="1:10" s="110" customFormat="1" ht="13.5" customHeight="1" x14ac:dyDescent="0.2">
      <c r="A42" s="118"/>
      <c r="B42" s="121" t="s">
        <v>110</v>
      </c>
      <c r="C42" s="113">
        <v>24.073542085607585</v>
      </c>
      <c r="D42" s="115">
        <v>1676</v>
      </c>
      <c r="E42" s="114">
        <v>1732</v>
      </c>
      <c r="F42" s="114">
        <v>1763</v>
      </c>
      <c r="G42" s="114">
        <v>1788</v>
      </c>
      <c r="H42" s="140">
        <v>1817</v>
      </c>
      <c r="I42" s="115">
        <v>-141</v>
      </c>
      <c r="J42" s="116">
        <v>-7.7600440286186023</v>
      </c>
    </row>
    <row r="43" spans="1:10" s="110" customFormat="1" ht="13.5" customHeight="1" x14ac:dyDescent="0.2">
      <c r="A43" s="120"/>
      <c r="B43" s="121" t="s">
        <v>111</v>
      </c>
      <c r="C43" s="113">
        <v>31.399023269175526</v>
      </c>
      <c r="D43" s="115">
        <v>2186</v>
      </c>
      <c r="E43" s="114">
        <v>2208</v>
      </c>
      <c r="F43" s="114">
        <v>2192</v>
      </c>
      <c r="G43" s="114">
        <v>2158</v>
      </c>
      <c r="H43" s="140">
        <v>2099</v>
      </c>
      <c r="I43" s="115">
        <v>87</v>
      </c>
      <c r="J43" s="116">
        <v>4.1448308718437348</v>
      </c>
    </row>
    <row r="44" spans="1:10" s="110" customFormat="1" ht="13.5" customHeight="1" x14ac:dyDescent="0.2">
      <c r="A44" s="120"/>
      <c r="B44" s="121" t="s">
        <v>112</v>
      </c>
      <c r="C44" s="113">
        <v>2.8296466532605575</v>
      </c>
      <c r="D44" s="115">
        <v>197</v>
      </c>
      <c r="E44" s="114">
        <v>215</v>
      </c>
      <c r="F44" s="114">
        <v>216</v>
      </c>
      <c r="G44" s="114">
        <v>184</v>
      </c>
      <c r="H44" s="140">
        <v>164</v>
      </c>
      <c r="I44" s="115">
        <v>33</v>
      </c>
      <c r="J44" s="116">
        <v>20.121951219512194</v>
      </c>
    </row>
    <row r="45" spans="1:10" s="110" customFormat="1" ht="13.5" customHeight="1" x14ac:dyDescent="0.2">
      <c r="A45" s="118" t="s">
        <v>113</v>
      </c>
      <c r="B45" s="122" t="s">
        <v>116</v>
      </c>
      <c r="C45" s="113">
        <v>92.78942832519391</v>
      </c>
      <c r="D45" s="115">
        <v>6460</v>
      </c>
      <c r="E45" s="114">
        <v>6634</v>
      </c>
      <c r="F45" s="114">
        <v>6697</v>
      </c>
      <c r="G45" s="114">
        <v>6875</v>
      </c>
      <c r="H45" s="140">
        <v>6777</v>
      </c>
      <c r="I45" s="115">
        <v>-317</v>
      </c>
      <c r="J45" s="116">
        <v>-4.6775859524863508</v>
      </c>
    </row>
    <row r="46" spans="1:10" s="110" customFormat="1" ht="13.5" customHeight="1" x14ac:dyDescent="0.2">
      <c r="A46" s="118"/>
      <c r="B46" s="119" t="s">
        <v>117</v>
      </c>
      <c r="C46" s="113">
        <v>7.0238437230680839</v>
      </c>
      <c r="D46" s="115">
        <v>489</v>
      </c>
      <c r="E46" s="114">
        <v>491</v>
      </c>
      <c r="F46" s="114">
        <v>480</v>
      </c>
      <c r="G46" s="114">
        <v>477</v>
      </c>
      <c r="H46" s="140">
        <v>462</v>
      </c>
      <c r="I46" s="115">
        <v>27</v>
      </c>
      <c r="J46" s="116">
        <v>5.8441558441558445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4671</v>
      </c>
      <c r="E48" s="114">
        <v>4774</v>
      </c>
      <c r="F48" s="114">
        <v>4887</v>
      </c>
      <c r="G48" s="114">
        <v>4863</v>
      </c>
      <c r="H48" s="140">
        <v>4792</v>
      </c>
      <c r="I48" s="115">
        <v>-121</v>
      </c>
      <c r="J48" s="116">
        <v>-2.525041736227045</v>
      </c>
    </row>
    <row r="49" spans="1:12" s="110" customFormat="1" ht="13.5" customHeight="1" x14ac:dyDescent="0.2">
      <c r="A49" s="118" t="s">
        <v>105</v>
      </c>
      <c r="B49" s="119" t="s">
        <v>106</v>
      </c>
      <c r="C49" s="113">
        <v>40.997645043887822</v>
      </c>
      <c r="D49" s="115">
        <v>1915</v>
      </c>
      <c r="E49" s="114">
        <v>1951</v>
      </c>
      <c r="F49" s="114">
        <v>2039</v>
      </c>
      <c r="G49" s="114">
        <v>2028</v>
      </c>
      <c r="H49" s="140">
        <v>2019</v>
      </c>
      <c r="I49" s="115">
        <v>-104</v>
      </c>
      <c r="J49" s="116">
        <v>-5.1510648836057458</v>
      </c>
    </row>
    <row r="50" spans="1:12" s="110" customFormat="1" ht="13.5" customHeight="1" x14ac:dyDescent="0.2">
      <c r="A50" s="120"/>
      <c r="B50" s="119" t="s">
        <v>107</v>
      </c>
      <c r="C50" s="113">
        <v>59.002354956112178</v>
      </c>
      <c r="D50" s="115">
        <v>2756</v>
      </c>
      <c r="E50" s="114">
        <v>2823</v>
      </c>
      <c r="F50" s="114">
        <v>2848</v>
      </c>
      <c r="G50" s="114">
        <v>2835</v>
      </c>
      <c r="H50" s="140">
        <v>2773</v>
      </c>
      <c r="I50" s="115">
        <v>-17</v>
      </c>
      <c r="J50" s="116">
        <v>-0.61305445366029576</v>
      </c>
    </row>
    <row r="51" spans="1:12" s="110" customFormat="1" ht="13.5" customHeight="1" x14ac:dyDescent="0.2">
      <c r="A51" s="118" t="s">
        <v>105</v>
      </c>
      <c r="B51" s="121" t="s">
        <v>108</v>
      </c>
      <c r="C51" s="113">
        <v>10.254763433954185</v>
      </c>
      <c r="D51" s="115">
        <v>479</v>
      </c>
      <c r="E51" s="114">
        <v>503</v>
      </c>
      <c r="F51" s="114">
        <v>530</v>
      </c>
      <c r="G51" s="114">
        <v>471</v>
      </c>
      <c r="H51" s="140">
        <v>489</v>
      </c>
      <c r="I51" s="115">
        <v>-10</v>
      </c>
      <c r="J51" s="116">
        <v>-2.0449897750511248</v>
      </c>
    </row>
    <row r="52" spans="1:12" s="110" customFormat="1" ht="13.5" customHeight="1" x14ac:dyDescent="0.2">
      <c r="A52" s="118"/>
      <c r="B52" s="121" t="s">
        <v>109</v>
      </c>
      <c r="C52" s="113">
        <v>69.278527081995293</v>
      </c>
      <c r="D52" s="115">
        <v>3236</v>
      </c>
      <c r="E52" s="114">
        <v>3312</v>
      </c>
      <c r="F52" s="114">
        <v>3378</v>
      </c>
      <c r="G52" s="114">
        <v>3408</v>
      </c>
      <c r="H52" s="140">
        <v>3346</v>
      </c>
      <c r="I52" s="115">
        <v>-110</v>
      </c>
      <c r="J52" s="116">
        <v>-3.2875074716078898</v>
      </c>
    </row>
    <row r="53" spans="1:12" s="110" customFormat="1" ht="13.5" customHeight="1" x14ac:dyDescent="0.2">
      <c r="A53" s="118"/>
      <c r="B53" s="121" t="s">
        <v>110</v>
      </c>
      <c r="C53" s="113">
        <v>19.075144508670519</v>
      </c>
      <c r="D53" s="115">
        <v>891</v>
      </c>
      <c r="E53" s="114">
        <v>890</v>
      </c>
      <c r="F53" s="114">
        <v>905</v>
      </c>
      <c r="G53" s="114">
        <v>914</v>
      </c>
      <c r="H53" s="140">
        <v>895</v>
      </c>
      <c r="I53" s="115">
        <v>-4</v>
      </c>
      <c r="J53" s="116">
        <v>-0.44692737430167595</v>
      </c>
    </row>
    <row r="54" spans="1:12" s="110" customFormat="1" ht="13.5" customHeight="1" x14ac:dyDescent="0.2">
      <c r="A54" s="120"/>
      <c r="B54" s="121" t="s">
        <v>111</v>
      </c>
      <c r="C54" s="113">
        <v>1.3915649753800043</v>
      </c>
      <c r="D54" s="115">
        <v>65</v>
      </c>
      <c r="E54" s="114">
        <v>69</v>
      </c>
      <c r="F54" s="114">
        <v>74</v>
      </c>
      <c r="G54" s="114">
        <v>70</v>
      </c>
      <c r="H54" s="140">
        <v>62</v>
      </c>
      <c r="I54" s="115">
        <v>3</v>
      </c>
      <c r="J54" s="116">
        <v>4.838709677419355</v>
      </c>
    </row>
    <row r="55" spans="1:12" s="110" customFormat="1" ht="13.5" customHeight="1" x14ac:dyDescent="0.2">
      <c r="A55" s="120"/>
      <c r="B55" s="121" t="s">
        <v>112</v>
      </c>
      <c r="C55" s="113">
        <v>0.32113037893384716</v>
      </c>
      <c r="D55" s="115">
        <v>15</v>
      </c>
      <c r="E55" s="114">
        <v>16</v>
      </c>
      <c r="F55" s="114">
        <v>17</v>
      </c>
      <c r="G55" s="114">
        <v>13</v>
      </c>
      <c r="H55" s="140">
        <v>8</v>
      </c>
      <c r="I55" s="115">
        <v>7</v>
      </c>
      <c r="J55" s="116">
        <v>87.5</v>
      </c>
    </row>
    <row r="56" spans="1:12" s="110" customFormat="1" ht="13.5" customHeight="1" x14ac:dyDescent="0.2">
      <c r="A56" s="118" t="s">
        <v>113</v>
      </c>
      <c r="B56" s="122" t="s">
        <v>116</v>
      </c>
      <c r="C56" s="113">
        <v>91.222436309141514</v>
      </c>
      <c r="D56" s="115">
        <v>4261</v>
      </c>
      <c r="E56" s="114">
        <v>4374</v>
      </c>
      <c r="F56" s="114">
        <v>4466</v>
      </c>
      <c r="G56" s="114">
        <v>4440</v>
      </c>
      <c r="H56" s="140">
        <v>4399</v>
      </c>
      <c r="I56" s="115">
        <v>-138</v>
      </c>
      <c r="J56" s="116">
        <v>-3.137076608320073</v>
      </c>
    </row>
    <row r="57" spans="1:12" s="110" customFormat="1" ht="13.5" customHeight="1" x14ac:dyDescent="0.2">
      <c r="A57" s="142"/>
      <c r="B57" s="124" t="s">
        <v>117</v>
      </c>
      <c r="C57" s="125">
        <v>8.7775636908584893</v>
      </c>
      <c r="D57" s="143">
        <v>410</v>
      </c>
      <c r="E57" s="144">
        <v>400</v>
      </c>
      <c r="F57" s="144">
        <v>421</v>
      </c>
      <c r="G57" s="144">
        <v>423</v>
      </c>
      <c r="H57" s="145">
        <v>393</v>
      </c>
      <c r="I57" s="143">
        <v>17</v>
      </c>
      <c r="J57" s="146">
        <v>4.325699745547074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48080</v>
      </c>
      <c r="E12" s="236">
        <v>48161</v>
      </c>
      <c r="F12" s="114">
        <v>48642</v>
      </c>
      <c r="G12" s="114">
        <v>47580</v>
      </c>
      <c r="H12" s="140">
        <v>47560</v>
      </c>
      <c r="I12" s="115">
        <v>520</v>
      </c>
      <c r="J12" s="116">
        <v>1.0933557611438183</v>
      </c>
    </row>
    <row r="13" spans="1:15" s="110" customFormat="1" ht="12" customHeight="1" x14ac:dyDescent="0.2">
      <c r="A13" s="118" t="s">
        <v>105</v>
      </c>
      <c r="B13" s="119" t="s">
        <v>106</v>
      </c>
      <c r="C13" s="113">
        <v>57.732945091514146</v>
      </c>
      <c r="D13" s="115">
        <v>27758</v>
      </c>
      <c r="E13" s="114">
        <v>27780</v>
      </c>
      <c r="F13" s="114">
        <v>28178</v>
      </c>
      <c r="G13" s="114">
        <v>27390</v>
      </c>
      <c r="H13" s="140">
        <v>27369</v>
      </c>
      <c r="I13" s="115">
        <v>389</v>
      </c>
      <c r="J13" s="116">
        <v>1.4213160875443021</v>
      </c>
    </row>
    <row r="14" spans="1:15" s="110" customFormat="1" ht="12" customHeight="1" x14ac:dyDescent="0.2">
      <c r="A14" s="118"/>
      <c r="B14" s="119" t="s">
        <v>107</v>
      </c>
      <c r="C14" s="113">
        <v>42.267054908485854</v>
      </c>
      <c r="D14" s="115">
        <v>20322</v>
      </c>
      <c r="E14" s="114">
        <v>20381</v>
      </c>
      <c r="F14" s="114">
        <v>20464</v>
      </c>
      <c r="G14" s="114">
        <v>20190</v>
      </c>
      <c r="H14" s="140">
        <v>20191</v>
      </c>
      <c r="I14" s="115">
        <v>131</v>
      </c>
      <c r="J14" s="116">
        <v>0.64880392253974539</v>
      </c>
    </row>
    <row r="15" spans="1:15" s="110" customFormat="1" ht="12" customHeight="1" x14ac:dyDescent="0.2">
      <c r="A15" s="118" t="s">
        <v>105</v>
      </c>
      <c r="B15" s="121" t="s">
        <v>108</v>
      </c>
      <c r="C15" s="113">
        <v>10.4783693843594</v>
      </c>
      <c r="D15" s="115">
        <v>5038</v>
      </c>
      <c r="E15" s="114">
        <v>5216</v>
      </c>
      <c r="F15" s="114">
        <v>5426</v>
      </c>
      <c r="G15" s="114">
        <v>5090</v>
      </c>
      <c r="H15" s="140">
        <v>5209</v>
      </c>
      <c r="I15" s="115">
        <v>-171</v>
      </c>
      <c r="J15" s="116">
        <v>-3.2827798041850644</v>
      </c>
    </row>
    <row r="16" spans="1:15" s="110" customFormat="1" ht="12" customHeight="1" x14ac:dyDescent="0.2">
      <c r="A16" s="118"/>
      <c r="B16" s="121" t="s">
        <v>109</v>
      </c>
      <c r="C16" s="113">
        <v>66.703410981697175</v>
      </c>
      <c r="D16" s="115">
        <v>32071</v>
      </c>
      <c r="E16" s="114">
        <v>32120</v>
      </c>
      <c r="F16" s="114">
        <v>32443</v>
      </c>
      <c r="G16" s="114">
        <v>31974</v>
      </c>
      <c r="H16" s="140">
        <v>32024</v>
      </c>
      <c r="I16" s="115">
        <v>47</v>
      </c>
      <c r="J16" s="116">
        <v>0.14676492630527105</v>
      </c>
    </row>
    <row r="17" spans="1:10" s="110" customFormat="1" ht="12" customHeight="1" x14ac:dyDescent="0.2">
      <c r="A17" s="118"/>
      <c r="B17" s="121" t="s">
        <v>110</v>
      </c>
      <c r="C17" s="113">
        <v>21.78036605657238</v>
      </c>
      <c r="D17" s="115">
        <v>10472</v>
      </c>
      <c r="E17" s="114">
        <v>10316</v>
      </c>
      <c r="F17" s="114">
        <v>10270</v>
      </c>
      <c r="G17" s="114">
        <v>10029</v>
      </c>
      <c r="H17" s="140">
        <v>9847</v>
      </c>
      <c r="I17" s="115">
        <v>625</v>
      </c>
      <c r="J17" s="116">
        <v>6.3471107951660404</v>
      </c>
    </row>
    <row r="18" spans="1:10" s="110" customFormat="1" ht="12" customHeight="1" x14ac:dyDescent="0.2">
      <c r="A18" s="120"/>
      <c r="B18" s="121" t="s">
        <v>111</v>
      </c>
      <c r="C18" s="113">
        <v>1.0378535773710482</v>
      </c>
      <c r="D18" s="115">
        <v>499</v>
      </c>
      <c r="E18" s="114">
        <v>509</v>
      </c>
      <c r="F18" s="114">
        <v>503</v>
      </c>
      <c r="G18" s="114">
        <v>487</v>
      </c>
      <c r="H18" s="140">
        <v>480</v>
      </c>
      <c r="I18" s="115">
        <v>19</v>
      </c>
      <c r="J18" s="116">
        <v>3.9583333333333335</v>
      </c>
    </row>
    <row r="19" spans="1:10" s="110" customFormat="1" ht="12" customHeight="1" x14ac:dyDescent="0.2">
      <c r="A19" s="120"/>
      <c r="B19" s="121" t="s">
        <v>112</v>
      </c>
      <c r="C19" s="113">
        <v>0.25998336106489184</v>
      </c>
      <c r="D19" s="115">
        <v>125</v>
      </c>
      <c r="E19" s="114">
        <v>130</v>
      </c>
      <c r="F19" s="114">
        <v>140</v>
      </c>
      <c r="G19" s="114">
        <v>119</v>
      </c>
      <c r="H19" s="140">
        <v>127</v>
      </c>
      <c r="I19" s="115">
        <v>-2</v>
      </c>
      <c r="J19" s="116">
        <v>-1.5748031496062993</v>
      </c>
    </row>
    <row r="20" spans="1:10" s="110" customFormat="1" ht="12" customHeight="1" x14ac:dyDescent="0.2">
      <c r="A20" s="118" t="s">
        <v>113</v>
      </c>
      <c r="B20" s="119" t="s">
        <v>181</v>
      </c>
      <c r="C20" s="113">
        <v>72.626871880199673</v>
      </c>
      <c r="D20" s="115">
        <v>34919</v>
      </c>
      <c r="E20" s="114">
        <v>35005</v>
      </c>
      <c r="F20" s="114">
        <v>35460</v>
      </c>
      <c r="G20" s="114">
        <v>34608</v>
      </c>
      <c r="H20" s="140">
        <v>34679</v>
      </c>
      <c r="I20" s="115">
        <v>240</v>
      </c>
      <c r="J20" s="116">
        <v>0.69206147812797369</v>
      </c>
    </row>
    <row r="21" spans="1:10" s="110" customFormat="1" ht="12" customHeight="1" x14ac:dyDescent="0.2">
      <c r="A21" s="118"/>
      <c r="B21" s="119" t="s">
        <v>182</v>
      </c>
      <c r="C21" s="113">
        <v>27.373128119800334</v>
      </c>
      <c r="D21" s="115">
        <v>13161</v>
      </c>
      <c r="E21" s="114">
        <v>13156</v>
      </c>
      <c r="F21" s="114">
        <v>13182</v>
      </c>
      <c r="G21" s="114">
        <v>12972</v>
      </c>
      <c r="H21" s="140">
        <v>12881</v>
      </c>
      <c r="I21" s="115">
        <v>280</v>
      </c>
      <c r="J21" s="116">
        <v>2.1737442745128486</v>
      </c>
    </row>
    <row r="22" spans="1:10" s="110" customFormat="1" ht="12" customHeight="1" x14ac:dyDescent="0.2">
      <c r="A22" s="118" t="s">
        <v>113</v>
      </c>
      <c r="B22" s="119" t="s">
        <v>116</v>
      </c>
      <c r="C22" s="113">
        <v>90.89226289517471</v>
      </c>
      <c r="D22" s="115">
        <v>43701</v>
      </c>
      <c r="E22" s="114">
        <v>43870</v>
      </c>
      <c r="F22" s="114">
        <v>44236</v>
      </c>
      <c r="G22" s="114">
        <v>43201</v>
      </c>
      <c r="H22" s="140">
        <v>43304</v>
      </c>
      <c r="I22" s="115">
        <v>397</v>
      </c>
      <c r="J22" s="116">
        <v>0.916774431923148</v>
      </c>
    </row>
    <row r="23" spans="1:10" s="110" customFormat="1" ht="12" customHeight="1" x14ac:dyDescent="0.2">
      <c r="A23" s="118"/>
      <c r="B23" s="119" t="s">
        <v>117</v>
      </c>
      <c r="C23" s="113">
        <v>9.0869384359401</v>
      </c>
      <c r="D23" s="115">
        <v>4369</v>
      </c>
      <c r="E23" s="114">
        <v>4282</v>
      </c>
      <c r="F23" s="114">
        <v>4398</v>
      </c>
      <c r="G23" s="114">
        <v>4372</v>
      </c>
      <c r="H23" s="140">
        <v>4248</v>
      </c>
      <c r="I23" s="115">
        <v>121</v>
      </c>
      <c r="J23" s="116">
        <v>2.8483992467043313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54586</v>
      </c>
      <c r="E64" s="236">
        <v>54738</v>
      </c>
      <c r="F64" s="236">
        <v>55375</v>
      </c>
      <c r="G64" s="236">
        <v>54795</v>
      </c>
      <c r="H64" s="140">
        <v>54707</v>
      </c>
      <c r="I64" s="115">
        <v>-121</v>
      </c>
      <c r="J64" s="116">
        <v>-0.22117827700294296</v>
      </c>
    </row>
    <row r="65" spans="1:12" s="110" customFormat="1" ht="12" customHeight="1" x14ac:dyDescent="0.2">
      <c r="A65" s="118" t="s">
        <v>105</v>
      </c>
      <c r="B65" s="119" t="s">
        <v>106</v>
      </c>
      <c r="C65" s="113">
        <v>54.620232293994796</v>
      </c>
      <c r="D65" s="235">
        <v>29815</v>
      </c>
      <c r="E65" s="236">
        <v>29877</v>
      </c>
      <c r="F65" s="236">
        <v>30368</v>
      </c>
      <c r="G65" s="236">
        <v>30063</v>
      </c>
      <c r="H65" s="140">
        <v>30015</v>
      </c>
      <c r="I65" s="115">
        <v>-200</v>
      </c>
      <c r="J65" s="116">
        <v>-0.66633349991670832</v>
      </c>
    </row>
    <row r="66" spans="1:12" s="110" customFormat="1" ht="12" customHeight="1" x14ac:dyDescent="0.2">
      <c r="A66" s="118"/>
      <c r="B66" s="119" t="s">
        <v>107</v>
      </c>
      <c r="C66" s="113">
        <v>45.379767706005204</v>
      </c>
      <c r="D66" s="235">
        <v>24771</v>
      </c>
      <c r="E66" s="236">
        <v>24861</v>
      </c>
      <c r="F66" s="236">
        <v>25007</v>
      </c>
      <c r="G66" s="236">
        <v>24732</v>
      </c>
      <c r="H66" s="140">
        <v>24692</v>
      </c>
      <c r="I66" s="115">
        <v>79</v>
      </c>
      <c r="J66" s="116">
        <v>0.31994168151628055</v>
      </c>
    </row>
    <row r="67" spans="1:12" s="110" customFormat="1" ht="12" customHeight="1" x14ac:dyDescent="0.2">
      <c r="A67" s="118" t="s">
        <v>105</v>
      </c>
      <c r="B67" s="121" t="s">
        <v>108</v>
      </c>
      <c r="C67" s="113">
        <v>11.629355512402448</v>
      </c>
      <c r="D67" s="235">
        <v>6348</v>
      </c>
      <c r="E67" s="236">
        <v>6568</v>
      </c>
      <c r="F67" s="236">
        <v>6798</v>
      </c>
      <c r="G67" s="236">
        <v>6380</v>
      </c>
      <c r="H67" s="140">
        <v>6534</v>
      </c>
      <c r="I67" s="115">
        <v>-186</v>
      </c>
      <c r="J67" s="116">
        <v>-2.8466483011937558</v>
      </c>
    </row>
    <row r="68" spans="1:12" s="110" customFormat="1" ht="12" customHeight="1" x14ac:dyDescent="0.2">
      <c r="A68" s="118"/>
      <c r="B68" s="121" t="s">
        <v>109</v>
      </c>
      <c r="C68" s="113">
        <v>65.229179643131943</v>
      </c>
      <c r="D68" s="235">
        <v>35606</v>
      </c>
      <c r="E68" s="236">
        <v>35650</v>
      </c>
      <c r="F68" s="236">
        <v>36100</v>
      </c>
      <c r="G68" s="236">
        <v>36133</v>
      </c>
      <c r="H68" s="140">
        <v>36069</v>
      </c>
      <c r="I68" s="115">
        <v>-463</v>
      </c>
      <c r="J68" s="116">
        <v>-1.2836507804485846</v>
      </c>
    </row>
    <row r="69" spans="1:12" s="110" customFormat="1" ht="12" customHeight="1" x14ac:dyDescent="0.2">
      <c r="A69" s="118"/>
      <c r="B69" s="121" t="s">
        <v>110</v>
      </c>
      <c r="C69" s="113">
        <v>22.188839629208953</v>
      </c>
      <c r="D69" s="235">
        <v>12112</v>
      </c>
      <c r="E69" s="236">
        <v>11983</v>
      </c>
      <c r="F69" s="236">
        <v>11948</v>
      </c>
      <c r="G69" s="236">
        <v>11756</v>
      </c>
      <c r="H69" s="140">
        <v>11597</v>
      </c>
      <c r="I69" s="115">
        <v>515</v>
      </c>
      <c r="J69" s="116">
        <v>4.4408036561179616</v>
      </c>
    </row>
    <row r="70" spans="1:12" s="110" customFormat="1" ht="12" customHeight="1" x14ac:dyDescent="0.2">
      <c r="A70" s="120"/>
      <c r="B70" s="121" t="s">
        <v>111</v>
      </c>
      <c r="C70" s="113">
        <v>0.95262521525665922</v>
      </c>
      <c r="D70" s="235">
        <v>520</v>
      </c>
      <c r="E70" s="236">
        <v>537</v>
      </c>
      <c r="F70" s="236">
        <v>529</v>
      </c>
      <c r="G70" s="236">
        <v>526</v>
      </c>
      <c r="H70" s="140">
        <v>507</v>
      </c>
      <c r="I70" s="115">
        <v>13</v>
      </c>
      <c r="J70" s="116">
        <v>2.5641025641025643</v>
      </c>
    </row>
    <row r="71" spans="1:12" s="110" customFormat="1" ht="12" customHeight="1" x14ac:dyDescent="0.2">
      <c r="A71" s="120"/>
      <c r="B71" s="121" t="s">
        <v>112</v>
      </c>
      <c r="C71" s="113">
        <v>0.22716447440735721</v>
      </c>
      <c r="D71" s="235">
        <v>124</v>
      </c>
      <c r="E71" s="236">
        <v>126</v>
      </c>
      <c r="F71" s="236">
        <v>137</v>
      </c>
      <c r="G71" s="236">
        <v>124</v>
      </c>
      <c r="H71" s="140">
        <v>121</v>
      </c>
      <c r="I71" s="115">
        <v>3</v>
      </c>
      <c r="J71" s="116">
        <v>2.4793388429752068</v>
      </c>
    </row>
    <row r="72" spans="1:12" s="110" customFormat="1" ht="12" customHeight="1" x14ac:dyDescent="0.2">
      <c r="A72" s="118" t="s">
        <v>113</v>
      </c>
      <c r="B72" s="119" t="s">
        <v>181</v>
      </c>
      <c r="C72" s="113">
        <v>71.59894478437694</v>
      </c>
      <c r="D72" s="235">
        <v>39083</v>
      </c>
      <c r="E72" s="236">
        <v>39222</v>
      </c>
      <c r="F72" s="236">
        <v>39819</v>
      </c>
      <c r="G72" s="236">
        <v>39443</v>
      </c>
      <c r="H72" s="140">
        <v>39458</v>
      </c>
      <c r="I72" s="115">
        <v>-375</v>
      </c>
      <c r="J72" s="116">
        <v>-0.95037761670637133</v>
      </c>
    </row>
    <row r="73" spans="1:12" s="110" customFormat="1" ht="12" customHeight="1" x14ac:dyDescent="0.2">
      <c r="A73" s="118"/>
      <c r="B73" s="119" t="s">
        <v>182</v>
      </c>
      <c r="C73" s="113">
        <v>28.401055215623053</v>
      </c>
      <c r="D73" s="115">
        <v>15503</v>
      </c>
      <c r="E73" s="114">
        <v>15516</v>
      </c>
      <c r="F73" s="114">
        <v>15556</v>
      </c>
      <c r="G73" s="114">
        <v>15352</v>
      </c>
      <c r="H73" s="140">
        <v>15249</v>
      </c>
      <c r="I73" s="115">
        <v>254</v>
      </c>
      <c r="J73" s="116">
        <v>1.6656829956062693</v>
      </c>
    </row>
    <row r="74" spans="1:12" s="110" customFormat="1" ht="12" customHeight="1" x14ac:dyDescent="0.2">
      <c r="A74" s="118" t="s">
        <v>113</v>
      </c>
      <c r="B74" s="119" t="s">
        <v>116</v>
      </c>
      <c r="C74" s="113">
        <v>92.428461510277359</v>
      </c>
      <c r="D74" s="115">
        <v>50453</v>
      </c>
      <c r="E74" s="114">
        <v>50743</v>
      </c>
      <c r="F74" s="114">
        <v>51192</v>
      </c>
      <c r="G74" s="114">
        <v>50702</v>
      </c>
      <c r="H74" s="140">
        <v>50733</v>
      </c>
      <c r="I74" s="115">
        <v>-280</v>
      </c>
      <c r="J74" s="116">
        <v>-0.55190901385685842</v>
      </c>
    </row>
    <row r="75" spans="1:12" s="110" customFormat="1" ht="12" customHeight="1" x14ac:dyDescent="0.2">
      <c r="A75" s="142"/>
      <c r="B75" s="124" t="s">
        <v>117</v>
      </c>
      <c r="C75" s="125">
        <v>7.5513868024768254</v>
      </c>
      <c r="D75" s="143">
        <v>4122</v>
      </c>
      <c r="E75" s="144">
        <v>3986</v>
      </c>
      <c r="F75" s="144">
        <v>4175</v>
      </c>
      <c r="G75" s="144">
        <v>4085</v>
      </c>
      <c r="H75" s="145">
        <v>3966</v>
      </c>
      <c r="I75" s="143">
        <v>156</v>
      </c>
      <c r="J75" s="146">
        <v>3.9334341906202721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48080</v>
      </c>
      <c r="G11" s="114">
        <v>48161</v>
      </c>
      <c r="H11" s="114">
        <v>48642</v>
      </c>
      <c r="I11" s="114">
        <v>47580</v>
      </c>
      <c r="J11" s="140">
        <v>47560</v>
      </c>
      <c r="K11" s="114">
        <v>520</v>
      </c>
      <c r="L11" s="116">
        <v>1.0933557611438183</v>
      </c>
    </row>
    <row r="12" spans="1:17" s="110" customFormat="1" ht="24.95" customHeight="1" x14ac:dyDescent="0.2">
      <c r="A12" s="604" t="s">
        <v>185</v>
      </c>
      <c r="B12" s="605"/>
      <c r="C12" s="605"/>
      <c r="D12" s="606"/>
      <c r="E12" s="113">
        <v>57.732945091514146</v>
      </c>
      <c r="F12" s="115">
        <v>27758</v>
      </c>
      <c r="G12" s="114">
        <v>27780</v>
      </c>
      <c r="H12" s="114">
        <v>28178</v>
      </c>
      <c r="I12" s="114">
        <v>27390</v>
      </c>
      <c r="J12" s="140">
        <v>27369</v>
      </c>
      <c r="K12" s="114">
        <v>389</v>
      </c>
      <c r="L12" s="116">
        <v>1.4213160875443021</v>
      </c>
    </row>
    <row r="13" spans="1:17" s="110" customFormat="1" ht="15" customHeight="1" x14ac:dyDescent="0.2">
      <c r="A13" s="120"/>
      <c r="B13" s="612" t="s">
        <v>107</v>
      </c>
      <c r="C13" s="612"/>
      <c r="E13" s="113">
        <v>42.267054908485854</v>
      </c>
      <c r="F13" s="115">
        <v>20322</v>
      </c>
      <c r="G13" s="114">
        <v>20381</v>
      </c>
      <c r="H13" s="114">
        <v>20464</v>
      </c>
      <c r="I13" s="114">
        <v>20190</v>
      </c>
      <c r="J13" s="140">
        <v>20191</v>
      </c>
      <c r="K13" s="114">
        <v>131</v>
      </c>
      <c r="L13" s="116">
        <v>0.64880392253974539</v>
      </c>
    </row>
    <row r="14" spans="1:17" s="110" customFormat="1" ht="24.95" customHeight="1" x14ac:dyDescent="0.2">
      <c r="A14" s="604" t="s">
        <v>186</v>
      </c>
      <c r="B14" s="605"/>
      <c r="C14" s="605"/>
      <c r="D14" s="606"/>
      <c r="E14" s="113">
        <v>10.4783693843594</v>
      </c>
      <c r="F14" s="115">
        <v>5038</v>
      </c>
      <c r="G14" s="114">
        <v>5216</v>
      </c>
      <c r="H14" s="114">
        <v>5426</v>
      </c>
      <c r="I14" s="114">
        <v>5090</v>
      </c>
      <c r="J14" s="140">
        <v>5209</v>
      </c>
      <c r="K14" s="114">
        <v>-171</v>
      </c>
      <c r="L14" s="116">
        <v>-3.2827798041850644</v>
      </c>
    </row>
    <row r="15" spans="1:17" s="110" customFormat="1" ht="15" customHeight="1" x14ac:dyDescent="0.2">
      <c r="A15" s="120"/>
      <c r="B15" s="119"/>
      <c r="C15" s="258" t="s">
        <v>106</v>
      </c>
      <c r="E15" s="113">
        <v>61.532354108773326</v>
      </c>
      <c r="F15" s="115">
        <v>3100</v>
      </c>
      <c r="G15" s="114">
        <v>3207</v>
      </c>
      <c r="H15" s="114">
        <v>3368</v>
      </c>
      <c r="I15" s="114">
        <v>3151</v>
      </c>
      <c r="J15" s="140">
        <v>3230</v>
      </c>
      <c r="K15" s="114">
        <v>-130</v>
      </c>
      <c r="L15" s="116">
        <v>-4.0247678018575854</v>
      </c>
    </row>
    <row r="16" spans="1:17" s="110" customFormat="1" ht="15" customHeight="1" x14ac:dyDescent="0.2">
      <c r="A16" s="120"/>
      <c r="B16" s="119"/>
      <c r="C16" s="258" t="s">
        <v>107</v>
      </c>
      <c r="E16" s="113">
        <v>38.467645891226674</v>
      </c>
      <c r="F16" s="115">
        <v>1938</v>
      </c>
      <c r="G16" s="114">
        <v>2009</v>
      </c>
      <c r="H16" s="114">
        <v>2058</v>
      </c>
      <c r="I16" s="114">
        <v>1939</v>
      </c>
      <c r="J16" s="140">
        <v>1979</v>
      </c>
      <c r="K16" s="114">
        <v>-41</v>
      </c>
      <c r="L16" s="116">
        <v>-2.071753410813542</v>
      </c>
    </row>
    <row r="17" spans="1:12" s="110" customFormat="1" ht="15" customHeight="1" x14ac:dyDescent="0.2">
      <c r="A17" s="120"/>
      <c r="B17" s="121" t="s">
        <v>109</v>
      </c>
      <c r="C17" s="258"/>
      <c r="E17" s="113">
        <v>66.703410981697175</v>
      </c>
      <c r="F17" s="115">
        <v>32071</v>
      </c>
      <c r="G17" s="114">
        <v>32120</v>
      </c>
      <c r="H17" s="114">
        <v>32443</v>
      </c>
      <c r="I17" s="114">
        <v>31974</v>
      </c>
      <c r="J17" s="140">
        <v>32024</v>
      </c>
      <c r="K17" s="114">
        <v>47</v>
      </c>
      <c r="L17" s="116">
        <v>0.14676492630527105</v>
      </c>
    </row>
    <row r="18" spans="1:12" s="110" customFormat="1" ht="15" customHeight="1" x14ac:dyDescent="0.2">
      <c r="A18" s="120"/>
      <c r="B18" s="119"/>
      <c r="C18" s="258" t="s">
        <v>106</v>
      </c>
      <c r="E18" s="113">
        <v>57.675158242649125</v>
      </c>
      <c r="F18" s="115">
        <v>18497</v>
      </c>
      <c r="G18" s="114">
        <v>18473</v>
      </c>
      <c r="H18" s="114">
        <v>18732</v>
      </c>
      <c r="I18" s="114">
        <v>18346</v>
      </c>
      <c r="J18" s="140">
        <v>18341</v>
      </c>
      <c r="K18" s="114">
        <v>156</v>
      </c>
      <c r="L18" s="116">
        <v>0.85055340493975251</v>
      </c>
    </row>
    <row r="19" spans="1:12" s="110" customFormat="1" ht="15" customHeight="1" x14ac:dyDescent="0.2">
      <c r="A19" s="120"/>
      <c r="B19" s="119"/>
      <c r="C19" s="258" t="s">
        <v>107</v>
      </c>
      <c r="E19" s="113">
        <v>42.324841757350875</v>
      </c>
      <c r="F19" s="115">
        <v>13574</v>
      </c>
      <c r="G19" s="114">
        <v>13647</v>
      </c>
      <c r="H19" s="114">
        <v>13711</v>
      </c>
      <c r="I19" s="114">
        <v>13628</v>
      </c>
      <c r="J19" s="140">
        <v>13683</v>
      </c>
      <c r="K19" s="114">
        <v>-109</v>
      </c>
      <c r="L19" s="116">
        <v>-0.79660893079003148</v>
      </c>
    </row>
    <row r="20" spans="1:12" s="110" customFormat="1" ht="15" customHeight="1" x14ac:dyDescent="0.2">
      <c r="A20" s="120"/>
      <c r="B20" s="121" t="s">
        <v>110</v>
      </c>
      <c r="C20" s="258"/>
      <c r="E20" s="113">
        <v>21.78036605657238</v>
      </c>
      <c r="F20" s="115">
        <v>10472</v>
      </c>
      <c r="G20" s="114">
        <v>10316</v>
      </c>
      <c r="H20" s="114">
        <v>10270</v>
      </c>
      <c r="I20" s="114">
        <v>10029</v>
      </c>
      <c r="J20" s="140">
        <v>9847</v>
      </c>
      <c r="K20" s="114">
        <v>625</v>
      </c>
      <c r="L20" s="116">
        <v>6.3471107951660404</v>
      </c>
    </row>
    <row r="21" spans="1:12" s="110" customFormat="1" ht="15" customHeight="1" x14ac:dyDescent="0.2">
      <c r="A21" s="120"/>
      <c r="B21" s="119"/>
      <c r="C21" s="258" t="s">
        <v>106</v>
      </c>
      <c r="E21" s="113">
        <v>55.95874713521772</v>
      </c>
      <c r="F21" s="115">
        <v>5860</v>
      </c>
      <c r="G21" s="114">
        <v>5785</v>
      </c>
      <c r="H21" s="114">
        <v>5770</v>
      </c>
      <c r="I21" s="114">
        <v>5593</v>
      </c>
      <c r="J21" s="140">
        <v>5503</v>
      </c>
      <c r="K21" s="114">
        <v>357</v>
      </c>
      <c r="L21" s="116">
        <v>6.4873705251680898</v>
      </c>
    </row>
    <row r="22" spans="1:12" s="110" customFormat="1" ht="15" customHeight="1" x14ac:dyDescent="0.2">
      <c r="A22" s="120"/>
      <c r="B22" s="119"/>
      <c r="C22" s="258" t="s">
        <v>107</v>
      </c>
      <c r="E22" s="113">
        <v>44.04125286478228</v>
      </c>
      <c r="F22" s="115">
        <v>4612</v>
      </c>
      <c r="G22" s="114">
        <v>4531</v>
      </c>
      <c r="H22" s="114">
        <v>4500</v>
      </c>
      <c r="I22" s="114">
        <v>4436</v>
      </c>
      <c r="J22" s="140">
        <v>4344</v>
      </c>
      <c r="K22" s="114">
        <v>268</v>
      </c>
      <c r="L22" s="116">
        <v>6.1694290976058932</v>
      </c>
    </row>
    <row r="23" spans="1:12" s="110" customFormat="1" ht="15" customHeight="1" x14ac:dyDescent="0.2">
      <c r="A23" s="120"/>
      <c r="B23" s="121" t="s">
        <v>111</v>
      </c>
      <c r="C23" s="258"/>
      <c r="E23" s="113">
        <v>1.0378535773710482</v>
      </c>
      <c r="F23" s="115">
        <v>499</v>
      </c>
      <c r="G23" s="114">
        <v>509</v>
      </c>
      <c r="H23" s="114">
        <v>503</v>
      </c>
      <c r="I23" s="114">
        <v>487</v>
      </c>
      <c r="J23" s="140">
        <v>480</v>
      </c>
      <c r="K23" s="114">
        <v>19</v>
      </c>
      <c r="L23" s="116">
        <v>3.9583333333333335</v>
      </c>
    </row>
    <row r="24" spans="1:12" s="110" customFormat="1" ht="15" customHeight="1" x14ac:dyDescent="0.2">
      <c r="A24" s="120"/>
      <c r="B24" s="119"/>
      <c r="C24" s="258" t="s">
        <v>106</v>
      </c>
      <c r="E24" s="113">
        <v>60.320641282565127</v>
      </c>
      <c r="F24" s="115">
        <v>301</v>
      </c>
      <c r="G24" s="114">
        <v>315</v>
      </c>
      <c r="H24" s="114">
        <v>308</v>
      </c>
      <c r="I24" s="114">
        <v>300</v>
      </c>
      <c r="J24" s="140">
        <v>295</v>
      </c>
      <c r="K24" s="114">
        <v>6</v>
      </c>
      <c r="L24" s="116">
        <v>2.0338983050847457</v>
      </c>
    </row>
    <row r="25" spans="1:12" s="110" customFormat="1" ht="15" customHeight="1" x14ac:dyDescent="0.2">
      <c r="A25" s="120"/>
      <c r="B25" s="119"/>
      <c r="C25" s="258" t="s">
        <v>107</v>
      </c>
      <c r="E25" s="113">
        <v>39.679358717434873</v>
      </c>
      <c r="F25" s="115">
        <v>198</v>
      </c>
      <c r="G25" s="114">
        <v>194</v>
      </c>
      <c r="H25" s="114">
        <v>195</v>
      </c>
      <c r="I25" s="114">
        <v>187</v>
      </c>
      <c r="J25" s="140">
        <v>185</v>
      </c>
      <c r="K25" s="114">
        <v>13</v>
      </c>
      <c r="L25" s="116">
        <v>7.0270270270270272</v>
      </c>
    </row>
    <row r="26" spans="1:12" s="110" customFormat="1" ht="15" customHeight="1" x14ac:dyDescent="0.2">
      <c r="A26" s="120"/>
      <c r="C26" s="121" t="s">
        <v>187</v>
      </c>
      <c r="D26" s="110" t="s">
        <v>188</v>
      </c>
      <c r="E26" s="113">
        <v>0.25998336106489184</v>
      </c>
      <c r="F26" s="115">
        <v>125</v>
      </c>
      <c r="G26" s="114">
        <v>130</v>
      </c>
      <c r="H26" s="114">
        <v>140</v>
      </c>
      <c r="I26" s="114">
        <v>119</v>
      </c>
      <c r="J26" s="140">
        <v>127</v>
      </c>
      <c r="K26" s="114">
        <v>-2</v>
      </c>
      <c r="L26" s="116">
        <v>-1.5748031496062993</v>
      </c>
    </row>
    <row r="27" spans="1:12" s="110" customFormat="1" ht="15" customHeight="1" x14ac:dyDescent="0.2">
      <c r="A27" s="120"/>
      <c r="B27" s="119"/>
      <c r="D27" s="259" t="s">
        <v>106</v>
      </c>
      <c r="E27" s="113">
        <v>60</v>
      </c>
      <c r="F27" s="115">
        <v>75</v>
      </c>
      <c r="G27" s="114">
        <v>79</v>
      </c>
      <c r="H27" s="114">
        <v>82</v>
      </c>
      <c r="I27" s="114">
        <v>66</v>
      </c>
      <c r="J27" s="140">
        <v>69</v>
      </c>
      <c r="K27" s="114">
        <v>6</v>
      </c>
      <c r="L27" s="116">
        <v>8.695652173913043</v>
      </c>
    </row>
    <row r="28" spans="1:12" s="110" customFormat="1" ht="15" customHeight="1" x14ac:dyDescent="0.2">
      <c r="A28" s="120"/>
      <c r="B28" s="119"/>
      <c r="D28" s="259" t="s">
        <v>107</v>
      </c>
      <c r="E28" s="113">
        <v>40</v>
      </c>
      <c r="F28" s="115">
        <v>50</v>
      </c>
      <c r="G28" s="114">
        <v>51</v>
      </c>
      <c r="H28" s="114">
        <v>58</v>
      </c>
      <c r="I28" s="114">
        <v>53</v>
      </c>
      <c r="J28" s="140">
        <v>58</v>
      </c>
      <c r="K28" s="114">
        <v>-8</v>
      </c>
      <c r="L28" s="116">
        <v>-13.793103448275861</v>
      </c>
    </row>
    <row r="29" spans="1:12" s="110" customFormat="1" ht="24.95" customHeight="1" x14ac:dyDescent="0.2">
      <c r="A29" s="604" t="s">
        <v>189</v>
      </c>
      <c r="B29" s="605"/>
      <c r="C29" s="605"/>
      <c r="D29" s="606"/>
      <c r="E29" s="113">
        <v>90.89226289517471</v>
      </c>
      <c r="F29" s="115">
        <v>43701</v>
      </c>
      <c r="G29" s="114">
        <v>43870</v>
      </c>
      <c r="H29" s="114">
        <v>44236</v>
      </c>
      <c r="I29" s="114">
        <v>43201</v>
      </c>
      <c r="J29" s="140">
        <v>43304</v>
      </c>
      <c r="K29" s="114">
        <v>397</v>
      </c>
      <c r="L29" s="116">
        <v>0.916774431923148</v>
      </c>
    </row>
    <row r="30" spans="1:12" s="110" customFormat="1" ht="15" customHeight="1" x14ac:dyDescent="0.2">
      <c r="A30" s="120"/>
      <c r="B30" s="119"/>
      <c r="C30" s="258" t="s">
        <v>106</v>
      </c>
      <c r="E30" s="113">
        <v>57.10166815404682</v>
      </c>
      <c r="F30" s="115">
        <v>24954</v>
      </c>
      <c r="G30" s="114">
        <v>25034</v>
      </c>
      <c r="H30" s="114">
        <v>25332</v>
      </c>
      <c r="I30" s="114">
        <v>24552</v>
      </c>
      <c r="J30" s="140">
        <v>24638</v>
      </c>
      <c r="K30" s="114">
        <v>316</v>
      </c>
      <c r="L30" s="116">
        <v>1.282571637308223</v>
      </c>
    </row>
    <row r="31" spans="1:12" s="110" customFormat="1" ht="15" customHeight="1" x14ac:dyDescent="0.2">
      <c r="A31" s="120"/>
      <c r="B31" s="119"/>
      <c r="C31" s="258" t="s">
        <v>107</v>
      </c>
      <c r="E31" s="113">
        <v>42.89833184595318</v>
      </c>
      <c r="F31" s="115">
        <v>18747</v>
      </c>
      <c r="G31" s="114">
        <v>18836</v>
      </c>
      <c r="H31" s="114">
        <v>18904</v>
      </c>
      <c r="I31" s="114">
        <v>18649</v>
      </c>
      <c r="J31" s="140">
        <v>18666</v>
      </c>
      <c r="K31" s="114">
        <v>81</v>
      </c>
      <c r="L31" s="116">
        <v>0.43394406943105113</v>
      </c>
    </row>
    <row r="32" spans="1:12" s="110" customFormat="1" ht="15" customHeight="1" x14ac:dyDescent="0.2">
      <c r="A32" s="120"/>
      <c r="B32" s="119" t="s">
        <v>117</v>
      </c>
      <c r="C32" s="258"/>
      <c r="E32" s="113">
        <v>9.0869384359401</v>
      </c>
      <c r="F32" s="115">
        <v>4369</v>
      </c>
      <c r="G32" s="114">
        <v>4282</v>
      </c>
      <c r="H32" s="114">
        <v>4398</v>
      </c>
      <c r="I32" s="114">
        <v>4372</v>
      </c>
      <c r="J32" s="140">
        <v>4248</v>
      </c>
      <c r="K32" s="114">
        <v>121</v>
      </c>
      <c r="L32" s="116">
        <v>2.8483992467043313</v>
      </c>
    </row>
    <row r="33" spans="1:12" s="110" customFormat="1" ht="15" customHeight="1" x14ac:dyDescent="0.2">
      <c r="A33" s="120"/>
      <c r="B33" s="119"/>
      <c r="C33" s="258" t="s">
        <v>106</v>
      </c>
      <c r="E33" s="113">
        <v>63.996337834744793</v>
      </c>
      <c r="F33" s="115">
        <v>2796</v>
      </c>
      <c r="G33" s="114">
        <v>2739</v>
      </c>
      <c r="H33" s="114">
        <v>2839</v>
      </c>
      <c r="I33" s="114">
        <v>2832</v>
      </c>
      <c r="J33" s="140">
        <v>2724</v>
      </c>
      <c r="K33" s="114">
        <v>72</v>
      </c>
      <c r="L33" s="116">
        <v>2.643171806167401</v>
      </c>
    </row>
    <row r="34" spans="1:12" s="110" customFormat="1" ht="15" customHeight="1" x14ac:dyDescent="0.2">
      <c r="A34" s="120"/>
      <c r="B34" s="119"/>
      <c r="C34" s="258" t="s">
        <v>107</v>
      </c>
      <c r="E34" s="113">
        <v>36.003662165255207</v>
      </c>
      <c r="F34" s="115">
        <v>1573</v>
      </c>
      <c r="G34" s="114">
        <v>1543</v>
      </c>
      <c r="H34" s="114">
        <v>1559</v>
      </c>
      <c r="I34" s="114">
        <v>1540</v>
      </c>
      <c r="J34" s="140">
        <v>1524</v>
      </c>
      <c r="K34" s="114">
        <v>49</v>
      </c>
      <c r="L34" s="116">
        <v>3.2152230971128608</v>
      </c>
    </row>
    <row r="35" spans="1:12" s="110" customFormat="1" ht="24.95" customHeight="1" x14ac:dyDescent="0.2">
      <c r="A35" s="604" t="s">
        <v>190</v>
      </c>
      <c r="B35" s="605"/>
      <c r="C35" s="605"/>
      <c r="D35" s="606"/>
      <c r="E35" s="113">
        <v>72.626871880199673</v>
      </c>
      <c r="F35" s="115">
        <v>34919</v>
      </c>
      <c r="G35" s="114">
        <v>35005</v>
      </c>
      <c r="H35" s="114">
        <v>35460</v>
      </c>
      <c r="I35" s="114">
        <v>34608</v>
      </c>
      <c r="J35" s="140">
        <v>34679</v>
      </c>
      <c r="K35" s="114">
        <v>240</v>
      </c>
      <c r="L35" s="116">
        <v>0.69206147812797369</v>
      </c>
    </row>
    <row r="36" spans="1:12" s="110" customFormat="1" ht="15" customHeight="1" x14ac:dyDescent="0.2">
      <c r="A36" s="120"/>
      <c r="B36" s="119"/>
      <c r="C36" s="258" t="s">
        <v>106</v>
      </c>
      <c r="E36" s="113">
        <v>74.460895214639592</v>
      </c>
      <c r="F36" s="115">
        <v>26001</v>
      </c>
      <c r="G36" s="114">
        <v>26026</v>
      </c>
      <c r="H36" s="114">
        <v>26396</v>
      </c>
      <c r="I36" s="114">
        <v>25666</v>
      </c>
      <c r="J36" s="140">
        <v>25655</v>
      </c>
      <c r="K36" s="114">
        <v>346</v>
      </c>
      <c r="L36" s="116">
        <v>1.348664977587215</v>
      </c>
    </row>
    <row r="37" spans="1:12" s="110" customFormat="1" ht="15" customHeight="1" x14ac:dyDescent="0.2">
      <c r="A37" s="120"/>
      <c r="B37" s="119"/>
      <c r="C37" s="258" t="s">
        <v>107</v>
      </c>
      <c r="E37" s="113">
        <v>25.539104785360404</v>
      </c>
      <c r="F37" s="115">
        <v>8918</v>
      </c>
      <c r="G37" s="114">
        <v>8979</v>
      </c>
      <c r="H37" s="114">
        <v>9064</v>
      </c>
      <c r="I37" s="114">
        <v>8942</v>
      </c>
      <c r="J37" s="140">
        <v>9024</v>
      </c>
      <c r="K37" s="114">
        <v>-106</v>
      </c>
      <c r="L37" s="116">
        <v>-1.1746453900709219</v>
      </c>
    </row>
    <row r="38" spans="1:12" s="110" customFormat="1" ht="15" customHeight="1" x14ac:dyDescent="0.2">
      <c r="A38" s="120"/>
      <c r="B38" s="119" t="s">
        <v>182</v>
      </c>
      <c r="C38" s="258"/>
      <c r="E38" s="113">
        <v>27.373128119800334</v>
      </c>
      <c r="F38" s="115">
        <v>13161</v>
      </c>
      <c r="G38" s="114">
        <v>13156</v>
      </c>
      <c r="H38" s="114">
        <v>13182</v>
      </c>
      <c r="I38" s="114">
        <v>12972</v>
      </c>
      <c r="J38" s="140">
        <v>12881</v>
      </c>
      <c r="K38" s="114">
        <v>280</v>
      </c>
      <c r="L38" s="116">
        <v>2.1737442745128486</v>
      </c>
    </row>
    <row r="39" spans="1:12" s="110" customFormat="1" ht="15" customHeight="1" x14ac:dyDescent="0.2">
      <c r="A39" s="120"/>
      <c r="B39" s="119"/>
      <c r="C39" s="258" t="s">
        <v>106</v>
      </c>
      <c r="E39" s="113">
        <v>13.350049388344351</v>
      </c>
      <c r="F39" s="115">
        <v>1757</v>
      </c>
      <c r="G39" s="114">
        <v>1754</v>
      </c>
      <c r="H39" s="114">
        <v>1782</v>
      </c>
      <c r="I39" s="114">
        <v>1724</v>
      </c>
      <c r="J39" s="140">
        <v>1714</v>
      </c>
      <c r="K39" s="114">
        <v>43</v>
      </c>
      <c r="L39" s="116">
        <v>2.5087514585764294</v>
      </c>
    </row>
    <row r="40" spans="1:12" s="110" customFormat="1" ht="15" customHeight="1" x14ac:dyDescent="0.2">
      <c r="A40" s="120"/>
      <c r="B40" s="119"/>
      <c r="C40" s="258" t="s">
        <v>107</v>
      </c>
      <c r="E40" s="113">
        <v>86.649950611655655</v>
      </c>
      <c r="F40" s="115">
        <v>11404</v>
      </c>
      <c r="G40" s="114">
        <v>11402</v>
      </c>
      <c r="H40" s="114">
        <v>11400</v>
      </c>
      <c r="I40" s="114">
        <v>11248</v>
      </c>
      <c r="J40" s="140">
        <v>11167</v>
      </c>
      <c r="K40" s="114">
        <v>237</v>
      </c>
      <c r="L40" s="116">
        <v>2.1223247067251725</v>
      </c>
    </row>
    <row r="41" spans="1:12" s="110" customFormat="1" ht="24.75" customHeight="1" x14ac:dyDescent="0.2">
      <c r="A41" s="604" t="s">
        <v>517</v>
      </c>
      <c r="B41" s="605"/>
      <c r="C41" s="605"/>
      <c r="D41" s="606"/>
      <c r="E41" s="113">
        <v>4.3864392678868551</v>
      </c>
      <c r="F41" s="115">
        <v>2109</v>
      </c>
      <c r="G41" s="114">
        <v>2393</v>
      </c>
      <c r="H41" s="114">
        <v>2418</v>
      </c>
      <c r="I41" s="114">
        <v>2038</v>
      </c>
      <c r="J41" s="140">
        <v>2094</v>
      </c>
      <c r="K41" s="114">
        <v>15</v>
      </c>
      <c r="L41" s="116">
        <v>0.71633237822349571</v>
      </c>
    </row>
    <row r="42" spans="1:12" s="110" customFormat="1" ht="15" customHeight="1" x14ac:dyDescent="0.2">
      <c r="A42" s="120"/>
      <c r="B42" s="119"/>
      <c r="C42" s="258" t="s">
        <v>106</v>
      </c>
      <c r="E42" s="113">
        <v>64.675201517306775</v>
      </c>
      <c r="F42" s="115">
        <v>1364</v>
      </c>
      <c r="G42" s="114">
        <v>1585</v>
      </c>
      <c r="H42" s="114">
        <v>1602</v>
      </c>
      <c r="I42" s="114">
        <v>1318</v>
      </c>
      <c r="J42" s="140">
        <v>1345</v>
      </c>
      <c r="K42" s="114">
        <v>19</v>
      </c>
      <c r="L42" s="116">
        <v>1.4126394052044611</v>
      </c>
    </row>
    <row r="43" spans="1:12" s="110" customFormat="1" ht="15" customHeight="1" x14ac:dyDescent="0.2">
      <c r="A43" s="123"/>
      <c r="B43" s="124"/>
      <c r="C43" s="260" t="s">
        <v>107</v>
      </c>
      <c r="D43" s="261"/>
      <c r="E43" s="125">
        <v>35.324798482693218</v>
      </c>
      <c r="F43" s="143">
        <v>745</v>
      </c>
      <c r="G43" s="144">
        <v>808</v>
      </c>
      <c r="H43" s="144">
        <v>816</v>
      </c>
      <c r="I43" s="144">
        <v>720</v>
      </c>
      <c r="J43" s="145">
        <v>749</v>
      </c>
      <c r="K43" s="144">
        <v>-4</v>
      </c>
      <c r="L43" s="146">
        <v>-0.53404539385847793</v>
      </c>
    </row>
    <row r="44" spans="1:12" s="110" customFormat="1" ht="45.75" customHeight="1" x14ac:dyDescent="0.2">
      <c r="A44" s="604" t="s">
        <v>191</v>
      </c>
      <c r="B44" s="605"/>
      <c r="C44" s="605"/>
      <c r="D44" s="606"/>
      <c r="E44" s="113">
        <v>0.56988352745424298</v>
      </c>
      <c r="F44" s="115">
        <v>274</v>
      </c>
      <c r="G44" s="114">
        <v>281</v>
      </c>
      <c r="H44" s="114">
        <v>289</v>
      </c>
      <c r="I44" s="114">
        <v>281</v>
      </c>
      <c r="J44" s="140">
        <v>288</v>
      </c>
      <c r="K44" s="114">
        <v>-14</v>
      </c>
      <c r="L44" s="116">
        <v>-4.8611111111111107</v>
      </c>
    </row>
    <row r="45" spans="1:12" s="110" customFormat="1" ht="15" customHeight="1" x14ac:dyDescent="0.2">
      <c r="A45" s="120"/>
      <c r="B45" s="119"/>
      <c r="C45" s="258" t="s">
        <v>106</v>
      </c>
      <c r="E45" s="113">
        <v>58.394160583941606</v>
      </c>
      <c r="F45" s="115">
        <v>160</v>
      </c>
      <c r="G45" s="114">
        <v>164</v>
      </c>
      <c r="H45" s="114">
        <v>168</v>
      </c>
      <c r="I45" s="114">
        <v>164</v>
      </c>
      <c r="J45" s="140">
        <v>169</v>
      </c>
      <c r="K45" s="114">
        <v>-9</v>
      </c>
      <c r="L45" s="116">
        <v>-5.3254437869822482</v>
      </c>
    </row>
    <row r="46" spans="1:12" s="110" customFormat="1" ht="15" customHeight="1" x14ac:dyDescent="0.2">
      <c r="A46" s="123"/>
      <c r="B46" s="124"/>
      <c r="C46" s="260" t="s">
        <v>107</v>
      </c>
      <c r="D46" s="261"/>
      <c r="E46" s="125">
        <v>41.605839416058394</v>
      </c>
      <c r="F46" s="143">
        <v>114</v>
      </c>
      <c r="G46" s="144">
        <v>117</v>
      </c>
      <c r="H46" s="144">
        <v>121</v>
      </c>
      <c r="I46" s="144">
        <v>117</v>
      </c>
      <c r="J46" s="145">
        <v>119</v>
      </c>
      <c r="K46" s="144">
        <v>-5</v>
      </c>
      <c r="L46" s="146">
        <v>-4.2016806722689077</v>
      </c>
    </row>
    <row r="47" spans="1:12" s="110" customFormat="1" ht="39" customHeight="1" x14ac:dyDescent="0.2">
      <c r="A47" s="604" t="s">
        <v>518</v>
      </c>
      <c r="B47" s="607"/>
      <c r="C47" s="607"/>
      <c r="D47" s="608"/>
      <c r="E47" s="113">
        <v>0.10815307820299501</v>
      </c>
      <c r="F47" s="115">
        <v>52</v>
      </c>
      <c r="G47" s="114">
        <v>52</v>
      </c>
      <c r="H47" s="114">
        <v>47</v>
      </c>
      <c r="I47" s="114">
        <v>48</v>
      </c>
      <c r="J47" s="140">
        <v>48</v>
      </c>
      <c r="K47" s="114">
        <v>4</v>
      </c>
      <c r="L47" s="116">
        <v>8.3333333333333339</v>
      </c>
    </row>
    <row r="48" spans="1:12" s="110" customFormat="1" ht="15" customHeight="1" x14ac:dyDescent="0.2">
      <c r="A48" s="120"/>
      <c r="B48" s="119"/>
      <c r="C48" s="258" t="s">
        <v>106</v>
      </c>
      <c r="E48" s="113">
        <v>38.46153846153846</v>
      </c>
      <c r="F48" s="115">
        <v>20</v>
      </c>
      <c r="G48" s="114">
        <v>19</v>
      </c>
      <c r="H48" s="114">
        <v>16</v>
      </c>
      <c r="I48" s="114">
        <v>26</v>
      </c>
      <c r="J48" s="140">
        <v>29</v>
      </c>
      <c r="K48" s="114">
        <v>-9</v>
      </c>
      <c r="L48" s="116">
        <v>-31.03448275862069</v>
      </c>
    </row>
    <row r="49" spans="1:12" s="110" customFormat="1" ht="15" customHeight="1" x14ac:dyDescent="0.2">
      <c r="A49" s="123"/>
      <c r="B49" s="124"/>
      <c r="C49" s="260" t="s">
        <v>107</v>
      </c>
      <c r="D49" s="261"/>
      <c r="E49" s="125">
        <v>61.53846153846154</v>
      </c>
      <c r="F49" s="143">
        <v>32</v>
      </c>
      <c r="G49" s="144">
        <v>33</v>
      </c>
      <c r="H49" s="144">
        <v>31</v>
      </c>
      <c r="I49" s="144">
        <v>22</v>
      </c>
      <c r="J49" s="145">
        <v>19</v>
      </c>
      <c r="K49" s="144">
        <v>13</v>
      </c>
      <c r="L49" s="146">
        <v>68.421052631578945</v>
      </c>
    </row>
    <row r="50" spans="1:12" s="110" customFormat="1" ht="24.95" customHeight="1" x14ac:dyDescent="0.2">
      <c r="A50" s="609" t="s">
        <v>192</v>
      </c>
      <c r="B50" s="610"/>
      <c r="C50" s="610"/>
      <c r="D50" s="611"/>
      <c r="E50" s="262">
        <v>11.688851913477537</v>
      </c>
      <c r="F50" s="263">
        <v>5620</v>
      </c>
      <c r="G50" s="264">
        <v>5731</v>
      </c>
      <c r="H50" s="264">
        <v>5871</v>
      </c>
      <c r="I50" s="264">
        <v>5465</v>
      </c>
      <c r="J50" s="265">
        <v>5550</v>
      </c>
      <c r="K50" s="263">
        <v>70</v>
      </c>
      <c r="L50" s="266">
        <v>1.2612612612612613</v>
      </c>
    </row>
    <row r="51" spans="1:12" s="110" customFormat="1" ht="15" customHeight="1" x14ac:dyDescent="0.2">
      <c r="A51" s="120"/>
      <c r="B51" s="119"/>
      <c r="C51" s="258" t="s">
        <v>106</v>
      </c>
      <c r="E51" s="113">
        <v>55.782918149466191</v>
      </c>
      <c r="F51" s="115">
        <v>3135</v>
      </c>
      <c r="G51" s="114">
        <v>3188</v>
      </c>
      <c r="H51" s="114">
        <v>3328</v>
      </c>
      <c r="I51" s="114">
        <v>3060</v>
      </c>
      <c r="J51" s="140">
        <v>3111</v>
      </c>
      <c r="K51" s="114">
        <v>24</v>
      </c>
      <c r="L51" s="116">
        <v>0.77145612343297976</v>
      </c>
    </row>
    <row r="52" spans="1:12" s="110" customFormat="1" ht="15" customHeight="1" x14ac:dyDescent="0.2">
      <c r="A52" s="120"/>
      <c r="B52" s="119"/>
      <c r="C52" s="258" t="s">
        <v>107</v>
      </c>
      <c r="E52" s="113">
        <v>44.217081850533809</v>
      </c>
      <c r="F52" s="115">
        <v>2485</v>
      </c>
      <c r="G52" s="114">
        <v>2543</v>
      </c>
      <c r="H52" s="114">
        <v>2543</v>
      </c>
      <c r="I52" s="114">
        <v>2405</v>
      </c>
      <c r="J52" s="140">
        <v>2439</v>
      </c>
      <c r="K52" s="114">
        <v>46</v>
      </c>
      <c r="L52" s="116">
        <v>1.8860188601886019</v>
      </c>
    </row>
    <row r="53" spans="1:12" s="110" customFormat="1" ht="15" customHeight="1" x14ac:dyDescent="0.2">
      <c r="A53" s="120"/>
      <c r="B53" s="119"/>
      <c r="C53" s="258" t="s">
        <v>187</v>
      </c>
      <c r="D53" s="110" t="s">
        <v>193</v>
      </c>
      <c r="E53" s="113">
        <v>27.90035587188612</v>
      </c>
      <c r="F53" s="115">
        <v>1568</v>
      </c>
      <c r="G53" s="114">
        <v>1729</v>
      </c>
      <c r="H53" s="114">
        <v>1813</v>
      </c>
      <c r="I53" s="114">
        <v>1387</v>
      </c>
      <c r="J53" s="140">
        <v>1509</v>
      </c>
      <c r="K53" s="114">
        <v>59</v>
      </c>
      <c r="L53" s="116">
        <v>3.9098740888005303</v>
      </c>
    </row>
    <row r="54" spans="1:12" s="110" customFormat="1" ht="15" customHeight="1" x14ac:dyDescent="0.2">
      <c r="A54" s="120"/>
      <c r="B54" s="119"/>
      <c r="D54" s="267" t="s">
        <v>194</v>
      </c>
      <c r="E54" s="113">
        <v>66.900510204081627</v>
      </c>
      <c r="F54" s="115">
        <v>1049</v>
      </c>
      <c r="G54" s="114">
        <v>1151</v>
      </c>
      <c r="H54" s="114">
        <v>1248</v>
      </c>
      <c r="I54" s="114">
        <v>949</v>
      </c>
      <c r="J54" s="140">
        <v>1014</v>
      </c>
      <c r="K54" s="114">
        <v>35</v>
      </c>
      <c r="L54" s="116">
        <v>3.4516765285996054</v>
      </c>
    </row>
    <row r="55" spans="1:12" s="110" customFormat="1" ht="15" customHeight="1" x14ac:dyDescent="0.2">
      <c r="A55" s="120"/>
      <c r="B55" s="119"/>
      <c r="D55" s="267" t="s">
        <v>195</v>
      </c>
      <c r="E55" s="113">
        <v>33.099489795918366</v>
      </c>
      <c r="F55" s="115">
        <v>519</v>
      </c>
      <c r="G55" s="114">
        <v>578</v>
      </c>
      <c r="H55" s="114">
        <v>565</v>
      </c>
      <c r="I55" s="114">
        <v>438</v>
      </c>
      <c r="J55" s="140">
        <v>495</v>
      </c>
      <c r="K55" s="114">
        <v>24</v>
      </c>
      <c r="L55" s="116">
        <v>4.8484848484848486</v>
      </c>
    </row>
    <row r="56" spans="1:12" s="110" customFormat="1" ht="15" customHeight="1" x14ac:dyDescent="0.2">
      <c r="A56" s="120"/>
      <c r="B56" s="119" t="s">
        <v>196</v>
      </c>
      <c r="C56" s="258"/>
      <c r="E56" s="113">
        <v>69.912645590682203</v>
      </c>
      <c r="F56" s="115">
        <v>33614</v>
      </c>
      <c r="G56" s="114">
        <v>33613</v>
      </c>
      <c r="H56" s="114">
        <v>33812</v>
      </c>
      <c r="I56" s="114">
        <v>33488</v>
      </c>
      <c r="J56" s="140">
        <v>33501</v>
      </c>
      <c r="K56" s="114">
        <v>113</v>
      </c>
      <c r="L56" s="116">
        <v>0.33730336407868422</v>
      </c>
    </row>
    <row r="57" spans="1:12" s="110" customFormat="1" ht="15" customHeight="1" x14ac:dyDescent="0.2">
      <c r="A57" s="120"/>
      <c r="B57" s="119"/>
      <c r="C57" s="258" t="s">
        <v>106</v>
      </c>
      <c r="E57" s="113">
        <v>56.672814898554172</v>
      </c>
      <c r="F57" s="115">
        <v>19050</v>
      </c>
      <c r="G57" s="114">
        <v>19033</v>
      </c>
      <c r="H57" s="114">
        <v>19185</v>
      </c>
      <c r="I57" s="114">
        <v>18958</v>
      </c>
      <c r="J57" s="140">
        <v>18987</v>
      </c>
      <c r="K57" s="114">
        <v>63</v>
      </c>
      <c r="L57" s="116">
        <v>0.33180597250750515</v>
      </c>
    </row>
    <row r="58" spans="1:12" s="110" customFormat="1" ht="15" customHeight="1" x14ac:dyDescent="0.2">
      <c r="A58" s="120"/>
      <c r="B58" s="119"/>
      <c r="C58" s="258" t="s">
        <v>107</v>
      </c>
      <c r="E58" s="113">
        <v>43.327185101445828</v>
      </c>
      <c r="F58" s="115">
        <v>14564</v>
      </c>
      <c r="G58" s="114">
        <v>14580</v>
      </c>
      <c r="H58" s="114">
        <v>14627</v>
      </c>
      <c r="I58" s="114">
        <v>14530</v>
      </c>
      <c r="J58" s="140">
        <v>14514</v>
      </c>
      <c r="K58" s="114">
        <v>50</v>
      </c>
      <c r="L58" s="116">
        <v>0.34449497037343257</v>
      </c>
    </row>
    <row r="59" spans="1:12" s="110" customFormat="1" ht="15" customHeight="1" x14ac:dyDescent="0.2">
      <c r="A59" s="120"/>
      <c r="B59" s="119"/>
      <c r="C59" s="258" t="s">
        <v>105</v>
      </c>
      <c r="D59" s="110" t="s">
        <v>197</v>
      </c>
      <c r="E59" s="113">
        <v>91.024573094543939</v>
      </c>
      <c r="F59" s="115">
        <v>30597</v>
      </c>
      <c r="G59" s="114">
        <v>30615</v>
      </c>
      <c r="H59" s="114">
        <v>30809</v>
      </c>
      <c r="I59" s="114">
        <v>30539</v>
      </c>
      <c r="J59" s="140">
        <v>30585</v>
      </c>
      <c r="K59" s="114">
        <v>12</v>
      </c>
      <c r="L59" s="116">
        <v>3.9234919077979401E-2</v>
      </c>
    </row>
    <row r="60" spans="1:12" s="110" customFormat="1" ht="15" customHeight="1" x14ac:dyDescent="0.2">
      <c r="A60" s="120"/>
      <c r="B60" s="119"/>
      <c r="C60" s="258"/>
      <c r="D60" s="267" t="s">
        <v>198</v>
      </c>
      <c r="E60" s="113">
        <v>54.43344118704448</v>
      </c>
      <c r="F60" s="115">
        <v>16655</v>
      </c>
      <c r="G60" s="114">
        <v>16646</v>
      </c>
      <c r="H60" s="114">
        <v>16795</v>
      </c>
      <c r="I60" s="114">
        <v>16615</v>
      </c>
      <c r="J60" s="140">
        <v>16670</v>
      </c>
      <c r="K60" s="114">
        <v>-15</v>
      </c>
      <c r="L60" s="116">
        <v>-8.9982003599280144E-2</v>
      </c>
    </row>
    <row r="61" spans="1:12" s="110" customFormat="1" ht="15" customHeight="1" x14ac:dyDescent="0.2">
      <c r="A61" s="120"/>
      <c r="B61" s="119"/>
      <c r="C61" s="258"/>
      <c r="D61" s="267" t="s">
        <v>199</v>
      </c>
      <c r="E61" s="113">
        <v>45.56655881295552</v>
      </c>
      <c r="F61" s="115">
        <v>13942</v>
      </c>
      <c r="G61" s="114">
        <v>13969</v>
      </c>
      <c r="H61" s="114">
        <v>14014</v>
      </c>
      <c r="I61" s="114">
        <v>13924</v>
      </c>
      <c r="J61" s="140">
        <v>13915</v>
      </c>
      <c r="K61" s="114">
        <v>27</v>
      </c>
      <c r="L61" s="116">
        <v>0.19403521379805966</v>
      </c>
    </row>
    <row r="62" spans="1:12" s="110" customFormat="1" ht="15" customHeight="1" x14ac:dyDescent="0.2">
      <c r="A62" s="120"/>
      <c r="B62" s="119"/>
      <c r="C62" s="258"/>
      <c r="D62" s="258" t="s">
        <v>200</v>
      </c>
      <c r="E62" s="113">
        <v>8.9754269054560591</v>
      </c>
      <c r="F62" s="115">
        <v>3017</v>
      </c>
      <c r="G62" s="114">
        <v>2998</v>
      </c>
      <c r="H62" s="114">
        <v>3003</v>
      </c>
      <c r="I62" s="114">
        <v>2949</v>
      </c>
      <c r="J62" s="140">
        <v>2916</v>
      </c>
      <c r="K62" s="114">
        <v>101</v>
      </c>
      <c r="L62" s="116">
        <v>3.4636488340192044</v>
      </c>
    </row>
    <row r="63" spans="1:12" s="110" customFormat="1" ht="15" customHeight="1" x14ac:dyDescent="0.2">
      <c r="A63" s="120"/>
      <c r="B63" s="119"/>
      <c r="C63" s="258"/>
      <c r="D63" s="267" t="s">
        <v>198</v>
      </c>
      <c r="E63" s="113">
        <v>79.383493536625792</v>
      </c>
      <c r="F63" s="115">
        <v>2395</v>
      </c>
      <c r="G63" s="114">
        <v>2387</v>
      </c>
      <c r="H63" s="114">
        <v>2390</v>
      </c>
      <c r="I63" s="114">
        <v>2343</v>
      </c>
      <c r="J63" s="140">
        <v>2317</v>
      </c>
      <c r="K63" s="114">
        <v>78</v>
      </c>
      <c r="L63" s="116">
        <v>3.3664220975399224</v>
      </c>
    </row>
    <row r="64" spans="1:12" s="110" customFormat="1" ht="15" customHeight="1" x14ac:dyDescent="0.2">
      <c r="A64" s="120"/>
      <c r="B64" s="119"/>
      <c r="C64" s="258"/>
      <c r="D64" s="267" t="s">
        <v>199</v>
      </c>
      <c r="E64" s="113">
        <v>20.616506463374211</v>
      </c>
      <c r="F64" s="115">
        <v>622</v>
      </c>
      <c r="G64" s="114">
        <v>611</v>
      </c>
      <c r="H64" s="114">
        <v>613</v>
      </c>
      <c r="I64" s="114">
        <v>606</v>
      </c>
      <c r="J64" s="140">
        <v>599</v>
      </c>
      <c r="K64" s="114">
        <v>23</v>
      </c>
      <c r="L64" s="116">
        <v>3.8397328881469117</v>
      </c>
    </row>
    <row r="65" spans="1:12" s="110" customFormat="1" ht="15" customHeight="1" x14ac:dyDescent="0.2">
      <c r="A65" s="120"/>
      <c r="B65" s="119" t="s">
        <v>201</v>
      </c>
      <c r="C65" s="258"/>
      <c r="E65" s="113">
        <v>11.651414309484194</v>
      </c>
      <c r="F65" s="115">
        <v>5602</v>
      </c>
      <c r="G65" s="114">
        <v>5586</v>
      </c>
      <c r="H65" s="114">
        <v>5558</v>
      </c>
      <c r="I65" s="114">
        <v>5188</v>
      </c>
      <c r="J65" s="140">
        <v>5101</v>
      </c>
      <c r="K65" s="114">
        <v>501</v>
      </c>
      <c r="L65" s="116">
        <v>9.8216036071358559</v>
      </c>
    </row>
    <row r="66" spans="1:12" s="110" customFormat="1" ht="15" customHeight="1" x14ac:dyDescent="0.2">
      <c r="A66" s="120"/>
      <c r="B66" s="119"/>
      <c r="C66" s="258" t="s">
        <v>106</v>
      </c>
      <c r="E66" s="113">
        <v>67.815066047840062</v>
      </c>
      <c r="F66" s="115">
        <v>3799</v>
      </c>
      <c r="G66" s="114">
        <v>3801</v>
      </c>
      <c r="H66" s="114">
        <v>3784</v>
      </c>
      <c r="I66" s="114">
        <v>3466</v>
      </c>
      <c r="J66" s="140">
        <v>3439</v>
      </c>
      <c r="K66" s="114">
        <v>360</v>
      </c>
      <c r="L66" s="116">
        <v>10.468159348647863</v>
      </c>
    </row>
    <row r="67" spans="1:12" s="110" customFormat="1" ht="15" customHeight="1" x14ac:dyDescent="0.2">
      <c r="A67" s="120"/>
      <c r="B67" s="119"/>
      <c r="C67" s="258" t="s">
        <v>107</v>
      </c>
      <c r="E67" s="113">
        <v>32.184933952159945</v>
      </c>
      <c r="F67" s="115">
        <v>1803</v>
      </c>
      <c r="G67" s="114">
        <v>1785</v>
      </c>
      <c r="H67" s="114">
        <v>1774</v>
      </c>
      <c r="I67" s="114">
        <v>1722</v>
      </c>
      <c r="J67" s="140">
        <v>1662</v>
      </c>
      <c r="K67" s="114">
        <v>141</v>
      </c>
      <c r="L67" s="116">
        <v>8.4837545126353788</v>
      </c>
    </row>
    <row r="68" spans="1:12" s="110" customFormat="1" ht="15" customHeight="1" x14ac:dyDescent="0.2">
      <c r="A68" s="120"/>
      <c r="B68" s="119"/>
      <c r="C68" s="258" t="s">
        <v>105</v>
      </c>
      <c r="D68" s="110" t="s">
        <v>202</v>
      </c>
      <c r="E68" s="113">
        <v>32.559800071403068</v>
      </c>
      <c r="F68" s="115">
        <v>1824</v>
      </c>
      <c r="G68" s="114">
        <v>1812</v>
      </c>
      <c r="H68" s="114">
        <v>1787</v>
      </c>
      <c r="I68" s="114">
        <v>1592</v>
      </c>
      <c r="J68" s="140">
        <v>1551</v>
      </c>
      <c r="K68" s="114">
        <v>273</v>
      </c>
      <c r="L68" s="116">
        <v>17.60154738878143</v>
      </c>
    </row>
    <row r="69" spans="1:12" s="110" customFormat="1" ht="15" customHeight="1" x14ac:dyDescent="0.2">
      <c r="A69" s="120"/>
      <c r="B69" s="119"/>
      <c r="C69" s="258"/>
      <c r="D69" s="267" t="s">
        <v>198</v>
      </c>
      <c r="E69" s="113">
        <v>74.232456140350877</v>
      </c>
      <c r="F69" s="115">
        <v>1354</v>
      </c>
      <c r="G69" s="114">
        <v>1363</v>
      </c>
      <c r="H69" s="114">
        <v>1343</v>
      </c>
      <c r="I69" s="114">
        <v>1169</v>
      </c>
      <c r="J69" s="140">
        <v>1156</v>
      </c>
      <c r="K69" s="114">
        <v>198</v>
      </c>
      <c r="L69" s="116">
        <v>17.1280276816609</v>
      </c>
    </row>
    <row r="70" spans="1:12" s="110" customFormat="1" ht="15" customHeight="1" x14ac:dyDescent="0.2">
      <c r="A70" s="120"/>
      <c r="B70" s="119"/>
      <c r="C70" s="258"/>
      <c r="D70" s="267" t="s">
        <v>199</v>
      </c>
      <c r="E70" s="113">
        <v>25.767543859649123</v>
      </c>
      <c r="F70" s="115">
        <v>470</v>
      </c>
      <c r="G70" s="114">
        <v>449</v>
      </c>
      <c r="H70" s="114">
        <v>444</v>
      </c>
      <c r="I70" s="114">
        <v>423</v>
      </c>
      <c r="J70" s="140">
        <v>395</v>
      </c>
      <c r="K70" s="114">
        <v>75</v>
      </c>
      <c r="L70" s="116">
        <v>18.9873417721519</v>
      </c>
    </row>
    <row r="71" spans="1:12" s="110" customFormat="1" ht="15" customHeight="1" x14ac:dyDescent="0.2">
      <c r="A71" s="120"/>
      <c r="B71" s="119"/>
      <c r="C71" s="258"/>
      <c r="D71" s="110" t="s">
        <v>203</v>
      </c>
      <c r="E71" s="113">
        <v>62.816851124598358</v>
      </c>
      <c r="F71" s="115">
        <v>3519</v>
      </c>
      <c r="G71" s="114">
        <v>3514</v>
      </c>
      <c r="H71" s="114">
        <v>3514</v>
      </c>
      <c r="I71" s="114">
        <v>3352</v>
      </c>
      <c r="J71" s="140">
        <v>3315</v>
      </c>
      <c r="K71" s="114">
        <v>204</v>
      </c>
      <c r="L71" s="116">
        <v>6.1538461538461542</v>
      </c>
    </row>
    <row r="72" spans="1:12" s="110" customFormat="1" ht="15" customHeight="1" x14ac:dyDescent="0.2">
      <c r="A72" s="120"/>
      <c r="B72" s="119"/>
      <c r="C72" s="258"/>
      <c r="D72" s="267" t="s">
        <v>198</v>
      </c>
      <c r="E72" s="113">
        <v>65.160556976413758</v>
      </c>
      <c r="F72" s="115">
        <v>2293</v>
      </c>
      <c r="G72" s="114">
        <v>2282</v>
      </c>
      <c r="H72" s="114">
        <v>2284</v>
      </c>
      <c r="I72" s="114">
        <v>2152</v>
      </c>
      <c r="J72" s="140">
        <v>2139</v>
      </c>
      <c r="K72" s="114">
        <v>154</v>
      </c>
      <c r="L72" s="116">
        <v>7.1996259934548856</v>
      </c>
    </row>
    <row r="73" spans="1:12" s="110" customFormat="1" ht="15" customHeight="1" x14ac:dyDescent="0.2">
      <c r="A73" s="120"/>
      <c r="B73" s="119"/>
      <c r="C73" s="258"/>
      <c r="D73" s="267" t="s">
        <v>199</v>
      </c>
      <c r="E73" s="113">
        <v>34.839443023586249</v>
      </c>
      <c r="F73" s="115">
        <v>1226</v>
      </c>
      <c r="G73" s="114">
        <v>1232</v>
      </c>
      <c r="H73" s="114">
        <v>1230</v>
      </c>
      <c r="I73" s="114">
        <v>1200</v>
      </c>
      <c r="J73" s="140">
        <v>1176</v>
      </c>
      <c r="K73" s="114">
        <v>50</v>
      </c>
      <c r="L73" s="116">
        <v>4.2517006802721085</v>
      </c>
    </row>
    <row r="74" spans="1:12" s="110" customFormat="1" ht="15" customHeight="1" x14ac:dyDescent="0.2">
      <c r="A74" s="120"/>
      <c r="B74" s="119"/>
      <c r="C74" s="258"/>
      <c r="D74" s="110" t="s">
        <v>204</v>
      </c>
      <c r="E74" s="113">
        <v>4.6233488039985717</v>
      </c>
      <c r="F74" s="115">
        <v>259</v>
      </c>
      <c r="G74" s="114">
        <v>260</v>
      </c>
      <c r="H74" s="114">
        <v>257</v>
      </c>
      <c r="I74" s="114">
        <v>244</v>
      </c>
      <c r="J74" s="140">
        <v>235</v>
      </c>
      <c r="K74" s="114">
        <v>24</v>
      </c>
      <c r="L74" s="116">
        <v>10.212765957446809</v>
      </c>
    </row>
    <row r="75" spans="1:12" s="110" customFormat="1" ht="15" customHeight="1" x14ac:dyDescent="0.2">
      <c r="A75" s="120"/>
      <c r="B75" s="119"/>
      <c r="C75" s="258"/>
      <c r="D75" s="267" t="s">
        <v>198</v>
      </c>
      <c r="E75" s="113">
        <v>58.687258687258691</v>
      </c>
      <c r="F75" s="115">
        <v>152</v>
      </c>
      <c r="G75" s="114">
        <v>156</v>
      </c>
      <c r="H75" s="114">
        <v>157</v>
      </c>
      <c r="I75" s="114">
        <v>145</v>
      </c>
      <c r="J75" s="140">
        <v>144</v>
      </c>
      <c r="K75" s="114">
        <v>8</v>
      </c>
      <c r="L75" s="116">
        <v>5.5555555555555554</v>
      </c>
    </row>
    <row r="76" spans="1:12" s="110" customFormat="1" ht="15" customHeight="1" x14ac:dyDescent="0.2">
      <c r="A76" s="120"/>
      <c r="B76" s="119"/>
      <c r="C76" s="258"/>
      <c r="D76" s="267" t="s">
        <v>199</v>
      </c>
      <c r="E76" s="113">
        <v>41.312741312741309</v>
      </c>
      <c r="F76" s="115">
        <v>107</v>
      </c>
      <c r="G76" s="114">
        <v>104</v>
      </c>
      <c r="H76" s="114">
        <v>100</v>
      </c>
      <c r="I76" s="114">
        <v>99</v>
      </c>
      <c r="J76" s="140">
        <v>91</v>
      </c>
      <c r="K76" s="114">
        <v>16</v>
      </c>
      <c r="L76" s="116">
        <v>17.582417582417584</v>
      </c>
    </row>
    <row r="77" spans="1:12" s="110" customFormat="1" ht="15" customHeight="1" x14ac:dyDescent="0.2">
      <c r="A77" s="534"/>
      <c r="B77" s="119" t="s">
        <v>205</v>
      </c>
      <c r="C77" s="268"/>
      <c r="D77" s="182"/>
      <c r="E77" s="113">
        <v>6.7470881863560734</v>
      </c>
      <c r="F77" s="115">
        <v>3244</v>
      </c>
      <c r="G77" s="114">
        <v>3231</v>
      </c>
      <c r="H77" s="114">
        <v>3401</v>
      </c>
      <c r="I77" s="114">
        <v>3439</v>
      </c>
      <c r="J77" s="140">
        <v>3408</v>
      </c>
      <c r="K77" s="114">
        <v>-164</v>
      </c>
      <c r="L77" s="116">
        <v>-4.812206572769953</v>
      </c>
    </row>
    <row r="78" spans="1:12" s="110" customFormat="1" ht="15" customHeight="1" x14ac:dyDescent="0.2">
      <c r="A78" s="120"/>
      <c r="B78" s="119"/>
      <c r="C78" s="268" t="s">
        <v>106</v>
      </c>
      <c r="D78" s="182"/>
      <c r="E78" s="113">
        <v>54.685573366214548</v>
      </c>
      <c r="F78" s="115">
        <v>1774</v>
      </c>
      <c r="G78" s="114">
        <v>1758</v>
      </c>
      <c r="H78" s="114">
        <v>1881</v>
      </c>
      <c r="I78" s="114">
        <v>1906</v>
      </c>
      <c r="J78" s="140">
        <v>1832</v>
      </c>
      <c r="K78" s="114">
        <v>-58</v>
      </c>
      <c r="L78" s="116">
        <v>-3.1659388646288211</v>
      </c>
    </row>
    <row r="79" spans="1:12" s="110" customFormat="1" ht="15" customHeight="1" x14ac:dyDescent="0.2">
      <c r="A79" s="123"/>
      <c r="B79" s="124"/>
      <c r="C79" s="260" t="s">
        <v>107</v>
      </c>
      <c r="D79" s="261"/>
      <c r="E79" s="125">
        <v>45.314426633785452</v>
      </c>
      <c r="F79" s="143">
        <v>1470</v>
      </c>
      <c r="G79" s="144">
        <v>1473</v>
      </c>
      <c r="H79" s="144">
        <v>1520</v>
      </c>
      <c r="I79" s="144">
        <v>1533</v>
      </c>
      <c r="J79" s="145">
        <v>1576</v>
      </c>
      <c r="K79" s="144">
        <v>-106</v>
      </c>
      <c r="L79" s="146">
        <v>-6.7258883248730967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48080</v>
      </c>
      <c r="E11" s="114">
        <v>48161</v>
      </c>
      <c r="F11" s="114">
        <v>48642</v>
      </c>
      <c r="G11" s="114">
        <v>47580</v>
      </c>
      <c r="H11" s="140">
        <v>47560</v>
      </c>
      <c r="I11" s="115">
        <v>520</v>
      </c>
      <c r="J11" s="116">
        <v>1.0933557611438183</v>
      </c>
    </row>
    <row r="12" spans="1:15" s="110" customFormat="1" ht="24.95" customHeight="1" x14ac:dyDescent="0.2">
      <c r="A12" s="193" t="s">
        <v>132</v>
      </c>
      <c r="B12" s="194" t="s">
        <v>133</v>
      </c>
      <c r="C12" s="113">
        <v>0.84442595673876875</v>
      </c>
      <c r="D12" s="115">
        <v>406</v>
      </c>
      <c r="E12" s="114">
        <v>367</v>
      </c>
      <c r="F12" s="114">
        <v>418</v>
      </c>
      <c r="G12" s="114">
        <v>408</v>
      </c>
      <c r="H12" s="140">
        <v>416</v>
      </c>
      <c r="I12" s="115">
        <v>-10</v>
      </c>
      <c r="J12" s="116">
        <v>-2.4038461538461537</v>
      </c>
    </row>
    <row r="13" spans="1:15" s="110" customFormat="1" ht="24.95" customHeight="1" x14ac:dyDescent="0.2">
      <c r="A13" s="193" t="s">
        <v>134</v>
      </c>
      <c r="B13" s="199" t="s">
        <v>214</v>
      </c>
      <c r="C13" s="113">
        <v>1.3851913477537439</v>
      </c>
      <c r="D13" s="115">
        <v>666</v>
      </c>
      <c r="E13" s="114">
        <v>648</v>
      </c>
      <c r="F13" s="114">
        <v>665</v>
      </c>
      <c r="G13" s="114">
        <v>645</v>
      </c>
      <c r="H13" s="140">
        <v>636</v>
      </c>
      <c r="I13" s="115">
        <v>30</v>
      </c>
      <c r="J13" s="116">
        <v>4.716981132075472</v>
      </c>
    </row>
    <row r="14" spans="1:15" s="287" customFormat="1" ht="24" customHeight="1" x14ac:dyDescent="0.2">
      <c r="A14" s="193" t="s">
        <v>215</v>
      </c>
      <c r="B14" s="199" t="s">
        <v>137</v>
      </c>
      <c r="C14" s="113">
        <v>47.152662229617306</v>
      </c>
      <c r="D14" s="115">
        <v>22671</v>
      </c>
      <c r="E14" s="114">
        <v>22860</v>
      </c>
      <c r="F14" s="114">
        <v>22987</v>
      </c>
      <c r="G14" s="114">
        <v>22157</v>
      </c>
      <c r="H14" s="140">
        <v>22246</v>
      </c>
      <c r="I14" s="115">
        <v>425</v>
      </c>
      <c r="J14" s="116">
        <v>1.9104558122808595</v>
      </c>
      <c r="K14" s="110"/>
      <c r="L14" s="110"/>
      <c r="M14" s="110"/>
      <c r="N14" s="110"/>
      <c r="O14" s="110"/>
    </row>
    <row r="15" spans="1:15" s="110" customFormat="1" ht="24.75" customHeight="1" x14ac:dyDescent="0.2">
      <c r="A15" s="193" t="s">
        <v>216</v>
      </c>
      <c r="B15" s="199" t="s">
        <v>217</v>
      </c>
      <c r="C15" s="113">
        <v>3.9683860232945092</v>
      </c>
      <c r="D15" s="115">
        <v>1908</v>
      </c>
      <c r="E15" s="114">
        <v>1928</v>
      </c>
      <c r="F15" s="114">
        <v>1835</v>
      </c>
      <c r="G15" s="114">
        <v>1803</v>
      </c>
      <c r="H15" s="140">
        <v>1812</v>
      </c>
      <c r="I15" s="115">
        <v>96</v>
      </c>
      <c r="J15" s="116">
        <v>5.298013245033113</v>
      </c>
    </row>
    <row r="16" spans="1:15" s="287" customFormat="1" ht="24.95" customHeight="1" x14ac:dyDescent="0.2">
      <c r="A16" s="193" t="s">
        <v>218</v>
      </c>
      <c r="B16" s="199" t="s">
        <v>141</v>
      </c>
      <c r="C16" s="113">
        <v>39.190931780366057</v>
      </c>
      <c r="D16" s="115">
        <v>18843</v>
      </c>
      <c r="E16" s="114">
        <v>19002</v>
      </c>
      <c r="F16" s="114">
        <v>19115</v>
      </c>
      <c r="G16" s="114">
        <v>18351</v>
      </c>
      <c r="H16" s="140">
        <v>18419</v>
      </c>
      <c r="I16" s="115">
        <v>424</v>
      </c>
      <c r="J16" s="116">
        <v>2.3019707910310006</v>
      </c>
      <c r="K16" s="110"/>
      <c r="L16" s="110"/>
      <c r="M16" s="110"/>
      <c r="N16" s="110"/>
      <c r="O16" s="110"/>
    </row>
    <row r="17" spans="1:15" s="110" customFormat="1" ht="24.95" customHeight="1" x14ac:dyDescent="0.2">
      <c r="A17" s="193" t="s">
        <v>219</v>
      </c>
      <c r="B17" s="199" t="s">
        <v>220</v>
      </c>
      <c r="C17" s="113">
        <v>3.9933444259567388</v>
      </c>
      <c r="D17" s="115">
        <v>1920</v>
      </c>
      <c r="E17" s="114">
        <v>1930</v>
      </c>
      <c r="F17" s="114">
        <v>2037</v>
      </c>
      <c r="G17" s="114">
        <v>2003</v>
      </c>
      <c r="H17" s="140">
        <v>2015</v>
      </c>
      <c r="I17" s="115">
        <v>-95</v>
      </c>
      <c r="J17" s="116">
        <v>-4.7146401985111659</v>
      </c>
    </row>
    <row r="18" spans="1:15" s="287" customFormat="1" ht="24.95" customHeight="1" x14ac:dyDescent="0.2">
      <c r="A18" s="201" t="s">
        <v>144</v>
      </c>
      <c r="B18" s="202" t="s">
        <v>145</v>
      </c>
      <c r="C18" s="113">
        <v>6.1272878535773714</v>
      </c>
      <c r="D18" s="115">
        <v>2946</v>
      </c>
      <c r="E18" s="114">
        <v>2871</v>
      </c>
      <c r="F18" s="114">
        <v>3031</v>
      </c>
      <c r="G18" s="114">
        <v>3000</v>
      </c>
      <c r="H18" s="140">
        <v>2886</v>
      </c>
      <c r="I18" s="115">
        <v>60</v>
      </c>
      <c r="J18" s="116">
        <v>2.0790020790020791</v>
      </c>
      <c r="K18" s="110"/>
      <c r="L18" s="110"/>
      <c r="M18" s="110"/>
      <c r="N18" s="110"/>
      <c r="O18" s="110"/>
    </row>
    <row r="19" spans="1:15" s="110" customFormat="1" ht="24.95" customHeight="1" x14ac:dyDescent="0.2">
      <c r="A19" s="193" t="s">
        <v>146</v>
      </c>
      <c r="B19" s="199" t="s">
        <v>147</v>
      </c>
      <c r="C19" s="113">
        <v>10.927620632279535</v>
      </c>
      <c r="D19" s="115">
        <v>5254</v>
      </c>
      <c r="E19" s="114">
        <v>5241</v>
      </c>
      <c r="F19" s="114">
        <v>5265</v>
      </c>
      <c r="G19" s="114">
        <v>5163</v>
      </c>
      <c r="H19" s="140">
        <v>5220</v>
      </c>
      <c r="I19" s="115">
        <v>34</v>
      </c>
      <c r="J19" s="116">
        <v>0.65134099616858232</v>
      </c>
    </row>
    <row r="20" spans="1:15" s="287" customFormat="1" ht="24.95" customHeight="1" x14ac:dyDescent="0.2">
      <c r="A20" s="193" t="s">
        <v>148</v>
      </c>
      <c r="B20" s="199" t="s">
        <v>149</v>
      </c>
      <c r="C20" s="113">
        <v>2.3086522462562398</v>
      </c>
      <c r="D20" s="115">
        <v>1110</v>
      </c>
      <c r="E20" s="114">
        <v>1127</v>
      </c>
      <c r="F20" s="114">
        <v>1104</v>
      </c>
      <c r="G20" s="114">
        <v>1119</v>
      </c>
      <c r="H20" s="140">
        <v>1103</v>
      </c>
      <c r="I20" s="115">
        <v>7</v>
      </c>
      <c r="J20" s="116">
        <v>0.63463281958295559</v>
      </c>
      <c r="K20" s="110"/>
      <c r="L20" s="110"/>
      <c r="M20" s="110"/>
      <c r="N20" s="110"/>
      <c r="O20" s="110"/>
    </row>
    <row r="21" spans="1:15" s="110" customFormat="1" ht="24.95" customHeight="1" x14ac:dyDescent="0.2">
      <c r="A21" s="201" t="s">
        <v>150</v>
      </c>
      <c r="B21" s="202" t="s">
        <v>151</v>
      </c>
      <c r="C21" s="113">
        <v>2.3294509151414311</v>
      </c>
      <c r="D21" s="115">
        <v>1120</v>
      </c>
      <c r="E21" s="114">
        <v>1142</v>
      </c>
      <c r="F21" s="114">
        <v>1183</v>
      </c>
      <c r="G21" s="114">
        <v>1211</v>
      </c>
      <c r="H21" s="140">
        <v>1153</v>
      </c>
      <c r="I21" s="115">
        <v>-33</v>
      </c>
      <c r="J21" s="116">
        <v>-2.8620988725065049</v>
      </c>
    </row>
    <row r="22" spans="1:15" s="110" customFormat="1" ht="24.95" customHeight="1" x14ac:dyDescent="0.2">
      <c r="A22" s="201" t="s">
        <v>152</v>
      </c>
      <c r="B22" s="199" t="s">
        <v>153</v>
      </c>
      <c r="C22" s="113">
        <v>0.63019966722129783</v>
      </c>
      <c r="D22" s="115">
        <v>303</v>
      </c>
      <c r="E22" s="114">
        <v>296</v>
      </c>
      <c r="F22" s="114">
        <v>294</v>
      </c>
      <c r="G22" s="114">
        <v>289</v>
      </c>
      <c r="H22" s="140">
        <v>287</v>
      </c>
      <c r="I22" s="115">
        <v>16</v>
      </c>
      <c r="J22" s="116">
        <v>5.5749128919860631</v>
      </c>
    </row>
    <row r="23" spans="1:15" s="110" customFormat="1" ht="24.95" customHeight="1" x14ac:dyDescent="0.2">
      <c r="A23" s="193" t="s">
        <v>154</v>
      </c>
      <c r="B23" s="199" t="s">
        <v>155</v>
      </c>
      <c r="C23" s="113">
        <v>1.7886855241264559</v>
      </c>
      <c r="D23" s="115">
        <v>860</v>
      </c>
      <c r="E23" s="114">
        <v>870</v>
      </c>
      <c r="F23" s="114">
        <v>868</v>
      </c>
      <c r="G23" s="114">
        <v>884</v>
      </c>
      <c r="H23" s="140">
        <v>890</v>
      </c>
      <c r="I23" s="115">
        <v>-30</v>
      </c>
      <c r="J23" s="116">
        <v>-3.3707865168539324</v>
      </c>
    </row>
    <row r="24" spans="1:15" s="110" customFormat="1" ht="24.95" customHeight="1" x14ac:dyDescent="0.2">
      <c r="A24" s="193" t="s">
        <v>156</v>
      </c>
      <c r="B24" s="199" t="s">
        <v>221</v>
      </c>
      <c r="C24" s="113">
        <v>2.4604825291181363</v>
      </c>
      <c r="D24" s="115">
        <v>1183</v>
      </c>
      <c r="E24" s="114">
        <v>1178</v>
      </c>
      <c r="F24" s="114">
        <v>1172</v>
      </c>
      <c r="G24" s="114">
        <v>1144</v>
      </c>
      <c r="H24" s="140">
        <v>1138</v>
      </c>
      <c r="I24" s="115">
        <v>45</v>
      </c>
      <c r="J24" s="116">
        <v>3.9543057996485063</v>
      </c>
    </row>
    <row r="25" spans="1:15" s="110" customFormat="1" ht="24.95" customHeight="1" x14ac:dyDescent="0.2">
      <c r="A25" s="193" t="s">
        <v>222</v>
      </c>
      <c r="B25" s="204" t="s">
        <v>159</v>
      </c>
      <c r="C25" s="113">
        <v>1.8302828618968385</v>
      </c>
      <c r="D25" s="115">
        <v>880</v>
      </c>
      <c r="E25" s="114">
        <v>851</v>
      </c>
      <c r="F25" s="114">
        <v>895</v>
      </c>
      <c r="G25" s="114">
        <v>923</v>
      </c>
      <c r="H25" s="140">
        <v>930</v>
      </c>
      <c r="I25" s="115">
        <v>-50</v>
      </c>
      <c r="J25" s="116">
        <v>-5.376344086021505</v>
      </c>
    </row>
    <row r="26" spans="1:15" s="110" customFormat="1" ht="24.95" customHeight="1" x14ac:dyDescent="0.2">
      <c r="A26" s="201">
        <v>782.78300000000002</v>
      </c>
      <c r="B26" s="203" t="s">
        <v>160</v>
      </c>
      <c r="C26" s="113">
        <v>1.3082362728785357</v>
      </c>
      <c r="D26" s="115">
        <v>629</v>
      </c>
      <c r="E26" s="114">
        <v>678</v>
      </c>
      <c r="F26" s="114">
        <v>753</v>
      </c>
      <c r="G26" s="114">
        <v>760</v>
      </c>
      <c r="H26" s="140">
        <v>751</v>
      </c>
      <c r="I26" s="115">
        <v>-122</v>
      </c>
      <c r="J26" s="116">
        <v>-16.245006657789613</v>
      </c>
    </row>
    <row r="27" spans="1:15" s="110" customFormat="1" ht="24.95" customHeight="1" x14ac:dyDescent="0.2">
      <c r="A27" s="193" t="s">
        <v>161</v>
      </c>
      <c r="B27" s="199" t="s">
        <v>223</v>
      </c>
      <c r="C27" s="113">
        <v>4.0827787021630613</v>
      </c>
      <c r="D27" s="115">
        <v>1963</v>
      </c>
      <c r="E27" s="114">
        <v>1964</v>
      </c>
      <c r="F27" s="114">
        <v>1966</v>
      </c>
      <c r="G27" s="114">
        <v>1954</v>
      </c>
      <c r="H27" s="140">
        <v>1908</v>
      </c>
      <c r="I27" s="115">
        <v>55</v>
      </c>
      <c r="J27" s="116">
        <v>2.8825995807127884</v>
      </c>
    </row>
    <row r="28" spans="1:15" s="110" customFormat="1" ht="24.95" customHeight="1" x14ac:dyDescent="0.2">
      <c r="A28" s="193" t="s">
        <v>163</v>
      </c>
      <c r="B28" s="199" t="s">
        <v>164</v>
      </c>
      <c r="C28" s="113">
        <v>2.5873544093178036</v>
      </c>
      <c r="D28" s="115">
        <v>1244</v>
      </c>
      <c r="E28" s="114">
        <v>1245</v>
      </c>
      <c r="F28" s="114">
        <v>1222</v>
      </c>
      <c r="G28" s="114">
        <v>1219</v>
      </c>
      <c r="H28" s="140">
        <v>1222</v>
      </c>
      <c r="I28" s="115">
        <v>22</v>
      </c>
      <c r="J28" s="116">
        <v>1.800327332242226</v>
      </c>
    </row>
    <row r="29" spans="1:15" s="110" customFormat="1" ht="24.95" customHeight="1" x14ac:dyDescent="0.2">
      <c r="A29" s="193">
        <v>86</v>
      </c>
      <c r="B29" s="199" t="s">
        <v>165</v>
      </c>
      <c r="C29" s="113">
        <v>7.3232113144758735</v>
      </c>
      <c r="D29" s="115">
        <v>3521</v>
      </c>
      <c r="E29" s="114">
        <v>3543</v>
      </c>
      <c r="F29" s="114">
        <v>3514</v>
      </c>
      <c r="G29" s="114">
        <v>3440</v>
      </c>
      <c r="H29" s="140">
        <v>3434</v>
      </c>
      <c r="I29" s="115">
        <v>87</v>
      </c>
      <c r="J29" s="116">
        <v>2.5334886429819452</v>
      </c>
    </row>
    <row r="30" spans="1:15" s="110" customFormat="1" ht="24.95" customHeight="1" x14ac:dyDescent="0.2">
      <c r="A30" s="193">
        <v>87.88</v>
      </c>
      <c r="B30" s="204" t="s">
        <v>166</v>
      </c>
      <c r="C30" s="113">
        <v>5.0415973377703827</v>
      </c>
      <c r="D30" s="115">
        <v>2424</v>
      </c>
      <c r="E30" s="114">
        <v>2395</v>
      </c>
      <c r="F30" s="114">
        <v>2414</v>
      </c>
      <c r="G30" s="114">
        <v>2364</v>
      </c>
      <c r="H30" s="140">
        <v>2429</v>
      </c>
      <c r="I30" s="115">
        <v>-5</v>
      </c>
      <c r="J30" s="116">
        <v>-0.20584602717167558</v>
      </c>
    </row>
    <row r="31" spans="1:15" s="110" customFormat="1" ht="24.95" customHeight="1" x14ac:dyDescent="0.2">
      <c r="A31" s="193" t="s">
        <v>167</v>
      </c>
      <c r="B31" s="199" t="s">
        <v>168</v>
      </c>
      <c r="C31" s="113">
        <v>1.8698003327787021</v>
      </c>
      <c r="D31" s="115">
        <v>899</v>
      </c>
      <c r="E31" s="114">
        <v>884</v>
      </c>
      <c r="F31" s="114">
        <v>890</v>
      </c>
      <c r="G31" s="114">
        <v>899</v>
      </c>
      <c r="H31" s="140">
        <v>910</v>
      </c>
      <c r="I31" s="115">
        <v>-11</v>
      </c>
      <c r="J31" s="116">
        <v>-1.2087912087912087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0.84442595673876875</v>
      </c>
      <c r="D34" s="115">
        <v>406</v>
      </c>
      <c r="E34" s="114">
        <v>367</v>
      </c>
      <c r="F34" s="114">
        <v>418</v>
      </c>
      <c r="G34" s="114">
        <v>408</v>
      </c>
      <c r="H34" s="140">
        <v>416</v>
      </c>
      <c r="I34" s="115">
        <v>-10</v>
      </c>
      <c r="J34" s="116">
        <v>-2.4038461538461537</v>
      </c>
    </row>
    <row r="35" spans="1:10" s="110" customFormat="1" ht="24.95" customHeight="1" x14ac:dyDescent="0.2">
      <c r="A35" s="292" t="s">
        <v>171</v>
      </c>
      <c r="B35" s="293" t="s">
        <v>172</v>
      </c>
      <c r="C35" s="113">
        <v>54.665141430948417</v>
      </c>
      <c r="D35" s="115">
        <v>26283</v>
      </c>
      <c r="E35" s="114">
        <v>26379</v>
      </c>
      <c r="F35" s="114">
        <v>26683</v>
      </c>
      <c r="G35" s="114">
        <v>25802</v>
      </c>
      <c r="H35" s="140">
        <v>25768</v>
      </c>
      <c r="I35" s="115">
        <v>515</v>
      </c>
      <c r="J35" s="116">
        <v>1.9986029183483389</v>
      </c>
    </row>
    <row r="36" spans="1:10" s="110" customFormat="1" ht="24.95" customHeight="1" x14ac:dyDescent="0.2">
      <c r="A36" s="294" t="s">
        <v>173</v>
      </c>
      <c r="B36" s="295" t="s">
        <v>174</v>
      </c>
      <c r="C36" s="125">
        <v>44.488352745424294</v>
      </c>
      <c r="D36" s="143">
        <v>21390</v>
      </c>
      <c r="E36" s="144">
        <v>21414</v>
      </c>
      <c r="F36" s="144">
        <v>21540</v>
      </c>
      <c r="G36" s="144">
        <v>21369</v>
      </c>
      <c r="H36" s="145">
        <v>21375</v>
      </c>
      <c r="I36" s="143">
        <v>15</v>
      </c>
      <c r="J36" s="146">
        <v>7.0175438596491224E-2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2020-09-25T12:03:25Z</dcterms:created>
  <dcterms:modified xsi:type="dcterms:W3CDTF">2020-09-28T08:12:09Z</dcterms:modified>
</cp:coreProperties>
</file>