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L42" i="24"/>
  <c r="I42" i="24"/>
  <c r="F42" i="24"/>
  <c r="D42" i="24"/>
  <c r="C42" i="24"/>
  <c r="M42" i="24" s="1"/>
  <c r="B42" i="24"/>
  <c r="K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K57" i="15"/>
  <c r="L57" i="15" s="1"/>
  <c r="C38" i="24"/>
  <c r="C37" i="24"/>
  <c r="C35" i="24"/>
  <c r="C34" i="24"/>
  <c r="C33" i="24"/>
  <c r="C32" i="24"/>
  <c r="G32" i="24" s="1"/>
  <c r="C31" i="24"/>
  <c r="C30" i="24"/>
  <c r="L30" i="24" s="1"/>
  <c r="C29" i="24"/>
  <c r="C28" i="24"/>
  <c r="C27" i="24"/>
  <c r="C26" i="24"/>
  <c r="C25" i="24"/>
  <c r="C24" i="24"/>
  <c r="G24" i="24" s="1"/>
  <c r="C23" i="24"/>
  <c r="C22" i="24"/>
  <c r="L22" i="24" s="1"/>
  <c r="C21" i="24"/>
  <c r="C20" i="24"/>
  <c r="C19" i="24"/>
  <c r="C18" i="24"/>
  <c r="C17" i="24"/>
  <c r="C16" i="24"/>
  <c r="G16" i="24" s="1"/>
  <c r="C15" i="24"/>
  <c r="C9" i="24"/>
  <c r="C8" i="24"/>
  <c r="C7" i="24"/>
  <c r="B38" i="24"/>
  <c r="F38" i="24" s="1"/>
  <c r="B37" i="24"/>
  <c r="B35" i="24"/>
  <c r="B34" i="24"/>
  <c r="B33" i="24"/>
  <c r="B32" i="24"/>
  <c r="B31" i="24"/>
  <c r="B30" i="24"/>
  <c r="D30" i="24" s="1"/>
  <c r="B29" i="24"/>
  <c r="B28" i="24"/>
  <c r="B27" i="24"/>
  <c r="B26" i="24"/>
  <c r="B25" i="24"/>
  <c r="B24" i="24"/>
  <c r="B23" i="24"/>
  <c r="B22" i="24"/>
  <c r="B21" i="24"/>
  <c r="B20" i="24"/>
  <c r="B19" i="24"/>
  <c r="B18" i="24"/>
  <c r="B17" i="24"/>
  <c r="B16" i="24"/>
  <c r="B15" i="24"/>
  <c r="B9" i="24"/>
  <c r="B8" i="24"/>
  <c r="B7" i="24"/>
  <c r="H7" i="24" s="1"/>
  <c r="L16" i="24" l="1"/>
  <c r="L24" i="24"/>
  <c r="L32" i="24"/>
  <c r="F35" i="24"/>
  <c r="D35" i="24"/>
  <c r="J35" i="24"/>
  <c r="K35" i="24"/>
  <c r="H35" i="24"/>
  <c r="F19" i="24"/>
  <c r="D19" i="24"/>
  <c r="J19" i="24"/>
  <c r="K19" i="24"/>
  <c r="H19" i="24"/>
  <c r="K8" i="24"/>
  <c r="J8" i="24"/>
  <c r="H8" i="24"/>
  <c r="F8" i="24"/>
  <c r="D8" i="24"/>
  <c r="F27" i="24"/>
  <c r="D27" i="24"/>
  <c r="J27" i="24"/>
  <c r="K27" i="24"/>
  <c r="H27" i="24"/>
  <c r="K28" i="24"/>
  <c r="J28" i="24"/>
  <c r="H28" i="24"/>
  <c r="F28" i="24"/>
  <c r="D28" i="24"/>
  <c r="K16" i="24"/>
  <c r="J16" i="24"/>
  <c r="H16" i="24"/>
  <c r="F16" i="24"/>
  <c r="D16" i="24"/>
  <c r="K32" i="24"/>
  <c r="J32" i="24"/>
  <c r="H32" i="24"/>
  <c r="F32" i="24"/>
  <c r="D32" i="24"/>
  <c r="G7" i="24"/>
  <c r="M7" i="24"/>
  <c r="E7" i="24"/>
  <c r="L7" i="24"/>
  <c r="I7" i="24"/>
  <c r="I8" i="24"/>
  <c r="M8" i="24"/>
  <c r="E8" i="24"/>
  <c r="L8" i="24"/>
  <c r="G8" i="24"/>
  <c r="G21" i="24"/>
  <c r="M21" i="24"/>
  <c r="E21" i="24"/>
  <c r="L21" i="24"/>
  <c r="I21" i="24"/>
  <c r="G31" i="24"/>
  <c r="M31" i="24"/>
  <c r="E31" i="24"/>
  <c r="L31" i="24"/>
  <c r="I31" i="24"/>
  <c r="K58" i="24"/>
  <c r="J58" i="24"/>
  <c r="I58" i="24"/>
  <c r="K26" i="24"/>
  <c r="J26" i="24"/>
  <c r="H26" i="24"/>
  <c r="F26" i="24"/>
  <c r="D26" i="24"/>
  <c r="F29" i="24"/>
  <c r="D29" i="24"/>
  <c r="J29" i="24"/>
  <c r="H29" i="24"/>
  <c r="K29" i="24"/>
  <c r="I18" i="24"/>
  <c r="M18" i="24"/>
  <c r="E18" i="24"/>
  <c r="L18" i="24"/>
  <c r="G18" i="24"/>
  <c r="I28" i="24"/>
  <c r="M28" i="24"/>
  <c r="E28" i="24"/>
  <c r="L28" i="24"/>
  <c r="G28" i="24"/>
  <c r="G35" i="24"/>
  <c r="M35" i="24"/>
  <c r="E35" i="24"/>
  <c r="L35" i="24"/>
  <c r="I35" i="24"/>
  <c r="K74" i="24"/>
  <c r="J74" i="24"/>
  <c r="I74" i="24"/>
  <c r="K22" i="24"/>
  <c r="J22" i="24"/>
  <c r="H22" i="24"/>
  <c r="F22" i="24"/>
  <c r="G9" i="24"/>
  <c r="M9" i="24"/>
  <c r="E9" i="24"/>
  <c r="L9" i="24"/>
  <c r="I9" i="24"/>
  <c r="I34" i="24"/>
  <c r="M34" i="24"/>
  <c r="E34" i="24"/>
  <c r="L34" i="24"/>
  <c r="G34" i="24"/>
  <c r="F23" i="24"/>
  <c r="D23" i="24"/>
  <c r="J23" i="24"/>
  <c r="K23" i="24"/>
  <c r="H23" i="24"/>
  <c r="F17" i="24"/>
  <c r="D17" i="24"/>
  <c r="J17" i="24"/>
  <c r="K17" i="24"/>
  <c r="H17" i="24"/>
  <c r="F33" i="24"/>
  <c r="D33" i="24"/>
  <c r="J33" i="24"/>
  <c r="K33" i="24"/>
  <c r="H33" i="24"/>
  <c r="G15" i="24"/>
  <c r="M15" i="24"/>
  <c r="E15" i="24"/>
  <c r="L15" i="24"/>
  <c r="I15" i="24"/>
  <c r="G25" i="24"/>
  <c r="M25" i="24"/>
  <c r="E25" i="24"/>
  <c r="L25" i="24"/>
  <c r="I25" i="24"/>
  <c r="B14" i="24"/>
  <c r="B6" i="24"/>
  <c r="K20" i="24"/>
  <c r="J20" i="24"/>
  <c r="H20" i="24"/>
  <c r="F20" i="24"/>
  <c r="D20" i="24"/>
  <c r="K30" i="24"/>
  <c r="J30" i="24"/>
  <c r="H30" i="24"/>
  <c r="F30" i="24"/>
  <c r="H37" i="24"/>
  <c r="F37" i="24"/>
  <c r="D37" i="24"/>
  <c r="K37" i="24"/>
  <c r="J37" i="24"/>
  <c r="G19" i="24"/>
  <c r="M19" i="24"/>
  <c r="E19" i="24"/>
  <c r="L19" i="24"/>
  <c r="I19" i="24"/>
  <c r="G29" i="24"/>
  <c r="M29" i="24"/>
  <c r="E29" i="24"/>
  <c r="L29" i="24"/>
  <c r="I29" i="24"/>
  <c r="F7" i="24"/>
  <c r="D7" i="24"/>
  <c r="J7" i="24"/>
  <c r="K7" i="24"/>
  <c r="K24" i="24"/>
  <c r="J24" i="24"/>
  <c r="H24" i="24"/>
  <c r="F24" i="24"/>
  <c r="D24" i="24"/>
  <c r="I26" i="24"/>
  <c r="M26" i="24"/>
  <c r="E26" i="24"/>
  <c r="L26" i="24"/>
  <c r="G26" i="24"/>
  <c r="I37" i="24"/>
  <c r="G37" i="24"/>
  <c r="L37" i="24"/>
  <c r="E37" i="24"/>
  <c r="M37" i="24"/>
  <c r="D22" i="24"/>
  <c r="F15" i="24"/>
  <c r="D15" i="24"/>
  <c r="J15" i="24"/>
  <c r="K15" i="24"/>
  <c r="H15" i="24"/>
  <c r="K18" i="24"/>
  <c r="J18" i="24"/>
  <c r="H18" i="24"/>
  <c r="F18" i="24"/>
  <c r="D18" i="24"/>
  <c r="F21" i="24"/>
  <c r="D21" i="24"/>
  <c r="J21" i="24"/>
  <c r="H21" i="24"/>
  <c r="K21" i="24"/>
  <c r="F31" i="24"/>
  <c r="D31" i="24"/>
  <c r="J31" i="24"/>
  <c r="K31" i="24"/>
  <c r="H31" i="24"/>
  <c r="K34" i="24"/>
  <c r="J34" i="24"/>
  <c r="H34" i="24"/>
  <c r="F34" i="24"/>
  <c r="D34" i="24"/>
  <c r="D38" i="24"/>
  <c r="K38" i="24"/>
  <c r="J38" i="24"/>
  <c r="H38" i="24"/>
  <c r="G23" i="24"/>
  <c r="M23" i="24"/>
  <c r="E23" i="24"/>
  <c r="L23" i="24"/>
  <c r="I23" i="24"/>
  <c r="G33" i="24"/>
  <c r="M33" i="24"/>
  <c r="E33" i="24"/>
  <c r="L33" i="24"/>
  <c r="I33" i="24"/>
  <c r="K66" i="24"/>
  <c r="J66" i="24"/>
  <c r="I66" i="24"/>
  <c r="F9" i="24"/>
  <c r="D9" i="24"/>
  <c r="J9" i="24"/>
  <c r="H9" i="24"/>
  <c r="K9" i="24"/>
  <c r="B45" i="24"/>
  <c r="B39" i="24"/>
  <c r="G17" i="24"/>
  <c r="M17" i="24"/>
  <c r="E17" i="24"/>
  <c r="L17" i="24"/>
  <c r="I17" i="24"/>
  <c r="F25" i="24"/>
  <c r="D25" i="24"/>
  <c r="J25" i="24"/>
  <c r="K25" i="24"/>
  <c r="H25" i="24"/>
  <c r="I20" i="24"/>
  <c r="M20" i="24"/>
  <c r="E20" i="24"/>
  <c r="L20" i="24"/>
  <c r="G20" i="24"/>
  <c r="G27" i="24"/>
  <c r="M27" i="24"/>
  <c r="E27" i="24"/>
  <c r="L27" i="24"/>
  <c r="I27" i="24"/>
  <c r="M38" i="24"/>
  <c r="E38" i="24"/>
  <c r="L38" i="24"/>
  <c r="G38" i="24"/>
  <c r="I38" i="24"/>
  <c r="K53" i="24"/>
  <c r="J53" i="24"/>
  <c r="K61" i="24"/>
  <c r="J61" i="24"/>
  <c r="K69" i="24"/>
  <c r="J69" i="24"/>
  <c r="G22" i="24"/>
  <c r="G30" i="24"/>
  <c r="H43" i="24"/>
  <c r="F43" i="24"/>
  <c r="D43" i="24"/>
  <c r="K43" i="24"/>
  <c r="K55" i="24"/>
  <c r="J55" i="24"/>
  <c r="K63" i="24"/>
  <c r="J63" i="24"/>
  <c r="K71" i="24"/>
  <c r="J71" i="24"/>
  <c r="K52" i="24"/>
  <c r="J52" i="24"/>
  <c r="K60" i="24"/>
  <c r="J60" i="24"/>
  <c r="K68" i="24"/>
  <c r="J68" i="24"/>
  <c r="K57" i="24"/>
  <c r="J57" i="24"/>
  <c r="K65" i="24"/>
  <c r="J65" i="24"/>
  <c r="K73" i="24"/>
  <c r="J73" i="24"/>
  <c r="I16" i="24"/>
  <c r="M16" i="24"/>
  <c r="E16" i="24"/>
  <c r="I24" i="24"/>
  <c r="M24" i="24"/>
  <c r="E24" i="24"/>
  <c r="I32" i="24"/>
  <c r="M32" i="24"/>
  <c r="E32" i="24"/>
  <c r="K54" i="24"/>
  <c r="J54" i="24"/>
  <c r="K62" i="24"/>
  <c r="J62" i="24"/>
  <c r="K70" i="24"/>
  <c r="J70" i="24"/>
  <c r="I77" i="24"/>
  <c r="H41" i="24"/>
  <c r="F41" i="24"/>
  <c r="D41" i="24"/>
  <c r="K41" i="24"/>
  <c r="J43" i="24"/>
  <c r="K51" i="24"/>
  <c r="J51" i="24"/>
  <c r="K59" i="24"/>
  <c r="J59" i="24"/>
  <c r="K67" i="24"/>
  <c r="J67" i="24"/>
  <c r="K75" i="24"/>
  <c r="K77" i="24" s="1"/>
  <c r="J75" i="24"/>
  <c r="C14" i="24"/>
  <c r="C6" i="24"/>
  <c r="I22" i="24"/>
  <c r="M22" i="24"/>
  <c r="E22" i="24"/>
  <c r="I30" i="24"/>
  <c r="M30" i="24"/>
  <c r="E30" i="24"/>
  <c r="C45" i="24"/>
  <c r="C39" i="24"/>
  <c r="K56" i="24"/>
  <c r="J56" i="24"/>
  <c r="K64" i="24"/>
  <c r="J64" i="24"/>
  <c r="K72" i="24"/>
  <c r="J72" i="24"/>
  <c r="G40" i="24"/>
  <c r="G42" i="24"/>
  <c r="G44" i="24"/>
  <c r="H40" i="24"/>
  <c r="L41" i="24"/>
  <c r="H42" i="24"/>
  <c r="L43" i="24"/>
  <c r="H44" i="24"/>
  <c r="J42" i="24"/>
  <c r="J44" i="24"/>
  <c r="E40" i="24"/>
  <c r="E42" i="24"/>
  <c r="E44" i="24"/>
  <c r="I45" i="24" l="1"/>
  <c r="G45" i="24"/>
  <c r="L45" i="24"/>
  <c r="E45" i="24"/>
  <c r="M45" i="24"/>
  <c r="J77" i="24"/>
  <c r="K14" i="24"/>
  <c r="J14" i="24"/>
  <c r="H14" i="24"/>
  <c r="F14" i="24"/>
  <c r="D14" i="24"/>
  <c r="K6" i="24"/>
  <c r="J6" i="24"/>
  <c r="H6" i="24"/>
  <c r="F6" i="24"/>
  <c r="D6" i="24"/>
  <c r="H39" i="24"/>
  <c r="F39" i="24"/>
  <c r="D39" i="24"/>
  <c r="K39" i="24"/>
  <c r="J39" i="24"/>
  <c r="I78" i="24"/>
  <c r="I79" i="24"/>
  <c r="H45" i="24"/>
  <c r="F45" i="24"/>
  <c r="D45" i="24"/>
  <c r="K45" i="24"/>
  <c r="J45" i="24"/>
  <c r="K79" i="24"/>
  <c r="K78" i="24"/>
  <c r="I6" i="24"/>
  <c r="M6" i="24"/>
  <c r="E6" i="24"/>
  <c r="L6" i="24"/>
  <c r="G6" i="24"/>
  <c r="I39" i="24"/>
  <c r="G39" i="24"/>
  <c r="L39" i="24"/>
  <c r="M39" i="24"/>
  <c r="E39" i="24"/>
  <c r="I14" i="24"/>
  <c r="M14" i="24"/>
  <c r="E14" i="24"/>
  <c r="L14" i="24"/>
  <c r="G14" i="24"/>
  <c r="I83" i="24" l="1"/>
  <c r="I82" i="24"/>
  <c r="I81" i="24"/>
  <c r="J79" i="24"/>
  <c r="J78" i="24"/>
</calcChain>
</file>

<file path=xl/sharedStrings.xml><?xml version="1.0" encoding="utf-8"?>
<sst xmlns="http://schemas.openxmlformats.org/spreadsheetml/2006/main" count="1704" uniqueCount="520">
  <si>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</si>
  <si>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</si>
  <si>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</si>
  <si>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</si>
  <si>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</si>
  <si>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</si>
  <si>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</si>
  <si>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</si>
  <si>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</si>
  <si>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</si>
  <si>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</si>
  <si>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</si>
  <si>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</si>
  <si>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Donau-Ries (09779)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</si>
  <si>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</si>
  <si>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</si>
  <si>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</si>
  <si>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</si>
  <si>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</si>
  <si>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</si>
  <si>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</si>
  <si>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</si>
  <si>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</si>
  <si>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</si>
  <si>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</si>
  <si>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</si>
  <si>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</si>
  <si>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</si>
  <si>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</si>
  <si>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</si>
  <si>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</si>
  <si>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</si>
  <si>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</si>
  <si>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</si>
  <si>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</si>
  <si>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</si>
  <si>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</si>
  <si>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</si>
  <si>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</si>
  <si>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</si>
  <si>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</si>
  <si>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</si>
  <si>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</si>
  <si>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</si>
  <si>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</si>
  <si>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</si>
  <si>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</si>
  <si>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</si>
  <si>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</si>
  <si>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</si>
  <si>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</si>
  <si>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</si>
  <si>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</si>
  <si>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</si>
  <si>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</si>
  <si>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</si>
  <si>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</si>
  <si>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</si>
  <si>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</si>
  <si>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</si>
  <si>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</si>
  <si>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</si>
  <si>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</si>
  <si>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</si>
  <si>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</si>
  <si>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</si>
  <si>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</si>
  <si>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</si>
  <si>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</si>
  <si>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</si>
  <si>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</si>
  <si>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</si>
  <si>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</si>
  <si>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</si>
  <si>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</si>
  <si>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</si>
  <si>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</si>
  <si>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</si>
  <si>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</si>
  <si>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</si>
  <si>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</si>
  <si>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</si>
  <si>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</si>
  <si>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</si>
  <si>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</si>
  <si>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</si>
  <si>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</si>
  <si>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</si>
  <si>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</si>
  <si>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</si>
  <si>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</si>
  <si>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</si>
  <si>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Donau-Ries (09779);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</si>
  <si>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</si>
  <si>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</si>
  <si>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</si>
  <si>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</si>
  <si>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</si>
  <si>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</si>
  <si>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</si>
  <si>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</si>
  <si>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</si>
  <si>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</si>
  <si>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</si>
  <si>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</si>
  <si>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</si>
  <si>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</si>
  <si>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</si>
  <si>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</si>
  <si>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</si>
  <si>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</si>
  <si>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</si>
  <si>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</si>
  <si>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</si>
  <si>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</si>
  <si>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</si>
  <si>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</si>
  <si>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</si>
  <si>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</si>
  <si>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</si>
  <si>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</si>
  <si>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</si>
  <si>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</si>
  <si>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</si>
  <si>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</si>
  <si>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</si>
  <si>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</si>
  <si>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</si>
  <si>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</si>
  <si>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</si>
  <si>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</si>
  <si>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</si>
  <si>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</si>
  <si>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</si>
  <si>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</si>
  <si>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</si>
  <si>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</si>
  <si>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</si>
  <si>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</si>
  <si>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</si>
  <si>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</si>
  <si>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</si>
  <si>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</si>
  <si>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</si>
  <si>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</si>
  <si>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</si>
  <si>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</si>
  <si>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</si>
  <si>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</si>
  <si>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</si>
  <si>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</si>
  <si>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</si>
  <si>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</si>
  <si>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</si>
  <si>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</si>
  <si>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</si>
  <si>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</si>
  <si>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</si>
  <si>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</si>
  <si>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</si>
  <si>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</si>
  <si>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</si>
  <si>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</si>
  <si>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</si>
  <si>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</si>
  <si>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</si>
  <si>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</si>
  <si>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</si>
  <si>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</si>
  <si>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</si>
  <si>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</si>
  <si>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</si>
  <si>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</si>
  <si>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</si>
  <si>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</si>
  <si>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</si>
  <si>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</si>
  <si>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</si>
  <si>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</si>
  <si>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</si>
  <si>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</si>
  <si>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</si>
  <si>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</si>
  <si>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Donau-Ries (09779)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</si>
  <si>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</si>
  <si>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</si>
  <si>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</si>
  <si>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</si>
  <si>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</si>
  <si>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</si>
  <si>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</si>
  <si>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</si>
  <si>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</si>
  <si>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</si>
  <si>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</si>
  <si>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</si>
  <si>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</si>
  <si>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</si>
  <si>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</si>
  <si>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</si>
  <si>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</si>
  <si>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</si>
  <si>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</si>
  <si>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</si>
  <si>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</si>
  <si>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</si>
  <si>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</si>
  <si>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</si>
  <si>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</si>
  <si>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</si>
  <si>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</si>
  <si>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</si>
  <si>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</si>
  <si>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</si>
  <si>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</si>
  <si>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</si>
  <si>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</si>
  <si>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</si>
  <si>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</si>
  <si>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</si>
  <si>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</si>
  <si>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</si>
  <si>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</si>
  <si>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</si>
  <si>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</si>
  <si>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</si>
  <si>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</si>
  <si>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</si>
  <si>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</si>
  <si>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</si>
  <si>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</si>
  <si>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</si>
  <si>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</si>
  <si>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</si>
  <si>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</si>
  <si>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</si>
  <si>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</si>
  <si>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</si>
  <si>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</si>
  <si>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</si>
  <si>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</si>
  <si>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</si>
  <si>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</si>
  <si>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</si>
  <si>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</si>
  <si>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</si>
  <si>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</si>
  <si>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</si>
  <si>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</si>
  <si>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</si>
  <si>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</si>
  <si>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</si>
  <si>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</si>
  <si>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</si>
  <si>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</si>
  <si>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</si>
  <si>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</si>
  <si>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</si>
  <si>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</si>
  <si>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</si>
  <si>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</si>
  <si>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</si>
  <si>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</si>
  <si>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</si>
  <si>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</si>
  <si>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</si>
  <si>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</si>
  <si>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</si>
  <si>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</si>
  <si>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</si>
  <si>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</si>
  <si>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</si>
  <si>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</si>
  <si>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</si>
  <si>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</si>
  <si>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</si>
  <si>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</si>
  <si>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</si>
  <si>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</si>
  <si>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</si>
  <si>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</si>
  <si>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</si>
  <si>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</si>
  <si>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</si>
  <si>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</si>
  <si>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</si>
  <si>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</si>
  <si>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</si>
  <si>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</si>
  <si>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</si>
  <si>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</si>
  <si>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</si>
  <si>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</si>
  <si>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</si>
  <si>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</si>
  <si>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</si>
  <si>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</si>
  <si>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</si>
  <si>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</si>
  <si>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</si>
  <si>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</si>
  <si>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</si>
  <si>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</si>
  <si>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</si>
  <si>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</si>
  <si>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</si>
  <si>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</si>
  <si>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</si>
  <si>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</si>
  <si>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</si>
  <si>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</si>
  <si>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</si>
  <si>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</si>
  <si>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</si>
  <si>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</si>
  <si>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</si>
  <si>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</si>
  <si>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</si>
  <si>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</si>
  <si>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</si>
  <si>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</si>
  <si>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</si>
  <si>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</si>
  <si>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</si>
  <si>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</si>
  <si>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</si>
  <si>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</si>
  <si>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</si>
  <si>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</si>
  <si>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</si>
  <si>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</si>
  <si>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</si>
  <si>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</si>
  <si>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</si>
  <si>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</si>
  <si>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</si>
  <si>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</si>
  <si>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</si>
  <si>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</si>
  <si>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</si>
  <si>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</si>
  <si>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</si>
  <si>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</si>
  <si>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</si>
  <si>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</si>
  <si>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</si>
  <si>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</si>
  <si>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</si>
  <si>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</si>
  <si>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</si>
  <si>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</si>
  <si>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</si>
  <si>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</si>
  <si>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</si>
  <si>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</si>
  <si>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</si>
  <si>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</si>
  <si>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</si>
  <si>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</si>
  <si>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</si>
  <si>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</si>
  <si>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</si>
  <si>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</si>
  <si>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</si>
  <si>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</si>
  <si>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</si>
  <si>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</si>
  <si>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</si>
  <si>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</si>
  <si>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</si>
  <si>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</si>
  <si>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</si>
  <si>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</si>
  <si>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Donau-Ries (09779);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</si>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</sst>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{19C5E27D-488C-4A8E-BD8A-64EBD6B17345}</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82B3-4D08-B4C1-18023E5578A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{F0ACD822-B0C1-42B4-94AA-5DBF463B408E}</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82B3-4D08-B4C1-18023E5578A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{1AC4FF48-E4FF-4BDE-9EE1-8EE36CE36ED4}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2B3-4D08-B4C1-18023E5578A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{09D2D24A-329D-4F5F-B14D-F2AE04CC06CD}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2B3-4D08-B4C1-18023E5578A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1.8988957681751453</c:v>
                </c:pt>
                <c:pt idx="1">
                  <c:v>1.0013227114154917</c:v>
                </c:pt>
                <c:pt idx="2">
                  <c:v>1.1186464311118853</c:v>
                </c:pt>
                <c:pt idx="3">
                  <c:v>1.0875687030768</c:v>
                </c:pt>
              </c:numCache>
            </c:numRef>
          </c:val>
          <c:extLst>
            <c:ext xmlns:c16="http://schemas.microsoft.com/office/drawing/2014/chart" uri="{C3380CC4-5D6E-409C-BE32-E72D297353CC}">
              <c16:uniqueId val="{00000004-82B3-4D08-B4C1-18023E5578A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{DE784054-F03C-4A32-ACCE-AC64E929AF81}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2B3-4D08-B4C1-18023E5578A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{39D88809-3886-4591-BBED-CAD6A40E121E}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2B3-4D08-B4C1-18023E5578A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{88655142-A671-4908-80F6-8BE695AA06E5}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2B3-4D08-B4C1-18023E5578A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{033A83E1-1C88-4810-9827-7A4447081BB2}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2B3-4D08-B4C1-18023E5578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2B3-4D08-B4C1-18023E5578A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2B3-4D08-B4C1-18023E5578A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{A497767C-8A56-4D96-A8F4-468DFD7CF964}</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6BAD-4C32-8705-31E42D5A31C8}"/>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{C0F3A22C-F0DB-4852-B5B3-D7389428DF1E}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BAD-4C32-8705-31E42D5A31C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{95452FB2-DA70-4EC9-9DB1-8E6C8AD19BF8}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BAD-4C32-8705-31E42D5A31C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{FA5CBC36-7645-4D5A-A12D-957BF69A7D76}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BAD-4C32-8705-31E42D5A31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-3.0377935341182591</c:v>
                </c:pt>
                <c:pt idx="1">
                  <c:v>-1.8915068707011207</c:v>
                </c:pt>
                <c:pt idx="2">
                  <c:v>-2.7637010795899166</c:v>
                </c:pt>
                <c:pt idx="3">
                  <c:v>-2.8655893304673015</c:v>
                </c:pt>
              </c:numCache>
            </c:numRef>
          </c:val>
          <c:extLst>
            <c:ext xmlns:c16="http://schemas.microsoft.com/office/drawing/2014/chart" uri="{C3380CC4-5D6E-409C-BE32-E72D297353CC}">
              <c16:uniqueId val="{00000004-6BAD-4C32-8705-31E42D5A31C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{77CAD9F8-5F28-459A-83FB-C433E1AEABF4}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BAD-4C32-8705-31E42D5A31C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{79577A9F-C0B0-40B6-ADF7-16ADC745A0C9}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BAD-4C32-8705-31E42D5A31C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{727CD0CA-BDE1-42ED-BE7A-49B8D78D9176}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BAD-4C32-8705-31E42D5A31C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{4570CABE-5BD0-432F-B25C-F50AB49134C1}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BAD-4C32-8705-31E42D5A31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AD-4C32-8705-31E42D5A31C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AD-4C32-8705-31E42D5A31C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{C26E7D0B-87AF-4639-8783-4F4A2E62417D}</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7736-4210-BC17-2284E23AEF79}"/>
                </c:ext>
              </c:extLst>
            </c:dLbl>
            <c:dLbl>
              <c:idx val="1"/>
              <c:tx>
                <c:strRef>
                  <c:f>Daten_Diagramme!$D$15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{8B960436-5A59-4980-BF00-EDB5316F96F3}</c15:txfldGUID>
                      <c15:f>Daten_Diagramme!$D$15</c15:f>
                      <c15:dlblFieldTableCache>
                        <c:ptCount val="1"/>
                        <c:pt idx="0">
                          <c:v>1.9</c:v>
                        </c:pt>
                      </c15:dlblFieldTableCache>
                    </c15:dlblFTEntry>
                  </c15:dlblFieldTable>
                  <c15:showDataLabelsRange val="0"/>
                </c:ext>
                <c:ext xmlns:c16="http://schemas.microsoft.com/office/drawing/2014/chart" uri="{C3380CC4-5D6E-409C-BE32-E72D297353CC}">
                  <c16:uniqueId val="{00000001-7736-4210-BC17-2284E23AEF79}"/>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{E81C9C90-289F-4E6D-B0D9-0E9A202E1D9A}</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7736-4210-BC17-2284E23AEF79}"/>
                </c:ext>
              </c:extLst>
            </c:dLbl>
            <c:dLbl>
              <c:idx val="3"/>
              <c:tx>
                <c:strRef>
                  <c:f>Daten_Diagramme!$D$17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{8D14D385-F2B2-40F9-B3C6-D75419F350D5}</c15:txfldGUID>
                      <c15:f>Daten_Diagramme!$D$17</c15:f>
                      <c15:dlblFieldTableCache>
                        <c:ptCount val="1"/>
                        <c:pt idx="0">
                          <c:v>3.2</c:v>
                        </c:pt>
                      </c15:dlblFieldTableCache>
                    </c15:dlblFTEntry>
                  </c15:dlblFieldTable>
                  <c15:showDataLabelsRange val="0"/>
                </c:ext>
                <c:ext xmlns:c16="http://schemas.microsoft.com/office/drawing/2014/chart" uri="{C3380CC4-5D6E-409C-BE32-E72D297353CC}">
                  <c16:uniqueId val="{00000003-7736-4210-BC17-2284E23AEF79}"/>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{756D8C83-CA38-4690-8926-41B4F7942567}</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7736-4210-BC17-2284E23AEF79}"/>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{8A1D9091-3477-48BB-B69E-126040D3BDFF}</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7736-4210-BC17-2284E23AEF79}"/>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{3DE86930-DE57-4F24-9134-1AA9F47BBA28}</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7736-4210-BC17-2284E23AEF79}"/>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{32160123-081B-4B49-A113-16FE88B16037}</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7736-4210-BC17-2284E23AEF79}"/>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{2C150745-D0C2-4001-9928-62AE7018362B}</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7736-4210-BC17-2284E23AEF79}"/>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{8CA71EC7-7645-467F-AE29-BCBDF67B4E65}</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7736-4210-BC17-2284E23AEF79}"/>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{7DA17882-9DC8-4812-9E3E-F1E8FCD0EA09}</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7736-4210-BC17-2284E23AEF79}"/>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{36BBEB89-BE5C-4002-A334-CDBF22A6FC71}</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7736-4210-BC17-2284E23AEF79}"/>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{74698CD2-9D16-4CB7-9710-46240A668F9C}</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7736-4210-BC17-2284E23AEF79}"/>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{094741EA-ABC5-4147-A559-E83C99984EF4}</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7736-4210-BC17-2284E23AEF79}"/>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{CD15058A-5145-4013-AF0C-271CD945FC58}</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7736-4210-BC17-2284E23AEF79}"/>
                </c:ext>
              </c:extLst>
            </c:dLbl>
            <c:dLbl>
              <c:idx val="15"/>
              <c:tx>
                <c:strRef>
                  <c:f>Daten_Diagramme!$D$29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{DB9179DF-DDC5-4E7E-8F68-F225DB6C2094}</c15:txfldGUID>
                      <c15:f>Daten_Diagramme!$D$29</c15:f>
                      <c15:dlblFieldTableCache>
                        <c:ptCount val="1"/>
                        <c:pt idx="0">
                          <c:v>-1.5</c:v>
                        </c:pt>
                      </c15:dlblFieldTableCache>
                    </c15:dlblFTEntry>
                  </c15:dlblFieldTable>
                  <c15:showDataLabelsRange val="0"/>
                </c:ext>
                <c:ext xmlns:c16="http://schemas.microsoft.com/office/drawing/2014/chart" uri="{C3380CC4-5D6E-409C-BE32-E72D297353CC}">
                  <c16:uniqueId val="{0000000F-7736-4210-BC17-2284E23AEF79}"/>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{180160B5-5F63-44D4-8E77-F9D3C8F6C062}</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7736-4210-BC17-2284E23AEF79}"/>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{F17F0915-D61A-4CF2-AE6F-46E7C8FF6BEF}</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7736-4210-BC17-2284E23AEF79}"/>
                </c:ext>
              </c:extLst>
            </c:dLbl>
            <c:dLbl>
              <c:idx val="18"/>
              <c:tx>
                <c:strRef>
                  <c:f>Daten_Diagramme!$D$32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{1FAADF8F-74ED-4C84-A21C-7A5EC4969B2E}</c15:txfldGUID>
                      <c15:f>Daten_Diagramme!$D$32</c15:f>
                      <c15:dlblFieldTableCache>
                        <c:ptCount val="1"/>
                        <c:pt idx="0">
                          <c:v>0.5</c:v>
                        </c:pt>
                      </c15:dlblFieldTableCache>
                    </c15:dlblFTEntry>
                  </c15:dlblFieldTable>
                  <c15:showDataLabelsRange val="0"/>
                </c:ext>
                <c:ext xmlns:c16="http://schemas.microsoft.com/office/drawing/2014/chart" uri="{C3380CC4-5D6E-409C-BE32-E72D297353CC}">
                  <c16:uniqueId val="{00000012-7736-4210-BC17-2284E23AEF79}"/>
                </c:ext>
              </c:extLst>
            </c:dLbl>
            <c:dLbl>
              <c:idx val="19"/>
              <c:tx>
                <c:strRef>
                  <c:f>Daten_Diagramme!$D$33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{AA7AD1CD-FD13-4908-929A-C37B7E2BB0BF}</c15:txfldGUID>
                      <c15:f>Daten_Diagramme!$D$33</c15:f>
                      <c15:dlblFieldTableCache>
                        <c:ptCount val="1"/>
                        <c:pt idx="0">
                          <c:v>1.3</c:v>
                        </c:pt>
                      </c15:dlblFieldTableCache>
                    </c15:dlblFTEntry>
                  </c15:dlblFieldTable>
                  <c15:showDataLabelsRange val="0"/>
                </c:ext>
                <c:ext xmlns:c16="http://schemas.microsoft.com/office/drawing/2014/chart" uri="{C3380CC4-5D6E-409C-BE32-E72D297353CC}">
                  <c16:uniqueId val="{00000013-7736-4210-BC17-2284E23AEF79}"/>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{1C85528F-5D82-4820-8640-E2477DF0ED3F}</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7736-4210-BC17-2284E23AEF7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{21022AC4-15FC-4637-96CD-4EB3336B8FDB}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736-4210-BC17-2284E23AEF7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{9736FE78-DE56-44B7-B166-BE4246950268}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736-4210-BC17-2284E23AEF79}"/>
                </c:ext>
              </c:extLst>
            </c:dLbl>
            <c:dLbl>
              <c:idx val="23"/>
              <c:tx>
                <c:strRef>
                  <c:f>Daten_Diagramme!$D$37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{19335621-FDB6-4776-8D37-B12EEF677453}</c15:txfldGUID>
                      <c15:f>Daten_Diagramme!$D$37</c15:f>
                      <c15:dlblFieldTableCache>
                        <c:ptCount val="1"/>
                        <c:pt idx="0">
                          <c:v>1.9</c:v>
                        </c:pt>
                      </c15:dlblFieldTableCache>
                    </c15:dlblFTEntry>
                  </c15:dlblFieldTable>
                  <c15:showDataLabelsRange val="0"/>
                </c:ext>
                <c:ext xmlns:c16="http://schemas.microsoft.com/office/drawing/2014/chart" uri="{C3380CC4-5D6E-409C-BE32-E72D297353CC}">
                  <c16:uniqueId val="{00000017-7736-4210-BC17-2284E23AEF79}"/>
                </c:ext>
              </c:extLst>
            </c:dLbl>
            <c:dLbl>
              <c:idx val="24"/>
              <c:layout>
                <c:manualLayout>
                  <c:x val="4.7769028871392123E-3"/>
                  <c:y val="-4.6876052205785108E-5"/>
                </c:manualLayout>
              </c:layout>
              <c:tx>
                <c:strRef>
                  <c:f>Daten_Diagramme!$D$38</c:f>
                  <c:strCache>
                    <c:ptCount val="1"/>
                    <c:pt idx="0">
                      <c:v>2.9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{2BF3183B-18D6-40F1-BCD8-5C40E0480426}</c15:txfldGUID>
                      <c15:f>Daten_Diagramme!$D$38</c15:f>
                      <c15:dlblFieldTableCache>
                        <c:ptCount val="1"/>
                        <c:pt idx="0">
                          <c:v>2.9</c:v>
                        </c:pt>
                      </c15:dlblFieldTableCache>
                    </c15:dlblFTEntry>
                  </c15:dlblFieldTable>
                  <c15:showDataLabelsRange val="0"/>
                </c:ext>
                <c:ext xmlns:c16="http://schemas.microsoft.com/office/drawing/2014/chart" uri="{C3380CC4-5D6E-409C-BE32-E72D297353CC}">
                  <c16:uniqueId val="{00000018-7736-4210-BC17-2284E23AEF79}"/>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{0404A838-FA73-49EA-9EE2-0E4A366D6BBE}</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7736-4210-BC17-2284E23AEF7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{4DCBCE16-AE5F-4552-89B7-F1292C13EACB}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736-4210-BC17-2284E23AEF7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{C81475BD-7DC6-4D1E-8A96-F8F478EC38D2}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736-4210-BC17-2284E23AEF7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{FEFDDD6A-BC62-471A-8ED4-2454EC95D68B}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736-4210-BC17-2284E23AEF7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{82A29F09-0F6D-4EF9-962F-8530E5E66C7A}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736-4210-BC17-2284E23AEF7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{D0AB11EB-0574-405B-96F6-02B8C10006BB}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736-4210-BC17-2284E23AEF79}"/>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{AE32944D-383B-4173-88A3-FBC2FC6DFCC6}</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7736-4210-BC17-2284E23AEF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1.8988957681751453</c:v>
                </c:pt>
                <c:pt idx="1">
                  <c:v>1.8823529411764706</c:v>
                </c:pt>
                <c:pt idx="2">
                  <c:v>-3.1690140845070425</c:v>
                </c:pt>
                <c:pt idx="3">
                  <c:v>3.1945327399872854</c:v>
                </c:pt>
                <c:pt idx="4">
                  <c:v>3.0183727034120733</c:v>
                </c:pt>
                <c:pt idx="5">
                  <c:v>3.5493730896388249</c:v>
                </c:pt>
                <c:pt idx="6">
                  <c:v>1.6770799079250247</c:v>
                </c:pt>
                <c:pt idx="7">
                  <c:v>1.4818735115109818</c:v>
                </c:pt>
                <c:pt idx="8">
                  <c:v>0.98807495741056217</c:v>
                </c:pt>
                <c:pt idx="9">
                  <c:v>1.1774259033698742</c:v>
                </c:pt>
                <c:pt idx="10">
                  <c:v>1.0256410256410255</c:v>
                </c:pt>
                <c:pt idx="11">
                  <c:v>-0.92592592592592593</c:v>
                </c:pt>
                <c:pt idx="12">
                  <c:v>-8.3682008368200833E-2</c:v>
                </c:pt>
                <c:pt idx="13">
                  <c:v>3.3989266547406083</c:v>
                </c:pt>
                <c:pt idx="14">
                  <c:v>-2.1903959561920807</c:v>
                </c:pt>
                <c:pt idx="15">
                  <c:v>-1.5075376884422111</c:v>
                </c:pt>
                <c:pt idx="16">
                  <c:v>2.6541764246682278</c:v>
                </c:pt>
                <c:pt idx="17">
                  <c:v>3.5590277777777777</c:v>
                </c:pt>
                <c:pt idx="18">
                  <c:v>0.50468637346791634</c:v>
                </c:pt>
                <c:pt idx="19">
                  <c:v>1.3172645739910314</c:v>
                </c:pt>
                <c:pt idx="20">
                  <c:v>-0.58083252662149076</c:v>
                </c:pt>
                <c:pt idx="21">
                  <c:v>0</c:v>
                </c:pt>
                <c:pt idx="23">
                  <c:v>1.8823529411764706</c:v>
                </c:pt>
                <c:pt idx="24">
                  <c:v>2.8527867186176521</c:v>
                </c:pt>
                <c:pt idx="25">
                  <c:v>1.0277683187320064</c:v>
                </c:pt>
              </c:numCache>
            </c:numRef>
          </c:val>
          <c:extLst>
            <c:ext xmlns:c16="http://schemas.microsoft.com/office/drawing/2014/chart" uri="{C3380CC4-5D6E-409C-BE32-E72D297353CC}">
              <c16:uniqueId val="{00000020-7736-4210-BC17-2284E23AEF7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{00701DA2-017F-4D34-96FB-9C4E09F9CA53}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736-4210-BC17-2284E23AEF7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{60E578BB-E7D0-4072-BCCD-4BD14ABBD70A}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736-4210-BC17-2284E23AEF7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{B9E4F53A-AD06-4800-B6A8-89A7B3344918}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736-4210-BC17-2284E23AEF7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{E0930F28-CF66-43EF-8FE4-343A92A3F62D}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736-4210-BC17-2284E23AEF7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{D4E6A59E-E9DD-4EFE-975B-ECE136F94DCB}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736-4210-BC17-2284E23AEF7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{57211102-2739-4D4E-81E8-4C6614CC62B4}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736-4210-BC17-2284E23AEF7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{6E6695DB-64CE-4D2F-8DB5-B922C1776C44}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736-4210-BC17-2284E23AEF7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{7074B5AC-F2CB-414C-9315-EF3C750CD344}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736-4210-BC17-2284E23AEF7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{70DA6990-6A10-4A78-A597-1D905F8013FC}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736-4210-BC17-2284E23AEF7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{C4C20EAC-7760-4BFD-945A-EDD527B75E67}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736-4210-BC17-2284E23AEF7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{32669FDC-DEEC-4F2D-8497-88084DB2D9C1}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736-4210-BC17-2284E23AEF7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{53D48594-39FB-41F0-BFE7-877E5983AB4B}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736-4210-BC17-2284E23AEF7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{3911588D-0D87-4333-8A14-691B72B3985A}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736-4210-BC17-2284E23AEF7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{9350D518-989E-480F-A920-2BFD1AB612EE}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736-4210-BC17-2284E23AEF7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{DEB7D3E9-8E78-44B6-A82A-CB6A513AC1EE}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736-4210-BC17-2284E23AEF7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{3EED3DEB-B04F-47D8-AA0C-869C146F1044}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736-4210-BC17-2284E23AEF7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{88E3703E-5C8F-456B-A643-E7BB75014276}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736-4210-BC17-2284E23AEF7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{1E23777F-84F3-453B-BA03-A5997D9D2AE8}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736-4210-BC17-2284E23AEF7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{5DF860EE-9EAA-426B-B73F-A9705C131F12}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736-4210-BC17-2284E23AEF7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{806F8A56-75D0-4B92-84C1-5B9C4FCB0C08}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736-4210-BC17-2284E23AEF7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{637FFE29-B2AB-4E28-BB4F-9F31A58F94C8}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736-4210-BC17-2284E23AEF7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{F07D4B1A-3DD6-452A-9B25-1E06CE8206C9}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736-4210-BC17-2284E23AEF7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{6868F568-76FE-48FA-9D64-A6F64C1192B6}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736-4210-BC17-2284E23AEF7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{1C8AE1C7-1B09-40A2-AD62-58132CDE4D1A}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736-4210-BC17-2284E23AEF7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{C8FC5096-A546-43B4-805C-D946946672B3}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736-4210-BC17-2284E23AEF7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{6055B706-2AA9-4FDE-80F2-3B07FB87735C}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736-4210-BC17-2284E23AEF7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{396273E1-8A40-45D9-A03A-E28443D8C45C}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736-4210-BC17-2284E23AEF7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{38E93DD2-8145-4233-B59A-1F3B4D9F525F}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736-4210-BC17-2284E23AEF7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{E72D3B01-607C-4425-9F53-CD26986CA2E0}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736-4210-BC17-2284E23AEF7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{C7D724B3-C4DA-40D8-805E-10487248CCBD}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736-4210-BC17-2284E23AEF7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{AF2E210C-36E8-470B-B15E-BAD484712C3A}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736-4210-BC17-2284E23AEF7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{DC582CF0-053B-442F-8674-821F4CE2F4FE}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736-4210-BC17-2284E23AEF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736-4210-BC17-2284E23AEF7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736-4210-BC17-2284E23AEF7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{8196DEAB-19A6-4C59-8865-D819ED8FFC12}</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75CF-4763-BF97-96E0D9DC5DCE}"/>
                </c:ext>
              </c:extLst>
            </c:dLbl>
            <c:dLbl>
              <c:idx val="1"/>
              <c:tx>
                <c:strRef>
                  <c:f>Daten_Diagramme!$E$15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{7F59EE1A-3AA0-418A-854D-789D9152F9DF}</c15:txfldGUID>
                      <c15:f>Daten_Diagramme!$E$15</c15:f>
                      <c15:dlblFieldTableCache>
                        <c:ptCount val="1"/>
                        <c:pt idx="0">
                          <c:v>3.9</c:v>
                        </c:pt>
                      </c15:dlblFieldTableCache>
                    </c15:dlblFTEntry>
                  </c15:dlblFieldTable>
                  <c15:showDataLabelsRange val="0"/>
                </c:ext>
                <c:ext xmlns:c16="http://schemas.microsoft.com/office/drawing/2014/chart" uri="{C3380CC4-5D6E-409C-BE32-E72D297353CC}">
                  <c16:uniqueId val="{00000001-75CF-4763-BF97-96E0D9DC5DCE}"/>
                </c:ext>
              </c:extLst>
            </c:dLbl>
            <c:dLbl>
              <c:idx val="2"/>
              <c:tx>
                <c:strRef>
                  <c:f>Daten_Diagramme!$E$16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{C70F2995-7C59-4429-82E0-D6FEB3A9C928}</c15:txfldGUID>
                      <c15:f>Daten_Diagramme!$E$16</c15:f>
                      <c15:dlblFieldTableCache>
                        <c:ptCount val="1"/>
                        <c:pt idx="0">
                          <c:v>3.6</c:v>
                        </c:pt>
                      </c15:dlblFieldTableCache>
                    </c15:dlblFTEntry>
                  </c15:dlblFieldTable>
                  <c15:showDataLabelsRange val="0"/>
                </c:ext>
                <c:ext xmlns:c16="http://schemas.microsoft.com/office/drawing/2014/chart" uri="{C3380CC4-5D6E-409C-BE32-E72D297353CC}">
                  <c16:uniqueId val="{00000002-75CF-4763-BF97-96E0D9DC5DCE}"/>
                </c:ext>
              </c:extLst>
            </c:dLbl>
            <c:dLbl>
              <c:idx val="3"/>
              <c:tx>
                <c:strRef>
                  <c:f>Daten_Diagramme!$E$17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{97513A58-E6EB-47E7-86B4-5AEE9B08950C}</c15:txfldGUID>
                      <c15:f>Daten_Diagramme!$E$17</c15:f>
                      <c15:dlblFieldTableCache>
                        <c:ptCount val="1"/>
                        <c:pt idx="0">
                          <c:v>-5.0</c:v>
                        </c:pt>
                      </c15:dlblFieldTableCache>
                    </c15:dlblFTEntry>
                  </c15:dlblFieldTable>
                  <c15:showDataLabelsRange val="0"/>
                </c:ext>
                <c:ext xmlns:c16="http://schemas.microsoft.com/office/drawing/2014/chart" uri="{C3380CC4-5D6E-409C-BE32-E72D297353CC}">
                  <c16:uniqueId val="{00000003-75CF-4763-BF97-96E0D9DC5DCE}"/>
                </c:ext>
              </c:extLst>
            </c:dLbl>
            <c:dLbl>
              <c:idx val="4"/>
              <c:tx>
                <c:strRef>
                  <c:f>Daten_Diagramme!$E$18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{8D242C72-FB53-4D15-9A84-00780EB4548D}</c15:txfldGUID>
                      <c15:f>Daten_Diagramme!$E$18</c15:f>
                      <c15:dlblFieldTableCache>
                        <c:ptCount val="1"/>
                        <c:pt idx="0">
                          <c:v>-3.9</c:v>
                        </c:pt>
                      </c15:dlblFieldTableCache>
                    </c15:dlblFTEntry>
                  </c15:dlblFieldTable>
                  <c15:showDataLabelsRange val="0"/>
                </c:ext>
                <c:ext xmlns:c16="http://schemas.microsoft.com/office/drawing/2014/chart" uri="{C3380CC4-5D6E-409C-BE32-E72D297353CC}">
                  <c16:uniqueId val="{00000004-75CF-4763-BF97-96E0D9DC5DCE}"/>
                </c:ext>
              </c:extLst>
            </c:dLbl>
            <c:dLbl>
              <c:idx val="5"/>
              <c:tx>
                <c:strRef>
                  <c:f>Daten_Diagramme!$E$19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{D87C1C5C-1A4E-4787-956C-C78EF9693198}</c15:txfldGUID>
                      <c15:f>Daten_Diagramme!$E$19</c15:f>
                      <c15:dlblFieldTableCache>
                        <c:ptCount val="1"/>
                        <c:pt idx="0">
                          <c:v>-8.7</c:v>
                        </c:pt>
                      </c15:dlblFieldTableCache>
                    </c15:dlblFTEntry>
                  </c15:dlblFieldTable>
                  <c15:showDataLabelsRange val="0"/>
                </c:ext>
                <c:ext xmlns:c16="http://schemas.microsoft.com/office/drawing/2014/chart" uri="{C3380CC4-5D6E-409C-BE32-E72D297353CC}">
                  <c16:uniqueId val="{00000005-75CF-4763-BF97-96E0D9DC5DCE}"/>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{9D694FF6-75E0-431C-8A16-D478E65B066A}</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75CF-4763-BF97-96E0D9DC5DCE}"/>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{D7F3012D-88F0-418B-A7FE-82F5273C5ACA}</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75CF-4763-BF97-96E0D9DC5DCE}"/>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{286CDE09-6D54-42E3-9991-4C34B965B05A}</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75CF-4763-BF97-96E0D9DC5DCE}"/>
                </c:ext>
              </c:extLst>
            </c:dLbl>
            <c:dLbl>
              <c:idx val="9"/>
              <c:tx>
                <c:strRef>
                  <c:f>Daten_Diagramme!$E$23</c:f>
                  <c:strCache>
                    <c:ptCount val="1"/>
                    <c:pt idx="0">
                      <c:v>-22.7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{138DE883-01F3-41A9-BAFF-6AD9223A6D9D}</c15:txfldGUID>
                      <c15:f>Daten_Diagramme!$E$23</c15:f>
                      <c15:dlblFieldTableCache>
                        <c:ptCount val="1"/>
                        <c:pt idx="0">
                          <c:v>-22.7</c:v>
                        </c:pt>
                      </c15:dlblFieldTableCache>
                    </c15:dlblFTEntry>
                  </c15:dlblFieldTable>
                  <c15:showDataLabelsRange val="0"/>
                </c:ext>
                <c:ext xmlns:c16="http://schemas.microsoft.com/office/drawing/2014/chart" uri="{C3380CC4-5D6E-409C-BE32-E72D297353CC}">
                  <c16:uniqueId val="{00000009-75CF-4763-BF97-96E0D9DC5DCE}"/>
                </c:ext>
              </c:extLst>
            </c:dLbl>
            <c:dLbl>
              <c:idx val="10"/>
              <c:tx>
                <c:strRef>
                  <c:f>Daten_Diagramme!$E$24</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{19C91FBB-B0DF-42AC-B77D-3F84724AEA3E}</c15:txfldGUID>
                      <c15:f>Daten_Diagramme!$E$24</c15:f>
                      <c15:dlblFieldTableCache>
                        <c:ptCount val="1"/>
                        <c:pt idx="0">
                          <c:v>-9.1</c:v>
                        </c:pt>
                      </c15:dlblFieldTableCache>
                    </c15:dlblFTEntry>
                  </c15:dlblFieldTable>
                  <c15:showDataLabelsRange val="0"/>
                </c:ext>
                <c:ext xmlns:c16="http://schemas.microsoft.com/office/drawing/2014/chart" uri="{C3380CC4-5D6E-409C-BE32-E72D297353CC}">
                  <c16:uniqueId val="{0000000A-75CF-4763-BF97-96E0D9DC5DCE}"/>
                </c:ext>
              </c:extLst>
            </c:dLbl>
            <c:dLbl>
              <c:idx val="11"/>
              <c:tx>
                <c:strRef>
                  <c:f>Daten_Diagramme!$E$25</c:f>
                  <c:strCache>
                    <c:ptCount val="1"/>
                    <c:pt idx="0">
                      <c:v>-22.5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{B7F5C118-5A4E-41C5-96D4-156D9779962D}</c15:txfldGUID>
                      <c15:f>Daten_Diagramme!$E$25</c15:f>
                      <c15:dlblFieldTableCache>
                        <c:ptCount val="1"/>
                        <c:pt idx="0">
                          <c:v>-22.5</c:v>
                        </c:pt>
                      </c15:dlblFieldTableCache>
                    </c15:dlblFTEntry>
                  </c15:dlblFieldTable>
                  <c15:showDataLabelsRange val="0"/>
                </c:ext>
                <c:ext xmlns:c16="http://schemas.microsoft.com/office/drawing/2014/chart" uri="{C3380CC4-5D6E-409C-BE32-E72D297353CC}">
                  <c16:uniqueId val="{0000000B-75CF-4763-BF97-96E0D9DC5DCE}"/>
                </c:ext>
              </c:extLst>
            </c:dLbl>
            <c:dLbl>
              <c:idx val="12"/>
              <c:tx>
                <c:strRef>
                  <c:f>Daten_Diagramme!$E$26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{AD5A6744-393C-4881-9F05-7BFAEDD3B723}</c15:txfldGUID>
                      <c15:f>Daten_Diagramme!$E$26</c15:f>
                      <c15:dlblFieldTableCache>
                        <c:ptCount val="1"/>
                        <c:pt idx="0">
                          <c:v>-6.6</c:v>
                        </c:pt>
                      </c15:dlblFieldTableCache>
                    </c15:dlblFTEntry>
                  </c15:dlblFieldTable>
                  <c15:showDataLabelsRange val="0"/>
                </c:ext>
                <c:ext xmlns:c16="http://schemas.microsoft.com/office/drawing/2014/chart" uri="{C3380CC4-5D6E-409C-BE32-E72D297353CC}">
                  <c16:uniqueId val="{0000000C-75CF-4763-BF97-96E0D9DC5DCE}"/>
                </c:ext>
              </c:extLst>
            </c:dLbl>
            <c:dLbl>
              <c:idx val="13"/>
              <c:tx>
                <c:strRef>
                  <c:f>Daten_Diagramme!$E$27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{4EAC4E04-66BF-4C0D-99F6-99AA9D79F32E}</c15:txfldGUID>
                      <c15:f>Daten_Diagramme!$E$27</c15:f>
                      <c15:dlblFieldTableCache>
                        <c:ptCount val="1"/>
                        <c:pt idx="0">
                          <c:v>3.0</c:v>
                        </c:pt>
                      </c15:dlblFieldTableCache>
                    </c15:dlblFTEntry>
                  </c15:dlblFieldTable>
                  <c15:showDataLabelsRange val="0"/>
                </c:ext>
                <c:ext xmlns:c16="http://schemas.microsoft.com/office/drawing/2014/chart" uri="{C3380CC4-5D6E-409C-BE32-E72D297353CC}">
                  <c16:uniqueId val="{0000000D-75CF-4763-BF97-96E0D9DC5DCE}"/>
                </c:ext>
              </c:extLst>
            </c:dLbl>
            <c:dLbl>
              <c:idx val="14"/>
              <c:tx>
                <c:strRef>
                  <c:f>Daten_Diagramme!$E$28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{E2CF0639-89F1-4807-9C88-EA2BBE33F75C}</c15:txfldGUID>
                      <c15:f>Daten_Diagramme!$E$28</c15:f>
                      <c15:dlblFieldTableCache>
                        <c:ptCount val="1"/>
                        <c:pt idx="0">
                          <c:v>6.9</c:v>
                        </c:pt>
                      </c15:dlblFieldTableCache>
                    </c15:dlblFTEntry>
                  </c15:dlblFieldTable>
                  <c15:showDataLabelsRange val="0"/>
                </c:ext>
                <c:ext xmlns:c16="http://schemas.microsoft.com/office/drawing/2014/chart" uri="{C3380CC4-5D6E-409C-BE32-E72D297353CC}">
                  <c16:uniqueId val="{0000000E-75CF-4763-BF97-96E0D9DC5DCE}"/>
                </c:ext>
              </c:extLst>
            </c:dLbl>
            <c:dLbl>
              <c:idx val="15"/>
              <c:tx>
                <c:strRef>
                  <c:f>Daten_Diagramme!$E$29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{3A73DFB2-5610-4D6F-B6CD-BA4CCD593250}</c15:txfldGUID>
                      <c15:f>Daten_Diagramme!$E$29</c15:f>
                      <c15:dlblFieldTableCache>
                        <c:ptCount val="1"/>
                        <c:pt idx="0">
                          <c:v>-1.1</c:v>
                        </c:pt>
                      </c15:dlblFieldTableCache>
                    </c15:dlblFTEntry>
                  </c15:dlblFieldTable>
                  <c15:showDataLabelsRange val="0"/>
                </c:ext>
                <c:ext xmlns:c16="http://schemas.microsoft.com/office/drawing/2014/chart" uri="{C3380CC4-5D6E-409C-BE32-E72D297353CC}">
                  <c16:uniqueId val="{0000000F-75CF-4763-BF97-96E0D9DC5DCE}"/>
                </c:ext>
              </c:extLst>
            </c:dLbl>
            <c:dLbl>
              <c:idx val="16"/>
              <c:tx>
                <c:strRef>
                  <c:f>Daten_Diagramme!$E$30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{86201D94-2328-4204-9A46-EB1C107D4B00}</c15:txfldGUID>
                      <c15:f>Daten_Diagramme!$E$30</c15:f>
                      <c15:dlblFieldTableCache>
                        <c:ptCount val="1"/>
                        <c:pt idx="0">
                          <c:v>0.2</c:v>
                        </c:pt>
                      </c15:dlblFieldTableCache>
                    </c15:dlblFTEntry>
                  </c15:dlblFieldTable>
                  <c15:showDataLabelsRange val="0"/>
                </c:ext>
                <c:ext xmlns:c16="http://schemas.microsoft.com/office/drawing/2014/chart" uri="{C3380CC4-5D6E-409C-BE32-E72D297353CC}">
                  <c16:uniqueId val="{00000010-75CF-4763-BF97-96E0D9DC5DCE}"/>
                </c:ext>
              </c:extLst>
            </c:dLbl>
            <c:dLbl>
              <c:idx val="17"/>
              <c:tx>
                <c:strRef>
                  <c:f>Daten_Diagramme!$E$31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{3AA168AE-3227-4E04-8889-AE7D8E056F9B}</c15:txfldGUID>
                      <c15:f>Daten_Diagramme!$E$31</c15:f>
                      <c15:dlblFieldTableCache>
                        <c:ptCount val="1"/>
                        <c:pt idx="0">
                          <c:v>-3.4</c:v>
                        </c:pt>
                      </c15:dlblFieldTableCache>
                    </c15:dlblFTEntry>
                  </c15:dlblFieldTable>
                  <c15:showDataLabelsRange val="0"/>
                </c:ext>
                <c:ext xmlns:c16="http://schemas.microsoft.com/office/drawing/2014/chart" uri="{C3380CC4-5D6E-409C-BE32-E72D297353CC}">
                  <c16:uniqueId val="{00000011-75CF-4763-BF97-96E0D9DC5DCE}"/>
                </c:ext>
              </c:extLst>
            </c:dLbl>
            <c:dLbl>
              <c:idx val="18"/>
              <c:tx>
                <c:strRef>
                  <c:f>Daten_Diagramme!$E$32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{ADD84EF1-2F37-467B-97F7-DA3FD8005A99}</c15:txfldGUID>
                      <c15:f>Daten_Diagramme!$E$32</c15:f>
                      <c15:dlblFieldTableCache>
                        <c:ptCount val="1"/>
                        <c:pt idx="0">
                          <c:v>-3.5</c:v>
                        </c:pt>
                      </c15:dlblFieldTableCache>
                    </c15:dlblFTEntry>
                  </c15:dlblFieldTable>
                  <c15:showDataLabelsRange val="0"/>
                </c:ext>
                <c:ext xmlns:c16="http://schemas.microsoft.com/office/drawing/2014/chart" uri="{C3380CC4-5D6E-409C-BE32-E72D297353CC}">
                  <c16:uniqueId val="{00000012-75CF-4763-BF97-96E0D9DC5DCE}"/>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{4B9E501D-6908-4F34-BDC2-FC865C9D192D}</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75CF-4763-BF97-96E0D9DC5DCE}"/>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{C1B9BEDC-8166-4B82-9586-345089EBE8D0}</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75CF-4763-BF97-96E0D9DC5DC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{4BB265E4-4738-44F7-AF51-83F27307B2A0}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5CF-4763-BF97-96E0D9DC5DC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{8E775B48-30B8-41F2-89E9-59D52A863E18}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5CF-4763-BF97-96E0D9DC5DCE}"/>
                </c:ext>
              </c:extLst>
            </c:dLbl>
            <c:dLbl>
              <c:idx val="23"/>
              <c:tx>
                <c:strRef>
                  <c:f>Daten_Diagramme!$E$37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{1539BB0E-8589-47C1-8D0A-41B689046BD6}</c15:txfldGUID>
                      <c15:f>Daten_Diagramme!$E$37</c15:f>
                      <c15:dlblFieldTableCache>
                        <c:ptCount val="1"/>
                        <c:pt idx="0">
                          <c:v>3.9</c:v>
                        </c:pt>
                      </c15:dlblFieldTableCache>
                    </c15:dlblFTEntry>
                  </c15:dlblFieldTable>
                  <c15:showDataLabelsRange val="0"/>
                </c:ext>
                <c:ext xmlns:c16="http://schemas.microsoft.com/office/drawing/2014/chart" uri="{C3380CC4-5D6E-409C-BE32-E72D297353CC}">
                  <c16:uniqueId val="{00000017-75CF-4763-BF97-96E0D9DC5DCE}"/>
                </c:ext>
              </c:extLst>
            </c:dLbl>
            <c:dLbl>
              <c:idx val="24"/>
              <c:tx>
                <c:strRef>
                  <c:f>Daten_Diagramme!$E$38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{C4EF8004-3186-4348-BD92-F2CBE13190A9}</c15:txfldGUID>
                      <c15:f>Daten_Diagramme!$E$38</c15:f>
                      <c15:dlblFieldTableCache>
                        <c:ptCount val="1"/>
                        <c:pt idx="0">
                          <c:v>-2.7</c:v>
                        </c:pt>
                      </c15:dlblFieldTableCache>
                    </c15:dlblFTEntry>
                  </c15:dlblFieldTable>
                  <c15:showDataLabelsRange val="0"/>
                </c:ext>
                <c:ext xmlns:c16="http://schemas.microsoft.com/office/drawing/2014/chart" uri="{C3380CC4-5D6E-409C-BE32-E72D297353CC}">
                  <c16:uniqueId val="{00000018-75CF-4763-BF97-96E0D9DC5DCE}"/>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{02AAB00B-BE92-4B92-AA1E-4EE7C11645FC}</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75CF-4763-BF97-96E0D9DC5DC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{342B25AE-3B49-4839-A12A-4736573916F9}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5CF-4763-BF97-96E0D9DC5DC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{4EDC4CC6-E842-4C9E-AAFE-3D6CD8BE42EC}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5CF-4763-BF97-96E0D9DC5DC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{DCFD8E12-B360-499B-A544-1779B395EC7B}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5CF-4763-BF97-96E0D9DC5DC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{F4339F02-C244-4FC8-94EF-5FB3F54CB9B6}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5CF-4763-BF97-96E0D9DC5DC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{2EAFD8C1-0D64-4AC5-BEDA-E9D2D61DA632}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5CF-4763-BF97-96E0D9DC5DCE}"/>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{581833F3-4ADC-4D40-9B34-B804E3E573D0}</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75CF-4763-BF97-96E0D9DC5D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-3.0377935341182591</c:v>
                </c:pt>
                <c:pt idx="1">
                  <c:v>3.8636363636363638</c:v>
                </c:pt>
                <c:pt idx="2">
                  <c:v>3.5897435897435899</c:v>
                </c:pt>
                <c:pt idx="3">
                  <c:v>-5.0288108957569406</c:v>
                </c:pt>
                <c:pt idx="4">
                  <c:v>-3.9195979899497488</c:v>
                </c:pt>
                <c:pt idx="5">
                  <c:v>-8.6626139817629184</c:v>
                </c:pt>
                <c:pt idx="6">
                  <c:v>0</c:v>
                </c:pt>
                <c:pt idx="7">
                  <c:v>1.0238907849829351</c:v>
                </c:pt>
                <c:pt idx="8">
                  <c:v>3.7158023683135974</c:v>
                </c:pt>
                <c:pt idx="9">
                  <c:v>-22.663080026899799</c:v>
                </c:pt>
                <c:pt idx="10">
                  <c:v>-9.1491841491841495</c:v>
                </c:pt>
                <c:pt idx="11">
                  <c:v>-22.5</c:v>
                </c:pt>
                <c:pt idx="12">
                  <c:v>-6.6350710900473935</c:v>
                </c:pt>
                <c:pt idx="13">
                  <c:v>2.9910269192422732</c:v>
                </c:pt>
                <c:pt idx="14">
                  <c:v>6.9391634980988597</c:v>
                </c:pt>
                <c:pt idx="15">
                  <c:v>-1.0638297872340425</c:v>
                </c:pt>
                <c:pt idx="16">
                  <c:v>0.1721170395869191</c:v>
                </c:pt>
                <c:pt idx="17">
                  <c:v>-3.4129692832764507</c:v>
                </c:pt>
                <c:pt idx="18">
                  <c:v>-3.5472972972972974</c:v>
                </c:pt>
                <c:pt idx="19">
                  <c:v>0.51948051948051943</c:v>
                </c:pt>
                <c:pt idx="20">
                  <c:v>-0.84790673025967145</c:v>
                </c:pt>
                <c:pt idx="21">
                  <c:v>0</c:v>
                </c:pt>
                <c:pt idx="23">
                  <c:v>3.8636363636363638</c:v>
                </c:pt>
                <c:pt idx="24">
                  <c:v>-2.6818638954073082</c:v>
                </c:pt>
                <c:pt idx="25">
                  <c:v>-3.3807531380753137</c:v>
                </c:pt>
              </c:numCache>
            </c:numRef>
          </c:val>
          <c:extLst>
            <c:ext xmlns:c16="http://schemas.microsoft.com/office/drawing/2014/chart" uri="{C3380CC4-5D6E-409C-BE32-E72D297353CC}">
              <c16:uniqueId val="{00000020-75CF-4763-BF97-96E0D9DC5DC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{64A900A1-70E8-41FC-AE5E-B6240EBC3B06}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5CF-4763-BF97-96E0D9DC5DC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{BD21DBE5-8876-47E1-8B24-E2585B6D4371}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5CF-4763-BF97-96E0D9DC5DC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{CF6E3FE2-C58B-44F6-850B-3114D804965B}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5CF-4763-BF97-96E0D9DC5DC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{8DC70B58-0E2A-4755-B921-9101D0C82BED}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5CF-4763-BF97-96E0D9DC5DC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{D921D0E9-E118-469F-B5EC-8677AA3E331A}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5CF-4763-BF97-96E0D9DC5DC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{924175D4-AE2D-4E74-BB95-852D0F833DD2}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5CF-4763-BF97-96E0D9DC5DC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{15B86F8D-5815-4ED7-A769-CD0A2CD49C2C}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5CF-4763-BF97-96E0D9DC5DC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{C66EA900-33D5-4952-A368-76426FACDE80}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5CF-4763-BF97-96E0D9DC5DC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{9459D239-F3FA-4D2A-83A2-2C8EB498F393}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5CF-4763-BF97-96E0D9DC5DC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{FCE029FD-F438-4314-A784-59295059A484}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5CF-4763-BF97-96E0D9DC5DC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{83D4F876-19DE-4A0A-B9D8-A68F41ACE376}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5CF-4763-BF97-96E0D9DC5DC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{AD327D43-0C05-42A9-BD54-59FFD81C7A32}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5CF-4763-BF97-96E0D9DC5DC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{19F2764C-5884-42F2-91D5-D56F656DE6F2}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5CF-4763-BF97-96E0D9DC5DC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{C1C0646B-26B6-459D-99FC-EF50F17426E3}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5CF-4763-BF97-96E0D9DC5DC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{2EAEB826-0862-46F3-9095-283E2859E735}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5CF-4763-BF97-96E0D9DC5DC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{2D16FE07-E614-4C02-987A-FAB2AFDF17D6}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5CF-4763-BF97-96E0D9DC5DC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{0A5A0755-AEB0-41EA-8A92-45039AAA074D}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5CF-4763-BF97-96E0D9DC5DC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{8F5FF01B-2221-48A5-A60F-854D698A2A04}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5CF-4763-BF97-96E0D9DC5DC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{40FE8FED-7C89-4438-9BC9-76E842143721}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5CF-4763-BF97-96E0D9DC5DC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{8200D115-E881-4056-B775-E3A419EE3117}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5CF-4763-BF97-96E0D9DC5DC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{36D0CD10-FE32-46DB-9375-372DBDAC0857}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5CF-4763-BF97-96E0D9DC5DC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{194F3070-42AE-4D4C-88A6-920B6186B2D1}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5CF-4763-BF97-96E0D9DC5DC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{25D6FB43-9623-41B1-8F5C-8B7A6E08295B}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5CF-4763-BF97-96E0D9DC5DC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{119F1F15-8BD7-4CA5-8C28-0FD5CEEC285D}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5CF-4763-BF97-96E0D9DC5DC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{480E1A47-97C8-4561-8B9A-A182787CA172}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5CF-4763-BF97-96E0D9DC5DC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{CDF8D11D-D35A-4A2D-BB98-84DEBDAF62C9}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5CF-4763-BF97-96E0D9DC5DC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{4E053C4D-0C97-46F7-B790-DF4751D203C6}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5CF-4763-BF97-96E0D9DC5DC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{F5E3E2A1-D916-4E34-97C7-1223324478C8}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5CF-4763-BF97-96E0D9DC5DC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{C59B9F05-7291-44FE-BDED-F4733B3E8CAC}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5CF-4763-BF97-96E0D9DC5DC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{8EDC86D8-E342-4D52-B2CC-C4C531E0B785}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5CF-4763-BF97-96E0D9DC5DC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{38708293-B459-4284-B1A2-33CAA031CA1F}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5CF-4763-BF97-96E0D9DC5DC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{B860B0CC-28F2-473D-AFDE-F3948952FF6E}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5CF-4763-BF97-96E0D9DC5D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5CF-4763-BF97-96E0D9DC5DC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5CF-4763-BF97-96E0D9DC5DC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{5B844E51-9CEA-4207-96A6-7D40E864A4E7}</c15:txfldGUID>
                      <c15:f>Diagramm!$I$46</c15:f>
                      <c15:dlblFieldTableCache>
                        <c:ptCount val="1"/>
                      </c15:dlblFieldTableCache>
                    </c15:dlblFTEntry>
                  </c15:dlblFieldTable>
                  <c15:showDataLabelsRange val="0"/>
                </c:ext>
                <c:ext xmlns:c16="http://schemas.microsoft.com/office/drawing/2014/chart" uri="{C3380CC4-5D6E-409C-BE32-E72D297353CC}">
                  <c16:uniqueId val="{00000000-D52B-4751-B26F-44FA44F0809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{27E6FBA6-07BA-4C9F-BA99-D4CF91F4786C}</c15:txfldGUID>
                      <c15:f>Diagramm!$I$47</c15:f>
                      <c15:dlblFieldTableCache>
                        <c:ptCount val="1"/>
                      </c15:dlblFieldTableCache>
                    </c15:dlblFTEntry>
                  </c15:dlblFieldTable>
                  <c15:showDataLabelsRange val="0"/>
                </c:ext>
                <c:ext xmlns:c16="http://schemas.microsoft.com/office/drawing/2014/chart" uri="{C3380CC4-5D6E-409C-BE32-E72D297353CC}">
                  <c16:uniqueId val="{00000001-D52B-4751-B26F-44FA44F0809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{7C5022F6-65C8-4E0F-8DFD-AC44F674CA84}</c15:txfldGUID>
                      <c15:f>Diagramm!$I$48</c15:f>
                      <c15:dlblFieldTableCache>
                        <c:ptCount val="1"/>
                      </c15:dlblFieldTableCache>
                    </c15:dlblFTEntry>
                  </c15:dlblFieldTable>
                  <c15:showDataLabelsRange val="0"/>
                </c:ext>
                <c:ext xmlns:c16="http://schemas.microsoft.com/office/drawing/2014/chart" uri="{C3380CC4-5D6E-409C-BE32-E72D297353CC}">
                  <c16:uniqueId val="{00000002-D52B-4751-B26F-44FA44F0809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{D5EFEA2A-9881-40C4-852E-9E0729850C11}</c15:txfldGUID>
                      <c15:f>Diagramm!$I$49</c15:f>
                      <c15:dlblFieldTableCache>
                        <c:ptCount val="1"/>
                      </c15:dlblFieldTableCache>
                    </c15:dlblFTEntry>
                  </c15:dlblFieldTable>
                  <c15:showDataLabelsRange val="0"/>
                </c:ext>
                <c:ext xmlns:c16="http://schemas.microsoft.com/office/drawing/2014/chart" uri="{C3380CC4-5D6E-409C-BE32-E72D297353CC}">
                  <c16:uniqueId val="{00000003-D52B-4751-B26F-44FA44F0809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{DDEBBEB4-1A84-4255-9E6B-33AFF3820D61}</c15:txfldGUID>
                      <c15:f>Diagramm!$I$50</c15:f>
                      <c15:dlblFieldTableCache>
                        <c:ptCount val="1"/>
                      </c15:dlblFieldTableCache>
                    </c15:dlblFTEntry>
                  </c15:dlblFieldTable>
                  <c15:showDataLabelsRange val="0"/>
                </c:ext>
                <c:ext xmlns:c16="http://schemas.microsoft.com/office/drawing/2014/chart" uri="{C3380CC4-5D6E-409C-BE32-E72D297353CC}">
                  <c16:uniqueId val="{00000004-D52B-4751-B26F-44FA44F0809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{C39DCA45-1D88-4391-B143-18B894AA78DA}</c15:txfldGUID>
                      <c15:f>Diagramm!$I$51</c15:f>
                      <c15:dlblFieldTableCache>
                        <c:ptCount val="1"/>
                      </c15:dlblFieldTableCache>
                    </c15:dlblFTEntry>
                  </c15:dlblFieldTable>
                  <c15:showDataLabelsRange val="0"/>
                </c:ext>
                <c:ext xmlns:c16="http://schemas.microsoft.com/office/drawing/2014/chart" uri="{C3380CC4-5D6E-409C-BE32-E72D297353CC}">
                  <c16:uniqueId val="{00000005-D52B-4751-B26F-44FA44F0809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{140AD064-2BB7-4569-A093-BBE23EE35FF3}</c15:txfldGUID>
                      <c15:f>Diagramm!$I$52</c15:f>
                      <c15:dlblFieldTableCache>
                        <c:ptCount val="1"/>
                      </c15:dlblFieldTableCache>
                    </c15:dlblFTEntry>
                  </c15:dlblFieldTable>
                  <c15:showDataLabelsRange val="0"/>
                </c:ext>
                <c:ext xmlns:c16="http://schemas.microsoft.com/office/drawing/2014/chart" uri="{C3380CC4-5D6E-409C-BE32-E72D297353CC}">
                  <c16:uniqueId val="{00000006-D52B-4751-B26F-44FA44F0809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{B42ABDAB-0BB5-44E2-83FD-67506E3EF21E}</c15:txfldGUID>
                      <c15:f>Diagramm!$I$53</c15:f>
                      <c15:dlblFieldTableCache>
                        <c:ptCount val="1"/>
                      </c15:dlblFieldTableCache>
                    </c15:dlblFTEntry>
                  </c15:dlblFieldTable>
                  <c15:showDataLabelsRange val="0"/>
                </c:ext>
                <c:ext xmlns:c16="http://schemas.microsoft.com/office/drawing/2014/chart" uri="{C3380CC4-5D6E-409C-BE32-E72D297353CC}">
                  <c16:uniqueId val="{00000007-D52B-4751-B26F-44FA44F0809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{F6FB690B-B0A7-406C-AE12-A9234532384B}</c15:txfldGUID>
                      <c15:f>Diagramm!$I$54</c15:f>
                      <c15:dlblFieldTableCache>
                        <c:ptCount val="1"/>
                      </c15:dlblFieldTableCache>
                    </c15:dlblFTEntry>
                  </c15:dlblFieldTable>
                  <c15:showDataLabelsRange val="0"/>
                </c:ext>
                <c:ext xmlns:c16="http://schemas.microsoft.com/office/drawing/2014/chart" uri="{C3380CC4-5D6E-409C-BE32-E72D297353CC}">
                  <c16:uniqueId val="{00000008-D52B-4751-B26F-44FA44F0809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{C1406121-F01B-43DC-AAC1-BA6E080179DA}</c15:txfldGUID>
                      <c15:f>Diagramm!$I$55</c15:f>
                      <c15:dlblFieldTableCache>
                        <c:ptCount val="1"/>
                      </c15:dlblFieldTableCache>
                    </c15:dlblFTEntry>
                  </c15:dlblFieldTable>
                  <c15:showDataLabelsRange val="0"/>
                </c:ext>
                <c:ext xmlns:c16="http://schemas.microsoft.com/office/drawing/2014/chart" uri="{C3380CC4-5D6E-409C-BE32-E72D297353CC}">
                  <c16:uniqueId val="{00000009-D52B-4751-B26F-44FA44F0809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{4FCEA708-F5BD-4188-BF5B-EDAF3E833C0D}</c15:txfldGUID>
                      <c15:f>Diagramm!$I$56</c15:f>
                      <c15:dlblFieldTableCache>
                        <c:ptCount val="1"/>
                      </c15:dlblFieldTableCache>
                    </c15:dlblFTEntry>
                  </c15:dlblFieldTable>
                  <c15:showDataLabelsRange val="0"/>
                </c:ext>
                <c:ext xmlns:c16="http://schemas.microsoft.com/office/drawing/2014/chart" uri="{C3380CC4-5D6E-409C-BE32-E72D297353CC}">
                  <c16:uniqueId val="{0000000A-D52B-4751-B26F-44FA44F0809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{F2B8769C-CA22-4D45-83F0-6C0FE1895F42}</c15:txfldGUID>
                      <c15:f>Diagramm!$I$57</c15:f>
                      <c15:dlblFieldTableCache>
                        <c:ptCount val="1"/>
                      </c15:dlblFieldTableCache>
                    </c15:dlblFTEntry>
                  </c15:dlblFieldTable>
                  <c15:showDataLabelsRange val="0"/>
                </c:ext>
                <c:ext xmlns:c16="http://schemas.microsoft.com/office/drawing/2014/chart" uri="{C3380CC4-5D6E-409C-BE32-E72D297353CC}">
                  <c16:uniqueId val="{0000000B-D52B-4751-B26F-44FA44F0809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{7D60D25E-2C89-4FB5-99CC-EDCA6F098592}</c15:txfldGUID>
                      <c15:f>Diagramm!$I$58</c15:f>
                      <c15:dlblFieldTableCache>
                        <c:ptCount val="1"/>
                      </c15:dlblFieldTableCache>
                    </c15:dlblFTEntry>
                  </c15:dlblFieldTable>
                  <c15:showDataLabelsRange val="0"/>
                </c:ext>
                <c:ext xmlns:c16="http://schemas.microsoft.com/office/drawing/2014/chart" uri="{C3380CC4-5D6E-409C-BE32-E72D297353CC}">
                  <c16:uniqueId val="{0000000C-D52B-4751-B26F-44FA44F0809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{839BBEC4-F3BE-406B-A5BF-99A60E2D96AE}</c15:txfldGUID>
                      <c15:f>Diagramm!$I$59</c15:f>
                      <c15:dlblFieldTableCache>
                        <c:ptCount val="1"/>
                      </c15:dlblFieldTableCache>
                    </c15:dlblFTEntry>
                  </c15:dlblFieldTable>
                  <c15:showDataLabelsRange val="0"/>
                </c:ext>
                <c:ext xmlns:c16="http://schemas.microsoft.com/office/drawing/2014/chart" uri="{C3380CC4-5D6E-409C-BE32-E72D297353CC}">
                  <c16:uniqueId val="{0000000D-D52B-4751-B26F-44FA44F0809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{79886735-AF83-49FF-ADE1-A8FD38A9D514}</c15:txfldGUID>
                      <c15:f>Diagramm!$I$60</c15:f>
                      <c15:dlblFieldTableCache>
                        <c:ptCount val="1"/>
                      </c15:dlblFieldTableCache>
                    </c15:dlblFTEntry>
                  </c15:dlblFieldTable>
                  <c15:showDataLabelsRange val="0"/>
                </c:ext>
                <c:ext xmlns:c16="http://schemas.microsoft.com/office/drawing/2014/chart" uri="{C3380CC4-5D6E-409C-BE32-E72D297353CC}">
                  <c16:uniqueId val="{0000000E-D52B-4751-B26F-44FA44F0809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{03FC67F6-9310-4ED8-ACE3-69534D7B6F61}</c15:txfldGUID>
                      <c15:f>Diagramm!$I$61</c15:f>
                      <c15:dlblFieldTableCache>
                        <c:ptCount val="1"/>
                      </c15:dlblFieldTableCache>
                    </c15:dlblFTEntry>
                  </c15:dlblFieldTable>
                  <c15:showDataLabelsRange val="0"/>
                </c:ext>
                <c:ext xmlns:c16="http://schemas.microsoft.com/office/drawing/2014/chart" uri="{C3380CC4-5D6E-409C-BE32-E72D297353CC}">
                  <c16:uniqueId val="{0000000F-D52B-4751-B26F-44FA44F0809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{FE74F3F9-2A6E-44B8-B552-C5823130CC42}</c15:txfldGUID>
                      <c15:f>Diagramm!$I$62</c15:f>
                      <c15:dlblFieldTableCache>
                        <c:ptCount val="1"/>
                      </c15:dlblFieldTableCache>
                    </c15:dlblFTEntry>
                  </c15:dlblFieldTable>
                  <c15:showDataLabelsRange val="0"/>
                </c:ext>
                <c:ext xmlns:c16="http://schemas.microsoft.com/office/drawing/2014/chart" uri="{C3380CC4-5D6E-409C-BE32-E72D297353CC}">
                  <c16:uniqueId val="{00000010-D52B-4751-B26F-44FA44F0809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{52C6E829-5B63-4E40-B301-D00FD340EBF9}</c15:txfldGUID>
                      <c15:f>Diagramm!$I$63</c15:f>
                      <c15:dlblFieldTableCache>
                        <c:ptCount val="1"/>
                      </c15:dlblFieldTableCache>
                    </c15:dlblFTEntry>
                  </c15:dlblFieldTable>
                  <c15:showDataLabelsRange val="0"/>
                </c:ext>
                <c:ext xmlns:c16="http://schemas.microsoft.com/office/drawing/2014/chart" uri="{C3380CC4-5D6E-409C-BE32-E72D297353CC}">
                  <c16:uniqueId val="{00000011-D52B-4751-B26F-44FA44F0809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{48878ACA-3280-4244-ADE4-94488861BD27}</c15:txfldGUID>
                      <c15:f>Diagramm!$I$64</c15:f>
                      <c15:dlblFieldTableCache>
                        <c:ptCount val="1"/>
                      </c15:dlblFieldTableCache>
                    </c15:dlblFTEntry>
                  </c15:dlblFieldTable>
                  <c15:showDataLabelsRange val="0"/>
                </c:ext>
                <c:ext xmlns:c16="http://schemas.microsoft.com/office/drawing/2014/chart" uri="{C3380CC4-5D6E-409C-BE32-E72D297353CC}">
                  <c16:uniqueId val="{00000012-D52B-4751-B26F-44FA44F0809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{2D665732-9DF5-4DD7-A9C4-0FF819942510}</c15:txfldGUID>
                      <c15:f>Diagramm!$I$65</c15:f>
                      <c15:dlblFieldTableCache>
                        <c:ptCount val="1"/>
                      </c15:dlblFieldTableCache>
                    </c15:dlblFTEntry>
                  </c15:dlblFieldTable>
                  <c15:showDataLabelsRange val="0"/>
                </c:ext>
                <c:ext xmlns:c16="http://schemas.microsoft.com/office/drawing/2014/chart" uri="{C3380CC4-5D6E-409C-BE32-E72D297353CC}">
                  <c16:uniqueId val="{00000013-D52B-4751-B26F-44FA44F0809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{C35F6566-FD16-47CE-B870-727BAE9B09B2}</c15:txfldGUID>
                      <c15:f>Diagramm!$I$66</c15:f>
                      <c15:dlblFieldTableCache>
                        <c:ptCount val="1"/>
                      </c15:dlblFieldTableCache>
                    </c15:dlblFTEntry>
                  </c15:dlblFieldTable>
                  <c15:showDataLabelsRange val="0"/>
                </c:ext>
                <c:ext xmlns:c16="http://schemas.microsoft.com/office/drawing/2014/chart" uri="{C3380CC4-5D6E-409C-BE32-E72D297353CC}">
                  <c16:uniqueId val="{00000014-D52B-4751-B26F-44FA44F0809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{760B5473-2274-41DD-B81C-8C256E641434}</c15:txfldGUID>
                      <c15:f>Diagramm!$I$67</c15:f>
                      <c15:dlblFieldTableCache>
                        <c:ptCount val="1"/>
                      </c15:dlblFieldTableCache>
                    </c15:dlblFTEntry>
                  </c15:dlblFieldTable>
                  <c15:showDataLabelsRange val="0"/>
                </c:ext>
                <c:ext xmlns:c16="http://schemas.microsoft.com/office/drawing/2014/chart" uri="{C3380CC4-5D6E-409C-BE32-E72D297353CC}">
                  <c16:uniqueId val="{00000015-D52B-4751-B26F-44FA44F080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52B-4751-B26F-44FA44F0809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{BE1F2B9C-FA5F-423F-B679-FE37BE589DDC}</c15:txfldGUID>
                      <c15:f>Diagramm!$K$46</c15:f>
                      <c15:dlblFieldTableCache>
                        <c:ptCount val="1"/>
                      </c15:dlblFieldTableCache>
                    </c15:dlblFTEntry>
                  </c15:dlblFieldTable>
                  <c15:showDataLabelsRange val="0"/>
                </c:ext>
                <c:ext xmlns:c16="http://schemas.microsoft.com/office/drawing/2014/chart" uri="{C3380CC4-5D6E-409C-BE32-E72D297353CC}">
                  <c16:uniqueId val="{00000017-D52B-4751-B26F-44FA44F0809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{6943731B-0884-4B28-899C-D0556A6A81AE}</c15:txfldGUID>
                      <c15:f>Diagramm!$K$47</c15:f>
                      <c15:dlblFieldTableCache>
                        <c:ptCount val="1"/>
                      </c15:dlblFieldTableCache>
                    </c15:dlblFTEntry>
                  </c15:dlblFieldTable>
                  <c15:showDataLabelsRange val="0"/>
                </c:ext>
                <c:ext xmlns:c16="http://schemas.microsoft.com/office/drawing/2014/chart" uri="{C3380CC4-5D6E-409C-BE32-E72D297353CC}">
                  <c16:uniqueId val="{00000018-D52B-4751-B26F-44FA44F0809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{C333563F-4C87-420F-8A5C-1486DB1F6A0A}</c15:txfldGUID>
                      <c15:f>Diagramm!$K$48</c15:f>
                      <c15:dlblFieldTableCache>
                        <c:ptCount val="1"/>
                      </c15:dlblFieldTableCache>
                    </c15:dlblFTEntry>
                  </c15:dlblFieldTable>
                  <c15:showDataLabelsRange val="0"/>
                </c:ext>
                <c:ext xmlns:c16="http://schemas.microsoft.com/office/drawing/2014/chart" uri="{C3380CC4-5D6E-409C-BE32-E72D297353CC}">
                  <c16:uniqueId val="{00000019-D52B-4751-B26F-44FA44F0809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{BAB229AA-4313-4913-BE15-0CEEE6311032}</c15:txfldGUID>
                      <c15:f>Diagramm!$K$49</c15:f>
                      <c15:dlblFieldTableCache>
                        <c:ptCount val="1"/>
                      </c15:dlblFieldTableCache>
                    </c15:dlblFTEntry>
                  </c15:dlblFieldTable>
                  <c15:showDataLabelsRange val="0"/>
                </c:ext>
                <c:ext xmlns:c16="http://schemas.microsoft.com/office/drawing/2014/chart" uri="{C3380CC4-5D6E-409C-BE32-E72D297353CC}">
                  <c16:uniqueId val="{0000001A-D52B-4751-B26F-44FA44F0809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{11928FBC-3A4D-4C44-B7D6-64B7C901CC3B}</c15:txfldGUID>
                      <c15:f>Diagramm!$K$50</c15:f>
                      <c15:dlblFieldTableCache>
                        <c:ptCount val="1"/>
                      </c15:dlblFieldTableCache>
                    </c15:dlblFTEntry>
                  </c15:dlblFieldTable>
                  <c15:showDataLabelsRange val="0"/>
                </c:ext>
                <c:ext xmlns:c16="http://schemas.microsoft.com/office/drawing/2014/chart" uri="{C3380CC4-5D6E-409C-BE32-E72D297353CC}">
                  <c16:uniqueId val="{0000001B-D52B-4751-B26F-44FA44F0809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{33B381C6-68C5-47C4-B86A-56D46F77E168}</c15:txfldGUID>
                      <c15:f>Diagramm!$K$51</c15:f>
                      <c15:dlblFieldTableCache>
                        <c:ptCount val="1"/>
                      </c15:dlblFieldTableCache>
                    </c15:dlblFTEntry>
                  </c15:dlblFieldTable>
                  <c15:showDataLabelsRange val="0"/>
                </c:ext>
                <c:ext xmlns:c16="http://schemas.microsoft.com/office/drawing/2014/chart" uri="{C3380CC4-5D6E-409C-BE32-E72D297353CC}">
                  <c16:uniqueId val="{0000001C-D52B-4751-B26F-44FA44F0809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{6E1EC683-4659-48D4-B3E5-DFACF88C1EB5}</c15:txfldGUID>
                      <c15:f>Diagramm!$K$52</c15:f>
                      <c15:dlblFieldTableCache>
                        <c:ptCount val="1"/>
                      </c15:dlblFieldTableCache>
                    </c15:dlblFTEntry>
                  </c15:dlblFieldTable>
                  <c15:showDataLabelsRange val="0"/>
                </c:ext>
                <c:ext xmlns:c16="http://schemas.microsoft.com/office/drawing/2014/chart" uri="{C3380CC4-5D6E-409C-BE32-E72D297353CC}">
                  <c16:uniqueId val="{0000001D-D52B-4751-B26F-44FA44F0809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{661DA936-C5B3-4463-828C-1A1FD7CC8A51}</c15:txfldGUID>
                      <c15:f>Diagramm!$K$53</c15:f>
                      <c15:dlblFieldTableCache>
                        <c:ptCount val="1"/>
                      </c15:dlblFieldTableCache>
                    </c15:dlblFTEntry>
                  </c15:dlblFieldTable>
                  <c15:showDataLabelsRange val="0"/>
                </c:ext>
                <c:ext xmlns:c16="http://schemas.microsoft.com/office/drawing/2014/chart" uri="{C3380CC4-5D6E-409C-BE32-E72D297353CC}">
                  <c16:uniqueId val="{0000001E-D52B-4751-B26F-44FA44F0809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{708D57ED-65AF-4693-B396-BD308B8876D2}</c15:txfldGUID>
                      <c15:f>Diagramm!$K$54</c15:f>
                      <c15:dlblFieldTableCache>
                        <c:ptCount val="1"/>
                      </c15:dlblFieldTableCache>
                    </c15:dlblFTEntry>
                  </c15:dlblFieldTable>
                  <c15:showDataLabelsRange val="0"/>
                </c:ext>
                <c:ext xmlns:c16="http://schemas.microsoft.com/office/drawing/2014/chart" uri="{C3380CC4-5D6E-409C-BE32-E72D297353CC}">
                  <c16:uniqueId val="{0000001F-D52B-4751-B26F-44FA44F0809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{A8E9BDEB-32B5-4CF4-8640-FB7EF2A9C06A}</c15:txfldGUID>
                      <c15:f>Diagramm!$K$55</c15:f>
                      <c15:dlblFieldTableCache>
                        <c:ptCount val="1"/>
                      </c15:dlblFieldTableCache>
                    </c15:dlblFTEntry>
                  </c15:dlblFieldTable>
                  <c15:showDataLabelsRange val="0"/>
                </c:ext>
                <c:ext xmlns:c16="http://schemas.microsoft.com/office/drawing/2014/chart" uri="{C3380CC4-5D6E-409C-BE32-E72D297353CC}">
                  <c16:uniqueId val="{00000020-D52B-4751-B26F-44FA44F0809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{7BA0C6BB-8491-463F-B94B-358B1ED96608}</c15:txfldGUID>
                      <c15:f>Diagramm!$K$56</c15:f>
                      <c15:dlblFieldTableCache>
                        <c:ptCount val="1"/>
                      </c15:dlblFieldTableCache>
                    </c15:dlblFTEntry>
                  </c15:dlblFieldTable>
                  <c15:showDataLabelsRange val="0"/>
                </c:ext>
                <c:ext xmlns:c16="http://schemas.microsoft.com/office/drawing/2014/chart" uri="{C3380CC4-5D6E-409C-BE32-E72D297353CC}">
                  <c16:uniqueId val="{00000021-D52B-4751-B26F-44FA44F0809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{7633C029-46AF-4A54-A371-5D7469821FE7}</c15:txfldGUID>
                      <c15:f>Diagramm!$K$57</c15:f>
                      <c15:dlblFieldTableCache>
                        <c:ptCount val="1"/>
                      </c15:dlblFieldTableCache>
                    </c15:dlblFTEntry>
                  </c15:dlblFieldTable>
                  <c15:showDataLabelsRange val="0"/>
                </c:ext>
                <c:ext xmlns:c16="http://schemas.microsoft.com/office/drawing/2014/chart" uri="{C3380CC4-5D6E-409C-BE32-E72D297353CC}">
                  <c16:uniqueId val="{00000022-D52B-4751-B26F-44FA44F0809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{8D189FDD-ADD9-4C42-BADA-3863A57F2973}</c15:txfldGUID>
                      <c15:f>Diagramm!$K$58</c15:f>
                      <c15:dlblFieldTableCache>
                        <c:ptCount val="1"/>
                      </c15:dlblFieldTableCache>
                    </c15:dlblFTEntry>
                  </c15:dlblFieldTable>
                  <c15:showDataLabelsRange val="0"/>
                </c:ext>
                <c:ext xmlns:c16="http://schemas.microsoft.com/office/drawing/2014/chart" uri="{C3380CC4-5D6E-409C-BE32-E72D297353CC}">
                  <c16:uniqueId val="{00000023-D52B-4751-B26F-44FA44F0809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{08EF7426-F0AC-419A-B143-5DC658C6700A}</c15:txfldGUID>
                      <c15:f>Diagramm!$K$59</c15:f>
                      <c15:dlblFieldTableCache>
                        <c:ptCount val="1"/>
                      </c15:dlblFieldTableCache>
                    </c15:dlblFTEntry>
                  </c15:dlblFieldTable>
                  <c15:showDataLabelsRange val="0"/>
                </c:ext>
                <c:ext xmlns:c16="http://schemas.microsoft.com/office/drawing/2014/chart" uri="{C3380CC4-5D6E-409C-BE32-E72D297353CC}">
                  <c16:uniqueId val="{00000024-D52B-4751-B26F-44FA44F0809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{6E8560F5-4BCC-40D5-8A37-021E76C927DC}</c15:txfldGUID>
                      <c15:f>Diagramm!$K$60</c15:f>
                      <c15:dlblFieldTableCache>
                        <c:ptCount val="1"/>
                      </c15:dlblFieldTableCache>
                    </c15:dlblFTEntry>
                  </c15:dlblFieldTable>
                  <c15:showDataLabelsRange val="0"/>
                </c:ext>
                <c:ext xmlns:c16="http://schemas.microsoft.com/office/drawing/2014/chart" uri="{C3380CC4-5D6E-409C-BE32-E72D297353CC}">
                  <c16:uniqueId val="{00000025-D52B-4751-B26F-44FA44F0809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{3EE26948-1801-492D-9E9B-C349F4E9E999}</c15:txfldGUID>
                      <c15:f>Diagramm!$K$61</c15:f>
                      <c15:dlblFieldTableCache>
                        <c:ptCount val="1"/>
                      </c15:dlblFieldTableCache>
                    </c15:dlblFTEntry>
                  </c15:dlblFieldTable>
                  <c15:showDataLabelsRange val="0"/>
                </c:ext>
                <c:ext xmlns:c16="http://schemas.microsoft.com/office/drawing/2014/chart" uri="{C3380CC4-5D6E-409C-BE32-E72D297353CC}">
                  <c16:uniqueId val="{00000026-D52B-4751-B26F-44FA44F0809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{3B4946B6-43DF-4E88-9FFE-87809C1B284C}</c15:txfldGUID>
                      <c15:f>Diagramm!$K$62</c15:f>
                      <c15:dlblFieldTableCache>
                        <c:ptCount val="1"/>
                      </c15:dlblFieldTableCache>
                    </c15:dlblFTEntry>
                  </c15:dlblFieldTable>
                  <c15:showDataLabelsRange val="0"/>
                </c:ext>
                <c:ext xmlns:c16="http://schemas.microsoft.com/office/drawing/2014/chart" uri="{C3380CC4-5D6E-409C-BE32-E72D297353CC}">
                  <c16:uniqueId val="{00000027-D52B-4751-B26F-44FA44F0809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{866198CB-562E-48E8-9B1D-C09CFA763286}</c15:txfldGUID>
                      <c15:f>Diagramm!$K$63</c15:f>
                      <c15:dlblFieldTableCache>
                        <c:ptCount val="1"/>
                      </c15:dlblFieldTableCache>
                    </c15:dlblFTEntry>
                  </c15:dlblFieldTable>
                  <c15:showDataLabelsRange val="0"/>
                </c:ext>
                <c:ext xmlns:c16="http://schemas.microsoft.com/office/drawing/2014/chart" uri="{C3380CC4-5D6E-409C-BE32-E72D297353CC}">
                  <c16:uniqueId val="{00000028-D52B-4751-B26F-44FA44F0809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{41932286-E1EE-45B7-9691-36A348894C4A}</c15:txfldGUID>
                      <c15:f>Diagramm!$K$64</c15:f>
                      <c15:dlblFieldTableCache>
                        <c:ptCount val="1"/>
                      </c15:dlblFieldTableCache>
                    </c15:dlblFTEntry>
                  </c15:dlblFieldTable>
                  <c15:showDataLabelsRange val="0"/>
                </c:ext>
                <c:ext xmlns:c16="http://schemas.microsoft.com/office/drawing/2014/chart" uri="{C3380CC4-5D6E-409C-BE32-E72D297353CC}">
                  <c16:uniqueId val="{00000029-D52B-4751-B26F-44FA44F0809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{186811F8-CBFF-427D-BB58-3E93B85CDE6A}</c15:txfldGUID>
                      <c15:f>Diagramm!$K$65</c15:f>
                      <c15:dlblFieldTableCache>
                        <c:ptCount val="1"/>
                      </c15:dlblFieldTableCache>
                    </c15:dlblFTEntry>
                  </c15:dlblFieldTable>
                  <c15:showDataLabelsRange val="0"/>
                </c:ext>
                <c:ext xmlns:c16="http://schemas.microsoft.com/office/drawing/2014/chart" uri="{C3380CC4-5D6E-409C-BE32-E72D297353CC}">
                  <c16:uniqueId val="{0000002A-D52B-4751-B26F-44FA44F0809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{3DAEFF75-C0AB-4D3F-A19E-F6EC0EC97E71}</c15:txfldGUID>
                      <c15:f>Diagramm!$K$66</c15:f>
                      <c15:dlblFieldTableCache>
                        <c:ptCount val="1"/>
                      </c15:dlblFieldTableCache>
                    </c15:dlblFTEntry>
                  </c15:dlblFieldTable>
                  <c15:showDataLabelsRange val="0"/>
                </c:ext>
                <c:ext xmlns:c16="http://schemas.microsoft.com/office/drawing/2014/chart" uri="{C3380CC4-5D6E-409C-BE32-E72D297353CC}">
                  <c16:uniqueId val="{0000002B-D52B-4751-B26F-44FA44F0809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{9150683F-EDFF-4B4C-9F57-824B8CAC3DF3}</c15:txfldGUID>
                      <c15:f>Diagramm!$K$67</c15:f>
                      <c15:dlblFieldTableCache>
                        <c:ptCount val="1"/>
                      </c15:dlblFieldTableCache>
                    </c15:dlblFTEntry>
                  </c15:dlblFieldTable>
                  <c15:showDataLabelsRange val="0"/>
                </c:ext>
                <c:ext xmlns:c16="http://schemas.microsoft.com/office/drawing/2014/chart" uri="{C3380CC4-5D6E-409C-BE32-E72D297353CC}">
                  <c16:uniqueId val="{0000002C-D52B-4751-B26F-44FA44F080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52B-4751-B26F-44FA44F0809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{7515CEA6-C127-49B0-973E-29419AC98B69}</c15:txfldGUID>
                      <c15:f>Diagramm!$J$46</c15:f>
                      <c15:dlblFieldTableCache>
                        <c:ptCount val="1"/>
                      </c15:dlblFieldTableCache>
                    </c15:dlblFTEntry>
                  </c15:dlblFieldTable>
                  <c15:showDataLabelsRange val="0"/>
                </c:ext>
                <c:ext xmlns:c16="http://schemas.microsoft.com/office/drawing/2014/chart" uri="{C3380CC4-5D6E-409C-BE32-E72D297353CC}">
                  <c16:uniqueId val="{0000002E-D52B-4751-B26F-44FA44F0809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{25DF402E-3D41-40E1-87CE-784C898BD157}</c15:txfldGUID>
                      <c15:f>Diagramm!$J$47</c15:f>
                      <c15:dlblFieldTableCache>
                        <c:ptCount val="1"/>
                      </c15:dlblFieldTableCache>
                    </c15:dlblFTEntry>
                  </c15:dlblFieldTable>
                  <c15:showDataLabelsRange val="0"/>
                </c:ext>
                <c:ext xmlns:c16="http://schemas.microsoft.com/office/drawing/2014/chart" uri="{C3380CC4-5D6E-409C-BE32-E72D297353CC}">
                  <c16:uniqueId val="{0000002F-D52B-4751-B26F-44FA44F0809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{A9A0335E-A4EA-4B7A-BED5-889F74CE619F}</c15:txfldGUID>
                      <c15:f>Diagramm!$J$48</c15:f>
                      <c15:dlblFieldTableCache>
                        <c:ptCount val="1"/>
                      </c15:dlblFieldTableCache>
                    </c15:dlblFTEntry>
                  </c15:dlblFieldTable>
                  <c15:showDataLabelsRange val="0"/>
                </c:ext>
                <c:ext xmlns:c16="http://schemas.microsoft.com/office/drawing/2014/chart" uri="{C3380CC4-5D6E-409C-BE32-E72D297353CC}">
                  <c16:uniqueId val="{00000030-D52B-4751-B26F-44FA44F0809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{53EEF61C-4AEA-44C6-8D46-30C077A8865E}</c15:txfldGUID>
                      <c15:f>Diagramm!$J$49</c15:f>
                      <c15:dlblFieldTableCache>
                        <c:ptCount val="1"/>
                      </c15:dlblFieldTableCache>
                    </c15:dlblFTEntry>
                  </c15:dlblFieldTable>
                  <c15:showDataLabelsRange val="0"/>
                </c:ext>
                <c:ext xmlns:c16="http://schemas.microsoft.com/office/drawing/2014/chart" uri="{C3380CC4-5D6E-409C-BE32-E72D297353CC}">
                  <c16:uniqueId val="{00000031-D52B-4751-B26F-44FA44F0809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{6693FB78-05B7-4397-BD8C-9DB6EB44E79E}</c15:txfldGUID>
                      <c15:f>Diagramm!$J$50</c15:f>
                      <c15:dlblFieldTableCache>
                        <c:ptCount val="1"/>
                      </c15:dlblFieldTableCache>
                    </c15:dlblFTEntry>
                  </c15:dlblFieldTable>
                  <c15:showDataLabelsRange val="0"/>
                </c:ext>
                <c:ext xmlns:c16="http://schemas.microsoft.com/office/drawing/2014/chart" uri="{C3380CC4-5D6E-409C-BE32-E72D297353CC}">
                  <c16:uniqueId val="{00000032-D52B-4751-B26F-44FA44F0809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{648275C7-9F57-41BC-A66C-802F56D1CBAD}</c15:txfldGUID>
                      <c15:f>Diagramm!$J$51</c15:f>
                      <c15:dlblFieldTableCache>
                        <c:ptCount val="1"/>
                      </c15:dlblFieldTableCache>
                    </c15:dlblFTEntry>
                  </c15:dlblFieldTable>
                  <c15:showDataLabelsRange val="0"/>
                </c:ext>
                <c:ext xmlns:c16="http://schemas.microsoft.com/office/drawing/2014/chart" uri="{C3380CC4-5D6E-409C-BE32-E72D297353CC}">
                  <c16:uniqueId val="{00000033-D52B-4751-B26F-44FA44F0809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{C396CD6C-836E-4EDD-BCB4-B3D3545F8965}</c15:txfldGUID>
                      <c15:f>Diagramm!$J$52</c15:f>
                      <c15:dlblFieldTableCache>
                        <c:ptCount val="1"/>
                      </c15:dlblFieldTableCache>
                    </c15:dlblFTEntry>
                  </c15:dlblFieldTable>
                  <c15:showDataLabelsRange val="0"/>
                </c:ext>
                <c:ext xmlns:c16="http://schemas.microsoft.com/office/drawing/2014/chart" uri="{C3380CC4-5D6E-409C-BE32-E72D297353CC}">
                  <c16:uniqueId val="{00000034-D52B-4751-B26F-44FA44F0809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{0FD9B9B3-9D7F-44F8-8A45-0A23CC9882BA}</c15:txfldGUID>
                      <c15:f>Diagramm!$J$53</c15:f>
                      <c15:dlblFieldTableCache>
                        <c:ptCount val="1"/>
                      </c15:dlblFieldTableCache>
                    </c15:dlblFTEntry>
                  </c15:dlblFieldTable>
                  <c15:showDataLabelsRange val="0"/>
                </c:ext>
                <c:ext xmlns:c16="http://schemas.microsoft.com/office/drawing/2014/chart" uri="{C3380CC4-5D6E-409C-BE32-E72D297353CC}">
                  <c16:uniqueId val="{00000035-D52B-4751-B26F-44FA44F0809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{C03D085F-C528-49CB-A100-E8EA2B7C3F8F}</c15:txfldGUID>
                      <c15:f>Diagramm!$J$54</c15:f>
                      <c15:dlblFieldTableCache>
                        <c:ptCount val="1"/>
                      </c15:dlblFieldTableCache>
                    </c15:dlblFTEntry>
                  </c15:dlblFieldTable>
                  <c15:showDataLabelsRange val="0"/>
                </c:ext>
                <c:ext xmlns:c16="http://schemas.microsoft.com/office/drawing/2014/chart" uri="{C3380CC4-5D6E-409C-BE32-E72D297353CC}">
                  <c16:uniqueId val="{00000036-D52B-4751-B26F-44FA44F0809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{E644BA10-C86A-494D-B866-A4A421AF5C73}</c15:txfldGUID>
                      <c15:f>Diagramm!$J$55</c15:f>
                      <c15:dlblFieldTableCache>
                        <c:ptCount val="1"/>
                      </c15:dlblFieldTableCache>
                    </c15:dlblFTEntry>
                  </c15:dlblFieldTable>
                  <c15:showDataLabelsRange val="0"/>
                </c:ext>
                <c:ext xmlns:c16="http://schemas.microsoft.com/office/drawing/2014/chart" uri="{C3380CC4-5D6E-409C-BE32-E72D297353CC}">
                  <c16:uniqueId val="{00000037-D52B-4751-B26F-44FA44F0809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{97D34D64-5F50-4554-BDF6-B8A793A7A6B2}</c15:txfldGUID>
                      <c15:f>Diagramm!$J$56</c15:f>
                      <c15:dlblFieldTableCache>
                        <c:ptCount val="1"/>
                      </c15:dlblFieldTableCache>
                    </c15:dlblFTEntry>
                  </c15:dlblFieldTable>
                  <c15:showDataLabelsRange val="0"/>
                </c:ext>
                <c:ext xmlns:c16="http://schemas.microsoft.com/office/drawing/2014/chart" uri="{C3380CC4-5D6E-409C-BE32-E72D297353CC}">
                  <c16:uniqueId val="{00000038-D52B-4751-B26F-44FA44F0809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{28C9BBD0-989D-499D-B375-0C75E69FAC46}</c15:txfldGUID>
                      <c15:f>Diagramm!$J$57</c15:f>
                      <c15:dlblFieldTableCache>
                        <c:ptCount val="1"/>
                      </c15:dlblFieldTableCache>
                    </c15:dlblFTEntry>
                  </c15:dlblFieldTable>
                  <c15:showDataLabelsRange val="0"/>
                </c:ext>
                <c:ext xmlns:c16="http://schemas.microsoft.com/office/drawing/2014/chart" uri="{C3380CC4-5D6E-409C-BE32-E72D297353CC}">
                  <c16:uniqueId val="{00000039-D52B-4751-B26F-44FA44F0809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{C6753A96-BABA-4115-9923-AA93632B77E4}</c15:txfldGUID>
                      <c15:f>Diagramm!$J$58</c15:f>
                      <c15:dlblFieldTableCache>
                        <c:ptCount val="1"/>
                      </c15:dlblFieldTableCache>
                    </c15:dlblFTEntry>
                  </c15:dlblFieldTable>
                  <c15:showDataLabelsRange val="0"/>
                </c:ext>
                <c:ext xmlns:c16="http://schemas.microsoft.com/office/drawing/2014/chart" uri="{C3380CC4-5D6E-409C-BE32-E72D297353CC}">
                  <c16:uniqueId val="{0000003A-D52B-4751-B26F-44FA44F0809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{10B5898C-63ED-4F83-AFDF-DD8F90BCF350}</c15:txfldGUID>
                      <c15:f>Diagramm!$J$59</c15:f>
                      <c15:dlblFieldTableCache>
                        <c:ptCount val="1"/>
                      </c15:dlblFieldTableCache>
                    </c15:dlblFTEntry>
                  </c15:dlblFieldTable>
                  <c15:showDataLabelsRange val="0"/>
                </c:ext>
                <c:ext xmlns:c16="http://schemas.microsoft.com/office/drawing/2014/chart" uri="{C3380CC4-5D6E-409C-BE32-E72D297353CC}">
                  <c16:uniqueId val="{0000003B-D52B-4751-B26F-44FA44F0809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{96B41818-0CAD-4F8D-8D9F-EC1B6158FF2E}</c15:txfldGUID>
                      <c15:f>Diagramm!$J$60</c15:f>
                      <c15:dlblFieldTableCache>
                        <c:ptCount val="1"/>
                      </c15:dlblFieldTableCache>
                    </c15:dlblFTEntry>
                  </c15:dlblFieldTable>
                  <c15:showDataLabelsRange val="0"/>
                </c:ext>
                <c:ext xmlns:c16="http://schemas.microsoft.com/office/drawing/2014/chart" uri="{C3380CC4-5D6E-409C-BE32-E72D297353CC}">
                  <c16:uniqueId val="{0000003C-D52B-4751-B26F-44FA44F0809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{65AA0762-93C4-429D-8BD5-947560C5173E}</c15:txfldGUID>
                      <c15:f>Diagramm!$J$61</c15:f>
                      <c15:dlblFieldTableCache>
                        <c:ptCount val="1"/>
                      </c15:dlblFieldTableCache>
                    </c15:dlblFTEntry>
                  </c15:dlblFieldTable>
                  <c15:showDataLabelsRange val="0"/>
                </c:ext>
                <c:ext xmlns:c16="http://schemas.microsoft.com/office/drawing/2014/chart" uri="{C3380CC4-5D6E-409C-BE32-E72D297353CC}">
                  <c16:uniqueId val="{0000003D-D52B-4751-B26F-44FA44F0809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{E7C87E8D-A052-44D1-976F-5BD912AA4586}</c15:txfldGUID>
                      <c15:f>Diagramm!$J$62</c15:f>
                      <c15:dlblFieldTableCache>
                        <c:ptCount val="1"/>
                      </c15:dlblFieldTableCache>
                    </c15:dlblFTEntry>
                  </c15:dlblFieldTable>
                  <c15:showDataLabelsRange val="0"/>
                </c:ext>
                <c:ext xmlns:c16="http://schemas.microsoft.com/office/drawing/2014/chart" uri="{C3380CC4-5D6E-409C-BE32-E72D297353CC}">
                  <c16:uniqueId val="{0000003E-D52B-4751-B26F-44FA44F0809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{07054277-FD85-453C-9495-9508FF8E6B27}</c15:txfldGUID>
                      <c15:f>Diagramm!$J$63</c15:f>
                      <c15:dlblFieldTableCache>
                        <c:ptCount val="1"/>
                      </c15:dlblFieldTableCache>
                    </c15:dlblFTEntry>
                  </c15:dlblFieldTable>
                  <c15:showDataLabelsRange val="0"/>
                </c:ext>
                <c:ext xmlns:c16="http://schemas.microsoft.com/office/drawing/2014/chart" uri="{C3380CC4-5D6E-409C-BE32-E72D297353CC}">
                  <c16:uniqueId val="{0000003F-D52B-4751-B26F-44FA44F0809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{9FDCAB00-6CEE-42FB-BA77-E5C6F8C9D6FD}</c15:txfldGUID>
                      <c15:f>Diagramm!$J$64</c15:f>
                      <c15:dlblFieldTableCache>
                        <c:ptCount val="1"/>
                      </c15:dlblFieldTableCache>
                    </c15:dlblFTEntry>
                  </c15:dlblFieldTable>
                  <c15:showDataLabelsRange val="0"/>
                </c:ext>
                <c:ext xmlns:c16="http://schemas.microsoft.com/office/drawing/2014/chart" uri="{C3380CC4-5D6E-409C-BE32-E72D297353CC}">
                  <c16:uniqueId val="{00000040-D52B-4751-B26F-44FA44F0809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{A0BB0935-0827-47AA-B110-D8EE85ABFF7D}</c15:txfldGUID>
                      <c15:f>Diagramm!$J$65</c15:f>
                      <c15:dlblFieldTableCache>
                        <c:ptCount val="1"/>
                      </c15:dlblFieldTableCache>
                    </c15:dlblFTEntry>
                  </c15:dlblFieldTable>
                  <c15:showDataLabelsRange val="0"/>
                </c:ext>
                <c:ext xmlns:c16="http://schemas.microsoft.com/office/drawing/2014/chart" uri="{C3380CC4-5D6E-409C-BE32-E72D297353CC}">
                  <c16:uniqueId val="{00000041-D52B-4751-B26F-44FA44F0809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{1D09CBBB-1E63-43B6-818E-07E1FE3A6432}</c15:txfldGUID>
                      <c15:f>Diagramm!$J$66</c15:f>
                      <c15:dlblFieldTableCache>
                        <c:ptCount val="1"/>
                      </c15:dlblFieldTableCache>
                    </c15:dlblFTEntry>
                  </c15:dlblFieldTable>
                  <c15:showDataLabelsRange val="0"/>
                </c:ext>
                <c:ext xmlns:c16="http://schemas.microsoft.com/office/drawing/2014/chart" uri="{C3380CC4-5D6E-409C-BE32-E72D297353CC}">
                  <c16:uniqueId val="{00000042-D52B-4751-B26F-44FA44F0809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{ECFAE975-5681-4571-9835-E6AE1A1BCF6D}</c15:txfldGUID>
                      <c15:f>Diagramm!$J$67</c15:f>
                      <c15:dlblFieldTableCache>
                        <c:ptCount val="1"/>
                      </c15:dlblFieldTableCache>
                    </c15:dlblFTEntry>
                  </c15:dlblFieldTable>
                  <c15:showDataLabelsRange val="0"/>
                </c:ext>
                <c:ext xmlns:c16="http://schemas.microsoft.com/office/drawing/2014/chart" uri="{C3380CC4-5D6E-409C-BE32-E72D297353CC}">
                  <c16:uniqueId val="{00000043-D52B-4751-B26F-44FA44F080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52B-4751-B26F-44FA44F0809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CF-4CE8-A0C1-E61E4C2C3A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CF-4CE8-A0C1-E61E4C2C3A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CF-4CE8-A0C1-E61E4C2C3A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CF-4CE8-A0C1-E61E4C2C3A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CF-4CE8-A0C1-E61E4C2C3A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CF-4CE8-A0C1-E61E4C2C3A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CF-4CE8-A0C1-E61E4C2C3A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CF-4CE8-A0C1-E61E4C2C3A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CF-4CE8-A0C1-E61E4C2C3A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CF-4CE8-A0C1-E61E4C2C3A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CF-4CE8-A0C1-E61E4C2C3A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CF-4CE8-A0C1-E61E4C2C3A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CF-4CE8-A0C1-E61E4C2C3A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5CF-4CE8-A0C1-E61E4C2C3A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CF-4CE8-A0C1-E61E4C2C3A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5CF-4CE8-A0C1-E61E4C2C3A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5CF-4CE8-A0C1-E61E4C2C3A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5CF-4CE8-A0C1-E61E4C2C3A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5CF-4CE8-A0C1-E61E4C2C3A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5CF-4CE8-A0C1-E61E4C2C3A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5CF-4CE8-A0C1-E61E4C2C3A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5CF-4CE8-A0C1-E61E4C2C3A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5CF-4CE8-A0C1-E61E4C2C3AD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5CF-4CE8-A0C1-E61E4C2C3A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5CF-4CE8-A0C1-E61E4C2C3A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5CF-4CE8-A0C1-E61E4C2C3A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5CF-4CE8-A0C1-E61E4C2C3A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5CF-4CE8-A0C1-E61E4C2C3A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5CF-4CE8-A0C1-E61E4C2C3A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5CF-4CE8-A0C1-E61E4C2C3A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CF-4CE8-A0C1-E61E4C2C3A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5CF-4CE8-A0C1-E61E4C2C3A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5CF-4CE8-A0C1-E61E4C2C3A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CF-4CE8-A0C1-E61E4C2C3A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CF-4CE8-A0C1-E61E4C2C3A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5CF-4CE8-A0C1-E61E4C2C3A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CF-4CE8-A0C1-E61E4C2C3A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CF-4CE8-A0C1-E61E4C2C3A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CF-4CE8-A0C1-E61E4C2C3A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5CF-4CE8-A0C1-E61E4C2C3A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5CF-4CE8-A0C1-E61E4C2C3A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5CF-4CE8-A0C1-E61E4C2C3A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5CF-4CE8-A0C1-E61E4C2C3A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5CF-4CE8-A0C1-E61E4C2C3A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5CF-4CE8-A0C1-E61E4C2C3AD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5CF-4CE8-A0C1-E61E4C2C3AD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5CF-4CE8-A0C1-E61E4C2C3A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5CF-4CE8-A0C1-E61E4C2C3A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5CF-4CE8-A0C1-E61E4C2C3A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5CF-4CE8-A0C1-E61E4C2C3A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5CF-4CE8-A0C1-E61E4C2C3A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5CF-4CE8-A0C1-E61E4C2C3A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5CF-4CE8-A0C1-E61E4C2C3A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5CF-4CE8-A0C1-E61E4C2C3A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5CF-4CE8-A0C1-E61E4C2C3A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5CF-4CE8-A0C1-E61E4C2C3A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5CF-4CE8-A0C1-E61E4C2C3A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5CF-4CE8-A0C1-E61E4C2C3A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5CF-4CE8-A0C1-E61E4C2C3A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5CF-4CE8-A0C1-E61E4C2C3A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5CF-4CE8-A0C1-E61E4C2C3A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5CF-4CE8-A0C1-E61E4C2C3A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5CF-4CE8-A0C1-E61E4C2C3A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5CF-4CE8-A0C1-E61E4C2C3A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5CF-4CE8-A0C1-E61E4C2C3A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5CF-4CE8-A0C1-E61E4C2C3A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5CF-4CE8-A0C1-E61E4C2C3A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5CF-4CE8-A0C1-E61E4C2C3A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5CF-4CE8-A0C1-E61E4C2C3AD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100.67818895866853</c:v>
                </c:pt>
                <c:pt idx="2">
                  <c:v>102.07089842736285</c:v>
                </c:pt>
                <c:pt idx="3">
                  <c:v>100.69375962353593</c:v>
                </c:pt>
                <c:pt idx="4">
                  <c:v>102.02418643276067</c:v>
                </c:pt>
                <c:pt idx="5">
                  <c:v>102.60030103285412</c:v>
                </c:pt>
                <c:pt idx="6">
                  <c:v>104.04145257002475</c:v>
                </c:pt>
                <c:pt idx="7">
                  <c:v>102.33905987785678</c:v>
                </c:pt>
                <c:pt idx="8">
                  <c:v>103.01378868877703</c:v>
                </c:pt>
                <c:pt idx="9">
                  <c:v>103.02243905814778</c:v>
                </c:pt>
                <c:pt idx="10">
                  <c:v>103.91342710333731</c:v>
                </c:pt>
                <c:pt idx="11">
                  <c:v>103.50858981678516</c:v>
                </c:pt>
                <c:pt idx="12">
                  <c:v>104.70234078995173</c:v>
                </c:pt>
                <c:pt idx="13">
                  <c:v>104.96358194494906</c:v>
                </c:pt>
                <c:pt idx="14">
                  <c:v>106.82687150741337</c:v>
                </c:pt>
                <c:pt idx="15">
                  <c:v>105.95145412709121</c:v>
                </c:pt>
                <c:pt idx="16">
                  <c:v>106.90472483175031</c:v>
                </c:pt>
                <c:pt idx="17">
                  <c:v>107.01717963357036</c:v>
                </c:pt>
                <c:pt idx="18">
                  <c:v>108.02754277607653</c:v>
                </c:pt>
                <c:pt idx="19">
                  <c:v>107.32859293091815</c:v>
                </c:pt>
                <c:pt idx="20">
                  <c:v>108.42026954550958</c:v>
                </c:pt>
                <c:pt idx="21">
                  <c:v>108.49985294372068</c:v>
                </c:pt>
                <c:pt idx="22">
                  <c:v>110.05172920883722</c:v>
                </c:pt>
                <c:pt idx="23">
                  <c:v>109.16247123752186</c:v>
                </c:pt>
                <c:pt idx="24">
                  <c:v>110.47905745575338</c:v>
                </c:pt>
              </c:numCache>
            </c:numRef>
          </c:val>
          <c:smooth val="0"/>
          <c:extLst>
            <c:ext xmlns:c16="http://schemas.microsoft.com/office/drawing/2014/chart" uri="{C3380CC4-5D6E-409C-BE32-E72D297353CC}">
              <c16:uniqueId val="{00000000-107B-48B6-BC87-E5C4D9F9D6B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102.0218285918769</c:v>
                </c:pt>
                <c:pt idx="2">
                  <c:v>105.38557881553049</c:v>
                </c:pt>
                <c:pt idx="3">
                  <c:v>103.13115047414566</c:v>
                </c:pt>
                <c:pt idx="4">
                  <c:v>102.37967436035069</c:v>
                </c:pt>
                <c:pt idx="5">
                  <c:v>102.93433530148506</c:v>
                </c:pt>
                <c:pt idx="6">
                  <c:v>106.7632850241546</c:v>
                </c:pt>
                <c:pt idx="7">
                  <c:v>105.27822508498836</c:v>
                </c:pt>
                <c:pt idx="8">
                  <c:v>103.14904276256934</c:v>
                </c:pt>
                <c:pt idx="9">
                  <c:v>105.242440508141</c:v>
                </c:pt>
                <c:pt idx="10">
                  <c:v>108.23045267489712</c:v>
                </c:pt>
                <c:pt idx="11">
                  <c:v>108.96403650026838</c:v>
                </c:pt>
                <c:pt idx="12">
                  <c:v>108.46305242440508</c:v>
                </c:pt>
                <c:pt idx="13">
                  <c:v>112.02361782071928</c:v>
                </c:pt>
                <c:pt idx="14">
                  <c:v>112.72141706924315</c:v>
                </c:pt>
                <c:pt idx="15">
                  <c:v>113.58024691358024</c:v>
                </c:pt>
                <c:pt idx="16">
                  <c:v>113.63392377885131</c:v>
                </c:pt>
                <c:pt idx="17">
                  <c:v>116.10305958132045</c:v>
                </c:pt>
                <c:pt idx="18">
                  <c:v>122.47271426015386</c:v>
                </c:pt>
                <c:pt idx="19">
                  <c:v>122.95580604759348</c:v>
                </c:pt>
                <c:pt idx="20">
                  <c:v>123.65360529611738</c:v>
                </c:pt>
                <c:pt idx="21">
                  <c:v>125.92592592592592</c:v>
                </c:pt>
                <c:pt idx="22">
                  <c:v>124.7987117552335</c:v>
                </c:pt>
                <c:pt idx="23">
                  <c:v>123.54625156557523</c:v>
                </c:pt>
                <c:pt idx="24">
                  <c:v>121.3991769547325</c:v>
                </c:pt>
              </c:numCache>
            </c:numRef>
          </c:val>
          <c:smooth val="0"/>
          <c:extLst>
            <c:ext xmlns:c16="http://schemas.microsoft.com/office/drawing/2014/chart" uri="{C3380CC4-5D6E-409C-BE32-E72D297353CC}">
              <c16:uniqueId val="{00000001-107B-48B6-BC87-E5C4D9F9D6B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100.61721206474903</c:v>
                </c:pt>
                <c:pt idx="2">
                  <c:v>100.82683125655061</c:v>
                </c:pt>
                <c:pt idx="3">
                  <c:v>101.50227087457786</c:v>
                </c:pt>
                <c:pt idx="4">
                  <c:v>98.61418423197857</c:v>
                </c:pt>
                <c:pt idx="5">
                  <c:v>99.464306509840455</c:v>
                </c:pt>
                <c:pt idx="6">
                  <c:v>99.312914871317105</c:v>
                </c:pt>
                <c:pt idx="7">
                  <c:v>99.429369977873534</c:v>
                </c:pt>
                <c:pt idx="8">
                  <c:v>98.311400954931869</c:v>
                </c:pt>
                <c:pt idx="9">
                  <c:v>99.441015488529175</c:v>
                </c:pt>
                <c:pt idx="10">
                  <c:v>98.32304646558751</c:v>
                </c:pt>
                <c:pt idx="11">
                  <c:v>98.299755444276229</c:v>
                </c:pt>
                <c:pt idx="12">
                  <c:v>97.403051123791769</c:v>
                </c:pt>
                <c:pt idx="13">
                  <c:v>98.346337486898804</c:v>
                </c:pt>
                <c:pt idx="14">
                  <c:v>97.938744613951329</c:v>
                </c:pt>
                <c:pt idx="15">
                  <c:v>97.833935018050539</c:v>
                </c:pt>
                <c:pt idx="16">
                  <c:v>96.820775591009664</c:v>
                </c:pt>
                <c:pt idx="17">
                  <c:v>97.682543379527189</c:v>
                </c:pt>
                <c:pt idx="18">
                  <c:v>99.66228019098638</c:v>
                </c:pt>
                <c:pt idx="19">
                  <c:v>99.930126936066145</c:v>
                </c:pt>
                <c:pt idx="20">
                  <c:v>98.544311168044715</c:v>
                </c:pt>
                <c:pt idx="21">
                  <c:v>98.986840572959125</c:v>
                </c:pt>
                <c:pt idx="22">
                  <c:v>96.564574356585524</c:v>
                </c:pt>
                <c:pt idx="23">
                  <c:v>96.343309654128333</c:v>
                </c:pt>
                <c:pt idx="24">
                  <c:v>94.573192034470708</c:v>
                </c:pt>
              </c:numCache>
            </c:numRef>
          </c:val>
          <c:smooth val="0"/>
          <c:extLst>
            <c:ext xmlns:c16="http://schemas.microsoft.com/office/drawing/2014/chart" uri="{C3380CC4-5D6E-409C-BE32-E72D297353CC}">
              <c16:uniqueId val="{00000002-107B-48B6-BC87-E5C4D9F9D6B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07B-48B6-BC87-E5C4D9F9D6B3}"/>
                </c:ext>
              </c:extLst>
            </c:dLbl>
            <c:dLbl>
              <c:idx val="1"/>
              <c:delete val="1"/>
              <c:extLst>
                <c:ext xmlns:c15="http://schemas.microsoft.com/office/drawing/2012/chart" uri="{CE6537A1-D6FC-4f65-9D91-7224C49458BB}"/>
                <c:ext xmlns:c16="http://schemas.microsoft.com/office/drawing/2014/chart" uri="{C3380CC4-5D6E-409C-BE32-E72D297353CC}">
                  <c16:uniqueId val="{00000004-107B-48B6-BC87-E5C4D9F9D6B3}"/>
                </c:ext>
              </c:extLst>
            </c:dLbl>
            <c:dLbl>
              <c:idx val="2"/>
              <c:delete val="1"/>
              <c:extLst>
                <c:ext xmlns:c15="http://schemas.microsoft.com/office/drawing/2012/chart" uri="{CE6537A1-D6FC-4f65-9D91-7224C49458BB}"/>
                <c:ext xmlns:c16="http://schemas.microsoft.com/office/drawing/2014/chart" uri="{C3380CC4-5D6E-409C-BE32-E72D297353CC}">
                  <c16:uniqueId val="{00000005-107B-48B6-BC87-E5C4D9F9D6B3}"/>
                </c:ext>
              </c:extLst>
            </c:dLbl>
            <c:dLbl>
              <c:idx val="3"/>
              <c:delete val="1"/>
              <c:extLst>
                <c:ext xmlns:c15="http://schemas.microsoft.com/office/drawing/2012/chart" uri="{CE6537A1-D6FC-4f65-9D91-7224C49458BB}"/>
                <c:ext xmlns:c16="http://schemas.microsoft.com/office/drawing/2014/chart" uri="{C3380CC4-5D6E-409C-BE32-E72D297353CC}">
                  <c16:uniqueId val="{00000006-107B-48B6-BC87-E5C4D9F9D6B3}"/>
                </c:ext>
              </c:extLst>
            </c:dLbl>
            <c:dLbl>
              <c:idx val="4"/>
              <c:delete val="1"/>
              <c:extLst>
                <c:ext xmlns:c15="http://schemas.microsoft.com/office/drawing/2012/chart" uri="{CE6537A1-D6FC-4f65-9D91-7224C49458BB}"/>
                <c:ext xmlns:c16="http://schemas.microsoft.com/office/drawing/2014/chart" uri="{C3380CC4-5D6E-409C-BE32-E72D297353CC}">
                  <c16:uniqueId val="{00000007-107B-48B6-BC87-E5C4D9F9D6B3}"/>
                </c:ext>
              </c:extLst>
            </c:dLbl>
            <c:dLbl>
              <c:idx val="5"/>
              <c:delete val="1"/>
              <c:extLst>
                <c:ext xmlns:c15="http://schemas.microsoft.com/office/drawing/2012/chart" uri="{CE6537A1-D6FC-4f65-9D91-7224C49458BB}"/>
                <c:ext xmlns:c16="http://schemas.microsoft.com/office/drawing/2014/chart" uri="{C3380CC4-5D6E-409C-BE32-E72D297353CC}">
                  <c16:uniqueId val="{00000008-107B-48B6-BC87-E5C4D9F9D6B3}"/>
                </c:ext>
              </c:extLst>
            </c:dLbl>
            <c:dLbl>
              <c:idx val="6"/>
              <c:delete val="1"/>
              <c:extLst>
                <c:ext xmlns:c15="http://schemas.microsoft.com/office/drawing/2012/chart" uri="{CE6537A1-D6FC-4f65-9D91-7224C49458BB}"/>
                <c:ext xmlns:c16="http://schemas.microsoft.com/office/drawing/2014/chart" uri="{C3380CC4-5D6E-409C-BE32-E72D297353CC}">
                  <c16:uniqueId val="{00000009-107B-48B6-BC87-E5C4D9F9D6B3}"/>
                </c:ext>
              </c:extLst>
            </c:dLbl>
            <c:dLbl>
              <c:idx val="7"/>
              <c:delete val="1"/>
              <c:extLst>
                <c:ext xmlns:c15="http://schemas.microsoft.com/office/drawing/2012/chart" uri="{CE6537A1-D6FC-4f65-9D91-7224C49458BB}"/>
                <c:ext xmlns:c16="http://schemas.microsoft.com/office/drawing/2014/chart" uri="{C3380CC4-5D6E-409C-BE32-E72D297353CC}">
                  <c16:uniqueId val="{0000000A-107B-48B6-BC87-E5C4D9F9D6B3}"/>
                </c:ext>
              </c:extLst>
            </c:dLbl>
            <c:dLbl>
              <c:idx val="8"/>
              <c:delete val="1"/>
              <c:extLst>
                <c:ext xmlns:c15="http://schemas.microsoft.com/office/drawing/2012/chart" uri="{CE6537A1-D6FC-4f65-9D91-7224C49458BB}"/>
                <c:ext xmlns:c16="http://schemas.microsoft.com/office/drawing/2014/chart" uri="{C3380CC4-5D6E-409C-BE32-E72D297353CC}">
                  <c16:uniqueId val="{0000000B-107B-48B6-BC87-E5C4D9F9D6B3}"/>
                </c:ext>
              </c:extLst>
            </c:dLbl>
            <c:dLbl>
              <c:idx val="9"/>
              <c:delete val="1"/>
              <c:extLst>
                <c:ext xmlns:c15="http://schemas.microsoft.com/office/drawing/2012/chart" uri="{CE6537A1-D6FC-4f65-9D91-7224C49458BB}"/>
                <c:ext xmlns:c16="http://schemas.microsoft.com/office/drawing/2014/chart" uri="{C3380CC4-5D6E-409C-BE32-E72D297353CC}">
                  <c16:uniqueId val="{0000000C-107B-48B6-BC87-E5C4D9F9D6B3}"/>
                </c:ext>
              </c:extLst>
            </c:dLbl>
            <c:dLbl>
              <c:idx val="10"/>
              <c:delete val="1"/>
              <c:extLst>
                <c:ext xmlns:c15="http://schemas.microsoft.com/office/drawing/2012/chart" uri="{CE6537A1-D6FC-4f65-9D91-7224C49458BB}"/>
                <c:ext xmlns:c16="http://schemas.microsoft.com/office/drawing/2014/chart" uri="{C3380CC4-5D6E-409C-BE32-E72D297353CC}">
                  <c16:uniqueId val="{0000000D-107B-48B6-BC87-E5C4D9F9D6B3}"/>
                </c:ext>
              </c:extLst>
            </c:dLbl>
            <c:dLbl>
              <c:idx val="11"/>
              <c:delete val="1"/>
              <c:extLst>
                <c:ext xmlns:c15="http://schemas.microsoft.com/office/drawing/2012/chart" uri="{CE6537A1-D6FC-4f65-9D91-7224C49458BB}"/>
                <c:ext xmlns:c16="http://schemas.microsoft.com/office/drawing/2014/chart" uri="{C3380CC4-5D6E-409C-BE32-E72D297353CC}">
                  <c16:uniqueId val="{0000000E-107B-48B6-BC87-E5C4D9F9D6B3}"/>
                </c:ext>
              </c:extLst>
            </c:dLbl>
            <c:dLbl>
              <c:idx val="12"/>
              <c:delete val="1"/>
              <c:extLst>
                <c:ext xmlns:c15="http://schemas.microsoft.com/office/drawing/2012/chart" uri="{CE6537A1-D6FC-4f65-9D91-7224C49458BB}"/>
                <c:ext xmlns:c16="http://schemas.microsoft.com/office/drawing/2014/chart" uri="{C3380CC4-5D6E-409C-BE32-E72D297353CC}">
                  <c16:uniqueId val="{0000000F-107B-48B6-BC87-E5C4D9F9D6B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07B-48B6-BC87-E5C4D9F9D6B3}"/>
                </c:ext>
              </c:extLst>
            </c:dLbl>
            <c:dLbl>
              <c:idx val="14"/>
              <c:delete val="1"/>
              <c:extLst>
                <c:ext xmlns:c15="http://schemas.microsoft.com/office/drawing/2012/chart" uri="{CE6537A1-D6FC-4f65-9D91-7224C49458BB}"/>
                <c:ext xmlns:c16="http://schemas.microsoft.com/office/drawing/2014/chart" uri="{C3380CC4-5D6E-409C-BE32-E72D297353CC}">
                  <c16:uniqueId val="{00000011-107B-48B6-BC87-E5C4D9F9D6B3}"/>
                </c:ext>
              </c:extLst>
            </c:dLbl>
            <c:dLbl>
              <c:idx val="15"/>
              <c:delete val="1"/>
              <c:extLst>
                <c:ext xmlns:c15="http://schemas.microsoft.com/office/drawing/2012/chart" uri="{CE6537A1-D6FC-4f65-9D91-7224C49458BB}"/>
                <c:ext xmlns:c16="http://schemas.microsoft.com/office/drawing/2014/chart" uri="{C3380CC4-5D6E-409C-BE32-E72D297353CC}">
                  <c16:uniqueId val="{00000012-107B-48B6-BC87-E5C4D9F9D6B3}"/>
                </c:ext>
              </c:extLst>
            </c:dLbl>
            <c:dLbl>
              <c:idx val="16"/>
              <c:delete val="1"/>
              <c:extLst>
                <c:ext xmlns:c15="http://schemas.microsoft.com/office/drawing/2012/chart" uri="{CE6537A1-D6FC-4f65-9D91-7224C49458BB}"/>
                <c:ext xmlns:c16="http://schemas.microsoft.com/office/drawing/2014/chart" uri="{C3380CC4-5D6E-409C-BE32-E72D297353CC}">
                  <c16:uniqueId val="{00000013-107B-48B6-BC87-E5C4D9F9D6B3}"/>
                </c:ext>
              </c:extLst>
            </c:dLbl>
            <c:dLbl>
              <c:idx val="17"/>
              <c:delete val="1"/>
              <c:extLst>
                <c:ext xmlns:c15="http://schemas.microsoft.com/office/drawing/2012/chart" uri="{CE6537A1-D6FC-4f65-9D91-7224C49458BB}"/>
                <c:ext xmlns:c16="http://schemas.microsoft.com/office/drawing/2014/chart" uri="{C3380CC4-5D6E-409C-BE32-E72D297353CC}">
                  <c16:uniqueId val="{00000014-107B-48B6-BC87-E5C4D9F9D6B3}"/>
                </c:ext>
              </c:extLst>
            </c:dLbl>
            <c:dLbl>
              <c:idx val="18"/>
              <c:delete val="1"/>
              <c:extLst>
                <c:ext xmlns:c15="http://schemas.microsoft.com/office/drawing/2012/chart" uri="{CE6537A1-D6FC-4f65-9D91-7224C49458BB}"/>
                <c:ext xmlns:c16="http://schemas.microsoft.com/office/drawing/2014/chart" uri="{C3380CC4-5D6E-409C-BE32-E72D297353CC}">
                  <c16:uniqueId val="{00000015-107B-48B6-BC87-E5C4D9F9D6B3}"/>
                </c:ext>
              </c:extLst>
            </c:dLbl>
            <c:dLbl>
              <c:idx val="19"/>
              <c:delete val="1"/>
              <c:extLst>
                <c:ext xmlns:c15="http://schemas.microsoft.com/office/drawing/2012/chart" uri="{CE6537A1-D6FC-4f65-9D91-7224C49458BB}"/>
                <c:ext xmlns:c16="http://schemas.microsoft.com/office/drawing/2014/chart" uri="{C3380CC4-5D6E-409C-BE32-E72D297353CC}">
                  <c16:uniqueId val="{00000016-107B-48B6-BC87-E5C4D9F9D6B3}"/>
                </c:ext>
              </c:extLst>
            </c:dLbl>
            <c:dLbl>
              <c:idx val="20"/>
              <c:delete val="1"/>
              <c:extLst>
                <c:ext xmlns:c15="http://schemas.microsoft.com/office/drawing/2012/chart" uri="{CE6537A1-D6FC-4f65-9D91-7224C49458BB}"/>
                <c:ext xmlns:c16="http://schemas.microsoft.com/office/drawing/2014/chart" uri="{C3380CC4-5D6E-409C-BE32-E72D297353CC}">
                  <c16:uniqueId val="{00000017-107B-48B6-BC87-E5C4D9F9D6B3}"/>
                </c:ext>
              </c:extLst>
            </c:dLbl>
            <c:dLbl>
              <c:idx val="21"/>
              <c:delete val="1"/>
              <c:extLst>
                <c:ext xmlns:c15="http://schemas.microsoft.com/office/drawing/2012/chart" uri="{CE6537A1-D6FC-4f65-9D91-7224C49458BB}"/>
                <c:ext xmlns:c16="http://schemas.microsoft.com/office/drawing/2014/chart" uri="{C3380CC4-5D6E-409C-BE32-E72D297353CC}">
                  <c16:uniqueId val="{00000018-107B-48B6-BC87-E5C4D9F9D6B3}"/>
                </c:ext>
              </c:extLst>
            </c:dLbl>
            <c:dLbl>
              <c:idx val="22"/>
              <c:delete val="1"/>
              <c:extLst>
                <c:ext xmlns:c15="http://schemas.microsoft.com/office/drawing/2012/chart" uri="{CE6537A1-D6FC-4f65-9D91-7224C49458BB}"/>
                <c:ext xmlns:c16="http://schemas.microsoft.com/office/drawing/2014/chart" uri="{C3380CC4-5D6E-409C-BE32-E72D297353CC}">
                  <c16:uniqueId val="{00000019-107B-48B6-BC87-E5C4D9F9D6B3}"/>
                </c:ext>
              </c:extLst>
            </c:dLbl>
            <c:dLbl>
              <c:idx val="23"/>
              <c:delete val="1"/>
              <c:extLst>
                <c:ext xmlns:c15="http://schemas.microsoft.com/office/drawing/2012/chart" uri="{CE6537A1-D6FC-4f65-9D91-7224C49458BB}"/>
                <c:ext xmlns:c16="http://schemas.microsoft.com/office/drawing/2014/chart" uri="{C3380CC4-5D6E-409C-BE32-E72D297353CC}">
                  <c16:uniqueId val="{0000001A-107B-48B6-BC87-E5C4D9F9D6B3}"/>
                </c:ext>
              </c:extLst>
            </c:dLbl>
            <c:dLbl>
              <c:idx val="24"/>
              <c:delete val="1"/>
              <c:extLst>
                <c:ext xmlns:c15="http://schemas.microsoft.com/office/drawing/2012/chart" uri="{CE6537A1-D6FC-4f65-9D91-7224C49458BB}"/>
                <c:ext xmlns:c16="http://schemas.microsoft.com/office/drawing/2014/chart" uri="{C3380CC4-5D6E-409C-BE32-E72D297353CC}">
                  <c16:uniqueId val="{0000001B-107B-48B6-BC87-E5C4D9F9D6B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07B-48B6-BC87-E5C4D9F9D6B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Donau-Ries (09779)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63858</v>
      </c>
      <c r="F11" s="238">
        <v>63097</v>
      </c>
      <c r="G11" s="238">
        <v>63611</v>
      </c>
      <c r="H11" s="238">
        <v>62714</v>
      </c>
      <c r="I11" s="265">
        <v>62668</v>
      </c>
      <c r="J11" s="263">
        <v>1190</v>
      </c>
      <c r="K11" s="266">
        <v>1.8988957681751453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18.340693413511229</v>
      </c>
      <c r="E13" s="115">
        <v>11712</v>
      </c>
      <c r="F13" s="114">
        <v>11042</v>
      </c>
      <c r="G13" s="114">
        <v>11287</v>
      </c>
      <c r="H13" s="114">
        <v>11392</v>
      </c>
      <c r="I13" s="140">
        <v>11341</v>
      </c>
      <c r="J13" s="115">
        <v>371</v>
      </c>
      <c r="K13" s="116">
        <v>3.271316462393087</v>
      </c>
    </row>
    <row r="14" spans="1:255" ht="14.1" customHeight="1" x14ac:dyDescent="0.2">
      <c r="A14" s="306" t="s">
        <v>230</v>
      </c>
      <c r="B14" s="307"/>
      <c r="C14" s="308"/>
      <c r="D14" s="113">
        <v>60.673682232453253</v>
      </c>
      <c r="E14" s="115">
        <v>38745</v>
      </c>
      <c r="F14" s="114">
        <v>38744</v>
      </c>
      <c r="G14" s="114">
        <v>38975</v>
      </c>
      <c r="H14" s="114">
        <v>38114</v>
      </c>
      <c r="I14" s="140">
        <v>38125</v>
      </c>
      <c r="J14" s="115">
        <v>620</v>
      </c>
      <c r="K14" s="116">
        <v>1.6262295081967213</v>
      </c>
    </row>
    <row r="15" spans="1:255" ht="14.1" customHeight="1" x14ac:dyDescent="0.2">
      <c r="A15" s="306" t="s">
        <v>231</v>
      </c>
      <c r="B15" s="307"/>
      <c r="C15" s="308"/>
      <c r="D15" s="113">
        <v>11.074571705972627</v>
      </c>
      <c r="E15" s="115">
        <v>7072</v>
      </c>
      <c r="F15" s="114">
        <v>7037</v>
      </c>
      <c r="G15" s="114">
        <v>7039</v>
      </c>
      <c r="H15" s="114">
        <v>6918</v>
      </c>
      <c r="I15" s="140">
        <v>6932</v>
      </c>
      <c r="J15" s="115">
        <v>140</v>
      </c>
      <c r="K15" s="116">
        <v>2.0196191575302942</v>
      </c>
    </row>
    <row r="16" spans="1:255" ht="14.1" customHeight="1" x14ac:dyDescent="0.2">
      <c r="A16" s="306" t="s">
        <v>232</v>
      </c>
      <c r="B16" s="307"/>
      <c r="C16" s="308"/>
      <c r="D16" s="113">
        <v>9.1264994205894325</v>
      </c>
      <c r="E16" s="115">
        <v>5828</v>
      </c>
      <c r="F16" s="114">
        <v>5769</v>
      </c>
      <c r="G16" s="114">
        <v>5809</v>
      </c>
      <c r="H16" s="114">
        <v>5802</v>
      </c>
      <c r="I16" s="140">
        <v>5781</v>
      </c>
      <c r="J16" s="115">
        <v>47</v>
      </c>
      <c r="K16" s="116">
        <v>0.81300813008130079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1.3185505339973065</v>
      </c>
      <c r="E18" s="115">
        <v>842</v>
      </c>
      <c r="F18" s="114">
        <v>515</v>
      </c>
      <c r="G18" s="114">
        <v>684</v>
      </c>
      <c r="H18" s="114">
        <v>746</v>
      </c>
      <c r="I18" s="140">
        <v>826</v>
      </c>
      <c r="J18" s="115">
        <v>16</v>
      </c>
      <c r="K18" s="116">
        <v>1.937046004842615</v>
      </c>
    </row>
    <row r="19" spans="1:255" ht="14.1" customHeight="1" x14ac:dyDescent="0.2">
      <c r="A19" s="306" t="s">
        <v>235</v>
      </c>
      <c r="B19" s="307" t="s">
        <v>236</v>
      </c>
      <c r="C19" s="308"/>
      <c r="D19" s="113">
        <v>1.0335431739171286</v>
      </c>
      <c r="E19" s="115">
        <v>660</v>
      </c>
      <c r="F19" s="114">
        <v>336</v>
      </c>
      <c r="G19" s="114">
        <v>504</v>
      </c>
      <c r="H19" s="114">
        <v>572</v>
      </c>
      <c r="I19" s="140">
        <v>654</v>
      </c>
      <c r="J19" s="115">
        <v>6</v>
      </c>
      <c r="K19" s="116">
        <v>0.91743119266055051</v>
      </c>
    </row>
    <row r="20" spans="1:255" ht="14.1" customHeight="1" x14ac:dyDescent="0.2">
      <c r="A20" s="306">
        <v>12</v>
      </c>
      <c r="B20" s="307" t="s">
        <v>237</v>
      </c>
      <c r="C20" s="308"/>
      <c r="D20" s="113">
        <v>0.87381377431175422</v>
      </c>
      <c r="E20" s="115">
        <v>558</v>
      </c>
      <c r="F20" s="114">
        <v>467</v>
      </c>
      <c r="G20" s="114">
        <v>502</v>
      </c>
      <c r="H20" s="114">
        <v>528</v>
      </c>
      <c r="I20" s="140">
        <v>551</v>
      </c>
      <c r="J20" s="115">
        <v>7</v>
      </c>
      <c r="K20" s="116">
        <v>1.2704174228675136</v>
      </c>
    </row>
    <row r="21" spans="1:255" ht="14.1" customHeight="1" x14ac:dyDescent="0.2">
      <c r="A21" s="306">
        <v>21</v>
      </c>
      <c r="B21" s="307" t="s">
        <v>238</v>
      </c>
      <c r="C21" s="308"/>
      <c r="D21" s="113">
        <v>0.64361552193930283</v>
      </c>
      <c r="E21" s="115">
        <v>411</v>
      </c>
      <c r="F21" s="114">
        <v>403</v>
      </c>
      <c r="G21" s="114">
        <v>419</v>
      </c>
      <c r="H21" s="114">
        <v>409</v>
      </c>
      <c r="I21" s="140">
        <v>402</v>
      </c>
      <c r="J21" s="115">
        <v>9</v>
      </c>
      <c r="K21" s="116">
        <v>2.2388059701492535</v>
      </c>
    </row>
    <row r="22" spans="1:255" ht="14.1" customHeight="1" x14ac:dyDescent="0.2">
      <c r="A22" s="306">
        <v>22</v>
      </c>
      <c r="B22" s="307" t="s">
        <v>239</v>
      </c>
      <c r="C22" s="308"/>
      <c r="D22" s="113">
        <v>3.2039838391430986</v>
      </c>
      <c r="E22" s="115">
        <v>2046</v>
      </c>
      <c r="F22" s="114">
        <v>2057</v>
      </c>
      <c r="G22" s="114">
        <v>2068</v>
      </c>
      <c r="H22" s="114">
        <v>2021</v>
      </c>
      <c r="I22" s="140">
        <v>2034</v>
      </c>
      <c r="J22" s="115">
        <v>12</v>
      </c>
      <c r="K22" s="116">
        <v>0.58997050147492625</v>
      </c>
    </row>
    <row r="23" spans="1:255" ht="14.1" customHeight="1" x14ac:dyDescent="0.2">
      <c r="A23" s="306">
        <v>23</v>
      </c>
      <c r="B23" s="307" t="s">
        <v>240</v>
      </c>
      <c r="C23" s="308"/>
      <c r="D23" s="113">
        <v>2.604215603369977</v>
      </c>
      <c r="E23" s="115">
        <v>1663</v>
      </c>
      <c r="F23" s="114">
        <v>1683</v>
      </c>
      <c r="G23" s="114">
        <v>1696</v>
      </c>
      <c r="H23" s="114">
        <v>1564</v>
      </c>
      <c r="I23" s="140">
        <v>1554</v>
      </c>
      <c r="J23" s="115">
        <v>109</v>
      </c>
      <c r="K23" s="116">
        <v>7.0141570141570142</v>
      </c>
    </row>
    <row r="24" spans="1:255" ht="14.1" customHeight="1" x14ac:dyDescent="0.2">
      <c r="A24" s="306">
        <v>24</v>
      </c>
      <c r="B24" s="307" t="s">
        <v>241</v>
      </c>
      <c r="C24" s="308"/>
      <c r="D24" s="113">
        <v>4.5475899652353657</v>
      </c>
      <c r="E24" s="115">
        <v>2904</v>
      </c>
      <c r="F24" s="114">
        <v>2925</v>
      </c>
      <c r="G24" s="114">
        <v>2963</v>
      </c>
      <c r="H24" s="114">
        <v>2944</v>
      </c>
      <c r="I24" s="140">
        <v>2925</v>
      </c>
      <c r="J24" s="115">
        <v>-21</v>
      </c>
      <c r="K24" s="116">
        <v>-0.71794871794871795</v>
      </c>
    </row>
    <row r="25" spans="1:255" ht="14.1" customHeight="1" x14ac:dyDescent="0.2">
      <c r="A25" s="306">
        <v>25</v>
      </c>
      <c r="B25" s="307" t="s">
        <v>242</v>
      </c>
      <c r="C25" s="308"/>
      <c r="D25" s="113">
        <v>9.9267123931222407</v>
      </c>
      <c r="E25" s="115">
        <v>6339</v>
      </c>
      <c r="F25" s="114">
        <v>6281</v>
      </c>
      <c r="G25" s="114">
        <v>6234</v>
      </c>
      <c r="H25" s="114">
        <v>6092</v>
      </c>
      <c r="I25" s="140">
        <v>6102</v>
      </c>
      <c r="J25" s="115">
        <v>237</v>
      </c>
      <c r="K25" s="116">
        <v>3.8839724680432646</v>
      </c>
    </row>
    <row r="26" spans="1:255" ht="14.1" customHeight="1" x14ac:dyDescent="0.2">
      <c r="A26" s="306">
        <v>26</v>
      </c>
      <c r="B26" s="307" t="s">
        <v>243</v>
      </c>
      <c r="C26" s="308"/>
      <c r="D26" s="113">
        <v>5.2663722634595507</v>
      </c>
      <c r="E26" s="115">
        <v>3363</v>
      </c>
      <c r="F26" s="114">
        <v>3274</v>
      </c>
      <c r="G26" s="114">
        <v>3222</v>
      </c>
      <c r="H26" s="114">
        <v>3155</v>
      </c>
      <c r="I26" s="140">
        <v>3094</v>
      </c>
      <c r="J26" s="115">
        <v>269</v>
      </c>
      <c r="K26" s="116">
        <v>8.6942469295410465</v>
      </c>
    </row>
    <row r="27" spans="1:255" ht="14.1" customHeight="1" x14ac:dyDescent="0.2">
      <c r="A27" s="306">
        <v>27</v>
      </c>
      <c r="B27" s="307" t="s">
        <v>244</v>
      </c>
      <c r="C27" s="308"/>
      <c r="D27" s="113">
        <v>6.5864887719627925</v>
      </c>
      <c r="E27" s="115">
        <v>4206</v>
      </c>
      <c r="F27" s="114">
        <v>4098</v>
      </c>
      <c r="G27" s="114">
        <v>4103</v>
      </c>
      <c r="H27" s="114">
        <v>4009</v>
      </c>
      <c r="I27" s="140">
        <v>4006</v>
      </c>
      <c r="J27" s="115">
        <v>200</v>
      </c>
      <c r="K27" s="116">
        <v>4.9925112331502746</v>
      </c>
    </row>
    <row r="28" spans="1:255" ht="14.1" customHeight="1" x14ac:dyDescent="0.2">
      <c r="A28" s="306">
        <v>28</v>
      </c>
      <c r="B28" s="307" t="s">
        <v>245</v>
      </c>
      <c r="C28" s="308"/>
      <c r="D28" s="113">
        <v>0.26308371699708727</v>
      </c>
      <c r="E28" s="115">
        <v>168</v>
      </c>
      <c r="F28" s="114">
        <v>167</v>
      </c>
      <c r="G28" s="114">
        <v>170</v>
      </c>
      <c r="H28" s="114">
        <v>168</v>
      </c>
      <c r="I28" s="140">
        <v>219</v>
      </c>
      <c r="J28" s="115">
        <v>-51</v>
      </c>
      <c r="K28" s="116">
        <v>-23.287671232876711</v>
      </c>
    </row>
    <row r="29" spans="1:255" ht="14.1" customHeight="1" x14ac:dyDescent="0.2">
      <c r="A29" s="306">
        <v>29</v>
      </c>
      <c r="B29" s="307" t="s">
        <v>246</v>
      </c>
      <c r="C29" s="308"/>
      <c r="D29" s="113">
        <v>3.0395565160199194</v>
      </c>
      <c r="E29" s="115">
        <v>1941</v>
      </c>
      <c r="F29" s="114">
        <v>1978</v>
      </c>
      <c r="G29" s="114">
        <v>1973</v>
      </c>
      <c r="H29" s="114">
        <v>1973</v>
      </c>
      <c r="I29" s="140">
        <v>1939</v>
      </c>
      <c r="J29" s="115">
        <v>2</v>
      </c>
      <c r="K29" s="116">
        <v>0.10314595152140278</v>
      </c>
    </row>
    <row r="30" spans="1:255" ht="14.1" customHeight="1" x14ac:dyDescent="0.2">
      <c r="A30" s="306" t="s">
        <v>247</v>
      </c>
      <c r="B30" s="307" t="s">
        <v>248</v>
      </c>
      <c r="C30" s="308"/>
      <c r="D30" s="113">
        <v>1.9026590247110777</v>
      </c>
      <c r="E30" s="115">
        <v>1215</v>
      </c>
      <c r="F30" s="114">
        <v>1244</v>
      </c>
      <c r="G30" s="114">
        <v>1268</v>
      </c>
      <c r="H30" s="114">
        <v>1258</v>
      </c>
      <c r="I30" s="140">
        <v>1238</v>
      </c>
      <c r="J30" s="115">
        <v>-23</v>
      </c>
      <c r="K30" s="116">
        <v>-1.8578352180936994</v>
      </c>
    </row>
    <row r="31" spans="1:255" ht="14.1" customHeight="1" x14ac:dyDescent="0.2">
      <c r="A31" s="306" t="s">
        <v>249</v>
      </c>
      <c r="B31" s="307" t="s">
        <v>250</v>
      </c>
      <c r="C31" s="308"/>
      <c r="D31" s="113">
        <v>0.98969588775094741</v>
      </c>
      <c r="E31" s="115">
        <v>632</v>
      </c>
      <c r="F31" s="114">
        <v>640</v>
      </c>
      <c r="G31" s="114">
        <v>610</v>
      </c>
      <c r="H31" s="114">
        <v>627</v>
      </c>
      <c r="I31" s="140">
        <v>609</v>
      </c>
      <c r="J31" s="115">
        <v>23</v>
      </c>
      <c r="K31" s="116">
        <v>3.7766830870279144</v>
      </c>
    </row>
    <row r="32" spans="1:255" ht="14.1" customHeight="1" x14ac:dyDescent="0.2">
      <c r="A32" s="306">
        <v>31</v>
      </c>
      <c r="B32" s="307" t="s">
        <v>251</v>
      </c>
      <c r="C32" s="308"/>
      <c r="D32" s="113">
        <v>0.43534091264994207</v>
      </c>
      <c r="E32" s="115">
        <v>278</v>
      </c>
      <c r="F32" s="114">
        <v>278</v>
      </c>
      <c r="G32" s="114">
        <v>280</v>
      </c>
      <c r="H32" s="114">
        <v>289</v>
      </c>
      <c r="I32" s="140">
        <v>289</v>
      </c>
      <c r="J32" s="115">
        <v>-11</v>
      </c>
      <c r="K32" s="116">
        <v>-3.8062283737024223</v>
      </c>
    </row>
    <row r="33" spans="1:11" ht="14.1" customHeight="1" x14ac:dyDescent="0.2">
      <c r="A33" s="306">
        <v>32</v>
      </c>
      <c r="B33" s="307" t="s">
        <v>252</v>
      </c>
      <c r="C33" s="308"/>
      <c r="D33" s="113">
        <v>1.9887876225375052</v>
      </c>
      <c r="E33" s="115">
        <v>1270</v>
      </c>
      <c r="F33" s="114">
        <v>1233</v>
      </c>
      <c r="G33" s="114">
        <v>1281</v>
      </c>
      <c r="H33" s="114">
        <v>1256</v>
      </c>
      <c r="I33" s="140">
        <v>1236</v>
      </c>
      <c r="J33" s="115">
        <v>34</v>
      </c>
      <c r="K33" s="116">
        <v>2.7508090614886731</v>
      </c>
    </row>
    <row r="34" spans="1:11" ht="14.1" customHeight="1" x14ac:dyDescent="0.2">
      <c r="A34" s="306">
        <v>33</v>
      </c>
      <c r="B34" s="307" t="s">
        <v>253</v>
      </c>
      <c r="C34" s="308"/>
      <c r="D34" s="113">
        <v>1.4908077296501614</v>
      </c>
      <c r="E34" s="115">
        <v>952</v>
      </c>
      <c r="F34" s="114">
        <v>959</v>
      </c>
      <c r="G34" s="114">
        <v>989</v>
      </c>
      <c r="H34" s="114">
        <v>967</v>
      </c>
      <c r="I34" s="140">
        <v>962</v>
      </c>
      <c r="J34" s="115">
        <v>-10</v>
      </c>
      <c r="K34" s="116">
        <v>-1.0395010395010396</v>
      </c>
    </row>
    <row r="35" spans="1:11" ht="14.1" customHeight="1" x14ac:dyDescent="0.2">
      <c r="A35" s="306">
        <v>34</v>
      </c>
      <c r="B35" s="307" t="s">
        <v>254</v>
      </c>
      <c r="C35" s="308"/>
      <c r="D35" s="113">
        <v>2.0138432146324656</v>
      </c>
      <c r="E35" s="115">
        <v>1286</v>
      </c>
      <c r="F35" s="114">
        <v>1301</v>
      </c>
      <c r="G35" s="114">
        <v>1301</v>
      </c>
      <c r="H35" s="114">
        <v>1295</v>
      </c>
      <c r="I35" s="140">
        <v>1295</v>
      </c>
      <c r="J35" s="115">
        <v>-9</v>
      </c>
      <c r="K35" s="116">
        <v>-0.69498069498069504</v>
      </c>
    </row>
    <row r="36" spans="1:11" ht="14.1" customHeight="1" x14ac:dyDescent="0.2">
      <c r="A36" s="306">
        <v>41</v>
      </c>
      <c r="B36" s="307" t="s">
        <v>255</v>
      </c>
      <c r="C36" s="308"/>
      <c r="D36" s="113">
        <v>0.68589683359954901</v>
      </c>
      <c r="E36" s="115">
        <v>438</v>
      </c>
      <c r="F36" s="114">
        <v>459</v>
      </c>
      <c r="G36" s="114">
        <v>447</v>
      </c>
      <c r="H36" s="114">
        <v>448</v>
      </c>
      <c r="I36" s="140">
        <v>450</v>
      </c>
      <c r="J36" s="115">
        <v>-12</v>
      </c>
      <c r="K36" s="116">
        <v>-2.6666666666666665</v>
      </c>
    </row>
    <row r="37" spans="1:11" ht="14.1" customHeight="1" x14ac:dyDescent="0.2">
      <c r="A37" s="306">
        <v>42</v>
      </c>
      <c r="B37" s="307" t="s">
        <v>256</v>
      </c>
      <c r="C37" s="308"/>
      <c r="D37" s="113">
        <v>0.11118418992138808</v>
      </c>
      <c r="E37" s="115">
        <v>71</v>
      </c>
      <c r="F37" s="114">
        <v>73</v>
      </c>
      <c r="G37" s="114">
        <v>71</v>
      </c>
      <c r="H37" s="114">
        <v>70</v>
      </c>
      <c r="I37" s="140">
        <v>66</v>
      </c>
      <c r="J37" s="115">
        <v>5</v>
      </c>
      <c r="K37" s="116">
        <v>7.5757575757575761</v>
      </c>
    </row>
    <row r="38" spans="1:11" ht="14.1" customHeight="1" x14ac:dyDescent="0.2">
      <c r="A38" s="306">
        <v>43</v>
      </c>
      <c r="B38" s="307" t="s">
        <v>257</v>
      </c>
      <c r="C38" s="308"/>
      <c r="D38" s="113">
        <v>1.4453944689780451</v>
      </c>
      <c r="E38" s="115">
        <v>923</v>
      </c>
      <c r="F38" s="114">
        <v>894</v>
      </c>
      <c r="G38" s="114">
        <v>898</v>
      </c>
      <c r="H38" s="114">
        <v>883</v>
      </c>
      <c r="I38" s="140">
        <v>895</v>
      </c>
      <c r="J38" s="115">
        <v>28</v>
      </c>
      <c r="K38" s="116">
        <v>3.1284916201117317</v>
      </c>
    </row>
    <row r="39" spans="1:11" ht="14.1" customHeight="1" x14ac:dyDescent="0.2">
      <c r="A39" s="306">
        <v>51</v>
      </c>
      <c r="B39" s="307" t="s">
        <v>258</v>
      </c>
      <c r="C39" s="308"/>
      <c r="D39" s="113">
        <v>6.9999060415296439</v>
      </c>
      <c r="E39" s="115">
        <v>4470</v>
      </c>
      <c r="F39" s="114">
        <v>4425</v>
      </c>
      <c r="G39" s="114">
        <v>4430</v>
      </c>
      <c r="H39" s="114">
        <v>4377</v>
      </c>
      <c r="I39" s="140">
        <v>4363</v>
      </c>
      <c r="J39" s="115">
        <v>107</v>
      </c>
      <c r="K39" s="116">
        <v>2.4524409809763923</v>
      </c>
    </row>
    <row r="40" spans="1:11" ht="14.1" customHeight="1" x14ac:dyDescent="0.2">
      <c r="A40" s="306" t="s">
        <v>259</v>
      </c>
      <c r="B40" s="307" t="s">
        <v>260</v>
      </c>
      <c r="C40" s="308"/>
      <c r="D40" s="113">
        <v>6.1793354004196814</v>
      </c>
      <c r="E40" s="115">
        <v>3946</v>
      </c>
      <c r="F40" s="114">
        <v>3908</v>
      </c>
      <c r="G40" s="114">
        <v>3905</v>
      </c>
      <c r="H40" s="114">
        <v>3867</v>
      </c>
      <c r="I40" s="140">
        <v>3861</v>
      </c>
      <c r="J40" s="115">
        <v>85</v>
      </c>
      <c r="K40" s="116">
        <v>2.2015022015022017</v>
      </c>
    </row>
    <row r="41" spans="1:11" ht="14.1" customHeight="1" x14ac:dyDescent="0.2">
      <c r="A41" s="306"/>
      <c r="B41" s="307" t="s">
        <v>261</v>
      </c>
      <c r="C41" s="308"/>
      <c r="D41" s="113">
        <v>5.8003695699834008</v>
      </c>
      <c r="E41" s="115">
        <v>3704</v>
      </c>
      <c r="F41" s="114">
        <v>3661</v>
      </c>
      <c r="G41" s="114">
        <v>3666</v>
      </c>
      <c r="H41" s="114">
        <v>3632</v>
      </c>
      <c r="I41" s="140">
        <v>3624</v>
      </c>
      <c r="J41" s="115">
        <v>80</v>
      </c>
      <c r="K41" s="116">
        <v>2.2075055187637971</v>
      </c>
    </row>
    <row r="42" spans="1:11" ht="14.1" customHeight="1" x14ac:dyDescent="0.2">
      <c r="A42" s="306">
        <v>52</v>
      </c>
      <c r="B42" s="307" t="s">
        <v>262</v>
      </c>
      <c r="C42" s="308"/>
      <c r="D42" s="113">
        <v>3.2462651508033451</v>
      </c>
      <c r="E42" s="115">
        <v>2073</v>
      </c>
      <c r="F42" s="114">
        <v>2049</v>
      </c>
      <c r="G42" s="114">
        <v>2103</v>
      </c>
      <c r="H42" s="114">
        <v>2099</v>
      </c>
      <c r="I42" s="140">
        <v>2075</v>
      </c>
      <c r="J42" s="115">
        <v>-2</v>
      </c>
      <c r="K42" s="116">
        <v>-9.6385542168674704E-2</v>
      </c>
    </row>
    <row r="43" spans="1:11" ht="14.1" customHeight="1" x14ac:dyDescent="0.2">
      <c r="A43" s="306" t="s">
        <v>263</v>
      </c>
      <c r="B43" s="307" t="s">
        <v>264</v>
      </c>
      <c r="C43" s="308"/>
      <c r="D43" s="113">
        <v>2.4711077703654984</v>
      </c>
      <c r="E43" s="115">
        <v>1578</v>
      </c>
      <c r="F43" s="114">
        <v>1556</v>
      </c>
      <c r="G43" s="114">
        <v>1598</v>
      </c>
      <c r="H43" s="114">
        <v>1586</v>
      </c>
      <c r="I43" s="140">
        <v>1569</v>
      </c>
      <c r="J43" s="115">
        <v>9</v>
      </c>
      <c r="K43" s="116">
        <v>0.57361376673040154</v>
      </c>
    </row>
    <row r="44" spans="1:11" ht="14.1" customHeight="1" x14ac:dyDescent="0.2">
      <c r="A44" s="306">
        <v>53</v>
      </c>
      <c r="B44" s="307" t="s">
        <v>265</v>
      </c>
      <c r="C44" s="308"/>
      <c r="D44" s="113">
        <v>0.37426790691847539</v>
      </c>
      <c r="E44" s="115">
        <v>239</v>
      </c>
      <c r="F44" s="114">
        <v>243</v>
      </c>
      <c r="G44" s="114">
        <v>251</v>
      </c>
      <c r="H44" s="114">
        <v>261</v>
      </c>
      <c r="I44" s="140">
        <v>254</v>
      </c>
      <c r="J44" s="115">
        <v>-15</v>
      </c>
      <c r="K44" s="116">
        <v>-5.9055118110236222</v>
      </c>
    </row>
    <row r="45" spans="1:11" ht="14.1" customHeight="1" x14ac:dyDescent="0.2">
      <c r="A45" s="306" t="s">
        <v>266</v>
      </c>
      <c r="B45" s="307" t="s">
        <v>267</v>
      </c>
      <c r="C45" s="308"/>
      <c r="D45" s="113">
        <v>0.34138244229383946</v>
      </c>
      <c r="E45" s="115">
        <v>218</v>
      </c>
      <c r="F45" s="114">
        <v>216</v>
      </c>
      <c r="G45" s="114">
        <v>225</v>
      </c>
      <c r="H45" s="114">
        <v>235</v>
      </c>
      <c r="I45" s="140">
        <v>233</v>
      </c>
      <c r="J45" s="115">
        <v>-15</v>
      </c>
      <c r="K45" s="116">
        <v>-6.437768240343348</v>
      </c>
    </row>
    <row r="46" spans="1:11" ht="14.1" customHeight="1" x14ac:dyDescent="0.2">
      <c r="A46" s="306">
        <v>54</v>
      </c>
      <c r="B46" s="307" t="s">
        <v>268</v>
      </c>
      <c r="C46" s="308"/>
      <c r="D46" s="113">
        <v>2.1735726142378402</v>
      </c>
      <c r="E46" s="115">
        <v>1388</v>
      </c>
      <c r="F46" s="114">
        <v>1389</v>
      </c>
      <c r="G46" s="114">
        <v>1400</v>
      </c>
      <c r="H46" s="114">
        <v>1417</v>
      </c>
      <c r="I46" s="140">
        <v>1408</v>
      </c>
      <c r="J46" s="115">
        <v>-20</v>
      </c>
      <c r="K46" s="116">
        <v>-1.4204545454545454</v>
      </c>
    </row>
    <row r="47" spans="1:11" ht="14.1" customHeight="1" x14ac:dyDescent="0.2">
      <c r="A47" s="306">
        <v>61</v>
      </c>
      <c r="B47" s="307" t="s">
        <v>269</v>
      </c>
      <c r="C47" s="308"/>
      <c r="D47" s="113">
        <v>3.0473863885495942</v>
      </c>
      <c r="E47" s="115">
        <v>1946</v>
      </c>
      <c r="F47" s="114">
        <v>1971</v>
      </c>
      <c r="G47" s="114">
        <v>1963</v>
      </c>
      <c r="H47" s="114">
        <v>1924</v>
      </c>
      <c r="I47" s="140">
        <v>1957</v>
      </c>
      <c r="J47" s="115">
        <v>-11</v>
      </c>
      <c r="K47" s="116">
        <v>-0.56208482370975987</v>
      </c>
    </row>
    <row r="48" spans="1:11" ht="14.1" customHeight="1" x14ac:dyDescent="0.2">
      <c r="A48" s="306">
        <v>62</v>
      </c>
      <c r="B48" s="307" t="s">
        <v>270</v>
      </c>
      <c r="C48" s="308"/>
      <c r="D48" s="113">
        <v>5.681355507532337</v>
      </c>
      <c r="E48" s="115">
        <v>3628</v>
      </c>
      <c r="F48" s="114">
        <v>3635</v>
      </c>
      <c r="G48" s="114">
        <v>3650</v>
      </c>
      <c r="H48" s="114">
        <v>3605</v>
      </c>
      <c r="I48" s="140">
        <v>3615</v>
      </c>
      <c r="J48" s="115">
        <v>13</v>
      </c>
      <c r="K48" s="116">
        <v>0.35961272475795297</v>
      </c>
    </row>
    <row r="49" spans="1:11" ht="14.1" customHeight="1" x14ac:dyDescent="0.2">
      <c r="A49" s="306">
        <v>63</v>
      </c>
      <c r="B49" s="307" t="s">
        <v>271</v>
      </c>
      <c r="C49" s="308"/>
      <c r="D49" s="113">
        <v>1.1071439756960757</v>
      </c>
      <c r="E49" s="115">
        <v>707</v>
      </c>
      <c r="F49" s="114">
        <v>708</v>
      </c>
      <c r="G49" s="114">
        <v>766</v>
      </c>
      <c r="H49" s="114">
        <v>776</v>
      </c>
      <c r="I49" s="140">
        <v>736</v>
      </c>
      <c r="J49" s="115">
        <v>-29</v>
      </c>
      <c r="K49" s="116">
        <v>-3.9402173913043477</v>
      </c>
    </row>
    <row r="50" spans="1:11" ht="14.1" customHeight="1" x14ac:dyDescent="0.2">
      <c r="A50" s="306" t="s">
        <v>272</v>
      </c>
      <c r="B50" s="307" t="s">
        <v>273</v>
      </c>
      <c r="C50" s="308"/>
      <c r="D50" s="113">
        <v>0.2771774875505027</v>
      </c>
      <c r="E50" s="115">
        <v>177</v>
      </c>
      <c r="F50" s="114">
        <v>187</v>
      </c>
      <c r="G50" s="114">
        <v>209</v>
      </c>
      <c r="H50" s="114">
        <v>197</v>
      </c>
      <c r="I50" s="140">
        <v>194</v>
      </c>
      <c r="J50" s="115">
        <v>-17</v>
      </c>
      <c r="K50" s="116">
        <v>-8.7628865979381452</v>
      </c>
    </row>
    <row r="51" spans="1:11" ht="14.1" customHeight="1" x14ac:dyDescent="0.2">
      <c r="A51" s="306" t="s">
        <v>274</v>
      </c>
      <c r="B51" s="307" t="s">
        <v>275</v>
      </c>
      <c r="C51" s="308"/>
      <c r="D51" s="113">
        <v>0.72034827273011992</v>
      </c>
      <c r="E51" s="115">
        <v>460</v>
      </c>
      <c r="F51" s="114">
        <v>454</v>
      </c>
      <c r="G51" s="114">
        <v>489</v>
      </c>
      <c r="H51" s="114">
        <v>513</v>
      </c>
      <c r="I51" s="140">
        <v>474</v>
      </c>
      <c r="J51" s="115">
        <v>-14</v>
      </c>
      <c r="K51" s="116">
        <v>-2.9535864978902953</v>
      </c>
    </row>
    <row r="52" spans="1:11" ht="14.1" customHeight="1" x14ac:dyDescent="0.2">
      <c r="A52" s="306">
        <v>71</v>
      </c>
      <c r="B52" s="307" t="s">
        <v>276</v>
      </c>
      <c r="C52" s="308"/>
      <c r="D52" s="113">
        <v>11.530270287199725</v>
      </c>
      <c r="E52" s="115">
        <v>7363</v>
      </c>
      <c r="F52" s="114">
        <v>7312</v>
      </c>
      <c r="G52" s="114">
        <v>7421</v>
      </c>
      <c r="H52" s="114">
        <v>7277</v>
      </c>
      <c r="I52" s="140">
        <v>7265</v>
      </c>
      <c r="J52" s="115">
        <v>98</v>
      </c>
      <c r="K52" s="116">
        <v>1.3489332415691673</v>
      </c>
    </row>
    <row r="53" spans="1:11" ht="14.1" customHeight="1" x14ac:dyDescent="0.2">
      <c r="A53" s="306" t="s">
        <v>277</v>
      </c>
      <c r="B53" s="307" t="s">
        <v>278</v>
      </c>
      <c r="C53" s="308"/>
      <c r="D53" s="113">
        <v>5.1285665069372675</v>
      </c>
      <c r="E53" s="115">
        <v>3275</v>
      </c>
      <c r="F53" s="114">
        <v>3236</v>
      </c>
      <c r="G53" s="114">
        <v>3279</v>
      </c>
      <c r="H53" s="114">
        <v>3171</v>
      </c>
      <c r="I53" s="140">
        <v>3171</v>
      </c>
      <c r="J53" s="115">
        <v>104</v>
      </c>
      <c r="K53" s="116">
        <v>3.2797224850204985</v>
      </c>
    </row>
    <row r="54" spans="1:11" ht="14.1" customHeight="1" x14ac:dyDescent="0.2">
      <c r="A54" s="306" t="s">
        <v>279</v>
      </c>
      <c r="B54" s="307" t="s">
        <v>280</v>
      </c>
      <c r="C54" s="308"/>
      <c r="D54" s="113">
        <v>5.3462369632622382</v>
      </c>
      <c r="E54" s="115">
        <v>3414</v>
      </c>
      <c r="F54" s="114">
        <v>3395</v>
      </c>
      <c r="G54" s="114">
        <v>3424</v>
      </c>
      <c r="H54" s="114">
        <v>3419</v>
      </c>
      <c r="I54" s="140">
        <v>3416</v>
      </c>
      <c r="J54" s="115">
        <v>-2</v>
      </c>
      <c r="K54" s="116">
        <v>-5.8548009367681501E-2</v>
      </c>
    </row>
    <row r="55" spans="1:11" ht="14.1" customHeight="1" x14ac:dyDescent="0.2">
      <c r="A55" s="306">
        <v>72</v>
      </c>
      <c r="B55" s="307" t="s">
        <v>281</v>
      </c>
      <c r="C55" s="308"/>
      <c r="D55" s="113">
        <v>3.3292617996179024</v>
      </c>
      <c r="E55" s="115">
        <v>2126</v>
      </c>
      <c r="F55" s="114">
        <v>2127</v>
      </c>
      <c r="G55" s="114">
        <v>2135</v>
      </c>
      <c r="H55" s="114">
        <v>2118</v>
      </c>
      <c r="I55" s="140">
        <v>2121</v>
      </c>
      <c r="J55" s="115">
        <v>5</v>
      </c>
      <c r="K55" s="116">
        <v>0.23573785950023574</v>
      </c>
    </row>
    <row r="56" spans="1:11" ht="14.1" customHeight="1" x14ac:dyDescent="0.2">
      <c r="A56" s="306" t="s">
        <v>282</v>
      </c>
      <c r="B56" s="307" t="s">
        <v>283</v>
      </c>
      <c r="C56" s="308"/>
      <c r="D56" s="113">
        <v>1.5910300980300041</v>
      </c>
      <c r="E56" s="115">
        <v>1016</v>
      </c>
      <c r="F56" s="114">
        <v>1023</v>
      </c>
      <c r="G56" s="114">
        <v>1020</v>
      </c>
      <c r="H56" s="114">
        <v>1017</v>
      </c>
      <c r="I56" s="140">
        <v>1023</v>
      </c>
      <c r="J56" s="115">
        <v>-7</v>
      </c>
      <c r="K56" s="116">
        <v>-0.68426197458455518</v>
      </c>
    </row>
    <row r="57" spans="1:11" ht="14.1" customHeight="1" x14ac:dyDescent="0.2">
      <c r="A57" s="306" t="s">
        <v>284</v>
      </c>
      <c r="B57" s="307" t="s">
        <v>285</v>
      </c>
      <c r="C57" s="308"/>
      <c r="D57" s="113">
        <v>1.157255159885997</v>
      </c>
      <c r="E57" s="115">
        <v>739</v>
      </c>
      <c r="F57" s="114">
        <v>735</v>
      </c>
      <c r="G57" s="114">
        <v>747</v>
      </c>
      <c r="H57" s="114">
        <v>747</v>
      </c>
      <c r="I57" s="140">
        <v>741</v>
      </c>
      <c r="J57" s="115">
        <v>-2</v>
      </c>
      <c r="K57" s="116">
        <v>-0.26990553306342779</v>
      </c>
    </row>
    <row r="58" spans="1:11" ht="14.1" customHeight="1" x14ac:dyDescent="0.2">
      <c r="A58" s="306">
        <v>73</v>
      </c>
      <c r="B58" s="307" t="s">
        <v>286</v>
      </c>
      <c r="C58" s="308"/>
      <c r="D58" s="113">
        <v>2.1516489711547497</v>
      </c>
      <c r="E58" s="115">
        <v>1374</v>
      </c>
      <c r="F58" s="114">
        <v>1370</v>
      </c>
      <c r="G58" s="114">
        <v>1367</v>
      </c>
      <c r="H58" s="114">
        <v>1345</v>
      </c>
      <c r="I58" s="140">
        <v>1342</v>
      </c>
      <c r="J58" s="115">
        <v>32</v>
      </c>
      <c r="K58" s="116">
        <v>2.3845007451564828</v>
      </c>
    </row>
    <row r="59" spans="1:11" ht="14.1" customHeight="1" x14ac:dyDescent="0.2">
      <c r="A59" s="306" t="s">
        <v>287</v>
      </c>
      <c r="B59" s="307" t="s">
        <v>288</v>
      </c>
      <c r="C59" s="308"/>
      <c r="D59" s="113">
        <v>1.7773810642362742</v>
      </c>
      <c r="E59" s="115">
        <v>1135</v>
      </c>
      <c r="F59" s="114">
        <v>1125</v>
      </c>
      <c r="G59" s="114">
        <v>1125</v>
      </c>
      <c r="H59" s="114">
        <v>1107</v>
      </c>
      <c r="I59" s="140">
        <v>1108</v>
      </c>
      <c r="J59" s="115">
        <v>27</v>
      </c>
      <c r="K59" s="116">
        <v>2.4368231046931408</v>
      </c>
    </row>
    <row r="60" spans="1:11" ht="14.1" customHeight="1" x14ac:dyDescent="0.2">
      <c r="A60" s="306">
        <v>81</v>
      </c>
      <c r="B60" s="307" t="s">
        <v>289</v>
      </c>
      <c r="C60" s="308"/>
      <c r="D60" s="113">
        <v>4.9860628268971778</v>
      </c>
      <c r="E60" s="115">
        <v>3184</v>
      </c>
      <c r="F60" s="114">
        <v>3214</v>
      </c>
      <c r="G60" s="114">
        <v>3185</v>
      </c>
      <c r="H60" s="114">
        <v>3145</v>
      </c>
      <c r="I60" s="140">
        <v>3161</v>
      </c>
      <c r="J60" s="115">
        <v>23</v>
      </c>
      <c r="K60" s="116">
        <v>0.72761784245491934</v>
      </c>
    </row>
    <row r="61" spans="1:11" ht="14.1" customHeight="1" x14ac:dyDescent="0.2">
      <c r="A61" s="306" t="s">
        <v>290</v>
      </c>
      <c r="B61" s="307" t="s">
        <v>291</v>
      </c>
      <c r="C61" s="308"/>
      <c r="D61" s="113">
        <v>1.6317454351843153</v>
      </c>
      <c r="E61" s="115">
        <v>1042</v>
      </c>
      <c r="F61" s="114">
        <v>1051</v>
      </c>
      <c r="G61" s="114">
        <v>1067</v>
      </c>
      <c r="H61" s="114">
        <v>1045</v>
      </c>
      <c r="I61" s="140">
        <v>1049</v>
      </c>
      <c r="J61" s="115">
        <v>-7</v>
      </c>
      <c r="K61" s="116">
        <v>-0.66730219256434697</v>
      </c>
    </row>
    <row r="62" spans="1:11" ht="14.1" customHeight="1" x14ac:dyDescent="0.2">
      <c r="A62" s="306" t="s">
        <v>292</v>
      </c>
      <c r="B62" s="307" t="s">
        <v>293</v>
      </c>
      <c r="C62" s="308"/>
      <c r="D62" s="113">
        <v>1.9966174950671802</v>
      </c>
      <c r="E62" s="115">
        <v>1275</v>
      </c>
      <c r="F62" s="114">
        <v>1284</v>
      </c>
      <c r="G62" s="114">
        <v>1247</v>
      </c>
      <c r="H62" s="114">
        <v>1248</v>
      </c>
      <c r="I62" s="140">
        <v>1267</v>
      </c>
      <c r="J62" s="115">
        <v>8</v>
      </c>
      <c r="K62" s="116">
        <v>0.63141278610891871</v>
      </c>
    </row>
    <row r="63" spans="1:11" ht="14.1" customHeight="1" x14ac:dyDescent="0.2">
      <c r="A63" s="306"/>
      <c r="B63" s="307" t="s">
        <v>294</v>
      </c>
      <c r="C63" s="308"/>
      <c r="D63" s="113">
        <v>1.7899088602837545</v>
      </c>
      <c r="E63" s="115">
        <v>1143</v>
      </c>
      <c r="F63" s="114">
        <v>1155</v>
      </c>
      <c r="G63" s="114">
        <v>1119</v>
      </c>
      <c r="H63" s="114">
        <v>1121</v>
      </c>
      <c r="I63" s="140">
        <v>1139</v>
      </c>
      <c r="J63" s="115">
        <v>4</v>
      </c>
      <c r="K63" s="116">
        <v>0.35118525021949076</v>
      </c>
    </row>
    <row r="64" spans="1:11" ht="14.1" customHeight="1" x14ac:dyDescent="0.2">
      <c r="A64" s="306" t="s">
        <v>295</v>
      </c>
      <c r="B64" s="307" t="s">
        <v>296</v>
      </c>
      <c r="C64" s="308"/>
      <c r="D64" s="113">
        <v>0.37270193241254035</v>
      </c>
      <c r="E64" s="115">
        <v>238</v>
      </c>
      <c r="F64" s="114">
        <v>232</v>
      </c>
      <c r="G64" s="114">
        <v>227</v>
      </c>
      <c r="H64" s="114">
        <v>228</v>
      </c>
      <c r="I64" s="140">
        <v>224</v>
      </c>
      <c r="J64" s="115">
        <v>14</v>
      </c>
      <c r="K64" s="116">
        <v>6.25</v>
      </c>
    </row>
    <row r="65" spans="1:11" ht="14.1" customHeight="1" x14ac:dyDescent="0.2">
      <c r="A65" s="306" t="s">
        <v>297</v>
      </c>
      <c r="B65" s="307" t="s">
        <v>298</v>
      </c>
      <c r="C65" s="308"/>
      <c r="D65" s="113">
        <v>0.43377493814400703</v>
      </c>
      <c r="E65" s="115">
        <v>277</v>
      </c>
      <c r="F65" s="114">
        <v>282</v>
      </c>
      <c r="G65" s="114">
        <v>282</v>
      </c>
      <c r="H65" s="114">
        <v>273</v>
      </c>
      <c r="I65" s="140">
        <v>280</v>
      </c>
      <c r="J65" s="115">
        <v>-3</v>
      </c>
      <c r="K65" s="116">
        <v>-1.0714285714285714</v>
      </c>
    </row>
    <row r="66" spans="1:11" ht="14.1" customHeight="1" x14ac:dyDescent="0.2">
      <c r="A66" s="306">
        <v>82</v>
      </c>
      <c r="B66" s="307" t="s">
        <v>299</v>
      </c>
      <c r="C66" s="308"/>
      <c r="D66" s="113">
        <v>1.9684299539603496</v>
      </c>
      <c r="E66" s="115">
        <v>1257</v>
      </c>
      <c r="F66" s="114">
        <v>1194</v>
      </c>
      <c r="G66" s="114">
        <v>1207</v>
      </c>
      <c r="H66" s="114">
        <v>1168</v>
      </c>
      <c r="I66" s="140">
        <v>1161</v>
      </c>
      <c r="J66" s="115">
        <v>96</v>
      </c>
      <c r="K66" s="116">
        <v>8.2687338501291983</v>
      </c>
    </row>
    <row r="67" spans="1:11" ht="14.1" customHeight="1" x14ac:dyDescent="0.2">
      <c r="A67" s="306" t="s">
        <v>300</v>
      </c>
      <c r="B67" s="307" t="s">
        <v>301</v>
      </c>
      <c r="C67" s="308"/>
      <c r="D67" s="113">
        <v>1.2574775282658399</v>
      </c>
      <c r="E67" s="115">
        <v>803</v>
      </c>
      <c r="F67" s="114">
        <v>736</v>
      </c>
      <c r="G67" s="114">
        <v>741</v>
      </c>
      <c r="H67" s="114">
        <v>720</v>
      </c>
      <c r="I67" s="140">
        <v>720</v>
      </c>
      <c r="J67" s="115">
        <v>83</v>
      </c>
      <c r="K67" s="116">
        <v>11.527777777777779</v>
      </c>
    </row>
    <row r="68" spans="1:11" ht="14.1" customHeight="1" x14ac:dyDescent="0.2">
      <c r="A68" s="306" t="s">
        <v>302</v>
      </c>
      <c r="B68" s="307" t="s">
        <v>303</v>
      </c>
      <c r="C68" s="308"/>
      <c r="D68" s="113">
        <v>0.43377493814400703</v>
      </c>
      <c r="E68" s="115">
        <v>277</v>
      </c>
      <c r="F68" s="114">
        <v>284</v>
      </c>
      <c r="G68" s="114">
        <v>290</v>
      </c>
      <c r="H68" s="114">
        <v>272</v>
      </c>
      <c r="I68" s="140">
        <v>268</v>
      </c>
      <c r="J68" s="115">
        <v>9</v>
      </c>
      <c r="K68" s="116">
        <v>3.3582089552238807</v>
      </c>
    </row>
    <row r="69" spans="1:11" ht="14.1" customHeight="1" x14ac:dyDescent="0.2">
      <c r="A69" s="306">
        <v>83</v>
      </c>
      <c r="B69" s="307" t="s">
        <v>304</v>
      </c>
      <c r="C69" s="308"/>
      <c r="D69" s="113">
        <v>4.2484888346017726</v>
      </c>
      <c r="E69" s="115">
        <v>2713</v>
      </c>
      <c r="F69" s="114">
        <v>2675</v>
      </c>
      <c r="G69" s="114">
        <v>2694</v>
      </c>
      <c r="H69" s="114">
        <v>2635</v>
      </c>
      <c r="I69" s="140">
        <v>2611</v>
      </c>
      <c r="J69" s="115">
        <v>102</v>
      </c>
      <c r="K69" s="116">
        <v>3.906549214860207</v>
      </c>
    </row>
    <row r="70" spans="1:11" ht="14.1" customHeight="1" x14ac:dyDescent="0.2">
      <c r="A70" s="306" t="s">
        <v>305</v>
      </c>
      <c r="B70" s="307" t="s">
        <v>306</v>
      </c>
      <c r="C70" s="308"/>
      <c r="D70" s="113">
        <v>3.5939114911209247</v>
      </c>
      <c r="E70" s="115">
        <v>2295</v>
      </c>
      <c r="F70" s="114">
        <v>2267</v>
      </c>
      <c r="G70" s="114">
        <v>2275</v>
      </c>
      <c r="H70" s="114">
        <v>2219</v>
      </c>
      <c r="I70" s="140">
        <v>2195</v>
      </c>
      <c r="J70" s="115">
        <v>100</v>
      </c>
      <c r="K70" s="116">
        <v>4.5558086560364464</v>
      </c>
    </row>
    <row r="71" spans="1:11" ht="14.1" customHeight="1" x14ac:dyDescent="0.2">
      <c r="A71" s="306"/>
      <c r="B71" s="307" t="s">
        <v>307</v>
      </c>
      <c r="C71" s="308"/>
      <c r="D71" s="113">
        <v>1.7977387328134298</v>
      </c>
      <c r="E71" s="115">
        <v>1148</v>
      </c>
      <c r="F71" s="114">
        <v>1134</v>
      </c>
      <c r="G71" s="114">
        <v>1132</v>
      </c>
      <c r="H71" s="114">
        <v>1107</v>
      </c>
      <c r="I71" s="140">
        <v>1089</v>
      </c>
      <c r="J71" s="115">
        <v>59</v>
      </c>
      <c r="K71" s="116">
        <v>5.4178145087236</v>
      </c>
    </row>
    <row r="72" spans="1:11" ht="14.1" customHeight="1" x14ac:dyDescent="0.2">
      <c r="A72" s="306">
        <v>84</v>
      </c>
      <c r="B72" s="307" t="s">
        <v>308</v>
      </c>
      <c r="C72" s="308"/>
      <c r="D72" s="113">
        <v>0.84875818221679356</v>
      </c>
      <c r="E72" s="115">
        <v>542</v>
      </c>
      <c r="F72" s="114">
        <v>533</v>
      </c>
      <c r="G72" s="114">
        <v>525</v>
      </c>
      <c r="H72" s="114">
        <v>538</v>
      </c>
      <c r="I72" s="140">
        <v>537</v>
      </c>
      <c r="J72" s="115">
        <v>5</v>
      </c>
      <c r="K72" s="116">
        <v>0.93109869646182497</v>
      </c>
    </row>
    <row r="73" spans="1:11" ht="14.1" customHeight="1" x14ac:dyDescent="0.2">
      <c r="A73" s="306" t="s">
        <v>309</v>
      </c>
      <c r="B73" s="307" t="s">
        <v>310</v>
      </c>
      <c r="C73" s="308"/>
      <c r="D73" s="113">
        <v>0.38992765197782581</v>
      </c>
      <c r="E73" s="115">
        <v>249</v>
      </c>
      <c r="F73" s="114">
        <v>243</v>
      </c>
      <c r="G73" s="114">
        <v>239</v>
      </c>
      <c r="H73" s="114">
        <v>243</v>
      </c>
      <c r="I73" s="140">
        <v>243</v>
      </c>
      <c r="J73" s="115">
        <v>6</v>
      </c>
      <c r="K73" s="116">
        <v>2.4691358024691357</v>
      </c>
    </row>
    <row r="74" spans="1:11" ht="14.1" customHeight="1" x14ac:dyDescent="0.2">
      <c r="A74" s="306" t="s">
        <v>311</v>
      </c>
      <c r="B74" s="307" t="s">
        <v>312</v>
      </c>
      <c r="C74" s="308"/>
      <c r="D74" s="113">
        <v>0.17069122114691973</v>
      </c>
      <c r="E74" s="115">
        <v>109</v>
      </c>
      <c r="F74" s="114">
        <v>108</v>
      </c>
      <c r="G74" s="114">
        <v>108</v>
      </c>
      <c r="H74" s="114">
        <v>112</v>
      </c>
      <c r="I74" s="140">
        <v>113</v>
      </c>
      <c r="J74" s="115">
        <v>-4</v>
      </c>
      <c r="K74" s="116">
        <v>-3.5398230088495577</v>
      </c>
    </row>
    <row r="75" spans="1:11" ht="14.1" customHeight="1" x14ac:dyDescent="0.2">
      <c r="A75" s="306" t="s">
        <v>313</v>
      </c>
      <c r="B75" s="307" t="s">
        <v>314</v>
      </c>
      <c r="C75" s="308"/>
      <c r="D75" s="113">
        <v>3.4451439130570957E-2</v>
      </c>
      <c r="E75" s="115">
        <v>22</v>
      </c>
      <c r="F75" s="114">
        <v>23</v>
      </c>
      <c r="G75" s="114">
        <v>21</v>
      </c>
      <c r="H75" s="114">
        <v>21</v>
      </c>
      <c r="I75" s="140">
        <v>21</v>
      </c>
      <c r="J75" s="115">
        <v>1</v>
      </c>
      <c r="K75" s="116">
        <v>4.7619047619047619</v>
      </c>
    </row>
    <row r="76" spans="1:11" ht="14.1" customHeight="1" x14ac:dyDescent="0.2">
      <c r="A76" s="306">
        <v>91</v>
      </c>
      <c r="B76" s="307" t="s">
        <v>315</v>
      </c>
      <c r="C76" s="308"/>
      <c r="D76" s="113">
        <v>0.12371198596886843</v>
      </c>
      <c r="E76" s="115">
        <v>79</v>
      </c>
      <c r="F76" s="114">
        <v>85</v>
      </c>
      <c r="G76" s="114">
        <v>93</v>
      </c>
      <c r="H76" s="114">
        <v>98</v>
      </c>
      <c r="I76" s="140">
        <v>102</v>
      </c>
      <c r="J76" s="115">
        <v>-23</v>
      </c>
      <c r="K76" s="116">
        <v>-22.549019607843139</v>
      </c>
    </row>
    <row r="77" spans="1:11" ht="14.1" customHeight="1" x14ac:dyDescent="0.2">
      <c r="A77" s="306">
        <v>92</v>
      </c>
      <c r="B77" s="307" t="s">
        <v>316</v>
      </c>
      <c r="C77" s="308"/>
      <c r="D77" s="113">
        <v>0.69999060415296444</v>
      </c>
      <c r="E77" s="115">
        <v>447</v>
      </c>
      <c r="F77" s="114">
        <v>449</v>
      </c>
      <c r="G77" s="114">
        <v>450</v>
      </c>
      <c r="H77" s="114">
        <v>454</v>
      </c>
      <c r="I77" s="140">
        <v>455</v>
      </c>
      <c r="J77" s="115">
        <v>-8</v>
      </c>
      <c r="K77" s="116">
        <v>-1.7582417582417582</v>
      </c>
    </row>
    <row r="78" spans="1:11" ht="14.1" customHeight="1" x14ac:dyDescent="0.2">
      <c r="A78" s="306">
        <v>93</v>
      </c>
      <c r="B78" s="307" t="s">
        <v>317</v>
      </c>
      <c r="C78" s="308"/>
      <c r="D78" s="113">
        <v>0.18635096620627017</v>
      </c>
      <c r="E78" s="115">
        <v>119</v>
      </c>
      <c r="F78" s="114">
        <v>116</v>
      </c>
      <c r="G78" s="114">
        <v>119</v>
      </c>
      <c r="H78" s="114">
        <v>126</v>
      </c>
      <c r="I78" s="140">
        <v>124</v>
      </c>
      <c r="J78" s="115">
        <v>-5</v>
      </c>
      <c r="K78" s="116">
        <v>-4.032258064516129</v>
      </c>
    </row>
    <row r="79" spans="1:11" ht="14.1" customHeight="1" x14ac:dyDescent="0.2">
      <c r="A79" s="306">
        <v>94</v>
      </c>
      <c r="B79" s="307" t="s">
        <v>318</v>
      </c>
      <c r="C79" s="308"/>
      <c r="D79" s="113">
        <v>6.2638980237401734E-2</v>
      </c>
      <c r="E79" s="115">
        <v>40</v>
      </c>
      <c r="F79" s="114">
        <v>48</v>
      </c>
      <c r="G79" s="114">
        <v>46</v>
      </c>
      <c r="H79" s="114">
        <v>40</v>
      </c>
      <c r="I79" s="140" t="s">
        <v>513</v>
      </c>
      <c r="J79" s="115" t="s">
        <v>513</v>
      </c>
      <c r="K79" s="116" t="s">
        <v>513</v>
      </c>
    </row>
    <row r="80" spans="1:11" ht="14.1" customHeight="1" x14ac:dyDescent="0.2">
      <c r="A80" s="306" t="s">
        <v>319</v>
      </c>
      <c r="B80" s="307" t="s">
        <v>320</v>
      </c>
      <c r="C80" s="308"/>
      <c r="D80" s="113">
        <v>4.6979235178051301E-3</v>
      </c>
      <c r="E80" s="115">
        <v>3</v>
      </c>
      <c r="F80" s="114">
        <v>4</v>
      </c>
      <c r="G80" s="114">
        <v>4</v>
      </c>
      <c r="H80" s="114">
        <v>6</v>
      </c>
      <c r="I80" s="140" t="s">
        <v>513</v>
      </c>
      <c r="J80" s="115" t="s">
        <v>513</v>
      </c>
      <c r="K80" s="116" t="s">
        <v>513</v>
      </c>
    </row>
    <row r="81" spans="1:11" ht="14.1" customHeight="1" x14ac:dyDescent="0.2">
      <c r="A81" s="310" t="s">
        <v>321</v>
      </c>
      <c r="B81" s="311" t="s">
        <v>224</v>
      </c>
      <c r="C81" s="312"/>
      <c r="D81" s="125">
        <v>0.78455322747345668</v>
      </c>
      <c r="E81" s="143">
        <v>501</v>
      </c>
      <c r="F81" s="144">
        <v>505</v>
      </c>
      <c r="G81" s="144">
        <v>501</v>
      </c>
      <c r="H81" s="144">
        <v>488</v>
      </c>
      <c r="I81" s="145">
        <v>489</v>
      </c>
      <c r="J81" s="143">
        <v>12</v>
      </c>
      <c r="K81" s="146">
        <v>2.4539877300613497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14906</v>
      </c>
      <c r="E12" s="114">
        <v>15178</v>
      </c>
      <c r="F12" s="114">
        <v>15267</v>
      </c>
      <c r="G12" s="114">
        <v>15538</v>
      </c>
      <c r="H12" s="140">
        <v>15373</v>
      </c>
      <c r="I12" s="115">
        <v>-467</v>
      </c>
      <c r="J12" s="116">
        <v>-3.0377935341182591</v>
      </c>
      <c r="K12"/>
      <c r="L12"/>
      <c r="M12"/>
      <c r="N12"/>
      <c r="O12"/>
      <c r="P12"/>
    </row>
    <row r="13" spans="1:16" s="110" customFormat="1" ht="14.45" customHeight="1" x14ac:dyDescent="0.2">
      <c r="A13" s="120" t="s">
        <v>105</v>
      </c>
      <c r="B13" s="119" t="s">
        <v>106</v>
      </c>
      <c r="C13" s="113">
        <v>39.56795921105595</v>
      </c>
      <c r="D13" s="115">
        <v>5898</v>
      </c>
      <c r="E13" s="114">
        <v>5971</v>
      </c>
      <c r="F13" s="114">
        <v>6036</v>
      </c>
      <c r="G13" s="114">
        <v>6151</v>
      </c>
      <c r="H13" s="140">
        <v>6050</v>
      </c>
      <c r="I13" s="115">
        <v>-152</v>
      </c>
      <c r="J13" s="116">
        <v>-2.5123966942148761</v>
      </c>
      <c r="K13"/>
      <c r="L13"/>
      <c r="M13"/>
      <c r="N13"/>
      <c r="O13"/>
      <c r="P13"/>
    </row>
    <row r="14" spans="1:16" s="110" customFormat="1" ht="14.45" customHeight="1" x14ac:dyDescent="0.2">
      <c r="A14" s="120"/>
      <c r="B14" s="119" t="s">
        <v>107</v>
      </c>
      <c r="C14" s="113">
        <v>60.43204078894405</v>
      </c>
      <c r="D14" s="115">
        <v>9008</v>
      </c>
      <c r="E14" s="114">
        <v>9207</v>
      </c>
      <c r="F14" s="114">
        <v>9231</v>
      </c>
      <c r="G14" s="114">
        <v>9387</v>
      </c>
      <c r="H14" s="140">
        <v>9323</v>
      </c>
      <c r="I14" s="115">
        <v>-315</v>
      </c>
      <c r="J14" s="116">
        <v>-3.3787407486860452</v>
      </c>
      <c r="K14"/>
      <c r="L14"/>
      <c r="M14"/>
      <c r="N14"/>
      <c r="O14"/>
      <c r="P14"/>
    </row>
    <row r="15" spans="1:16" s="110" customFormat="1" ht="14.45" customHeight="1" x14ac:dyDescent="0.2">
      <c r="A15" s="118" t="s">
        <v>105</v>
      </c>
      <c r="B15" s="121" t="s">
        <v>108</v>
      </c>
      <c r="C15" s="113">
        <v>12.518448946732859</v>
      </c>
      <c r="D15" s="115">
        <v>1866</v>
      </c>
      <c r="E15" s="114">
        <v>1949</v>
      </c>
      <c r="F15" s="114">
        <v>1977</v>
      </c>
      <c r="G15" s="114">
        <v>2055</v>
      </c>
      <c r="H15" s="140">
        <v>2002</v>
      </c>
      <c r="I15" s="115">
        <v>-136</v>
      </c>
      <c r="J15" s="116">
        <v>-6.7932067932067932</v>
      </c>
      <c r="K15"/>
      <c r="L15"/>
      <c r="M15"/>
      <c r="N15"/>
      <c r="O15"/>
      <c r="P15"/>
    </row>
    <row r="16" spans="1:16" s="110" customFormat="1" ht="14.45" customHeight="1" x14ac:dyDescent="0.2">
      <c r="A16" s="118"/>
      <c r="B16" s="121" t="s">
        <v>109</v>
      </c>
      <c r="C16" s="113">
        <v>51.194150006708711</v>
      </c>
      <c r="D16" s="115">
        <v>7631</v>
      </c>
      <c r="E16" s="114">
        <v>7810</v>
      </c>
      <c r="F16" s="114">
        <v>7910</v>
      </c>
      <c r="G16" s="114">
        <v>8037</v>
      </c>
      <c r="H16" s="140">
        <v>7953</v>
      </c>
      <c r="I16" s="115">
        <v>-322</v>
      </c>
      <c r="J16" s="116">
        <v>-4.0487866214007289</v>
      </c>
      <c r="K16"/>
      <c r="L16"/>
      <c r="M16"/>
      <c r="N16"/>
      <c r="O16"/>
      <c r="P16"/>
    </row>
    <row r="17" spans="1:16" s="110" customFormat="1" ht="14.45" customHeight="1" x14ac:dyDescent="0.2">
      <c r="A17" s="118"/>
      <c r="B17" s="121" t="s">
        <v>110</v>
      </c>
      <c r="C17" s="113">
        <v>19.602844492150812</v>
      </c>
      <c r="D17" s="115">
        <v>2922</v>
      </c>
      <c r="E17" s="114">
        <v>2899</v>
      </c>
      <c r="F17" s="114">
        <v>2900</v>
      </c>
      <c r="G17" s="114">
        <v>2939</v>
      </c>
      <c r="H17" s="140">
        <v>2942</v>
      </c>
      <c r="I17" s="115">
        <v>-20</v>
      </c>
      <c r="J17" s="116">
        <v>-0.67980965329707677</v>
      </c>
      <c r="K17"/>
      <c r="L17"/>
      <c r="M17"/>
      <c r="N17"/>
      <c r="O17"/>
      <c r="P17"/>
    </row>
    <row r="18" spans="1:16" s="110" customFormat="1" ht="14.45" customHeight="1" x14ac:dyDescent="0.2">
      <c r="A18" s="120"/>
      <c r="B18" s="121" t="s">
        <v>111</v>
      </c>
      <c r="C18" s="113">
        <v>16.684556554407621</v>
      </c>
      <c r="D18" s="115">
        <v>2487</v>
      </c>
      <c r="E18" s="114">
        <v>2520</v>
      </c>
      <c r="F18" s="114">
        <v>2480</v>
      </c>
      <c r="G18" s="114">
        <v>2507</v>
      </c>
      <c r="H18" s="140">
        <v>2476</v>
      </c>
      <c r="I18" s="115">
        <v>11</v>
      </c>
      <c r="J18" s="116">
        <v>0.44426494345718903</v>
      </c>
      <c r="K18"/>
      <c r="L18"/>
      <c r="M18"/>
      <c r="N18"/>
      <c r="O18"/>
      <c r="P18"/>
    </row>
    <row r="19" spans="1:16" s="110" customFormat="1" ht="14.45" customHeight="1" x14ac:dyDescent="0.2">
      <c r="A19" s="120"/>
      <c r="B19" s="121" t="s">
        <v>112</v>
      </c>
      <c r="C19" s="113">
        <v>1.2813632094458607</v>
      </c>
      <c r="D19" s="115">
        <v>191</v>
      </c>
      <c r="E19" s="114">
        <v>211</v>
      </c>
      <c r="F19" s="114">
        <v>226</v>
      </c>
      <c r="G19" s="114">
        <v>203</v>
      </c>
      <c r="H19" s="140">
        <v>212</v>
      </c>
      <c r="I19" s="115">
        <v>-21</v>
      </c>
      <c r="J19" s="116">
        <v>-9.9056603773584904</v>
      </c>
      <c r="K19"/>
      <c r="L19"/>
      <c r="M19"/>
      <c r="N19"/>
      <c r="O19"/>
      <c r="P19"/>
    </row>
    <row r="20" spans="1:16" s="110" customFormat="1" ht="14.45" customHeight="1" x14ac:dyDescent="0.2">
      <c r="A20" s="120" t="s">
        <v>113</v>
      </c>
      <c r="B20" s="119" t="s">
        <v>116</v>
      </c>
      <c r="C20" s="113">
        <v>90.688313430833219</v>
      </c>
      <c r="D20" s="115">
        <v>13518</v>
      </c>
      <c r="E20" s="114">
        <v>13790</v>
      </c>
      <c r="F20" s="114">
        <v>13866</v>
      </c>
      <c r="G20" s="114">
        <v>14145</v>
      </c>
      <c r="H20" s="140">
        <v>14023</v>
      </c>
      <c r="I20" s="115">
        <v>-505</v>
      </c>
      <c r="J20" s="116">
        <v>-3.601226556371675</v>
      </c>
      <c r="K20"/>
      <c r="L20"/>
      <c r="M20"/>
      <c r="N20"/>
      <c r="O20"/>
      <c r="P20"/>
    </row>
    <row r="21" spans="1:16" s="110" customFormat="1" ht="14.45" customHeight="1" x14ac:dyDescent="0.2">
      <c r="A21" s="123"/>
      <c r="B21" s="124" t="s">
        <v>117</v>
      </c>
      <c r="C21" s="125">
        <v>9.2781430296524885</v>
      </c>
      <c r="D21" s="143">
        <v>1383</v>
      </c>
      <c r="E21" s="144">
        <v>1382</v>
      </c>
      <c r="F21" s="144">
        <v>1394</v>
      </c>
      <c r="G21" s="144">
        <v>1387</v>
      </c>
      <c r="H21" s="145">
        <v>1346</v>
      </c>
      <c r="I21" s="143">
        <v>37</v>
      </c>
      <c r="J21" s="146">
        <v>2.7488855869242199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14511</v>
      </c>
      <c r="E56" s="114">
        <v>14772</v>
      </c>
      <c r="F56" s="114">
        <v>14760</v>
      </c>
      <c r="G56" s="114">
        <v>15089</v>
      </c>
      <c r="H56" s="140">
        <v>14808</v>
      </c>
      <c r="I56" s="115">
        <v>-297</v>
      </c>
      <c r="J56" s="116">
        <v>-2.0056726094003241</v>
      </c>
      <c r="K56"/>
      <c r="L56"/>
      <c r="M56"/>
      <c r="N56"/>
      <c r="O56"/>
      <c r="P56"/>
    </row>
    <row r="57" spans="1:16" s="110" customFormat="1" ht="14.45" customHeight="1" x14ac:dyDescent="0.2">
      <c r="A57" s="120" t="s">
        <v>105</v>
      </c>
      <c r="B57" s="119" t="s">
        <v>106</v>
      </c>
      <c r="C57" s="113">
        <v>39.54930742195576</v>
      </c>
      <c r="D57" s="115">
        <v>5739</v>
      </c>
      <c r="E57" s="114">
        <v>5781</v>
      </c>
      <c r="F57" s="114">
        <v>5777</v>
      </c>
      <c r="G57" s="114">
        <v>5915</v>
      </c>
      <c r="H57" s="140">
        <v>5763</v>
      </c>
      <c r="I57" s="115">
        <v>-24</v>
      </c>
      <c r="J57" s="116">
        <v>-0.41644976574700676</v>
      </c>
    </row>
    <row r="58" spans="1:16" s="110" customFormat="1" ht="14.45" customHeight="1" x14ac:dyDescent="0.2">
      <c r="A58" s="120"/>
      <c r="B58" s="119" t="s">
        <v>107</v>
      </c>
      <c r="C58" s="113">
        <v>60.45069257804424</v>
      </c>
      <c r="D58" s="115">
        <v>8772</v>
      </c>
      <c r="E58" s="114">
        <v>8991</v>
      </c>
      <c r="F58" s="114">
        <v>8983</v>
      </c>
      <c r="G58" s="114">
        <v>9174</v>
      </c>
      <c r="H58" s="140">
        <v>9045</v>
      </c>
      <c r="I58" s="115">
        <v>-273</v>
      </c>
      <c r="J58" s="116">
        <v>-3.0182421227197347</v>
      </c>
    </row>
    <row r="59" spans="1:16" s="110" customFormat="1" ht="14.45" customHeight="1" x14ac:dyDescent="0.2">
      <c r="A59" s="118" t="s">
        <v>105</v>
      </c>
      <c r="B59" s="121" t="s">
        <v>108</v>
      </c>
      <c r="C59" s="113">
        <v>12.680035834883881</v>
      </c>
      <c r="D59" s="115">
        <v>1840</v>
      </c>
      <c r="E59" s="114">
        <v>1870</v>
      </c>
      <c r="F59" s="114">
        <v>1885</v>
      </c>
      <c r="G59" s="114">
        <v>1979</v>
      </c>
      <c r="H59" s="140">
        <v>1888</v>
      </c>
      <c r="I59" s="115">
        <v>-48</v>
      </c>
      <c r="J59" s="116">
        <v>-2.5423728813559321</v>
      </c>
    </row>
    <row r="60" spans="1:16" s="110" customFormat="1" ht="14.45" customHeight="1" x14ac:dyDescent="0.2">
      <c r="A60" s="118"/>
      <c r="B60" s="121" t="s">
        <v>109</v>
      </c>
      <c r="C60" s="113">
        <v>50.926883054234722</v>
      </c>
      <c r="D60" s="115">
        <v>7390</v>
      </c>
      <c r="E60" s="114">
        <v>7573</v>
      </c>
      <c r="F60" s="114">
        <v>7585</v>
      </c>
      <c r="G60" s="114">
        <v>7762</v>
      </c>
      <c r="H60" s="140">
        <v>7662</v>
      </c>
      <c r="I60" s="115">
        <v>-272</v>
      </c>
      <c r="J60" s="116">
        <v>-3.5499869485773949</v>
      </c>
    </row>
    <row r="61" spans="1:16" s="110" customFormat="1" ht="14.45" customHeight="1" x14ac:dyDescent="0.2">
      <c r="A61" s="118"/>
      <c r="B61" s="121" t="s">
        <v>110</v>
      </c>
      <c r="C61" s="113">
        <v>20.060643649645097</v>
      </c>
      <c r="D61" s="115">
        <v>2911</v>
      </c>
      <c r="E61" s="114">
        <v>2914</v>
      </c>
      <c r="F61" s="114">
        <v>2917</v>
      </c>
      <c r="G61" s="114">
        <v>2946</v>
      </c>
      <c r="H61" s="140">
        <v>2908</v>
      </c>
      <c r="I61" s="115">
        <v>3</v>
      </c>
      <c r="J61" s="116">
        <v>0.1031636863823934</v>
      </c>
    </row>
    <row r="62" spans="1:16" s="110" customFormat="1" ht="14.45" customHeight="1" x14ac:dyDescent="0.2">
      <c r="A62" s="120"/>
      <c r="B62" s="121" t="s">
        <v>111</v>
      </c>
      <c r="C62" s="113">
        <v>16.332437461236303</v>
      </c>
      <c r="D62" s="115">
        <v>2370</v>
      </c>
      <c r="E62" s="114">
        <v>2415</v>
      </c>
      <c r="F62" s="114">
        <v>2373</v>
      </c>
      <c r="G62" s="114">
        <v>2402</v>
      </c>
      <c r="H62" s="140">
        <v>2350</v>
      </c>
      <c r="I62" s="115">
        <v>20</v>
      </c>
      <c r="J62" s="116">
        <v>0.85106382978723405</v>
      </c>
    </row>
    <row r="63" spans="1:16" s="110" customFormat="1" ht="14.45" customHeight="1" x14ac:dyDescent="0.2">
      <c r="A63" s="120"/>
      <c r="B63" s="121" t="s">
        <v>112</v>
      </c>
      <c r="C63" s="113">
        <v>1.3920474123079043</v>
      </c>
      <c r="D63" s="115">
        <v>202</v>
      </c>
      <c r="E63" s="114">
        <v>215</v>
      </c>
      <c r="F63" s="114">
        <v>225</v>
      </c>
      <c r="G63" s="114">
        <v>207</v>
      </c>
      <c r="H63" s="140">
        <v>195</v>
      </c>
      <c r="I63" s="115">
        <v>7</v>
      </c>
      <c r="J63" s="116">
        <v>3.5897435897435899</v>
      </c>
    </row>
    <row r="64" spans="1:16" s="110" customFormat="1" ht="14.45" customHeight="1" x14ac:dyDescent="0.2">
      <c r="A64" s="120" t="s">
        <v>113</v>
      </c>
      <c r="B64" s="119" t="s">
        <v>116</v>
      </c>
      <c r="C64" s="113">
        <v>90.910343877058779</v>
      </c>
      <c r="D64" s="115">
        <v>13192</v>
      </c>
      <c r="E64" s="114">
        <v>13461</v>
      </c>
      <c r="F64" s="114">
        <v>13429</v>
      </c>
      <c r="G64" s="114">
        <v>13738</v>
      </c>
      <c r="H64" s="140">
        <v>13518</v>
      </c>
      <c r="I64" s="115">
        <v>-326</v>
      </c>
      <c r="J64" s="116">
        <v>-2.4115993490161265</v>
      </c>
    </row>
    <row r="65" spans="1:10" s="110" customFormat="1" ht="14.45" customHeight="1" x14ac:dyDescent="0.2">
      <c r="A65" s="123"/>
      <c r="B65" s="124" t="s">
        <v>117</v>
      </c>
      <c r="C65" s="125">
        <v>9.0551995038246851</v>
      </c>
      <c r="D65" s="143">
        <v>1314</v>
      </c>
      <c r="E65" s="144">
        <v>1305</v>
      </c>
      <c r="F65" s="144">
        <v>1324</v>
      </c>
      <c r="G65" s="144">
        <v>1345</v>
      </c>
      <c r="H65" s="145">
        <v>1286</v>
      </c>
      <c r="I65" s="143">
        <v>28</v>
      </c>
      <c r="J65" s="146">
        <v>2.1772939346811819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14906</v>
      </c>
      <c r="G11" s="114">
        <v>15178</v>
      </c>
      <c r="H11" s="114">
        <v>15267</v>
      </c>
      <c r="I11" s="114">
        <v>15538</v>
      </c>
      <c r="J11" s="140">
        <v>15373</v>
      </c>
      <c r="K11" s="114">
        <v>-467</v>
      </c>
      <c r="L11" s="116">
        <v>-3.0377935341182591</v>
      </c>
    </row>
    <row r="12" spans="1:17" s="110" customFormat="1" ht="24" customHeight="1" x14ac:dyDescent="0.2">
      <c r="A12" s="604" t="s">
        <v>185</v>
      </c>
      <c r="B12" s="605"/>
      <c r="C12" s="605"/>
      <c r="D12" s="606"/>
      <c r="E12" s="113">
        <v>39.56795921105595</v>
      </c>
      <c r="F12" s="115">
        <v>5898</v>
      </c>
      <c r="G12" s="114">
        <v>5971</v>
      </c>
      <c r="H12" s="114">
        <v>6036</v>
      </c>
      <c r="I12" s="114">
        <v>6151</v>
      </c>
      <c r="J12" s="140">
        <v>6050</v>
      </c>
      <c r="K12" s="114">
        <v>-152</v>
      </c>
      <c r="L12" s="116">
        <v>-2.5123966942148761</v>
      </c>
    </row>
    <row r="13" spans="1:17" s="110" customFormat="1" ht="15" customHeight="1" x14ac:dyDescent="0.2">
      <c r="A13" s="120"/>
      <c r="B13" s="612" t="s">
        <v>107</v>
      </c>
      <c r="C13" s="612"/>
      <c r="E13" s="113">
        <v>60.43204078894405</v>
      </c>
      <c r="F13" s="115">
        <v>9008</v>
      </c>
      <c r="G13" s="114">
        <v>9207</v>
      </c>
      <c r="H13" s="114">
        <v>9231</v>
      </c>
      <c r="I13" s="114">
        <v>9387</v>
      </c>
      <c r="J13" s="140">
        <v>9323</v>
      </c>
      <c r="K13" s="114">
        <v>-315</v>
      </c>
      <c r="L13" s="116">
        <v>-3.3787407486860452</v>
      </c>
    </row>
    <row r="14" spans="1:17" s="110" customFormat="1" ht="22.5" customHeight="1" x14ac:dyDescent="0.2">
      <c r="A14" s="604" t="s">
        <v>186</v>
      </c>
      <c r="B14" s="605"/>
      <c r="C14" s="605"/>
      <c r="D14" s="606"/>
      <c r="E14" s="113">
        <v>12.518448946732859</v>
      </c>
      <c r="F14" s="115">
        <v>1866</v>
      </c>
      <c r="G14" s="114">
        <v>1949</v>
      </c>
      <c r="H14" s="114">
        <v>1977</v>
      </c>
      <c r="I14" s="114">
        <v>2055</v>
      </c>
      <c r="J14" s="140">
        <v>2002</v>
      </c>
      <c r="K14" s="114">
        <v>-136</v>
      </c>
      <c r="L14" s="116">
        <v>-6.7932067932067932</v>
      </c>
    </row>
    <row r="15" spans="1:17" s="110" customFormat="1" ht="15" customHeight="1" x14ac:dyDescent="0.2">
      <c r="A15" s="120"/>
      <c r="B15" s="119"/>
      <c r="C15" s="258" t="s">
        <v>106</v>
      </c>
      <c r="E15" s="113">
        <v>47.10610932475884</v>
      </c>
      <c r="F15" s="115">
        <v>879</v>
      </c>
      <c r="G15" s="114">
        <v>901</v>
      </c>
      <c r="H15" s="114">
        <v>929</v>
      </c>
      <c r="I15" s="114">
        <v>992</v>
      </c>
      <c r="J15" s="140">
        <v>971</v>
      </c>
      <c r="K15" s="114">
        <v>-92</v>
      </c>
      <c r="L15" s="116">
        <v>-9.474768280123584</v>
      </c>
    </row>
    <row r="16" spans="1:17" s="110" customFormat="1" ht="15" customHeight="1" x14ac:dyDescent="0.2">
      <c r="A16" s="120"/>
      <c r="B16" s="119"/>
      <c r="C16" s="258" t="s">
        <v>107</v>
      </c>
      <c r="E16" s="113">
        <v>52.89389067524116</v>
      </c>
      <c r="F16" s="115">
        <v>987</v>
      </c>
      <c r="G16" s="114">
        <v>1048</v>
      </c>
      <c r="H16" s="114">
        <v>1048</v>
      </c>
      <c r="I16" s="114">
        <v>1063</v>
      </c>
      <c r="J16" s="140">
        <v>1031</v>
      </c>
      <c r="K16" s="114">
        <v>-44</v>
      </c>
      <c r="L16" s="116">
        <v>-4.2677012609117364</v>
      </c>
    </row>
    <row r="17" spans="1:12" s="110" customFormat="1" ht="15" customHeight="1" x14ac:dyDescent="0.2">
      <c r="A17" s="120"/>
      <c r="B17" s="121" t="s">
        <v>109</v>
      </c>
      <c r="C17" s="258"/>
      <c r="E17" s="113">
        <v>51.194150006708711</v>
      </c>
      <c r="F17" s="115">
        <v>7631</v>
      </c>
      <c r="G17" s="114">
        <v>7810</v>
      </c>
      <c r="H17" s="114">
        <v>7910</v>
      </c>
      <c r="I17" s="114">
        <v>8037</v>
      </c>
      <c r="J17" s="140">
        <v>7953</v>
      </c>
      <c r="K17" s="114">
        <v>-322</v>
      </c>
      <c r="L17" s="116">
        <v>-4.0487866214007289</v>
      </c>
    </row>
    <row r="18" spans="1:12" s="110" customFormat="1" ht="15" customHeight="1" x14ac:dyDescent="0.2">
      <c r="A18" s="120"/>
      <c r="B18" s="119"/>
      <c r="C18" s="258" t="s">
        <v>106</v>
      </c>
      <c r="E18" s="113">
        <v>36.207574367710656</v>
      </c>
      <c r="F18" s="115">
        <v>2763</v>
      </c>
      <c r="G18" s="114">
        <v>2823</v>
      </c>
      <c r="H18" s="114">
        <v>2842</v>
      </c>
      <c r="I18" s="114">
        <v>2856</v>
      </c>
      <c r="J18" s="140">
        <v>2788</v>
      </c>
      <c r="K18" s="114">
        <v>-25</v>
      </c>
      <c r="L18" s="116">
        <v>-0.89670014347202298</v>
      </c>
    </row>
    <row r="19" spans="1:12" s="110" customFormat="1" ht="15" customHeight="1" x14ac:dyDescent="0.2">
      <c r="A19" s="120"/>
      <c r="B19" s="119"/>
      <c r="C19" s="258" t="s">
        <v>107</v>
      </c>
      <c r="E19" s="113">
        <v>63.792425632289344</v>
      </c>
      <c r="F19" s="115">
        <v>4868</v>
      </c>
      <c r="G19" s="114">
        <v>4987</v>
      </c>
      <c r="H19" s="114">
        <v>5068</v>
      </c>
      <c r="I19" s="114">
        <v>5181</v>
      </c>
      <c r="J19" s="140">
        <v>5165</v>
      </c>
      <c r="K19" s="114">
        <v>-297</v>
      </c>
      <c r="L19" s="116">
        <v>-5.750242013552759</v>
      </c>
    </row>
    <row r="20" spans="1:12" s="110" customFormat="1" ht="15" customHeight="1" x14ac:dyDescent="0.2">
      <c r="A20" s="120"/>
      <c r="B20" s="121" t="s">
        <v>110</v>
      </c>
      <c r="C20" s="258"/>
      <c r="E20" s="113">
        <v>19.602844492150812</v>
      </c>
      <c r="F20" s="115">
        <v>2922</v>
      </c>
      <c r="G20" s="114">
        <v>2899</v>
      </c>
      <c r="H20" s="114">
        <v>2900</v>
      </c>
      <c r="I20" s="114">
        <v>2939</v>
      </c>
      <c r="J20" s="140">
        <v>2942</v>
      </c>
      <c r="K20" s="114">
        <v>-20</v>
      </c>
      <c r="L20" s="116">
        <v>-0.67980965329707677</v>
      </c>
    </row>
    <row r="21" spans="1:12" s="110" customFormat="1" ht="15" customHeight="1" x14ac:dyDescent="0.2">
      <c r="A21" s="120"/>
      <c r="B21" s="119"/>
      <c r="C21" s="258" t="s">
        <v>106</v>
      </c>
      <c r="E21" s="113">
        <v>31.382614647501711</v>
      </c>
      <c r="F21" s="115">
        <v>917</v>
      </c>
      <c r="G21" s="114">
        <v>887</v>
      </c>
      <c r="H21" s="114">
        <v>895</v>
      </c>
      <c r="I21" s="114">
        <v>922</v>
      </c>
      <c r="J21" s="140">
        <v>939</v>
      </c>
      <c r="K21" s="114">
        <v>-22</v>
      </c>
      <c r="L21" s="116">
        <v>-2.3429179978700745</v>
      </c>
    </row>
    <row r="22" spans="1:12" s="110" customFormat="1" ht="15" customHeight="1" x14ac:dyDescent="0.2">
      <c r="A22" s="120"/>
      <c r="B22" s="119"/>
      <c r="C22" s="258" t="s">
        <v>107</v>
      </c>
      <c r="E22" s="113">
        <v>68.617385352498289</v>
      </c>
      <c r="F22" s="115">
        <v>2005</v>
      </c>
      <c r="G22" s="114">
        <v>2012</v>
      </c>
      <c r="H22" s="114">
        <v>2005</v>
      </c>
      <c r="I22" s="114">
        <v>2017</v>
      </c>
      <c r="J22" s="140">
        <v>2003</v>
      </c>
      <c r="K22" s="114">
        <v>2</v>
      </c>
      <c r="L22" s="116">
        <v>9.9850224663005485E-2</v>
      </c>
    </row>
    <row r="23" spans="1:12" s="110" customFormat="1" ht="15" customHeight="1" x14ac:dyDescent="0.2">
      <c r="A23" s="120"/>
      <c r="B23" s="121" t="s">
        <v>111</v>
      </c>
      <c r="C23" s="258"/>
      <c r="E23" s="113">
        <v>16.684556554407621</v>
      </c>
      <c r="F23" s="115">
        <v>2487</v>
      </c>
      <c r="G23" s="114">
        <v>2520</v>
      </c>
      <c r="H23" s="114">
        <v>2480</v>
      </c>
      <c r="I23" s="114">
        <v>2507</v>
      </c>
      <c r="J23" s="140">
        <v>2476</v>
      </c>
      <c r="K23" s="114">
        <v>11</v>
      </c>
      <c r="L23" s="116">
        <v>0.44426494345718903</v>
      </c>
    </row>
    <row r="24" spans="1:12" s="110" customFormat="1" ht="15" customHeight="1" x14ac:dyDescent="0.2">
      <c r="A24" s="120"/>
      <c r="B24" s="119"/>
      <c r="C24" s="258" t="s">
        <v>106</v>
      </c>
      <c r="E24" s="113">
        <v>53.839967832730196</v>
      </c>
      <c r="F24" s="115">
        <v>1339</v>
      </c>
      <c r="G24" s="114">
        <v>1360</v>
      </c>
      <c r="H24" s="114">
        <v>1370</v>
      </c>
      <c r="I24" s="114">
        <v>1381</v>
      </c>
      <c r="J24" s="140">
        <v>1352</v>
      </c>
      <c r="K24" s="114">
        <v>-13</v>
      </c>
      <c r="L24" s="116">
        <v>-0.96153846153846156</v>
      </c>
    </row>
    <row r="25" spans="1:12" s="110" customFormat="1" ht="15" customHeight="1" x14ac:dyDescent="0.2">
      <c r="A25" s="120"/>
      <c r="B25" s="119"/>
      <c r="C25" s="258" t="s">
        <v>107</v>
      </c>
      <c r="E25" s="113">
        <v>46.160032167269804</v>
      </c>
      <c r="F25" s="115">
        <v>1148</v>
      </c>
      <c r="G25" s="114">
        <v>1160</v>
      </c>
      <c r="H25" s="114">
        <v>1110</v>
      </c>
      <c r="I25" s="114">
        <v>1126</v>
      </c>
      <c r="J25" s="140">
        <v>1124</v>
      </c>
      <c r="K25" s="114">
        <v>24</v>
      </c>
      <c r="L25" s="116">
        <v>2.1352313167259784</v>
      </c>
    </row>
    <row r="26" spans="1:12" s="110" customFormat="1" ht="15" customHeight="1" x14ac:dyDescent="0.2">
      <c r="A26" s="120"/>
      <c r="C26" s="121" t="s">
        <v>187</v>
      </c>
      <c r="D26" s="110" t="s">
        <v>188</v>
      </c>
      <c r="E26" s="113">
        <v>1.2813632094458607</v>
      </c>
      <c r="F26" s="115">
        <v>191</v>
      </c>
      <c r="G26" s="114">
        <v>211</v>
      </c>
      <c r="H26" s="114">
        <v>226</v>
      </c>
      <c r="I26" s="114">
        <v>203</v>
      </c>
      <c r="J26" s="140">
        <v>212</v>
      </c>
      <c r="K26" s="114">
        <v>-21</v>
      </c>
      <c r="L26" s="116">
        <v>-9.9056603773584904</v>
      </c>
    </row>
    <row r="27" spans="1:12" s="110" customFormat="1" ht="15" customHeight="1" x14ac:dyDescent="0.2">
      <c r="A27" s="120"/>
      <c r="B27" s="119"/>
      <c r="D27" s="259" t="s">
        <v>106</v>
      </c>
      <c r="E27" s="113">
        <v>49.214659685863872</v>
      </c>
      <c r="F27" s="115">
        <v>94</v>
      </c>
      <c r="G27" s="114">
        <v>102</v>
      </c>
      <c r="H27" s="114">
        <v>112</v>
      </c>
      <c r="I27" s="114">
        <v>100</v>
      </c>
      <c r="J27" s="140">
        <v>111</v>
      </c>
      <c r="K27" s="114">
        <v>-17</v>
      </c>
      <c r="L27" s="116">
        <v>-15.315315315315315</v>
      </c>
    </row>
    <row r="28" spans="1:12" s="110" customFormat="1" ht="15" customHeight="1" x14ac:dyDescent="0.2">
      <c r="A28" s="120"/>
      <c r="B28" s="119"/>
      <c r="D28" s="259" t="s">
        <v>107</v>
      </c>
      <c r="E28" s="113">
        <v>50.785340314136128</v>
      </c>
      <c r="F28" s="115">
        <v>97</v>
      </c>
      <c r="G28" s="114">
        <v>109</v>
      </c>
      <c r="H28" s="114">
        <v>114</v>
      </c>
      <c r="I28" s="114">
        <v>103</v>
      </c>
      <c r="J28" s="140">
        <v>101</v>
      </c>
      <c r="K28" s="114">
        <v>-4</v>
      </c>
      <c r="L28" s="116">
        <v>-3.9603960396039604</v>
      </c>
    </row>
    <row r="29" spans="1:12" s="110" customFormat="1" ht="24" customHeight="1" x14ac:dyDescent="0.2">
      <c r="A29" s="604" t="s">
        <v>189</v>
      </c>
      <c r="B29" s="605"/>
      <c r="C29" s="605"/>
      <c r="D29" s="606"/>
      <c r="E29" s="113">
        <v>90.688313430833219</v>
      </c>
      <c r="F29" s="115">
        <v>13518</v>
      </c>
      <c r="G29" s="114">
        <v>13790</v>
      </c>
      <c r="H29" s="114">
        <v>13866</v>
      </c>
      <c r="I29" s="114">
        <v>14145</v>
      </c>
      <c r="J29" s="140">
        <v>14023</v>
      </c>
      <c r="K29" s="114">
        <v>-505</v>
      </c>
      <c r="L29" s="116">
        <v>-3.601226556371675</v>
      </c>
    </row>
    <row r="30" spans="1:12" s="110" customFormat="1" ht="15" customHeight="1" x14ac:dyDescent="0.2">
      <c r="A30" s="120"/>
      <c r="B30" s="119"/>
      <c r="C30" s="258" t="s">
        <v>106</v>
      </c>
      <c r="E30" s="113">
        <v>39.917147507027664</v>
      </c>
      <c r="F30" s="115">
        <v>5396</v>
      </c>
      <c r="G30" s="114">
        <v>5472</v>
      </c>
      <c r="H30" s="114">
        <v>5508</v>
      </c>
      <c r="I30" s="114">
        <v>5626</v>
      </c>
      <c r="J30" s="140">
        <v>5548</v>
      </c>
      <c r="K30" s="114">
        <v>-152</v>
      </c>
      <c r="L30" s="116">
        <v>-2.7397260273972601</v>
      </c>
    </row>
    <row r="31" spans="1:12" s="110" customFormat="1" ht="15" customHeight="1" x14ac:dyDescent="0.2">
      <c r="A31" s="120"/>
      <c r="B31" s="119"/>
      <c r="C31" s="258" t="s">
        <v>107</v>
      </c>
      <c r="E31" s="113">
        <v>60.082852492972336</v>
      </c>
      <c r="F31" s="115">
        <v>8122</v>
      </c>
      <c r="G31" s="114">
        <v>8318</v>
      </c>
      <c r="H31" s="114">
        <v>8358</v>
      </c>
      <c r="I31" s="114">
        <v>8519</v>
      </c>
      <c r="J31" s="140">
        <v>8475</v>
      </c>
      <c r="K31" s="114">
        <v>-353</v>
      </c>
      <c r="L31" s="116">
        <v>-4.165191740412979</v>
      </c>
    </row>
    <row r="32" spans="1:12" s="110" customFormat="1" ht="15" customHeight="1" x14ac:dyDescent="0.2">
      <c r="A32" s="120"/>
      <c r="B32" s="119" t="s">
        <v>117</v>
      </c>
      <c r="C32" s="258"/>
      <c r="E32" s="113">
        <v>9.2781430296524885</v>
      </c>
      <c r="F32" s="114">
        <v>1383</v>
      </c>
      <c r="G32" s="114">
        <v>1382</v>
      </c>
      <c r="H32" s="114">
        <v>1394</v>
      </c>
      <c r="I32" s="114">
        <v>1387</v>
      </c>
      <c r="J32" s="140">
        <v>1346</v>
      </c>
      <c r="K32" s="114">
        <v>37</v>
      </c>
      <c r="L32" s="116">
        <v>2.7488855869242199</v>
      </c>
    </row>
    <row r="33" spans="1:12" s="110" customFormat="1" ht="15" customHeight="1" x14ac:dyDescent="0.2">
      <c r="A33" s="120"/>
      <c r="B33" s="119"/>
      <c r="C33" s="258" t="s">
        <v>106</v>
      </c>
      <c r="E33" s="113">
        <v>36.153289949385396</v>
      </c>
      <c r="F33" s="114">
        <v>500</v>
      </c>
      <c r="G33" s="114">
        <v>496</v>
      </c>
      <c r="H33" s="114">
        <v>525</v>
      </c>
      <c r="I33" s="114">
        <v>522</v>
      </c>
      <c r="J33" s="140">
        <v>499</v>
      </c>
      <c r="K33" s="114">
        <v>1</v>
      </c>
      <c r="L33" s="116">
        <v>0.20040080160320642</v>
      </c>
    </row>
    <row r="34" spans="1:12" s="110" customFormat="1" ht="15" customHeight="1" x14ac:dyDescent="0.2">
      <c r="A34" s="120"/>
      <c r="B34" s="119"/>
      <c r="C34" s="258" t="s">
        <v>107</v>
      </c>
      <c r="E34" s="113">
        <v>63.846710050614604</v>
      </c>
      <c r="F34" s="114">
        <v>883</v>
      </c>
      <c r="G34" s="114">
        <v>886</v>
      </c>
      <c r="H34" s="114">
        <v>869</v>
      </c>
      <c r="I34" s="114">
        <v>865</v>
      </c>
      <c r="J34" s="140">
        <v>847</v>
      </c>
      <c r="K34" s="114">
        <v>36</v>
      </c>
      <c r="L34" s="116">
        <v>4.2502951593860683</v>
      </c>
    </row>
    <row r="35" spans="1:12" s="110" customFormat="1" ht="24" customHeight="1" x14ac:dyDescent="0.2">
      <c r="A35" s="604" t="s">
        <v>192</v>
      </c>
      <c r="B35" s="605"/>
      <c r="C35" s="605"/>
      <c r="D35" s="606"/>
      <c r="E35" s="113">
        <v>14.692070307258822</v>
      </c>
      <c r="F35" s="114">
        <v>2190</v>
      </c>
      <c r="G35" s="114">
        <v>2249</v>
      </c>
      <c r="H35" s="114">
        <v>2310</v>
      </c>
      <c r="I35" s="114">
        <v>2463</v>
      </c>
      <c r="J35" s="114">
        <v>2416</v>
      </c>
      <c r="K35" s="318">
        <v>-226</v>
      </c>
      <c r="L35" s="319">
        <v>-9.35430463576159</v>
      </c>
    </row>
    <row r="36" spans="1:12" s="110" customFormat="1" ht="15" customHeight="1" x14ac:dyDescent="0.2">
      <c r="A36" s="120"/>
      <c r="B36" s="119"/>
      <c r="C36" s="258" t="s">
        <v>106</v>
      </c>
      <c r="E36" s="113">
        <v>33.242009132420094</v>
      </c>
      <c r="F36" s="114">
        <v>728</v>
      </c>
      <c r="G36" s="114">
        <v>744</v>
      </c>
      <c r="H36" s="114">
        <v>817</v>
      </c>
      <c r="I36" s="114">
        <v>880</v>
      </c>
      <c r="J36" s="114">
        <v>851</v>
      </c>
      <c r="K36" s="318">
        <v>-123</v>
      </c>
      <c r="L36" s="116">
        <v>-14.45358401880141</v>
      </c>
    </row>
    <row r="37" spans="1:12" s="110" customFormat="1" ht="15" customHeight="1" x14ac:dyDescent="0.2">
      <c r="A37" s="120"/>
      <c r="B37" s="119"/>
      <c r="C37" s="258" t="s">
        <v>107</v>
      </c>
      <c r="E37" s="113">
        <v>66.757990867579906</v>
      </c>
      <c r="F37" s="114">
        <v>1462</v>
      </c>
      <c r="G37" s="114">
        <v>1505</v>
      </c>
      <c r="H37" s="114">
        <v>1493</v>
      </c>
      <c r="I37" s="114">
        <v>1583</v>
      </c>
      <c r="J37" s="140">
        <v>1565</v>
      </c>
      <c r="K37" s="114">
        <v>-103</v>
      </c>
      <c r="L37" s="116">
        <v>-6.5814696485623001</v>
      </c>
    </row>
    <row r="38" spans="1:12" s="110" customFormat="1" ht="15" customHeight="1" x14ac:dyDescent="0.2">
      <c r="A38" s="120"/>
      <c r="B38" s="119" t="s">
        <v>328</v>
      </c>
      <c r="C38" s="258"/>
      <c r="E38" s="113">
        <v>66.355829867167586</v>
      </c>
      <c r="F38" s="114">
        <v>9891</v>
      </c>
      <c r="G38" s="114">
        <v>10014</v>
      </c>
      <c r="H38" s="114">
        <v>10029</v>
      </c>
      <c r="I38" s="114">
        <v>10176</v>
      </c>
      <c r="J38" s="140">
        <v>10055</v>
      </c>
      <c r="K38" s="114">
        <v>-164</v>
      </c>
      <c r="L38" s="116">
        <v>-1.6310293386374939</v>
      </c>
    </row>
    <row r="39" spans="1:12" s="110" customFormat="1" ht="15" customHeight="1" x14ac:dyDescent="0.2">
      <c r="A39" s="120"/>
      <c r="B39" s="119"/>
      <c r="C39" s="258" t="s">
        <v>106</v>
      </c>
      <c r="E39" s="113">
        <v>42.41229400465069</v>
      </c>
      <c r="F39" s="115">
        <v>4195</v>
      </c>
      <c r="G39" s="114">
        <v>4232</v>
      </c>
      <c r="H39" s="114">
        <v>4222</v>
      </c>
      <c r="I39" s="114">
        <v>4292</v>
      </c>
      <c r="J39" s="140">
        <v>4239</v>
      </c>
      <c r="K39" s="114">
        <v>-44</v>
      </c>
      <c r="L39" s="116">
        <v>-1.0379806558150506</v>
      </c>
    </row>
    <row r="40" spans="1:12" s="110" customFormat="1" ht="15" customHeight="1" x14ac:dyDescent="0.2">
      <c r="A40" s="120"/>
      <c r="B40" s="119"/>
      <c r="C40" s="258" t="s">
        <v>107</v>
      </c>
      <c r="E40" s="113">
        <v>57.58770599534931</v>
      </c>
      <c r="F40" s="115">
        <v>5696</v>
      </c>
      <c r="G40" s="114">
        <v>5782</v>
      </c>
      <c r="H40" s="114">
        <v>5807</v>
      </c>
      <c r="I40" s="114">
        <v>5884</v>
      </c>
      <c r="J40" s="140">
        <v>5816</v>
      </c>
      <c r="K40" s="114">
        <v>-120</v>
      </c>
      <c r="L40" s="116">
        <v>-2.0632737276478679</v>
      </c>
    </row>
    <row r="41" spans="1:12" s="110" customFormat="1" ht="15" customHeight="1" x14ac:dyDescent="0.2">
      <c r="A41" s="120"/>
      <c r="B41" s="320" t="s">
        <v>515</v>
      </c>
      <c r="C41" s="258"/>
      <c r="E41" s="113">
        <v>5.5346840198577754</v>
      </c>
      <c r="F41" s="115">
        <v>825</v>
      </c>
      <c r="G41" s="114">
        <v>819</v>
      </c>
      <c r="H41" s="114">
        <v>796</v>
      </c>
      <c r="I41" s="114">
        <v>792</v>
      </c>
      <c r="J41" s="140">
        <v>769</v>
      </c>
      <c r="K41" s="114">
        <v>56</v>
      </c>
      <c r="L41" s="116">
        <v>7.2821846553966187</v>
      </c>
    </row>
    <row r="42" spans="1:12" s="110" customFormat="1" ht="15" customHeight="1" x14ac:dyDescent="0.2">
      <c r="A42" s="120"/>
      <c r="B42" s="119"/>
      <c r="C42" s="268" t="s">
        <v>106</v>
      </c>
      <c r="D42" s="182"/>
      <c r="E42" s="113">
        <v>47.393939393939391</v>
      </c>
      <c r="F42" s="115">
        <v>391</v>
      </c>
      <c r="G42" s="114">
        <v>381</v>
      </c>
      <c r="H42" s="114">
        <v>375</v>
      </c>
      <c r="I42" s="114">
        <v>371</v>
      </c>
      <c r="J42" s="140">
        <v>353</v>
      </c>
      <c r="K42" s="114">
        <v>38</v>
      </c>
      <c r="L42" s="116">
        <v>10.76487252124646</v>
      </c>
    </row>
    <row r="43" spans="1:12" s="110" customFormat="1" ht="15" customHeight="1" x14ac:dyDescent="0.2">
      <c r="A43" s="120"/>
      <c r="B43" s="119"/>
      <c r="C43" s="268" t="s">
        <v>107</v>
      </c>
      <c r="D43" s="182"/>
      <c r="E43" s="113">
        <v>52.606060606060609</v>
      </c>
      <c r="F43" s="115">
        <v>434</v>
      </c>
      <c r="G43" s="114">
        <v>438</v>
      </c>
      <c r="H43" s="114">
        <v>421</v>
      </c>
      <c r="I43" s="114">
        <v>421</v>
      </c>
      <c r="J43" s="140">
        <v>416</v>
      </c>
      <c r="K43" s="114">
        <v>18</v>
      </c>
      <c r="L43" s="116">
        <v>4.3269230769230766</v>
      </c>
    </row>
    <row r="44" spans="1:12" s="110" customFormat="1" ht="15" customHeight="1" x14ac:dyDescent="0.2">
      <c r="A44" s="120"/>
      <c r="B44" s="119" t="s">
        <v>205</v>
      </c>
      <c r="C44" s="268"/>
      <c r="D44" s="182"/>
      <c r="E44" s="113">
        <v>13.417415805715819</v>
      </c>
      <c r="F44" s="115">
        <v>2000</v>
      </c>
      <c r="G44" s="114">
        <v>2096</v>
      </c>
      <c r="H44" s="114">
        <v>2132</v>
      </c>
      <c r="I44" s="114">
        <v>2107</v>
      </c>
      <c r="J44" s="140">
        <v>2133</v>
      </c>
      <c r="K44" s="114">
        <v>-133</v>
      </c>
      <c r="L44" s="116">
        <v>-6.2353492733239566</v>
      </c>
    </row>
    <row r="45" spans="1:12" s="110" customFormat="1" ht="15" customHeight="1" x14ac:dyDescent="0.2">
      <c r="A45" s="120"/>
      <c r="B45" s="119"/>
      <c r="C45" s="268" t="s">
        <v>106</v>
      </c>
      <c r="D45" s="182"/>
      <c r="E45" s="113">
        <v>29.2</v>
      </c>
      <c r="F45" s="115">
        <v>584</v>
      </c>
      <c r="G45" s="114">
        <v>614</v>
      </c>
      <c r="H45" s="114">
        <v>622</v>
      </c>
      <c r="I45" s="114">
        <v>608</v>
      </c>
      <c r="J45" s="140">
        <v>607</v>
      </c>
      <c r="K45" s="114">
        <v>-23</v>
      </c>
      <c r="L45" s="116">
        <v>-3.7891268533772653</v>
      </c>
    </row>
    <row r="46" spans="1:12" s="110" customFormat="1" ht="15" customHeight="1" x14ac:dyDescent="0.2">
      <c r="A46" s="123"/>
      <c r="B46" s="124"/>
      <c r="C46" s="260" t="s">
        <v>107</v>
      </c>
      <c r="D46" s="261"/>
      <c r="E46" s="125">
        <v>70.8</v>
      </c>
      <c r="F46" s="143">
        <v>1416</v>
      </c>
      <c r="G46" s="144">
        <v>1482</v>
      </c>
      <c r="H46" s="144">
        <v>1510</v>
      </c>
      <c r="I46" s="144">
        <v>1499</v>
      </c>
      <c r="J46" s="145">
        <v>1526</v>
      </c>
      <c r="K46" s="144">
        <v>-110</v>
      </c>
      <c r="L46" s="146">
        <v>-7.2083879423328963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14906</v>
      </c>
      <c r="E11" s="114">
        <v>15178</v>
      </c>
      <c r="F11" s="114">
        <v>15267</v>
      </c>
      <c r="G11" s="114">
        <v>15538</v>
      </c>
      <c r="H11" s="140">
        <v>15373</v>
      </c>
      <c r="I11" s="115">
        <v>-467</v>
      </c>
      <c r="J11" s="116">
        <v>-3.0377935341182591</v>
      </c>
    </row>
    <row r="12" spans="1:15" s="110" customFormat="1" ht="24.95" customHeight="1" x14ac:dyDescent="0.2">
      <c r="A12" s="193" t="s">
        <v>132</v>
      </c>
      <c r="B12" s="194" t="s">
        <v>133</v>
      </c>
      <c r="C12" s="113">
        <v>3.0658795116060649</v>
      </c>
      <c r="D12" s="115">
        <v>457</v>
      </c>
      <c r="E12" s="114">
        <v>447</v>
      </c>
      <c r="F12" s="114">
        <v>449</v>
      </c>
      <c r="G12" s="114">
        <v>453</v>
      </c>
      <c r="H12" s="140">
        <v>440</v>
      </c>
      <c r="I12" s="115">
        <v>17</v>
      </c>
      <c r="J12" s="116">
        <v>3.8636363636363638</v>
      </c>
    </row>
    <row r="13" spans="1:15" s="110" customFormat="1" ht="24.95" customHeight="1" x14ac:dyDescent="0.2">
      <c r="A13" s="193" t="s">
        <v>134</v>
      </c>
      <c r="B13" s="199" t="s">
        <v>214</v>
      </c>
      <c r="C13" s="113">
        <v>1.3551589963772976</v>
      </c>
      <c r="D13" s="115">
        <v>202</v>
      </c>
      <c r="E13" s="114">
        <v>198</v>
      </c>
      <c r="F13" s="114">
        <v>206</v>
      </c>
      <c r="G13" s="114">
        <v>198</v>
      </c>
      <c r="H13" s="140">
        <v>195</v>
      </c>
      <c r="I13" s="115">
        <v>7</v>
      </c>
      <c r="J13" s="116">
        <v>3.5897435897435899</v>
      </c>
    </row>
    <row r="14" spans="1:15" s="287" customFormat="1" ht="24.95" customHeight="1" x14ac:dyDescent="0.2">
      <c r="A14" s="193" t="s">
        <v>215</v>
      </c>
      <c r="B14" s="199" t="s">
        <v>137</v>
      </c>
      <c r="C14" s="113">
        <v>12.16288742788139</v>
      </c>
      <c r="D14" s="115">
        <v>1813</v>
      </c>
      <c r="E14" s="114">
        <v>1864</v>
      </c>
      <c r="F14" s="114">
        <v>1855</v>
      </c>
      <c r="G14" s="114">
        <v>1861</v>
      </c>
      <c r="H14" s="140">
        <v>1909</v>
      </c>
      <c r="I14" s="115">
        <v>-96</v>
      </c>
      <c r="J14" s="116">
        <v>-5.0288108957569406</v>
      </c>
      <c r="K14" s="110"/>
      <c r="L14" s="110"/>
      <c r="M14" s="110"/>
      <c r="N14" s="110"/>
      <c r="O14" s="110"/>
    </row>
    <row r="15" spans="1:15" s="110" customFormat="1" ht="24.95" customHeight="1" x14ac:dyDescent="0.2">
      <c r="A15" s="193" t="s">
        <v>216</v>
      </c>
      <c r="B15" s="199" t="s">
        <v>217</v>
      </c>
      <c r="C15" s="113">
        <v>6.4135247551321619</v>
      </c>
      <c r="D15" s="115">
        <v>956</v>
      </c>
      <c r="E15" s="114">
        <v>980</v>
      </c>
      <c r="F15" s="114">
        <v>978</v>
      </c>
      <c r="G15" s="114">
        <v>975</v>
      </c>
      <c r="H15" s="140">
        <v>995</v>
      </c>
      <c r="I15" s="115">
        <v>-39</v>
      </c>
      <c r="J15" s="116">
        <v>-3.9195979899497488</v>
      </c>
    </row>
    <row r="16" spans="1:15" s="287" customFormat="1" ht="24.95" customHeight="1" x14ac:dyDescent="0.2">
      <c r="A16" s="193" t="s">
        <v>218</v>
      </c>
      <c r="B16" s="199" t="s">
        <v>141</v>
      </c>
      <c r="C16" s="113">
        <v>4.031933449617604</v>
      </c>
      <c r="D16" s="115">
        <v>601</v>
      </c>
      <c r="E16" s="114">
        <v>632</v>
      </c>
      <c r="F16" s="114">
        <v>623</v>
      </c>
      <c r="G16" s="114">
        <v>638</v>
      </c>
      <c r="H16" s="140">
        <v>658</v>
      </c>
      <c r="I16" s="115">
        <v>-57</v>
      </c>
      <c r="J16" s="116">
        <v>-8.6626139817629184</v>
      </c>
      <c r="K16" s="110"/>
      <c r="L16" s="110"/>
      <c r="M16" s="110"/>
      <c r="N16" s="110"/>
      <c r="O16" s="110"/>
    </row>
    <row r="17" spans="1:15" s="110" customFormat="1" ht="24.95" customHeight="1" x14ac:dyDescent="0.2">
      <c r="A17" s="193" t="s">
        <v>142</v>
      </c>
      <c r="B17" s="199" t="s">
        <v>220</v>
      </c>
      <c r="C17" s="113">
        <v>1.7174292231316248</v>
      </c>
      <c r="D17" s="115">
        <v>256</v>
      </c>
      <c r="E17" s="114">
        <v>252</v>
      </c>
      <c r="F17" s="114">
        <v>254</v>
      </c>
      <c r="G17" s="114">
        <v>248</v>
      </c>
      <c r="H17" s="140">
        <v>256</v>
      </c>
      <c r="I17" s="115">
        <v>0</v>
      </c>
      <c r="J17" s="116">
        <v>0</v>
      </c>
    </row>
    <row r="18" spans="1:15" s="287" customFormat="1" ht="24.95" customHeight="1" x14ac:dyDescent="0.2">
      <c r="A18" s="201" t="s">
        <v>144</v>
      </c>
      <c r="B18" s="202" t="s">
        <v>145</v>
      </c>
      <c r="C18" s="113">
        <v>5.9573326177378236</v>
      </c>
      <c r="D18" s="115">
        <v>888</v>
      </c>
      <c r="E18" s="114">
        <v>879</v>
      </c>
      <c r="F18" s="114">
        <v>886</v>
      </c>
      <c r="G18" s="114">
        <v>888</v>
      </c>
      <c r="H18" s="140">
        <v>879</v>
      </c>
      <c r="I18" s="115">
        <v>9</v>
      </c>
      <c r="J18" s="116">
        <v>1.0238907849829351</v>
      </c>
      <c r="K18" s="110"/>
      <c r="L18" s="110"/>
      <c r="M18" s="110"/>
      <c r="N18" s="110"/>
      <c r="O18" s="110"/>
    </row>
    <row r="19" spans="1:15" s="110" customFormat="1" ht="24.95" customHeight="1" x14ac:dyDescent="0.2">
      <c r="A19" s="193" t="s">
        <v>146</v>
      </c>
      <c r="B19" s="199" t="s">
        <v>147</v>
      </c>
      <c r="C19" s="113">
        <v>17.040118073259091</v>
      </c>
      <c r="D19" s="115">
        <v>2540</v>
      </c>
      <c r="E19" s="114">
        <v>2573</v>
      </c>
      <c r="F19" s="114">
        <v>2542</v>
      </c>
      <c r="G19" s="114">
        <v>2513</v>
      </c>
      <c r="H19" s="140">
        <v>2449</v>
      </c>
      <c r="I19" s="115">
        <v>91</v>
      </c>
      <c r="J19" s="116">
        <v>3.7158023683135974</v>
      </c>
    </row>
    <row r="20" spans="1:15" s="287" customFormat="1" ht="24.95" customHeight="1" x14ac:dyDescent="0.2">
      <c r="A20" s="193" t="s">
        <v>148</v>
      </c>
      <c r="B20" s="199" t="s">
        <v>149</v>
      </c>
      <c r="C20" s="113">
        <v>7.7150140882865959</v>
      </c>
      <c r="D20" s="115">
        <v>1150</v>
      </c>
      <c r="E20" s="114">
        <v>1143</v>
      </c>
      <c r="F20" s="114">
        <v>1195</v>
      </c>
      <c r="G20" s="114">
        <v>1504</v>
      </c>
      <c r="H20" s="140">
        <v>1487</v>
      </c>
      <c r="I20" s="115">
        <v>-337</v>
      </c>
      <c r="J20" s="116">
        <v>-22.663080026899799</v>
      </c>
      <c r="K20" s="110"/>
      <c r="L20" s="110"/>
      <c r="M20" s="110"/>
      <c r="N20" s="110"/>
      <c r="O20" s="110"/>
    </row>
    <row r="21" spans="1:15" s="110" customFormat="1" ht="24.95" customHeight="1" x14ac:dyDescent="0.2">
      <c r="A21" s="201" t="s">
        <v>150</v>
      </c>
      <c r="B21" s="202" t="s">
        <v>151</v>
      </c>
      <c r="C21" s="113">
        <v>10.458875620555482</v>
      </c>
      <c r="D21" s="115">
        <v>1559</v>
      </c>
      <c r="E21" s="114">
        <v>1704</v>
      </c>
      <c r="F21" s="114">
        <v>1726</v>
      </c>
      <c r="G21" s="114">
        <v>1755</v>
      </c>
      <c r="H21" s="140">
        <v>1716</v>
      </c>
      <c r="I21" s="115">
        <v>-157</v>
      </c>
      <c r="J21" s="116">
        <v>-9.1491841491841495</v>
      </c>
    </row>
    <row r="22" spans="1:15" s="110" customFormat="1" ht="24.95" customHeight="1" x14ac:dyDescent="0.2">
      <c r="A22" s="201" t="s">
        <v>152</v>
      </c>
      <c r="B22" s="199" t="s">
        <v>153</v>
      </c>
      <c r="C22" s="113">
        <v>1.0398497249429759</v>
      </c>
      <c r="D22" s="115">
        <v>155</v>
      </c>
      <c r="E22" s="114">
        <v>175</v>
      </c>
      <c r="F22" s="114">
        <v>186</v>
      </c>
      <c r="G22" s="114">
        <v>201</v>
      </c>
      <c r="H22" s="140">
        <v>200</v>
      </c>
      <c r="I22" s="115">
        <v>-45</v>
      </c>
      <c r="J22" s="116">
        <v>-22.5</v>
      </c>
    </row>
    <row r="23" spans="1:15" s="110" customFormat="1" ht="24.95" customHeight="1" x14ac:dyDescent="0.2">
      <c r="A23" s="193" t="s">
        <v>154</v>
      </c>
      <c r="B23" s="199" t="s">
        <v>155</v>
      </c>
      <c r="C23" s="113">
        <v>1.3216154568630081</v>
      </c>
      <c r="D23" s="115">
        <v>197</v>
      </c>
      <c r="E23" s="114">
        <v>207</v>
      </c>
      <c r="F23" s="114">
        <v>211</v>
      </c>
      <c r="G23" s="114">
        <v>212</v>
      </c>
      <c r="H23" s="140">
        <v>211</v>
      </c>
      <c r="I23" s="115">
        <v>-14</v>
      </c>
      <c r="J23" s="116">
        <v>-6.6350710900473935</v>
      </c>
    </row>
    <row r="24" spans="1:15" s="110" customFormat="1" ht="24.95" customHeight="1" x14ac:dyDescent="0.2">
      <c r="A24" s="193" t="s">
        <v>156</v>
      </c>
      <c r="B24" s="199" t="s">
        <v>221</v>
      </c>
      <c r="C24" s="113">
        <v>6.9300952636522206</v>
      </c>
      <c r="D24" s="115">
        <v>1033</v>
      </c>
      <c r="E24" s="114">
        <v>1047</v>
      </c>
      <c r="F24" s="114">
        <v>1036</v>
      </c>
      <c r="G24" s="114">
        <v>1035</v>
      </c>
      <c r="H24" s="140">
        <v>1003</v>
      </c>
      <c r="I24" s="115">
        <v>30</v>
      </c>
      <c r="J24" s="116">
        <v>2.9910269192422732</v>
      </c>
    </row>
    <row r="25" spans="1:15" s="110" customFormat="1" ht="24.95" customHeight="1" x14ac:dyDescent="0.2">
      <c r="A25" s="193" t="s">
        <v>222</v>
      </c>
      <c r="B25" s="204" t="s">
        <v>159</v>
      </c>
      <c r="C25" s="113">
        <v>7.5472963907151485</v>
      </c>
      <c r="D25" s="115">
        <v>1125</v>
      </c>
      <c r="E25" s="114">
        <v>1108</v>
      </c>
      <c r="F25" s="114">
        <v>1094</v>
      </c>
      <c r="G25" s="114">
        <v>1072</v>
      </c>
      <c r="H25" s="140">
        <v>1052</v>
      </c>
      <c r="I25" s="115">
        <v>73</v>
      </c>
      <c r="J25" s="116">
        <v>6.9391634980988597</v>
      </c>
    </row>
    <row r="26" spans="1:15" s="110" customFormat="1" ht="24.95" customHeight="1" x14ac:dyDescent="0.2">
      <c r="A26" s="201">
        <v>782.78300000000002</v>
      </c>
      <c r="B26" s="203" t="s">
        <v>160</v>
      </c>
      <c r="C26" s="113">
        <v>0.62390983496578556</v>
      </c>
      <c r="D26" s="115">
        <v>93</v>
      </c>
      <c r="E26" s="114">
        <v>84</v>
      </c>
      <c r="F26" s="114">
        <v>90</v>
      </c>
      <c r="G26" s="114">
        <v>88</v>
      </c>
      <c r="H26" s="140">
        <v>94</v>
      </c>
      <c r="I26" s="115">
        <v>-1</v>
      </c>
      <c r="J26" s="116">
        <v>-1.0638297872340425</v>
      </c>
    </row>
    <row r="27" spans="1:15" s="110" customFormat="1" ht="24.95" customHeight="1" x14ac:dyDescent="0.2">
      <c r="A27" s="193" t="s">
        <v>161</v>
      </c>
      <c r="B27" s="199" t="s">
        <v>162</v>
      </c>
      <c r="C27" s="113">
        <v>3.9044679994633036</v>
      </c>
      <c r="D27" s="115">
        <v>582</v>
      </c>
      <c r="E27" s="114">
        <v>596</v>
      </c>
      <c r="F27" s="114">
        <v>611</v>
      </c>
      <c r="G27" s="114">
        <v>611</v>
      </c>
      <c r="H27" s="140">
        <v>581</v>
      </c>
      <c r="I27" s="115">
        <v>1</v>
      </c>
      <c r="J27" s="116">
        <v>0.1721170395869191</v>
      </c>
    </row>
    <row r="28" spans="1:15" s="110" customFormat="1" ht="24.95" customHeight="1" x14ac:dyDescent="0.2">
      <c r="A28" s="193" t="s">
        <v>163</v>
      </c>
      <c r="B28" s="199" t="s">
        <v>164</v>
      </c>
      <c r="C28" s="113">
        <v>1.8985643365087883</v>
      </c>
      <c r="D28" s="115">
        <v>283</v>
      </c>
      <c r="E28" s="114">
        <v>284</v>
      </c>
      <c r="F28" s="114">
        <v>284</v>
      </c>
      <c r="G28" s="114">
        <v>293</v>
      </c>
      <c r="H28" s="140">
        <v>293</v>
      </c>
      <c r="I28" s="115">
        <v>-10</v>
      </c>
      <c r="J28" s="116">
        <v>-3.4129692832764507</v>
      </c>
    </row>
    <row r="29" spans="1:15" s="110" customFormat="1" ht="24.95" customHeight="1" x14ac:dyDescent="0.2">
      <c r="A29" s="193">
        <v>86</v>
      </c>
      <c r="B29" s="199" t="s">
        <v>165</v>
      </c>
      <c r="C29" s="113">
        <v>3.8306722125318662</v>
      </c>
      <c r="D29" s="115">
        <v>571</v>
      </c>
      <c r="E29" s="114">
        <v>576</v>
      </c>
      <c r="F29" s="114">
        <v>586</v>
      </c>
      <c r="G29" s="114">
        <v>583</v>
      </c>
      <c r="H29" s="140">
        <v>592</v>
      </c>
      <c r="I29" s="115">
        <v>-21</v>
      </c>
      <c r="J29" s="116">
        <v>-3.5472972972972974</v>
      </c>
    </row>
    <row r="30" spans="1:15" s="110" customFormat="1" ht="24.95" customHeight="1" x14ac:dyDescent="0.2">
      <c r="A30" s="193">
        <v>87.88</v>
      </c>
      <c r="B30" s="204" t="s">
        <v>166</v>
      </c>
      <c r="C30" s="113">
        <v>2.5962699584060109</v>
      </c>
      <c r="D30" s="115">
        <v>387</v>
      </c>
      <c r="E30" s="114">
        <v>399</v>
      </c>
      <c r="F30" s="114">
        <v>410</v>
      </c>
      <c r="G30" s="114">
        <v>392</v>
      </c>
      <c r="H30" s="140">
        <v>385</v>
      </c>
      <c r="I30" s="115">
        <v>2</v>
      </c>
      <c r="J30" s="116">
        <v>0.51948051948051943</v>
      </c>
    </row>
    <row r="31" spans="1:15" s="110" customFormat="1" ht="24.95" customHeight="1" x14ac:dyDescent="0.2">
      <c r="A31" s="193" t="s">
        <v>167</v>
      </c>
      <c r="B31" s="199" t="s">
        <v>168</v>
      </c>
      <c r="C31" s="113">
        <v>12.551992486247149</v>
      </c>
      <c r="D31" s="115">
        <v>1871</v>
      </c>
      <c r="E31" s="114">
        <v>1894</v>
      </c>
      <c r="F31" s="114">
        <v>1900</v>
      </c>
      <c r="G31" s="114">
        <v>1879</v>
      </c>
      <c r="H31" s="140">
        <v>1887</v>
      </c>
      <c r="I31" s="115">
        <v>-16</v>
      </c>
      <c r="J31" s="116">
        <v>-0.84790673025967145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3.0658795116060649</v>
      </c>
      <c r="D34" s="115">
        <v>457</v>
      </c>
      <c r="E34" s="114">
        <v>447</v>
      </c>
      <c r="F34" s="114">
        <v>449</v>
      </c>
      <c r="G34" s="114">
        <v>453</v>
      </c>
      <c r="H34" s="140">
        <v>440</v>
      </c>
      <c r="I34" s="115">
        <v>17</v>
      </c>
      <c r="J34" s="116">
        <v>3.8636363636363638</v>
      </c>
    </row>
    <row r="35" spans="1:10" s="110" customFormat="1" ht="24.95" customHeight="1" x14ac:dyDescent="0.2">
      <c r="A35" s="292" t="s">
        <v>171</v>
      </c>
      <c r="B35" s="293" t="s">
        <v>172</v>
      </c>
      <c r="C35" s="113">
        <v>19.475379041996511</v>
      </c>
      <c r="D35" s="115">
        <v>2903</v>
      </c>
      <c r="E35" s="114">
        <v>2941</v>
      </c>
      <c r="F35" s="114">
        <v>2947</v>
      </c>
      <c r="G35" s="114">
        <v>2947</v>
      </c>
      <c r="H35" s="140">
        <v>2983</v>
      </c>
      <c r="I35" s="115">
        <v>-80</v>
      </c>
      <c r="J35" s="116">
        <v>-2.6818638954073082</v>
      </c>
    </row>
    <row r="36" spans="1:10" s="110" customFormat="1" ht="24.95" customHeight="1" x14ac:dyDescent="0.2">
      <c r="A36" s="294" t="s">
        <v>173</v>
      </c>
      <c r="B36" s="295" t="s">
        <v>174</v>
      </c>
      <c r="C36" s="125">
        <v>77.458741446397426</v>
      </c>
      <c r="D36" s="143">
        <v>11546</v>
      </c>
      <c r="E36" s="144">
        <v>11790</v>
      </c>
      <c r="F36" s="144">
        <v>11871</v>
      </c>
      <c r="G36" s="144">
        <v>12138</v>
      </c>
      <c r="H36" s="145">
        <v>11950</v>
      </c>
      <c r="I36" s="143">
        <v>-404</v>
      </c>
      <c r="J36" s="146">
        <v>-3.3807531380753137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14906</v>
      </c>
      <c r="F11" s="264">
        <v>15178</v>
      </c>
      <c r="G11" s="264">
        <v>15267</v>
      </c>
      <c r="H11" s="264">
        <v>15538</v>
      </c>
      <c r="I11" s="265">
        <v>15373</v>
      </c>
      <c r="J11" s="263">
        <v>-467</v>
      </c>
      <c r="K11" s="266">
        <v>-3.0377935341182591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45.008721320273715</v>
      </c>
      <c r="E13" s="115">
        <v>6709</v>
      </c>
      <c r="F13" s="114">
        <v>6728</v>
      </c>
      <c r="G13" s="114">
        <v>6826</v>
      </c>
      <c r="H13" s="114">
        <v>7112</v>
      </c>
      <c r="I13" s="140">
        <v>7040</v>
      </c>
      <c r="J13" s="115">
        <v>-331</v>
      </c>
      <c r="K13" s="116">
        <v>-4.7017045454545459</v>
      </c>
    </row>
    <row r="14" spans="1:15" ht="15.95" customHeight="1" x14ac:dyDescent="0.2">
      <c r="A14" s="306" t="s">
        <v>230</v>
      </c>
      <c r="B14" s="307"/>
      <c r="C14" s="308"/>
      <c r="D14" s="113">
        <v>44.498859519656513</v>
      </c>
      <c r="E14" s="115">
        <v>6633</v>
      </c>
      <c r="F14" s="114">
        <v>6865</v>
      </c>
      <c r="G14" s="114">
        <v>6818</v>
      </c>
      <c r="H14" s="114">
        <v>6804</v>
      </c>
      <c r="I14" s="140">
        <v>6711</v>
      </c>
      <c r="J14" s="115">
        <v>-78</v>
      </c>
      <c r="K14" s="116">
        <v>-1.16227089852481</v>
      </c>
    </row>
    <row r="15" spans="1:15" ht="15.95" customHeight="1" x14ac:dyDescent="0.2">
      <c r="A15" s="306" t="s">
        <v>231</v>
      </c>
      <c r="B15" s="307"/>
      <c r="C15" s="308"/>
      <c r="D15" s="113">
        <v>4.4210385079833623</v>
      </c>
      <c r="E15" s="115">
        <v>659</v>
      </c>
      <c r="F15" s="114">
        <v>658</v>
      </c>
      <c r="G15" s="114">
        <v>703</v>
      </c>
      <c r="H15" s="114">
        <v>669</v>
      </c>
      <c r="I15" s="140">
        <v>678</v>
      </c>
      <c r="J15" s="115">
        <v>-19</v>
      </c>
      <c r="K15" s="116">
        <v>-2.8023598820058999</v>
      </c>
    </row>
    <row r="16" spans="1:15" ht="15.95" customHeight="1" x14ac:dyDescent="0.2">
      <c r="A16" s="306" t="s">
        <v>232</v>
      </c>
      <c r="B16" s="307"/>
      <c r="C16" s="308"/>
      <c r="D16" s="113">
        <v>2.4889306319602844</v>
      </c>
      <c r="E16" s="115">
        <v>371</v>
      </c>
      <c r="F16" s="114">
        <v>377</v>
      </c>
      <c r="G16" s="114">
        <v>368</v>
      </c>
      <c r="H16" s="114">
        <v>379</v>
      </c>
      <c r="I16" s="140">
        <v>363</v>
      </c>
      <c r="J16" s="115">
        <v>8</v>
      </c>
      <c r="K16" s="116">
        <v>2.2038567493112948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2.6029786663088688</v>
      </c>
      <c r="E18" s="115">
        <v>388</v>
      </c>
      <c r="F18" s="114">
        <v>375</v>
      </c>
      <c r="G18" s="114">
        <v>385</v>
      </c>
      <c r="H18" s="114">
        <v>375</v>
      </c>
      <c r="I18" s="140">
        <v>357</v>
      </c>
      <c r="J18" s="115">
        <v>31</v>
      </c>
      <c r="K18" s="116">
        <v>8.6834733893557416</v>
      </c>
    </row>
    <row r="19" spans="1:11" ht="14.1" customHeight="1" x14ac:dyDescent="0.2">
      <c r="A19" s="306" t="s">
        <v>235</v>
      </c>
      <c r="B19" s="307" t="s">
        <v>236</v>
      </c>
      <c r="C19" s="308"/>
      <c r="D19" s="113">
        <v>2.0193210787602309</v>
      </c>
      <c r="E19" s="115">
        <v>301</v>
      </c>
      <c r="F19" s="114">
        <v>289</v>
      </c>
      <c r="G19" s="114">
        <v>289</v>
      </c>
      <c r="H19" s="114">
        <v>271</v>
      </c>
      <c r="I19" s="140">
        <v>261</v>
      </c>
      <c r="J19" s="115">
        <v>40</v>
      </c>
      <c r="K19" s="116">
        <v>15.325670498084291</v>
      </c>
    </row>
    <row r="20" spans="1:11" ht="14.1" customHeight="1" x14ac:dyDescent="0.2">
      <c r="A20" s="306">
        <v>12</v>
      </c>
      <c r="B20" s="307" t="s">
        <v>237</v>
      </c>
      <c r="C20" s="308"/>
      <c r="D20" s="113">
        <v>1.2142761304172816</v>
      </c>
      <c r="E20" s="115">
        <v>181</v>
      </c>
      <c r="F20" s="114">
        <v>174</v>
      </c>
      <c r="G20" s="114">
        <v>193</v>
      </c>
      <c r="H20" s="114">
        <v>195</v>
      </c>
      <c r="I20" s="140">
        <v>183</v>
      </c>
      <c r="J20" s="115">
        <v>-2</v>
      </c>
      <c r="K20" s="116">
        <v>-1.0928961748633881</v>
      </c>
    </row>
    <row r="21" spans="1:11" ht="14.1" customHeight="1" x14ac:dyDescent="0.2">
      <c r="A21" s="306">
        <v>21</v>
      </c>
      <c r="B21" s="307" t="s">
        <v>238</v>
      </c>
      <c r="C21" s="308"/>
      <c r="D21" s="113">
        <v>0.24822219240574264</v>
      </c>
      <c r="E21" s="115">
        <v>37</v>
      </c>
      <c r="F21" s="114">
        <v>37</v>
      </c>
      <c r="G21" s="114">
        <v>41</v>
      </c>
      <c r="H21" s="114">
        <v>39</v>
      </c>
      <c r="I21" s="140">
        <v>39</v>
      </c>
      <c r="J21" s="115">
        <v>-2</v>
      </c>
      <c r="K21" s="116">
        <v>-5.1282051282051286</v>
      </c>
    </row>
    <row r="22" spans="1:11" ht="14.1" customHeight="1" x14ac:dyDescent="0.2">
      <c r="A22" s="306">
        <v>22</v>
      </c>
      <c r="B22" s="307" t="s">
        <v>239</v>
      </c>
      <c r="C22" s="308"/>
      <c r="D22" s="113">
        <v>1.0666845565544076</v>
      </c>
      <c r="E22" s="115">
        <v>159</v>
      </c>
      <c r="F22" s="114">
        <v>161</v>
      </c>
      <c r="G22" s="114">
        <v>155</v>
      </c>
      <c r="H22" s="114">
        <v>153</v>
      </c>
      <c r="I22" s="140">
        <v>150</v>
      </c>
      <c r="J22" s="115">
        <v>9</v>
      </c>
      <c r="K22" s="116">
        <v>6</v>
      </c>
    </row>
    <row r="23" spans="1:11" ht="14.1" customHeight="1" x14ac:dyDescent="0.2">
      <c r="A23" s="306">
        <v>23</v>
      </c>
      <c r="B23" s="307" t="s">
        <v>240</v>
      </c>
      <c r="C23" s="308"/>
      <c r="D23" s="113">
        <v>2.1467865289145309</v>
      </c>
      <c r="E23" s="115">
        <v>320</v>
      </c>
      <c r="F23" s="114">
        <v>329</v>
      </c>
      <c r="G23" s="114">
        <v>328</v>
      </c>
      <c r="H23" s="114">
        <v>317</v>
      </c>
      <c r="I23" s="140">
        <v>312</v>
      </c>
      <c r="J23" s="115">
        <v>8</v>
      </c>
      <c r="K23" s="116">
        <v>2.5641025641025643</v>
      </c>
    </row>
    <row r="24" spans="1:11" ht="14.1" customHeight="1" x14ac:dyDescent="0.2">
      <c r="A24" s="306">
        <v>24</v>
      </c>
      <c r="B24" s="307" t="s">
        <v>241</v>
      </c>
      <c r="C24" s="308"/>
      <c r="D24" s="113">
        <v>1.2142761304172816</v>
      </c>
      <c r="E24" s="115">
        <v>181</v>
      </c>
      <c r="F24" s="114">
        <v>207</v>
      </c>
      <c r="G24" s="114">
        <v>208</v>
      </c>
      <c r="H24" s="114">
        <v>202</v>
      </c>
      <c r="I24" s="140">
        <v>212</v>
      </c>
      <c r="J24" s="115">
        <v>-31</v>
      </c>
      <c r="K24" s="116">
        <v>-14.622641509433961</v>
      </c>
    </row>
    <row r="25" spans="1:11" ht="14.1" customHeight="1" x14ac:dyDescent="0.2">
      <c r="A25" s="306">
        <v>25</v>
      </c>
      <c r="B25" s="307" t="s">
        <v>242</v>
      </c>
      <c r="C25" s="308"/>
      <c r="D25" s="113">
        <v>2.160203944720247</v>
      </c>
      <c r="E25" s="115">
        <v>322</v>
      </c>
      <c r="F25" s="114">
        <v>326</v>
      </c>
      <c r="G25" s="114">
        <v>324</v>
      </c>
      <c r="H25" s="114">
        <v>323</v>
      </c>
      <c r="I25" s="140">
        <v>333</v>
      </c>
      <c r="J25" s="115">
        <v>-11</v>
      </c>
      <c r="K25" s="116">
        <v>-3.3033033033033035</v>
      </c>
    </row>
    <row r="26" spans="1:11" ht="14.1" customHeight="1" x14ac:dyDescent="0.2">
      <c r="A26" s="306">
        <v>26</v>
      </c>
      <c r="B26" s="307" t="s">
        <v>243</v>
      </c>
      <c r="C26" s="308"/>
      <c r="D26" s="113">
        <v>1.2545283778344292</v>
      </c>
      <c r="E26" s="115">
        <v>187</v>
      </c>
      <c r="F26" s="114">
        <v>190</v>
      </c>
      <c r="G26" s="114">
        <v>182</v>
      </c>
      <c r="H26" s="114">
        <v>191</v>
      </c>
      <c r="I26" s="140">
        <v>203</v>
      </c>
      <c r="J26" s="115">
        <v>-16</v>
      </c>
      <c r="K26" s="116">
        <v>-7.8817733990147785</v>
      </c>
    </row>
    <row r="27" spans="1:11" ht="14.1" customHeight="1" x14ac:dyDescent="0.2">
      <c r="A27" s="306">
        <v>27</v>
      </c>
      <c r="B27" s="307" t="s">
        <v>244</v>
      </c>
      <c r="C27" s="308"/>
      <c r="D27" s="113">
        <v>0.42935730578290621</v>
      </c>
      <c r="E27" s="115">
        <v>64</v>
      </c>
      <c r="F27" s="114">
        <v>70</v>
      </c>
      <c r="G27" s="114">
        <v>70</v>
      </c>
      <c r="H27" s="114">
        <v>83</v>
      </c>
      <c r="I27" s="140">
        <v>77</v>
      </c>
      <c r="J27" s="115">
        <v>-13</v>
      </c>
      <c r="K27" s="116">
        <v>-16.883116883116884</v>
      </c>
    </row>
    <row r="28" spans="1:11" ht="14.1" customHeight="1" x14ac:dyDescent="0.2">
      <c r="A28" s="306">
        <v>28</v>
      </c>
      <c r="B28" s="307" t="s">
        <v>245</v>
      </c>
      <c r="C28" s="308"/>
      <c r="D28" s="113">
        <v>0.24822219240574264</v>
      </c>
      <c r="E28" s="115">
        <v>37</v>
      </c>
      <c r="F28" s="114">
        <v>36</v>
      </c>
      <c r="G28" s="114">
        <v>39</v>
      </c>
      <c r="H28" s="114">
        <v>39</v>
      </c>
      <c r="I28" s="140">
        <v>40</v>
      </c>
      <c r="J28" s="115">
        <v>-3</v>
      </c>
      <c r="K28" s="116">
        <v>-7.5</v>
      </c>
    </row>
    <row r="29" spans="1:11" ht="14.1" customHeight="1" x14ac:dyDescent="0.2">
      <c r="A29" s="306">
        <v>29</v>
      </c>
      <c r="B29" s="307" t="s">
        <v>246</v>
      </c>
      <c r="C29" s="308"/>
      <c r="D29" s="113">
        <v>3.1061317590232123</v>
      </c>
      <c r="E29" s="115">
        <v>463</v>
      </c>
      <c r="F29" s="114">
        <v>502</v>
      </c>
      <c r="G29" s="114">
        <v>495</v>
      </c>
      <c r="H29" s="114">
        <v>486</v>
      </c>
      <c r="I29" s="140">
        <v>489</v>
      </c>
      <c r="J29" s="115">
        <v>-26</v>
      </c>
      <c r="K29" s="116">
        <v>-5.3169734151329244</v>
      </c>
    </row>
    <row r="30" spans="1:11" ht="14.1" customHeight="1" x14ac:dyDescent="0.2">
      <c r="A30" s="306" t="s">
        <v>247</v>
      </c>
      <c r="B30" s="307" t="s">
        <v>248</v>
      </c>
      <c r="C30" s="308"/>
      <c r="D30" s="113">
        <v>0.74466657721722795</v>
      </c>
      <c r="E30" s="115">
        <v>111</v>
      </c>
      <c r="F30" s="114">
        <v>118</v>
      </c>
      <c r="G30" s="114">
        <v>109</v>
      </c>
      <c r="H30" s="114">
        <v>106</v>
      </c>
      <c r="I30" s="140">
        <v>106</v>
      </c>
      <c r="J30" s="115">
        <v>5</v>
      </c>
      <c r="K30" s="116">
        <v>4.716981132075472</v>
      </c>
    </row>
    <row r="31" spans="1:11" ht="14.1" customHeight="1" x14ac:dyDescent="0.2">
      <c r="A31" s="306" t="s">
        <v>249</v>
      </c>
      <c r="B31" s="307" t="s">
        <v>250</v>
      </c>
      <c r="C31" s="308"/>
      <c r="D31" s="113">
        <v>2.3145042264859788</v>
      </c>
      <c r="E31" s="115">
        <v>345</v>
      </c>
      <c r="F31" s="114">
        <v>377</v>
      </c>
      <c r="G31" s="114">
        <v>379</v>
      </c>
      <c r="H31" s="114">
        <v>374</v>
      </c>
      <c r="I31" s="140">
        <v>377</v>
      </c>
      <c r="J31" s="115">
        <v>-32</v>
      </c>
      <c r="K31" s="116">
        <v>-8.4880636604774544</v>
      </c>
    </row>
    <row r="32" spans="1:11" ht="14.1" customHeight="1" x14ac:dyDescent="0.2">
      <c r="A32" s="306">
        <v>31</v>
      </c>
      <c r="B32" s="307" t="s">
        <v>251</v>
      </c>
      <c r="C32" s="308"/>
      <c r="D32" s="113">
        <v>0.13417415805715818</v>
      </c>
      <c r="E32" s="115">
        <v>20</v>
      </c>
      <c r="F32" s="114">
        <v>19</v>
      </c>
      <c r="G32" s="114">
        <v>18</v>
      </c>
      <c r="H32" s="114">
        <v>15</v>
      </c>
      <c r="I32" s="140">
        <v>17</v>
      </c>
      <c r="J32" s="115">
        <v>3</v>
      </c>
      <c r="K32" s="116">
        <v>17.647058823529413</v>
      </c>
    </row>
    <row r="33" spans="1:11" ht="14.1" customHeight="1" x14ac:dyDescent="0.2">
      <c r="A33" s="306">
        <v>32</v>
      </c>
      <c r="B33" s="307" t="s">
        <v>252</v>
      </c>
      <c r="C33" s="308"/>
      <c r="D33" s="113">
        <v>1.4222460754058768</v>
      </c>
      <c r="E33" s="115">
        <v>212</v>
      </c>
      <c r="F33" s="114">
        <v>216</v>
      </c>
      <c r="G33" s="114">
        <v>218</v>
      </c>
      <c r="H33" s="114">
        <v>228</v>
      </c>
      <c r="I33" s="140">
        <v>210</v>
      </c>
      <c r="J33" s="115">
        <v>2</v>
      </c>
      <c r="K33" s="116">
        <v>0.95238095238095233</v>
      </c>
    </row>
    <row r="34" spans="1:11" ht="14.1" customHeight="1" x14ac:dyDescent="0.2">
      <c r="A34" s="306">
        <v>33</v>
      </c>
      <c r="B34" s="307" t="s">
        <v>253</v>
      </c>
      <c r="C34" s="308"/>
      <c r="D34" s="113">
        <v>0.55682275593720654</v>
      </c>
      <c r="E34" s="115">
        <v>83</v>
      </c>
      <c r="F34" s="114">
        <v>77</v>
      </c>
      <c r="G34" s="114">
        <v>80</v>
      </c>
      <c r="H34" s="114">
        <v>76</v>
      </c>
      <c r="I34" s="140">
        <v>77</v>
      </c>
      <c r="J34" s="115">
        <v>6</v>
      </c>
      <c r="K34" s="116">
        <v>7.7922077922077921</v>
      </c>
    </row>
    <row r="35" spans="1:11" ht="14.1" customHeight="1" x14ac:dyDescent="0.2">
      <c r="A35" s="306">
        <v>34</v>
      </c>
      <c r="B35" s="307" t="s">
        <v>254</v>
      </c>
      <c r="C35" s="308"/>
      <c r="D35" s="113">
        <v>4.649134576680531</v>
      </c>
      <c r="E35" s="115">
        <v>693</v>
      </c>
      <c r="F35" s="114">
        <v>683</v>
      </c>
      <c r="G35" s="114">
        <v>678</v>
      </c>
      <c r="H35" s="114">
        <v>656</v>
      </c>
      <c r="I35" s="140">
        <v>642</v>
      </c>
      <c r="J35" s="115">
        <v>51</v>
      </c>
      <c r="K35" s="116">
        <v>7.94392523364486</v>
      </c>
    </row>
    <row r="36" spans="1:11" ht="14.1" customHeight="1" x14ac:dyDescent="0.2">
      <c r="A36" s="306">
        <v>41</v>
      </c>
      <c r="B36" s="307" t="s">
        <v>255</v>
      </c>
      <c r="C36" s="308"/>
      <c r="D36" s="113">
        <v>9.3921910640010736E-2</v>
      </c>
      <c r="E36" s="115">
        <v>14</v>
      </c>
      <c r="F36" s="114">
        <v>14</v>
      </c>
      <c r="G36" s="114">
        <v>14</v>
      </c>
      <c r="H36" s="114">
        <v>14</v>
      </c>
      <c r="I36" s="140">
        <v>13</v>
      </c>
      <c r="J36" s="115">
        <v>1</v>
      </c>
      <c r="K36" s="116">
        <v>7.6923076923076925</v>
      </c>
    </row>
    <row r="37" spans="1:11" ht="14.1" customHeight="1" x14ac:dyDescent="0.2">
      <c r="A37" s="306">
        <v>42</v>
      </c>
      <c r="B37" s="307" t="s">
        <v>256</v>
      </c>
      <c r="C37" s="308"/>
      <c r="D37" s="113">
        <v>5.3669663222863276E-2</v>
      </c>
      <c r="E37" s="115">
        <v>8</v>
      </c>
      <c r="F37" s="114">
        <v>10</v>
      </c>
      <c r="G37" s="114">
        <v>10</v>
      </c>
      <c r="H37" s="114">
        <v>12</v>
      </c>
      <c r="I37" s="140">
        <v>10</v>
      </c>
      <c r="J37" s="115">
        <v>-2</v>
      </c>
      <c r="K37" s="116">
        <v>-20</v>
      </c>
    </row>
    <row r="38" spans="1:11" ht="14.1" customHeight="1" x14ac:dyDescent="0.2">
      <c r="A38" s="306">
        <v>43</v>
      </c>
      <c r="B38" s="307" t="s">
        <v>257</v>
      </c>
      <c r="C38" s="308"/>
      <c r="D38" s="113">
        <v>0.24151348450288473</v>
      </c>
      <c r="E38" s="115">
        <v>36</v>
      </c>
      <c r="F38" s="114">
        <v>38</v>
      </c>
      <c r="G38" s="114">
        <v>39</v>
      </c>
      <c r="H38" s="114">
        <v>43</v>
      </c>
      <c r="I38" s="140">
        <v>43</v>
      </c>
      <c r="J38" s="115">
        <v>-7</v>
      </c>
      <c r="K38" s="116">
        <v>-16.279069767441861</v>
      </c>
    </row>
    <row r="39" spans="1:11" ht="14.1" customHeight="1" x14ac:dyDescent="0.2">
      <c r="A39" s="306">
        <v>51</v>
      </c>
      <c r="B39" s="307" t="s">
        <v>258</v>
      </c>
      <c r="C39" s="308"/>
      <c r="D39" s="113">
        <v>8.9225815108010202</v>
      </c>
      <c r="E39" s="115">
        <v>1330</v>
      </c>
      <c r="F39" s="114">
        <v>1341</v>
      </c>
      <c r="G39" s="114">
        <v>1406</v>
      </c>
      <c r="H39" s="114">
        <v>1695</v>
      </c>
      <c r="I39" s="140">
        <v>1684</v>
      </c>
      <c r="J39" s="115">
        <v>-354</v>
      </c>
      <c r="K39" s="116">
        <v>-21.021377672209027</v>
      </c>
    </row>
    <row r="40" spans="1:11" ht="14.1" customHeight="1" x14ac:dyDescent="0.2">
      <c r="A40" s="306" t="s">
        <v>259</v>
      </c>
      <c r="B40" s="307" t="s">
        <v>260</v>
      </c>
      <c r="C40" s="308"/>
      <c r="D40" s="113">
        <v>8.7615725211324307</v>
      </c>
      <c r="E40" s="115">
        <v>1306</v>
      </c>
      <c r="F40" s="114">
        <v>1315</v>
      </c>
      <c r="G40" s="114">
        <v>1381</v>
      </c>
      <c r="H40" s="114">
        <v>1666</v>
      </c>
      <c r="I40" s="140">
        <v>1660</v>
      </c>
      <c r="J40" s="115">
        <v>-354</v>
      </c>
      <c r="K40" s="116">
        <v>-21.325301204819276</v>
      </c>
    </row>
    <row r="41" spans="1:11" ht="14.1" customHeight="1" x14ac:dyDescent="0.2">
      <c r="A41" s="306"/>
      <c r="B41" s="307" t="s">
        <v>261</v>
      </c>
      <c r="C41" s="308"/>
      <c r="D41" s="113">
        <v>4.6357171608748153</v>
      </c>
      <c r="E41" s="115">
        <v>691</v>
      </c>
      <c r="F41" s="114">
        <v>692</v>
      </c>
      <c r="G41" s="114">
        <v>700</v>
      </c>
      <c r="H41" s="114">
        <v>699</v>
      </c>
      <c r="I41" s="140">
        <v>702</v>
      </c>
      <c r="J41" s="115">
        <v>-11</v>
      </c>
      <c r="K41" s="116">
        <v>-1.566951566951567</v>
      </c>
    </row>
    <row r="42" spans="1:11" ht="14.1" customHeight="1" x14ac:dyDescent="0.2">
      <c r="A42" s="306">
        <v>52</v>
      </c>
      <c r="B42" s="307" t="s">
        <v>262</v>
      </c>
      <c r="C42" s="308"/>
      <c r="D42" s="113">
        <v>6.9233865557493628</v>
      </c>
      <c r="E42" s="115">
        <v>1032</v>
      </c>
      <c r="F42" s="114">
        <v>1036</v>
      </c>
      <c r="G42" s="114">
        <v>1051</v>
      </c>
      <c r="H42" s="114">
        <v>1055</v>
      </c>
      <c r="I42" s="140">
        <v>1030</v>
      </c>
      <c r="J42" s="115">
        <v>2</v>
      </c>
      <c r="K42" s="116">
        <v>0.1941747572815534</v>
      </c>
    </row>
    <row r="43" spans="1:11" ht="14.1" customHeight="1" x14ac:dyDescent="0.2">
      <c r="A43" s="306" t="s">
        <v>263</v>
      </c>
      <c r="B43" s="307" t="s">
        <v>264</v>
      </c>
      <c r="C43" s="308"/>
      <c r="D43" s="113">
        <v>6.4604857104521667</v>
      </c>
      <c r="E43" s="115">
        <v>963</v>
      </c>
      <c r="F43" s="114">
        <v>965</v>
      </c>
      <c r="G43" s="114">
        <v>973</v>
      </c>
      <c r="H43" s="114">
        <v>980</v>
      </c>
      <c r="I43" s="140">
        <v>957</v>
      </c>
      <c r="J43" s="115">
        <v>6</v>
      </c>
      <c r="K43" s="116">
        <v>0.62695924764890287</v>
      </c>
    </row>
    <row r="44" spans="1:11" ht="14.1" customHeight="1" x14ac:dyDescent="0.2">
      <c r="A44" s="306">
        <v>53</v>
      </c>
      <c r="B44" s="307" t="s">
        <v>265</v>
      </c>
      <c r="C44" s="308"/>
      <c r="D44" s="113">
        <v>1.4624983228230244</v>
      </c>
      <c r="E44" s="115">
        <v>218</v>
      </c>
      <c r="F44" s="114">
        <v>237</v>
      </c>
      <c r="G44" s="114">
        <v>234</v>
      </c>
      <c r="H44" s="114">
        <v>224</v>
      </c>
      <c r="I44" s="140">
        <v>210</v>
      </c>
      <c r="J44" s="115">
        <v>8</v>
      </c>
      <c r="K44" s="116">
        <v>3.8095238095238093</v>
      </c>
    </row>
    <row r="45" spans="1:11" ht="14.1" customHeight="1" x14ac:dyDescent="0.2">
      <c r="A45" s="306" t="s">
        <v>266</v>
      </c>
      <c r="B45" s="307" t="s">
        <v>267</v>
      </c>
      <c r="C45" s="308"/>
      <c r="D45" s="113">
        <v>1.4557896149201663</v>
      </c>
      <c r="E45" s="115">
        <v>217</v>
      </c>
      <c r="F45" s="114">
        <v>236</v>
      </c>
      <c r="G45" s="114">
        <v>232</v>
      </c>
      <c r="H45" s="114">
        <v>222</v>
      </c>
      <c r="I45" s="140">
        <v>208</v>
      </c>
      <c r="J45" s="115">
        <v>9</v>
      </c>
      <c r="K45" s="116">
        <v>4.3269230769230766</v>
      </c>
    </row>
    <row r="46" spans="1:11" ht="14.1" customHeight="1" x14ac:dyDescent="0.2">
      <c r="A46" s="306">
        <v>54</v>
      </c>
      <c r="B46" s="307" t="s">
        <v>268</v>
      </c>
      <c r="C46" s="308"/>
      <c r="D46" s="113">
        <v>15.034214410304575</v>
      </c>
      <c r="E46" s="115">
        <v>2241</v>
      </c>
      <c r="F46" s="114">
        <v>2243</v>
      </c>
      <c r="G46" s="114">
        <v>2250</v>
      </c>
      <c r="H46" s="114">
        <v>2235</v>
      </c>
      <c r="I46" s="140">
        <v>2257</v>
      </c>
      <c r="J46" s="115">
        <v>-16</v>
      </c>
      <c r="K46" s="116">
        <v>-0.70890562693841386</v>
      </c>
    </row>
    <row r="47" spans="1:11" ht="14.1" customHeight="1" x14ac:dyDescent="0.2">
      <c r="A47" s="306">
        <v>61</v>
      </c>
      <c r="B47" s="307" t="s">
        <v>269</v>
      </c>
      <c r="C47" s="308"/>
      <c r="D47" s="113">
        <v>0.43606601368576414</v>
      </c>
      <c r="E47" s="115">
        <v>65</v>
      </c>
      <c r="F47" s="114">
        <v>61</v>
      </c>
      <c r="G47" s="114">
        <v>67</v>
      </c>
      <c r="H47" s="114">
        <v>64</v>
      </c>
      <c r="I47" s="140">
        <v>64</v>
      </c>
      <c r="J47" s="115">
        <v>1</v>
      </c>
      <c r="K47" s="116">
        <v>1.5625</v>
      </c>
    </row>
    <row r="48" spans="1:11" ht="14.1" customHeight="1" x14ac:dyDescent="0.2">
      <c r="A48" s="306">
        <v>62</v>
      </c>
      <c r="B48" s="307" t="s">
        <v>270</v>
      </c>
      <c r="C48" s="308"/>
      <c r="D48" s="113">
        <v>9.8752180330068438</v>
      </c>
      <c r="E48" s="115">
        <v>1472</v>
      </c>
      <c r="F48" s="114">
        <v>1494</v>
      </c>
      <c r="G48" s="114">
        <v>1462</v>
      </c>
      <c r="H48" s="114">
        <v>1494</v>
      </c>
      <c r="I48" s="140">
        <v>1440</v>
      </c>
      <c r="J48" s="115">
        <v>32</v>
      </c>
      <c r="K48" s="116">
        <v>2.2222222222222223</v>
      </c>
    </row>
    <row r="49" spans="1:11" ht="14.1" customHeight="1" x14ac:dyDescent="0.2">
      <c r="A49" s="306">
        <v>63</v>
      </c>
      <c r="B49" s="307" t="s">
        <v>271</v>
      </c>
      <c r="C49" s="308"/>
      <c r="D49" s="113">
        <v>8.4060110022809607</v>
      </c>
      <c r="E49" s="115">
        <v>1253</v>
      </c>
      <c r="F49" s="114">
        <v>1351</v>
      </c>
      <c r="G49" s="114">
        <v>1369</v>
      </c>
      <c r="H49" s="114">
        <v>1404</v>
      </c>
      <c r="I49" s="140">
        <v>1369</v>
      </c>
      <c r="J49" s="115">
        <v>-116</v>
      </c>
      <c r="K49" s="116">
        <v>-8.4733382030679323</v>
      </c>
    </row>
    <row r="50" spans="1:11" ht="14.1" customHeight="1" x14ac:dyDescent="0.2">
      <c r="A50" s="306" t="s">
        <v>272</v>
      </c>
      <c r="B50" s="307" t="s">
        <v>273</v>
      </c>
      <c r="C50" s="308"/>
      <c r="D50" s="113">
        <v>0.63732725077150143</v>
      </c>
      <c r="E50" s="115">
        <v>95</v>
      </c>
      <c r="F50" s="114">
        <v>97</v>
      </c>
      <c r="G50" s="114">
        <v>95</v>
      </c>
      <c r="H50" s="114">
        <v>92</v>
      </c>
      <c r="I50" s="140">
        <v>94</v>
      </c>
      <c r="J50" s="115">
        <v>1</v>
      </c>
      <c r="K50" s="116">
        <v>1.0638297872340425</v>
      </c>
    </row>
    <row r="51" spans="1:11" ht="14.1" customHeight="1" x14ac:dyDescent="0.2">
      <c r="A51" s="306" t="s">
        <v>274</v>
      </c>
      <c r="B51" s="307" t="s">
        <v>275</v>
      </c>
      <c r="C51" s="308"/>
      <c r="D51" s="113">
        <v>7.5271702670065741</v>
      </c>
      <c r="E51" s="115">
        <v>1122</v>
      </c>
      <c r="F51" s="114">
        <v>1211</v>
      </c>
      <c r="G51" s="114">
        <v>1207</v>
      </c>
      <c r="H51" s="114">
        <v>1242</v>
      </c>
      <c r="I51" s="140">
        <v>1212</v>
      </c>
      <c r="J51" s="115">
        <v>-90</v>
      </c>
      <c r="K51" s="116">
        <v>-7.4257425742574261</v>
      </c>
    </row>
    <row r="52" spans="1:11" ht="14.1" customHeight="1" x14ac:dyDescent="0.2">
      <c r="A52" s="306">
        <v>71</v>
      </c>
      <c r="B52" s="307" t="s">
        <v>276</v>
      </c>
      <c r="C52" s="308"/>
      <c r="D52" s="113">
        <v>10.982154836978397</v>
      </c>
      <c r="E52" s="115">
        <v>1637</v>
      </c>
      <c r="F52" s="114">
        <v>1671</v>
      </c>
      <c r="G52" s="114">
        <v>1672</v>
      </c>
      <c r="H52" s="114">
        <v>1670</v>
      </c>
      <c r="I52" s="140">
        <v>1658</v>
      </c>
      <c r="J52" s="115">
        <v>-21</v>
      </c>
      <c r="K52" s="116">
        <v>-1.2665862484921593</v>
      </c>
    </row>
    <row r="53" spans="1:11" ht="14.1" customHeight="1" x14ac:dyDescent="0.2">
      <c r="A53" s="306" t="s">
        <v>277</v>
      </c>
      <c r="B53" s="307" t="s">
        <v>278</v>
      </c>
      <c r="C53" s="308"/>
      <c r="D53" s="113">
        <v>1.0264323091372602</v>
      </c>
      <c r="E53" s="115">
        <v>153</v>
      </c>
      <c r="F53" s="114">
        <v>155</v>
      </c>
      <c r="G53" s="114">
        <v>159</v>
      </c>
      <c r="H53" s="114">
        <v>150</v>
      </c>
      <c r="I53" s="140">
        <v>149</v>
      </c>
      <c r="J53" s="115">
        <v>4</v>
      </c>
      <c r="K53" s="116">
        <v>2.6845637583892619</v>
      </c>
    </row>
    <row r="54" spans="1:11" ht="14.1" customHeight="1" x14ac:dyDescent="0.2">
      <c r="A54" s="306" t="s">
        <v>279</v>
      </c>
      <c r="B54" s="307" t="s">
        <v>280</v>
      </c>
      <c r="C54" s="308"/>
      <c r="D54" s="113">
        <v>9.1909298269153368</v>
      </c>
      <c r="E54" s="115">
        <v>1370</v>
      </c>
      <c r="F54" s="114">
        <v>1400</v>
      </c>
      <c r="G54" s="114">
        <v>1391</v>
      </c>
      <c r="H54" s="114">
        <v>1401</v>
      </c>
      <c r="I54" s="140">
        <v>1393</v>
      </c>
      <c r="J54" s="115">
        <v>-23</v>
      </c>
      <c r="K54" s="116">
        <v>-1.6511127063890882</v>
      </c>
    </row>
    <row r="55" spans="1:11" ht="14.1" customHeight="1" x14ac:dyDescent="0.2">
      <c r="A55" s="306">
        <v>72</v>
      </c>
      <c r="B55" s="307" t="s">
        <v>281</v>
      </c>
      <c r="C55" s="308"/>
      <c r="D55" s="113">
        <v>1.2209848383201396</v>
      </c>
      <c r="E55" s="115">
        <v>182</v>
      </c>
      <c r="F55" s="114">
        <v>183</v>
      </c>
      <c r="G55" s="114">
        <v>171</v>
      </c>
      <c r="H55" s="114">
        <v>168</v>
      </c>
      <c r="I55" s="140">
        <v>170</v>
      </c>
      <c r="J55" s="115">
        <v>12</v>
      </c>
      <c r="K55" s="116">
        <v>7.0588235294117645</v>
      </c>
    </row>
    <row r="56" spans="1:11" ht="14.1" customHeight="1" x14ac:dyDescent="0.2">
      <c r="A56" s="306" t="s">
        <v>282</v>
      </c>
      <c r="B56" s="307" t="s">
        <v>283</v>
      </c>
      <c r="C56" s="308"/>
      <c r="D56" s="113">
        <v>0.16100898966858984</v>
      </c>
      <c r="E56" s="115">
        <v>24</v>
      </c>
      <c r="F56" s="114">
        <v>27</v>
      </c>
      <c r="G56" s="114">
        <v>27</v>
      </c>
      <c r="H56" s="114">
        <v>28</v>
      </c>
      <c r="I56" s="140">
        <v>27</v>
      </c>
      <c r="J56" s="115">
        <v>-3</v>
      </c>
      <c r="K56" s="116">
        <v>-11.111111111111111</v>
      </c>
    </row>
    <row r="57" spans="1:11" ht="14.1" customHeight="1" x14ac:dyDescent="0.2">
      <c r="A57" s="306" t="s">
        <v>284</v>
      </c>
      <c r="B57" s="307" t="s">
        <v>285</v>
      </c>
      <c r="C57" s="308"/>
      <c r="D57" s="113">
        <v>0.79162753253723328</v>
      </c>
      <c r="E57" s="115">
        <v>118</v>
      </c>
      <c r="F57" s="114">
        <v>119</v>
      </c>
      <c r="G57" s="114">
        <v>109</v>
      </c>
      <c r="H57" s="114">
        <v>102</v>
      </c>
      <c r="I57" s="140">
        <v>105</v>
      </c>
      <c r="J57" s="115">
        <v>13</v>
      </c>
      <c r="K57" s="116">
        <v>12.380952380952381</v>
      </c>
    </row>
    <row r="58" spans="1:11" ht="14.1" customHeight="1" x14ac:dyDescent="0.2">
      <c r="A58" s="306">
        <v>73</v>
      </c>
      <c r="B58" s="307" t="s">
        <v>286</v>
      </c>
      <c r="C58" s="308"/>
      <c r="D58" s="113">
        <v>0.95934523010868111</v>
      </c>
      <c r="E58" s="115">
        <v>143</v>
      </c>
      <c r="F58" s="114">
        <v>136</v>
      </c>
      <c r="G58" s="114">
        <v>135</v>
      </c>
      <c r="H58" s="114">
        <v>139</v>
      </c>
      <c r="I58" s="140">
        <v>133</v>
      </c>
      <c r="J58" s="115">
        <v>10</v>
      </c>
      <c r="K58" s="116">
        <v>7.518796992481203</v>
      </c>
    </row>
    <row r="59" spans="1:11" ht="14.1" customHeight="1" x14ac:dyDescent="0.2">
      <c r="A59" s="306" t="s">
        <v>287</v>
      </c>
      <c r="B59" s="307" t="s">
        <v>288</v>
      </c>
      <c r="C59" s="308"/>
      <c r="D59" s="113">
        <v>0.79162753253723328</v>
      </c>
      <c r="E59" s="115">
        <v>118</v>
      </c>
      <c r="F59" s="114">
        <v>112</v>
      </c>
      <c r="G59" s="114">
        <v>113</v>
      </c>
      <c r="H59" s="114">
        <v>113</v>
      </c>
      <c r="I59" s="140">
        <v>107</v>
      </c>
      <c r="J59" s="115">
        <v>11</v>
      </c>
      <c r="K59" s="116">
        <v>10.280373831775702</v>
      </c>
    </row>
    <row r="60" spans="1:11" ht="14.1" customHeight="1" x14ac:dyDescent="0.2">
      <c r="A60" s="306">
        <v>81</v>
      </c>
      <c r="B60" s="307" t="s">
        <v>289</v>
      </c>
      <c r="C60" s="308"/>
      <c r="D60" s="113">
        <v>2.6365222058231583</v>
      </c>
      <c r="E60" s="115">
        <v>393</v>
      </c>
      <c r="F60" s="114">
        <v>391</v>
      </c>
      <c r="G60" s="114">
        <v>404</v>
      </c>
      <c r="H60" s="114">
        <v>388</v>
      </c>
      <c r="I60" s="140">
        <v>403</v>
      </c>
      <c r="J60" s="115">
        <v>-10</v>
      </c>
      <c r="K60" s="116">
        <v>-2.4813895781637716</v>
      </c>
    </row>
    <row r="61" spans="1:11" ht="14.1" customHeight="1" x14ac:dyDescent="0.2">
      <c r="A61" s="306" t="s">
        <v>290</v>
      </c>
      <c r="B61" s="307" t="s">
        <v>291</v>
      </c>
      <c r="C61" s="308"/>
      <c r="D61" s="113">
        <v>1.1941500067087079</v>
      </c>
      <c r="E61" s="115">
        <v>178</v>
      </c>
      <c r="F61" s="114">
        <v>177</v>
      </c>
      <c r="G61" s="114">
        <v>178</v>
      </c>
      <c r="H61" s="114">
        <v>173</v>
      </c>
      <c r="I61" s="140">
        <v>179</v>
      </c>
      <c r="J61" s="115">
        <v>-1</v>
      </c>
      <c r="K61" s="116">
        <v>-0.55865921787709494</v>
      </c>
    </row>
    <row r="62" spans="1:11" ht="14.1" customHeight="1" x14ac:dyDescent="0.2">
      <c r="A62" s="306" t="s">
        <v>292</v>
      </c>
      <c r="B62" s="307" t="s">
        <v>293</v>
      </c>
      <c r="C62" s="308"/>
      <c r="D62" s="113">
        <v>0.77821011673151752</v>
      </c>
      <c r="E62" s="115">
        <v>116</v>
      </c>
      <c r="F62" s="114">
        <v>113</v>
      </c>
      <c r="G62" s="114">
        <v>114</v>
      </c>
      <c r="H62" s="114">
        <v>112</v>
      </c>
      <c r="I62" s="140">
        <v>118</v>
      </c>
      <c r="J62" s="115">
        <v>-2</v>
      </c>
      <c r="K62" s="116">
        <v>-1.6949152542372881</v>
      </c>
    </row>
    <row r="63" spans="1:11" ht="14.1" customHeight="1" x14ac:dyDescent="0.2">
      <c r="A63" s="306"/>
      <c r="B63" s="307" t="s">
        <v>294</v>
      </c>
      <c r="C63" s="308"/>
      <c r="D63" s="113">
        <v>0.77150140882865959</v>
      </c>
      <c r="E63" s="115">
        <v>115</v>
      </c>
      <c r="F63" s="114">
        <v>112</v>
      </c>
      <c r="G63" s="114">
        <v>114</v>
      </c>
      <c r="H63" s="114">
        <v>112</v>
      </c>
      <c r="I63" s="140">
        <v>114</v>
      </c>
      <c r="J63" s="115">
        <v>1</v>
      </c>
      <c r="K63" s="116">
        <v>0.8771929824561403</v>
      </c>
    </row>
    <row r="64" spans="1:11" ht="14.1" customHeight="1" x14ac:dyDescent="0.2">
      <c r="A64" s="306" t="s">
        <v>295</v>
      </c>
      <c r="B64" s="307" t="s">
        <v>296</v>
      </c>
      <c r="C64" s="308"/>
      <c r="D64" s="113">
        <v>2.012612370857373E-2</v>
      </c>
      <c r="E64" s="115">
        <v>3</v>
      </c>
      <c r="F64" s="114">
        <v>5</v>
      </c>
      <c r="G64" s="114">
        <v>7</v>
      </c>
      <c r="H64" s="114">
        <v>7</v>
      </c>
      <c r="I64" s="140">
        <v>7</v>
      </c>
      <c r="J64" s="115">
        <v>-4</v>
      </c>
      <c r="K64" s="116">
        <v>-57.142857142857146</v>
      </c>
    </row>
    <row r="65" spans="1:11" ht="14.1" customHeight="1" x14ac:dyDescent="0.2">
      <c r="A65" s="306" t="s">
        <v>297</v>
      </c>
      <c r="B65" s="307" t="s">
        <v>298</v>
      </c>
      <c r="C65" s="308"/>
      <c r="D65" s="113">
        <v>0.26163960821145849</v>
      </c>
      <c r="E65" s="115">
        <v>39</v>
      </c>
      <c r="F65" s="114">
        <v>38</v>
      </c>
      <c r="G65" s="114">
        <v>50</v>
      </c>
      <c r="H65" s="114">
        <v>45</v>
      </c>
      <c r="I65" s="140">
        <v>47</v>
      </c>
      <c r="J65" s="115">
        <v>-8</v>
      </c>
      <c r="K65" s="116">
        <v>-17.021276595744681</v>
      </c>
    </row>
    <row r="66" spans="1:11" ht="14.1" customHeight="1" x14ac:dyDescent="0.2">
      <c r="A66" s="306">
        <v>82</v>
      </c>
      <c r="B66" s="307" t="s">
        <v>299</v>
      </c>
      <c r="C66" s="308"/>
      <c r="D66" s="113">
        <v>1.4088286596001609</v>
      </c>
      <c r="E66" s="115">
        <v>210</v>
      </c>
      <c r="F66" s="114">
        <v>217</v>
      </c>
      <c r="G66" s="114">
        <v>218</v>
      </c>
      <c r="H66" s="114">
        <v>212</v>
      </c>
      <c r="I66" s="140">
        <v>207</v>
      </c>
      <c r="J66" s="115">
        <v>3</v>
      </c>
      <c r="K66" s="116">
        <v>1.4492753623188406</v>
      </c>
    </row>
    <row r="67" spans="1:11" ht="14.1" customHeight="1" x14ac:dyDescent="0.2">
      <c r="A67" s="306" t="s">
        <v>300</v>
      </c>
      <c r="B67" s="307" t="s">
        <v>301</v>
      </c>
      <c r="C67" s="308"/>
      <c r="D67" s="113">
        <v>0.38239635046290082</v>
      </c>
      <c r="E67" s="115">
        <v>57</v>
      </c>
      <c r="F67" s="114">
        <v>61</v>
      </c>
      <c r="G67" s="114">
        <v>63</v>
      </c>
      <c r="H67" s="114">
        <v>62</v>
      </c>
      <c r="I67" s="140">
        <v>59</v>
      </c>
      <c r="J67" s="115">
        <v>-2</v>
      </c>
      <c r="K67" s="116">
        <v>-3.3898305084745761</v>
      </c>
    </row>
    <row r="68" spans="1:11" ht="14.1" customHeight="1" x14ac:dyDescent="0.2">
      <c r="A68" s="306" t="s">
        <v>302</v>
      </c>
      <c r="B68" s="307" t="s">
        <v>303</v>
      </c>
      <c r="C68" s="308"/>
      <c r="D68" s="113">
        <v>0.64403595867435937</v>
      </c>
      <c r="E68" s="115">
        <v>96</v>
      </c>
      <c r="F68" s="114">
        <v>97</v>
      </c>
      <c r="G68" s="114">
        <v>94</v>
      </c>
      <c r="H68" s="114">
        <v>89</v>
      </c>
      <c r="I68" s="140">
        <v>85</v>
      </c>
      <c r="J68" s="115">
        <v>11</v>
      </c>
      <c r="K68" s="116">
        <v>12.941176470588236</v>
      </c>
    </row>
    <row r="69" spans="1:11" ht="14.1" customHeight="1" x14ac:dyDescent="0.2">
      <c r="A69" s="306">
        <v>83</v>
      </c>
      <c r="B69" s="307" t="s">
        <v>304</v>
      </c>
      <c r="C69" s="308"/>
      <c r="D69" s="113">
        <v>2.5358915872802896</v>
      </c>
      <c r="E69" s="115">
        <v>378</v>
      </c>
      <c r="F69" s="114">
        <v>386</v>
      </c>
      <c r="G69" s="114">
        <v>381</v>
      </c>
      <c r="H69" s="114">
        <v>373</v>
      </c>
      <c r="I69" s="140">
        <v>355</v>
      </c>
      <c r="J69" s="115">
        <v>23</v>
      </c>
      <c r="K69" s="116">
        <v>6.47887323943662</v>
      </c>
    </row>
    <row r="70" spans="1:11" ht="14.1" customHeight="1" x14ac:dyDescent="0.2">
      <c r="A70" s="306" t="s">
        <v>305</v>
      </c>
      <c r="B70" s="307" t="s">
        <v>306</v>
      </c>
      <c r="C70" s="308"/>
      <c r="D70" s="113">
        <v>1.0331410170401181</v>
      </c>
      <c r="E70" s="115">
        <v>154</v>
      </c>
      <c r="F70" s="114">
        <v>152</v>
      </c>
      <c r="G70" s="114">
        <v>148</v>
      </c>
      <c r="H70" s="114">
        <v>140</v>
      </c>
      <c r="I70" s="140">
        <v>132</v>
      </c>
      <c r="J70" s="115">
        <v>22</v>
      </c>
      <c r="K70" s="116">
        <v>16.666666666666668</v>
      </c>
    </row>
    <row r="71" spans="1:11" ht="14.1" customHeight="1" x14ac:dyDescent="0.2">
      <c r="A71" s="306"/>
      <c r="B71" s="307" t="s">
        <v>307</v>
      </c>
      <c r="C71" s="308"/>
      <c r="D71" s="113">
        <v>0.66416208238293306</v>
      </c>
      <c r="E71" s="115">
        <v>99</v>
      </c>
      <c r="F71" s="114">
        <v>95</v>
      </c>
      <c r="G71" s="114">
        <v>95</v>
      </c>
      <c r="H71" s="114">
        <v>91</v>
      </c>
      <c r="I71" s="140">
        <v>85</v>
      </c>
      <c r="J71" s="115">
        <v>14</v>
      </c>
      <c r="K71" s="116">
        <v>16.470588235294116</v>
      </c>
    </row>
    <row r="72" spans="1:11" ht="14.1" customHeight="1" x14ac:dyDescent="0.2">
      <c r="A72" s="306">
        <v>84</v>
      </c>
      <c r="B72" s="307" t="s">
        <v>308</v>
      </c>
      <c r="C72" s="308"/>
      <c r="D72" s="113">
        <v>1.415537367503019</v>
      </c>
      <c r="E72" s="115">
        <v>211</v>
      </c>
      <c r="F72" s="114">
        <v>208</v>
      </c>
      <c r="G72" s="114">
        <v>214</v>
      </c>
      <c r="H72" s="114">
        <v>205</v>
      </c>
      <c r="I72" s="140">
        <v>209</v>
      </c>
      <c r="J72" s="115">
        <v>2</v>
      </c>
      <c r="K72" s="116">
        <v>0.9569377990430622</v>
      </c>
    </row>
    <row r="73" spans="1:11" ht="14.1" customHeight="1" x14ac:dyDescent="0.2">
      <c r="A73" s="306" t="s">
        <v>309</v>
      </c>
      <c r="B73" s="307" t="s">
        <v>310</v>
      </c>
      <c r="C73" s="308"/>
      <c r="D73" s="113">
        <v>0.18113511337716356</v>
      </c>
      <c r="E73" s="115">
        <v>27</v>
      </c>
      <c r="F73" s="114">
        <v>22</v>
      </c>
      <c r="G73" s="114">
        <v>26</v>
      </c>
      <c r="H73" s="114">
        <v>31</v>
      </c>
      <c r="I73" s="140">
        <v>28</v>
      </c>
      <c r="J73" s="115">
        <v>-1</v>
      </c>
      <c r="K73" s="116">
        <v>-3.5714285714285716</v>
      </c>
    </row>
    <row r="74" spans="1:11" ht="14.1" customHeight="1" x14ac:dyDescent="0.2">
      <c r="A74" s="306" t="s">
        <v>311</v>
      </c>
      <c r="B74" s="307" t="s">
        <v>312</v>
      </c>
      <c r="C74" s="308"/>
      <c r="D74" s="113">
        <v>7.3795786931436999E-2</v>
      </c>
      <c r="E74" s="115">
        <v>11</v>
      </c>
      <c r="F74" s="114">
        <v>14</v>
      </c>
      <c r="G74" s="114">
        <v>10</v>
      </c>
      <c r="H74" s="114">
        <v>12</v>
      </c>
      <c r="I74" s="140">
        <v>12</v>
      </c>
      <c r="J74" s="115">
        <v>-1</v>
      </c>
      <c r="K74" s="116">
        <v>-8.3333333333333339</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6</v>
      </c>
      <c r="J76" s="115" t="s">
        <v>513</v>
      </c>
      <c r="K76" s="116" t="s">
        <v>513</v>
      </c>
    </row>
    <row r="77" spans="1:11" ht="14.1" customHeight="1" x14ac:dyDescent="0.2">
      <c r="A77" s="306">
        <v>92</v>
      </c>
      <c r="B77" s="307" t="s">
        <v>316</v>
      </c>
      <c r="C77" s="308"/>
      <c r="D77" s="113">
        <v>0.24151348450288473</v>
      </c>
      <c r="E77" s="115">
        <v>36</v>
      </c>
      <c r="F77" s="114">
        <v>37</v>
      </c>
      <c r="G77" s="114">
        <v>40</v>
      </c>
      <c r="H77" s="114">
        <v>34</v>
      </c>
      <c r="I77" s="140">
        <v>42</v>
      </c>
      <c r="J77" s="115">
        <v>-6</v>
      </c>
      <c r="K77" s="116">
        <v>-14.285714285714286</v>
      </c>
    </row>
    <row r="78" spans="1:11" ht="14.1" customHeight="1" x14ac:dyDescent="0.2">
      <c r="A78" s="306">
        <v>93</v>
      </c>
      <c r="B78" s="307" t="s">
        <v>317</v>
      </c>
      <c r="C78" s="308"/>
      <c r="D78" s="113">
        <v>0.13417415805715818</v>
      </c>
      <c r="E78" s="115">
        <v>20</v>
      </c>
      <c r="F78" s="114">
        <v>20</v>
      </c>
      <c r="G78" s="114">
        <v>18</v>
      </c>
      <c r="H78" s="114">
        <v>21</v>
      </c>
      <c r="I78" s="140">
        <v>18</v>
      </c>
      <c r="J78" s="115">
        <v>2</v>
      </c>
      <c r="K78" s="116">
        <v>11.111111111111111</v>
      </c>
    </row>
    <row r="79" spans="1:11" ht="14.1" customHeight="1" x14ac:dyDescent="0.2">
      <c r="A79" s="306">
        <v>94</v>
      </c>
      <c r="B79" s="307" t="s">
        <v>318</v>
      </c>
      <c r="C79" s="308"/>
      <c r="D79" s="113">
        <v>0.92580169059439155</v>
      </c>
      <c r="E79" s="115">
        <v>138</v>
      </c>
      <c r="F79" s="114">
        <v>145</v>
      </c>
      <c r="G79" s="114">
        <v>138</v>
      </c>
      <c r="H79" s="114">
        <v>127</v>
      </c>
      <c r="I79" s="140">
        <v>130</v>
      </c>
      <c r="J79" s="115">
        <v>8</v>
      </c>
      <c r="K79" s="116">
        <v>6.1538461538461542</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3.5824500201261236</v>
      </c>
      <c r="E81" s="143">
        <v>534</v>
      </c>
      <c r="F81" s="144">
        <v>550</v>
      </c>
      <c r="G81" s="144">
        <v>552</v>
      </c>
      <c r="H81" s="144">
        <v>574</v>
      </c>
      <c r="I81" s="145">
        <v>581</v>
      </c>
      <c r="J81" s="143">
        <v>-47</v>
      </c>
      <c r="K81" s="146">
        <v>-8.0895008605851988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4657</v>
      </c>
      <c r="G12" s="536">
        <v>3251</v>
      </c>
      <c r="H12" s="536">
        <v>5973</v>
      </c>
      <c r="I12" s="536">
        <v>4510</v>
      </c>
      <c r="J12" s="537">
        <v>5274</v>
      </c>
      <c r="K12" s="538">
        <v>-617</v>
      </c>
      <c r="L12" s="349">
        <v>-11.698900265453167</v>
      </c>
    </row>
    <row r="13" spans="1:17" s="110" customFormat="1" ht="15" customHeight="1" x14ac:dyDescent="0.2">
      <c r="A13" s="350" t="s">
        <v>344</v>
      </c>
      <c r="B13" s="351" t="s">
        <v>345</v>
      </c>
      <c r="C13" s="347"/>
      <c r="D13" s="347"/>
      <c r="E13" s="348"/>
      <c r="F13" s="536">
        <v>2787</v>
      </c>
      <c r="G13" s="536">
        <v>1842</v>
      </c>
      <c r="H13" s="536">
        <v>3344</v>
      </c>
      <c r="I13" s="536">
        <v>2828</v>
      </c>
      <c r="J13" s="537">
        <v>3056</v>
      </c>
      <c r="K13" s="538">
        <v>-269</v>
      </c>
      <c r="L13" s="349">
        <v>-8.8023560209424083</v>
      </c>
    </row>
    <row r="14" spans="1:17" s="110" customFormat="1" ht="22.5" customHeight="1" x14ac:dyDescent="0.2">
      <c r="A14" s="350"/>
      <c r="B14" s="351" t="s">
        <v>346</v>
      </c>
      <c r="C14" s="347"/>
      <c r="D14" s="347"/>
      <c r="E14" s="348"/>
      <c r="F14" s="536">
        <v>1870</v>
      </c>
      <c r="G14" s="536">
        <v>1409</v>
      </c>
      <c r="H14" s="536">
        <v>2629</v>
      </c>
      <c r="I14" s="536">
        <v>1682</v>
      </c>
      <c r="J14" s="537">
        <v>2218</v>
      </c>
      <c r="K14" s="538">
        <v>-348</v>
      </c>
      <c r="L14" s="349">
        <v>-15.689810640216411</v>
      </c>
    </row>
    <row r="15" spans="1:17" s="110" customFormat="1" ht="15" customHeight="1" x14ac:dyDescent="0.2">
      <c r="A15" s="350" t="s">
        <v>347</v>
      </c>
      <c r="B15" s="351" t="s">
        <v>108</v>
      </c>
      <c r="C15" s="347"/>
      <c r="D15" s="347"/>
      <c r="E15" s="348"/>
      <c r="F15" s="536">
        <v>1077</v>
      </c>
      <c r="G15" s="536">
        <v>793</v>
      </c>
      <c r="H15" s="536">
        <v>2665</v>
      </c>
      <c r="I15" s="536">
        <v>860</v>
      </c>
      <c r="J15" s="537">
        <v>1297</v>
      </c>
      <c r="K15" s="538">
        <v>-220</v>
      </c>
      <c r="L15" s="349">
        <v>-16.962220508866615</v>
      </c>
    </row>
    <row r="16" spans="1:17" s="110" customFormat="1" ht="15" customHeight="1" x14ac:dyDescent="0.2">
      <c r="A16" s="350"/>
      <c r="B16" s="351" t="s">
        <v>109</v>
      </c>
      <c r="C16" s="347"/>
      <c r="D16" s="347"/>
      <c r="E16" s="348"/>
      <c r="F16" s="536">
        <v>3150</v>
      </c>
      <c r="G16" s="536">
        <v>2176</v>
      </c>
      <c r="H16" s="536">
        <v>2884</v>
      </c>
      <c r="I16" s="536">
        <v>3182</v>
      </c>
      <c r="J16" s="537">
        <v>3450</v>
      </c>
      <c r="K16" s="538">
        <v>-300</v>
      </c>
      <c r="L16" s="349">
        <v>-8.695652173913043</v>
      </c>
    </row>
    <row r="17" spans="1:12" s="110" customFormat="1" ht="15" customHeight="1" x14ac:dyDescent="0.2">
      <c r="A17" s="350"/>
      <c r="B17" s="351" t="s">
        <v>110</v>
      </c>
      <c r="C17" s="347"/>
      <c r="D17" s="347"/>
      <c r="E17" s="348"/>
      <c r="F17" s="536">
        <v>384</v>
      </c>
      <c r="G17" s="536">
        <v>254</v>
      </c>
      <c r="H17" s="536">
        <v>388</v>
      </c>
      <c r="I17" s="536">
        <v>413</v>
      </c>
      <c r="J17" s="537">
        <v>473</v>
      </c>
      <c r="K17" s="538">
        <v>-89</v>
      </c>
      <c r="L17" s="349">
        <v>-18.816067653276956</v>
      </c>
    </row>
    <row r="18" spans="1:12" s="110" customFormat="1" ht="15" customHeight="1" x14ac:dyDescent="0.2">
      <c r="A18" s="350"/>
      <c r="B18" s="351" t="s">
        <v>111</v>
      </c>
      <c r="C18" s="347"/>
      <c r="D18" s="347"/>
      <c r="E18" s="348"/>
      <c r="F18" s="536">
        <v>46</v>
      </c>
      <c r="G18" s="536">
        <v>28</v>
      </c>
      <c r="H18" s="536">
        <v>36</v>
      </c>
      <c r="I18" s="536">
        <v>55</v>
      </c>
      <c r="J18" s="537">
        <v>54</v>
      </c>
      <c r="K18" s="538">
        <v>-8</v>
      </c>
      <c r="L18" s="349">
        <v>-14.814814814814815</v>
      </c>
    </row>
    <row r="19" spans="1:12" s="110" customFormat="1" ht="15" customHeight="1" x14ac:dyDescent="0.2">
      <c r="A19" s="118" t="s">
        <v>113</v>
      </c>
      <c r="B19" s="119" t="s">
        <v>181</v>
      </c>
      <c r="C19" s="347"/>
      <c r="D19" s="347"/>
      <c r="E19" s="348"/>
      <c r="F19" s="536">
        <v>3560</v>
      </c>
      <c r="G19" s="536">
        <v>2368</v>
      </c>
      <c r="H19" s="536">
        <v>4855</v>
      </c>
      <c r="I19" s="536">
        <v>3524</v>
      </c>
      <c r="J19" s="537">
        <v>4125</v>
      </c>
      <c r="K19" s="538">
        <v>-565</v>
      </c>
      <c r="L19" s="349">
        <v>-13.696969696969697</v>
      </c>
    </row>
    <row r="20" spans="1:12" s="110" customFormat="1" ht="15" customHeight="1" x14ac:dyDescent="0.2">
      <c r="A20" s="118"/>
      <c r="B20" s="119" t="s">
        <v>182</v>
      </c>
      <c r="C20" s="347"/>
      <c r="D20" s="347"/>
      <c r="E20" s="348"/>
      <c r="F20" s="536">
        <v>1097</v>
      </c>
      <c r="G20" s="536">
        <v>883</v>
      </c>
      <c r="H20" s="536">
        <v>1118</v>
      </c>
      <c r="I20" s="536">
        <v>986</v>
      </c>
      <c r="J20" s="537">
        <v>1149</v>
      </c>
      <c r="K20" s="538">
        <v>-52</v>
      </c>
      <c r="L20" s="349">
        <v>-4.5256744995648388</v>
      </c>
    </row>
    <row r="21" spans="1:12" s="110" customFormat="1" ht="15" customHeight="1" x14ac:dyDescent="0.2">
      <c r="A21" s="118" t="s">
        <v>113</v>
      </c>
      <c r="B21" s="119" t="s">
        <v>116</v>
      </c>
      <c r="C21" s="347"/>
      <c r="D21" s="347"/>
      <c r="E21" s="348"/>
      <c r="F21" s="536">
        <v>2960</v>
      </c>
      <c r="G21" s="536">
        <v>2055</v>
      </c>
      <c r="H21" s="536">
        <v>4521</v>
      </c>
      <c r="I21" s="536">
        <v>2867</v>
      </c>
      <c r="J21" s="537">
        <v>3291</v>
      </c>
      <c r="K21" s="538">
        <v>-331</v>
      </c>
      <c r="L21" s="349">
        <v>-10.05773321178973</v>
      </c>
    </row>
    <row r="22" spans="1:12" s="110" customFormat="1" ht="15" customHeight="1" x14ac:dyDescent="0.2">
      <c r="A22" s="118"/>
      <c r="B22" s="119" t="s">
        <v>117</v>
      </c>
      <c r="C22" s="347"/>
      <c r="D22" s="347"/>
      <c r="E22" s="348"/>
      <c r="F22" s="536">
        <v>1697</v>
      </c>
      <c r="G22" s="536">
        <v>1196</v>
      </c>
      <c r="H22" s="536">
        <v>1452</v>
      </c>
      <c r="I22" s="536">
        <v>1642</v>
      </c>
      <c r="J22" s="537">
        <v>1983</v>
      </c>
      <c r="K22" s="538">
        <v>-286</v>
      </c>
      <c r="L22" s="349">
        <v>-14.422592032274332</v>
      </c>
    </row>
    <row r="23" spans="1:12" s="110" customFormat="1" ht="15" customHeight="1" x14ac:dyDescent="0.2">
      <c r="A23" s="352" t="s">
        <v>347</v>
      </c>
      <c r="B23" s="353" t="s">
        <v>193</v>
      </c>
      <c r="C23" s="354"/>
      <c r="D23" s="354"/>
      <c r="E23" s="355"/>
      <c r="F23" s="539">
        <v>63</v>
      </c>
      <c r="G23" s="539">
        <v>113</v>
      </c>
      <c r="H23" s="539">
        <v>1180</v>
      </c>
      <c r="I23" s="539">
        <v>36</v>
      </c>
      <c r="J23" s="540">
        <v>80</v>
      </c>
      <c r="K23" s="541">
        <v>-17</v>
      </c>
      <c r="L23" s="356">
        <v>-21.25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39.5</v>
      </c>
      <c r="G25" s="542">
        <v>36.1</v>
      </c>
      <c r="H25" s="542">
        <v>36.299999999999997</v>
      </c>
      <c r="I25" s="542">
        <v>36.9</v>
      </c>
      <c r="J25" s="542">
        <v>40.1</v>
      </c>
      <c r="K25" s="543" t="s">
        <v>349</v>
      </c>
      <c r="L25" s="364">
        <v>-0.60000000000000142</v>
      </c>
    </row>
    <row r="26" spans="1:12" s="110" customFormat="1" ht="15" customHeight="1" x14ac:dyDescent="0.2">
      <c r="A26" s="365" t="s">
        <v>105</v>
      </c>
      <c r="B26" s="366" t="s">
        <v>345</v>
      </c>
      <c r="C26" s="362"/>
      <c r="D26" s="362"/>
      <c r="E26" s="363"/>
      <c r="F26" s="542">
        <v>38</v>
      </c>
      <c r="G26" s="542">
        <v>32.6</v>
      </c>
      <c r="H26" s="542">
        <v>32.200000000000003</v>
      </c>
      <c r="I26" s="542">
        <v>33.799999999999997</v>
      </c>
      <c r="J26" s="544">
        <v>37.5</v>
      </c>
      <c r="K26" s="543" t="s">
        <v>349</v>
      </c>
      <c r="L26" s="364">
        <v>0.5</v>
      </c>
    </row>
    <row r="27" spans="1:12" s="110" customFormat="1" ht="15" customHeight="1" x14ac:dyDescent="0.2">
      <c r="A27" s="365"/>
      <c r="B27" s="366" t="s">
        <v>346</v>
      </c>
      <c r="C27" s="362"/>
      <c r="D27" s="362"/>
      <c r="E27" s="363"/>
      <c r="F27" s="542">
        <v>41.9</v>
      </c>
      <c r="G27" s="542">
        <v>40.700000000000003</v>
      </c>
      <c r="H27" s="542">
        <v>41.7</v>
      </c>
      <c r="I27" s="542">
        <v>42</v>
      </c>
      <c r="J27" s="542">
        <v>43.8</v>
      </c>
      <c r="K27" s="543" t="s">
        <v>349</v>
      </c>
      <c r="L27" s="364">
        <v>-1.8999999999999986</v>
      </c>
    </row>
    <row r="28" spans="1:12" s="110" customFormat="1" ht="15" customHeight="1" x14ac:dyDescent="0.2">
      <c r="A28" s="365" t="s">
        <v>113</v>
      </c>
      <c r="B28" s="366" t="s">
        <v>108</v>
      </c>
      <c r="C28" s="362"/>
      <c r="D28" s="362"/>
      <c r="E28" s="363"/>
      <c r="F28" s="542">
        <v>39.799999999999997</v>
      </c>
      <c r="G28" s="542">
        <v>42.2</v>
      </c>
      <c r="H28" s="542">
        <v>42.2</v>
      </c>
      <c r="I28" s="542">
        <v>48.5</v>
      </c>
      <c r="J28" s="542">
        <v>43.8</v>
      </c>
      <c r="K28" s="543" t="s">
        <v>349</v>
      </c>
      <c r="L28" s="364">
        <v>-4</v>
      </c>
    </row>
    <row r="29" spans="1:12" s="110" customFormat="1" ht="11.25" x14ac:dyDescent="0.2">
      <c r="A29" s="365"/>
      <c r="B29" s="366" t="s">
        <v>109</v>
      </c>
      <c r="C29" s="362"/>
      <c r="D29" s="362"/>
      <c r="E29" s="363"/>
      <c r="F29" s="542">
        <v>39.9</v>
      </c>
      <c r="G29" s="542">
        <v>33.799999999999997</v>
      </c>
      <c r="H29" s="542">
        <v>34.799999999999997</v>
      </c>
      <c r="I29" s="542">
        <v>35.200000000000003</v>
      </c>
      <c r="J29" s="544">
        <v>39.5</v>
      </c>
      <c r="K29" s="543" t="s">
        <v>349</v>
      </c>
      <c r="L29" s="364">
        <v>0.39999999999999858</v>
      </c>
    </row>
    <row r="30" spans="1:12" s="110" customFormat="1" ht="15" customHeight="1" x14ac:dyDescent="0.2">
      <c r="A30" s="365"/>
      <c r="B30" s="366" t="s">
        <v>110</v>
      </c>
      <c r="C30" s="362"/>
      <c r="D30" s="362"/>
      <c r="E30" s="363"/>
      <c r="F30" s="542">
        <v>36.1</v>
      </c>
      <c r="G30" s="542">
        <v>39</v>
      </c>
      <c r="H30" s="542">
        <v>27.1</v>
      </c>
      <c r="I30" s="542">
        <v>25.5</v>
      </c>
      <c r="J30" s="542">
        <v>36.200000000000003</v>
      </c>
      <c r="K30" s="543" t="s">
        <v>349</v>
      </c>
      <c r="L30" s="364">
        <v>-0.10000000000000142</v>
      </c>
    </row>
    <row r="31" spans="1:12" s="110" customFormat="1" ht="15" customHeight="1" x14ac:dyDescent="0.2">
      <c r="A31" s="365"/>
      <c r="B31" s="366" t="s">
        <v>111</v>
      </c>
      <c r="C31" s="362"/>
      <c r="D31" s="362"/>
      <c r="E31" s="363"/>
      <c r="F31" s="542">
        <v>39.1</v>
      </c>
      <c r="G31" s="542">
        <v>39.299999999999997</v>
      </c>
      <c r="H31" s="542">
        <v>33.299999999999997</v>
      </c>
      <c r="I31" s="542">
        <v>41.8</v>
      </c>
      <c r="J31" s="542">
        <v>31.5</v>
      </c>
      <c r="K31" s="543" t="s">
        <v>349</v>
      </c>
      <c r="L31" s="364">
        <v>7.6000000000000014</v>
      </c>
    </row>
    <row r="32" spans="1:12" s="110" customFormat="1" ht="15" customHeight="1" x14ac:dyDescent="0.2">
      <c r="A32" s="367" t="s">
        <v>113</v>
      </c>
      <c r="B32" s="368" t="s">
        <v>181</v>
      </c>
      <c r="C32" s="362"/>
      <c r="D32" s="362"/>
      <c r="E32" s="363"/>
      <c r="F32" s="542">
        <v>40</v>
      </c>
      <c r="G32" s="542">
        <v>34.700000000000003</v>
      </c>
      <c r="H32" s="542">
        <v>35.200000000000003</v>
      </c>
      <c r="I32" s="542">
        <v>36.200000000000003</v>
      </c>
      <c r="J32" s="544">
        <v>40.5</v>
      </c>
      <c r="K32" s="543" t="s">
        <v>349</v>
      </c>
      <c r="L32" s="364">
        <v>-0.5</v>
      </c>
    </row>
    <row r="33" spans="1:12" s="110" customFormat="1" ht="15" customHeight="1" x14ac:dyDescent="0.2">
      <c r="A33" s="367"/>
      <c r="B33" s="368" t="s">
        <v>182</v>
      </c>
      <c r="C33" s="362"/>
      <c r="D33" s="362"/>
      <c r="E33" s="363"/>
      <c r="F33" s="542">
        <v>38.200000000000003</v>
      </c>
      <c r="G33" s="542">
        <v>39.700000000000003</v>
      </c>
      <c r="H33" s="542">
        <v>40.200000000000003</v>
      </c>
      <c r="I33" s="542">
        <v>39.200000000000003</v>
      </c>
      <c r="J33" s="542">
        <v>38.9</v>
      </c>
      <c r="K33" s="543" t="s">
        <v>349</v>
      </c>
      <c r="L33" s="364">
        <v>-0.69999999999999574</v>
      </c>
    </row>
    <row r="34" spans="1:12" s="369" customFormat="1" ht="15" customHeight="1" x14ac:dyDescent="0.2">
      <c r="A34" s="367" t="s">
        <v>113</v>
      </c>
      <c r="B34" s="368" t="s">
        <v>116</v>
      </c>
      <c r="C34" s="362"/>
      <c r="D34" s="362"/>
      <c r="E34" s="363"/>
      <c r="F34" s="542">
        <v>32</v>
      </c>
      <c r="G34" s="542">
        <v>33.6</v>
      </c>
      <c r="H34" s="542">
        <v>32.5</v>
      </c>
      <c r="I34" s="542">
        <v>29.1</v>
      </c>
      <c r="J34" s="542">
        <v>32.200000000000003</v>
      </c>
      <c r="K34" s="543" t="s">
        <v>349</v>
      </c>
      <c r="L34" s="364">
        <v>-0.20000000000000284</v>
      </c>
    </row>
    <row r="35" spans="1:12" s="369" customFormat="1" ht="11.25" x14ac:dyDescent="0.2">
      <c r="A35" s="370"/>
      <c r="B35" s="371" t="s">
        <v>117</v>
      </c>
      <c r="C35" s="372"/>
      <c r="D35" s="372"/>
      <c r="E35" s="373"/>
      <c r="F35" s="545">
        <v>52.5</v>
      </c>
      <c r="G35" s="545">
        <v>40.299999999999997</v>
      </c>
      <c r="H35" s="545">
        <v>45.7</v>
      </c>
      <c r="I35" s="545">
        <v>50.2</v>
      </c>
      <c r="J35" s="546">
        <v>53.1</v>
      </c>
      <c r="K35" s="547" t="s">
        <v>349</v>
      </c>
      <c r="L35" s="374">
        <v>-0.60000000000000142</v>
      </c>
    </row>
    <row r="36" spans="1:12" s="369" customFormat="1" ht="15.95" customHeight="1" x14ac:dyDescent="0.2">
      <c r="A36" s="375" t="s">
        <v>350</v>
      </c>
      <c r="B36" s="376"/>
      <c r="C36" s="377"/>
      <c r="D36" s="376"/>
      <c r="E36" s="378"/>
      <c r="F36" s="548">
        <v>4575</v>
      </c>
      <c r="G36" s="548">
        <v>3119</v>
      </c>
      <c r="H36" s="548">
        <v>4619</v>
      </c>
      <c r="I36" s="548">
        <v>4462</v>
      </c>
      <c r="J36" s="548">
        <v>5180</v>
      </c>
      <c r="K36" s="549">
        <v>-605</v>
      </c>
      <c r="L36" s="380">
        <v>-11.67953667953668</v>
      </c>
    </row>
    <row r="37" spans="1:12" s="369" customFormat="1" ht="15.95" customHeight="1" x14ac:dyDescent="0.2">
      <c r="A37" s="381"/>
      <c r="B37" s="382" t="s">
        <v>113</v>
      </c>
      <c r="C37" s="382" t="s">
        <v>351</v>
      </c>
      <c r="D37" s="382"/>
      <c r="E37" s="383"/>
      <c r="F37" s="548">
        <v>1809</v>
      </c>
      <c r="G37" s="548">
        <v>1127</v>
      </c>
      <c r="H37" s="548">
        <v>1679</v>
      </c>
      <c r="I37" s="548">
        <v>1645</v>
      </c>
      <c r="J37" s="548">
        <v>2078</v>
      </c>
      <c r="K37" s="549">
        <v>-269</v>
      </c>
      <c r="L37" s="380">
        <v>-12.945139557266602</v>
      </c>
    </row>
    <row r="38" spans="1:12" s="369" customFormat="1" ht="15.95" customHeight="1" x14ac:dyDescent="0.2">
      <c r="A38" s="381"/>
      <c r="B38" s="384" t="s">
        <v>105</v>
      </c>
      <c r="C38" s="384" t="s">
        <v>106</v>
      </c>
      <c r="D38" s="385"/>
      <c r="E38" s="383"/>
      <c r="F38" s="548">
        <v>2745</v>
      </c>
      <c r="G38" s="548">
        <v>1766</v>
      </c>
      <c r="H38" s="548">
        <v>2595</v>
      </c>
      <c r="I38" s="548">
        <v>2804</v>
      </c>
      <c r="J38" s="550">
        <v>3003</v>
      </c>
      <c r="K38" s="549">
        <v>-258</v>
      </c>
      <c r="L38" s="380">
        <v>-8.5914085914085909</v>
      </c>
    </row>
    <row r="39" spans="1:12" s="369" customFormat="1" ht="15.95" customHeight="1" x14ac:dyDescent="0.2">
      <c r="A39" s="381"/>
      <c r="B39" s="385"/>
      <c r="C39" s="382" t="s">
        <v>352</v>
      </c>
      <c r="D39" s="385"/>
      <c r="E39" s="383"/>
      <c r="F39" s="548">
        <v>1043</v>
      </c>
      <c r="G39" s="548">
        <v>576</v>
      </c>
      <c r="H39" s="548">
        <v>836</v>
      </c>
      <c r="I39" s="548">
        <v>949</v>
      </c>
      <c r="J39" s="548">
        <v>1125</v>
      </c>
      <c r="K39" s="549">
        <v>-82</v>
      </c>
      <c r="L39" s="380">
        <v>-7.2888888888888888</v>
      </c>
    </row>
    <row r="40" spans="1:12" s="369" customFormat="1" ht="15.95" customHeight="1" x14ac:dyDescent="0.2">
      <c r="A40" s="381"/>
      <c r="B40" s="384"/>
      <c r="C40" s="384" t="s">
        <v>107</v>
      </c>
      <c r="D40" s="385"/>
      <c r="E40" s="383"/>
      <c r="F40" s="548">
        <v>1830</v>
      </c>
      <c r="G40" s="548">
        <v>1353</v>
      </c>
      <c r="H40" s="548">
        <v>2024</v>
      </c>
      <c r="I40" s="548">
        <v>1658</v>
      </c>
      <c r="J40" s="548">
        <v>2177</v>
      </c>
      <c r="K40" s="549">
        <v>-347</v>
      </c>
      <c r="L40" s="380">
        <v>-15.939366100137804</v>
      </c>
    </row>
    <row r="41" spans="1:12" s="369" customFormat="1" ht="24" customHeight="1" x14ac:dyDescent="0.2">
      <c r="A41" s="381"/>
      <c r="B41" s="385"/>
      <c r="C41" s="382" t="s">
        <v>352</v>
      </c>
      <c r="D41" s="385"/>
      <c r="E41" s="383"/>
      <c r="F41" s="548">
        <v>766</v>
      </c>
      <c r="G41" s="548">
        <v>551</v>
      </c>
      <c r="H41" s="548">
        <v>843</v>
      </c>
      <c r="I41" s="548">
        <v>696</v>
      </c>
      <c r="J41" s="550">
        <v>953</v>
      </c>
      <c r="K41" s="549">
        <v>-187</v>
      </c>
      <c r="L41" s="380">
        <v>-19.62224554039874</v>
      </c>
    </row>
    <row r="42" spans="1:12" s="110" customFormat="1" ht="15" customHeight="1" x14ac:dyDescent="0.2">
      <c r="A42" s="381"/>
      <c r="B42" s="384" t="s">
        <v>113</v>
      </c>
      <c r="C42" s="384" t="s">
        <v>353</v>
      </c>
      <c r="D42" s="385"/>
      <c r="E42" s="383"/>
      <c r="F42" s="548">
        <v>1005</v>
      </c>
      <c r="G42" s="548">
        <v>680</v>
      </c>
      <c r="H42" s="548">
        <v>1371</v>
      </c>
      <c r="I42" s="548">
        <v>824</v>
      </c>
      <c r="J42" s="548">
        <v>1217</v>
      </c>
      <c r="K42" s="549">
        <v>-212</v>
      </c>
      <c r="L42" s="380">
        <v>-17.419884963023829</v>
      </c>
    </row>
    <row r="43" spans="1:12" s="110" customFormat="1" ht="15" customHeight="1" x14ac:dyDescent="0.2">
      <c r="A43" s="381"/>
      <c r="B43" s="385"/>
      <c r="C43" s="382" t="s">
        <v>352</v>
      </c>
      <c r="D43" s="385"/>
      <c r="E43" s="383"/>
      <c r="F43" s="548">
        <v>400</v>
      </c>
      <c r="G43" s="548">
        <v>287</v>
      </c>
      <c r="H43" s="548">
        <v>579</v>
      </c>
      <c r="I43" s="548">
        <v>400</v>
      </c>
      <c r="J43" s="548">
        <v>533</v>
      </c>
      <c r="K43" s="549">
        <v>-133</v>
      </c>
      <c r="L43" s="380">
        <v>-24.953095684803003</v>
      </c>
    </row>
    <row r="44" spans="1:12" s="110" customFormat="1" ht="15" customHeight="1" x14ac:dyDescent="0.2">
      <c r="A44" s="381"/>
      <c r="B44" s="384"/>
      <c r="C44" s="366" t="s">
        <v>109</v>
      </c>
      <c r="D44" s="385"/>
      <c r="E44" s="383"/>
      <c r="F44" s="548">
        <v>3142</v>
      </c>
      <c r="G44" s="548">
        <v>2157</v>
      </c>
      <c r="H44" s="548">
        <v>2824</v>
      </c>
      <c r="I44" s="548">
        <v>3171</v>
      </c>
      <c r="J44" s="550">
        <v>3437</v>
      </c>
      <c r="K44" s="549">
        <v>-295</v>
      </c>
      <c r="L44" s="380">
        <v>-8.583066627873146</v>
      </c>
    </row>
    <row r="45" spans="1:12" s="110" customFormat="1" ht="15" customHeight="1" x14ac:dyDescent="0.2">
      <c r="A45" s="381"/>
      <c r="B45" s="385"/>
      <c r="C45" s="382" t="s">
        <v>352</v>
      </c>
      <c r="D45" s="385"/>
      <c r="E45" s="383"/>
      <c r="F45" s="548">
        <v>1253</v>
      </c>
      <c r="G45" s="548">
        <v>730</v>
      </c>
      <c r="H45" s="548">
        <v>983</v>
      </c>
      <c r="I45" s="548">
        <v>1117</v>
      </c>
      <c r="J45" s="548">
        <v>1357</v>
      </c>
      <c r="K45" s="549">
        <v>-104</v>
      </c>
      <c r="L45" s="380">
        <v>-7.663964627855564</v>
      </c>
    </row>
    <row r="46" spans="1:12" s="110" customFormat="1" ht="15" customHeight="1" x14ac:dyDescent="0.2">
      <c r="A46" s="381"/>
      <c r="B46" s="384"/>
      <c r="C46" s="366" t="s">
        <v>110</v>
      </c>
      <c r="D46" s="385"/>
      <c r="E46" s="383"/>
      <c r="F46" s="548">
        <v>382</v>
      </c>
      <c r="G46" s="548">
        <v>254</v>
      </c>
      <c r="H46" s="548">
        <v>388</v>
      </c>
      <c r="I46" s="548">
        <v>412</v>
      </c>
      <c r="J46" s="548">
        <v>472</v>
      </c>
      <c r="K46" s="549">
        <v>-90</v>
      </c>
      <c r="L46" s="380">
        <v>-19.067796610169491</v>
      </c>
    </row>
    <row r="47" spans="1:12" s="110" customFormat="1" ht="15" customHeight="1" x14ac:dyDescent="0.2">
      <c r="A47" s="381"/>
      <c r="B47" s="385"/>
      <c r="C47" s="382" t="s">
        <v>352</v>
      </c>
      <c r="D47" s="385"/>
      <c r="E47" s="383"/>
      <c r="F47" s="548">
        <v>138</v>
      </c>
      <c r="G47" s="548">
        <v>99</v>
      </c>
      <c r="H47" s="548">
        <v>105</v>
      </c>
      <c r="I47" s="548">
        <v>105</v>
      </c>
      <c r="J47" s="550">
        <v>171</v>
      </c>
      <c r="K47" s="549">
        <v>-33</v>
      </c>
      <c r="L47" s="380">
        <v>-19.298245614035089</v>
      </c>
    </row>
    <row r="48" spans="1:12" s="110" customFormat="1" ht="15" customHeight="1" x14ac:dyDescent="0.2">
      <c r="A48" s="381"/>
      <c r="B48" s="385"/>
      <c r="C48" s="366" t="s">
        <v>111</v>
      </c>
      <c r="D48" s="386"/>
      <c r="E48" s="387"/>
      <c r="F48" s="548">
        <v>46</v>
      </c>
      <c r="G48" s="548">
        <v>28</v>
      </c>
      <c r="H48" s="548">
        <v>36</v>
      </c>
      <c r="I48" s="548">
        <v>55</v>
      </c>
      <c r="J48" s="548">
        <v>54</v>
      </c>
      <c r="K48" s="549">
        <v>-8</v>
      </c>
      <c r="L48" s="380">
        <v>-14.814814814814815</v>
      </c>
    </row>
    <row r="49" spans="1:12" s="110" customFormat="1" ht="15" customHeight="1" x14ac:dyDescent="0.2">
      <c r="A49" s="381"/>
      <c r="B49" s="385"/>
      <c r="C49" s="382" t="s">
        <v>352</v>
      </c>
      <c r="D49" s="385"/>
      <c r="E49" s="383"/>
      <c r="F49" s="548">
        <v>18</v>
      </c>
      <c r="G49" s="548">
        <v>11</v>
      </c>
      <c r="H49" s="548">
        <v>12</v>
      </c>
      <c r="I49" s="548">
        <v>23</v>
      </c>
      <c r="J49" s="548">
        <v>17</v>
      </c>
      <c r="K49" s="549">
        <v>1</v>
      </c>
      <c r="L49" s="380">
        <v>5.882352941176471</v>
      </c>
    </row>
    <row r="50" spans="1:12" s="110" customFormat="1" ht="15" customHeight="1" x14ac:dyDescent="0.2">
      <c r="A50" s="381"/>
      <c r="B50" s="384" t="s">
        <v>113</v>
      </c>
      <c r="C50" s="382" t="s">
        <v>181</v>
      </c>
      <c r="D50" s="385"/>
      <c r="E50" s="383"/>
      <c r="F50" s="548">
        <v>3483</v>
      </c>
      <c r="G50" s="548">
        <v>2239</v>
      </c>
      <c r="H50" s="548">
        <v>3529</v>
      </c>
      <c r="I50" s="548">
        <v>3478</v>
      </c>
      <c r="J50" s="550">
        <v>4033</v>
      </c>
      <c r="K50" s="549">
        <v>-550</v>
      </c>
      <c r="L50" s="380">
        <v>-13.637490701710885</v>
      </c>
    </row>
    <row r="51" spans="1:12" s="110" customFormat="1" ht="15" customHeight="1" x14ac:dyDescent="0.2">
      <c r="A51" s="381"/>
      <c r="B51" s="385"/>
      <c r="C51" s="382" t="s">
        <v>352</v>
      </c>
      <c r="D51" s="385"/>
      <c r="E51" s="383"/>
      <c r="F51" s="548">
        <v>1392</v>
      </c>
      <c r="G51" s="548">
        <v>778</v>
      </c>
      <c r="H51" s="548">
        <v>1241</v>
      </c>
      <c r="I51" s="548">
        <v>1259</v>
      </c>
      <c r="J51" s="548">
        <v>1632</v>
      </c>
      <c r="K51" s="549">
        <v>-240</v>
      </c>
      <c r="L51" s="380">
        <v>-14.705882352941176</v>
      </c>
    </row>
    <row r="52" spans="1:12" s="110" customFormat="1" ht="15" customHeight="1" x14ac:dyDescent="0.2">
      <c r="A52" s="381"/>
      <c r="B52" s="384"/>
      <c r="C52" s="382" t="s">
        <v>182</v>
      </c>
      <c r="D52" s="385"/>
      <c r="E52" s="383"/>
      <c r="F52" s="548">
        <v>1092</v>
      </c>
      <c r="G52" s="548">
        <v>880</v>
      </c>
      <c r="H52" s="548">
        <v>1090</v>
      </c>
      <c r="I52" s="548">
        <v>984</v>
      </c>
      <c r="J52" s="548">
        <v>1147</v>
      </c>
      <c r="K52" s="549">
        <v>-55</v>
      </c>
      <c r="L52" s="380">
        <v>-4.7951176983435051</v>
      </c>
    </row>
    <row r="53" spans="1:12" s="269" customFormat="1" ht="11.25" customHeight="1" x14ac:dyDescent="0.2">
      <c r="A53" s="381"/>
      <c r="B53" s="385"/>
      <c r="C53" s="382" t="s">
        <v>352</v>
      </c>
      <c r="D53" s="385"/>
      <c r="E53" s="383"/>
      <c r="F53" s="548">
        <v>417</v>
      </c>
      <c r="G53" s="548">
        <v>349</v>
      </c>
      <c r="H53" s="548">
        <v>438</v>
      </c>
      <c r="I53" s="548">
        <v>386</v>
      </c>
      <c r="J53" s="550">
        <v>446</v>
      </c>
      <c r="K53" s="549">
        <v>-29</v>
      </c>
      <c r="L53" s="380">
        <v>-6.5022421524663674</v>
      </c>
    </row>
    <row r="54" spans="1:12" s="151" customFormat="1" ht="12.75" customHeight="1" x14ac:dyDescent="0.2">
      <c r="A54" s="381"/>
      <c r="B54" s="384" t="s">
        <v>113</v>
      </c>
      <c r="C54" s="384" t="s">
        <v>116</v>
      </c>
      <c r="D54" s="385"/>
      <c r="E54" s="383"/>
      <c r="F54" s="548">
        <v>2890</v>
      </c>
      <c r="G54" s="548">
        <v>1939</v>
      </c>
      <c r="H54" s="548">
        <v>3257</v>
      </c>
      <c r="I54" s="548">
        <v>2821</v>
      </c>
      <c r="J54" s="548">
        <v>3214</v>
      </c>
      <c r="K54" s="549">
        <v>-324</v>
      </c>
      <c r="L54" s="380">
        <v>-10.080896079651525</v>
      </c>
    </row>
    <row r="55" spans="1:12" ht="11.25" x14ac:dyDescent="0.2">
      <c r="A55" s="381"/>
      <c r="B55" s="385"/>
      <c r="C55" s="382" t="s">
        <v>352</v>
      </c>
      <c r="D55" s="385"/>
      <c r="E55" s="383"/>
      <c r="F55" s="548">
        <v>925</v>
      </c>
      <c r="G55" s="548">
        <v>651</v>
      </c>
      <c r="H55" s="548">
        <v>1057</v>
      </c>
      <c r="I55" s="548">
        <v>821</v>
      </c>
      <c r="J55" s="548">
        <v>1035</v>
      </c>
      <c r="K55" s="549">
        <v>-110</v>
      </c>
      <c r="L55" s="380">
        <v>-10.628019323671497</v>
      </c>
    </row>
    <row r="56" spans="1:12" ht="14.25" customHeight="1" x14ac:dyDescent="0.2">
      <c r="A56" s="381"/>
      <c r="B56" s="385"/>
      <c r="C56" s="384" t="s">
        <v>117</v>
      </c>
      <c r="D56" s="385"/>
      <c r="E56" s="383"/>
      <c r="F56" s="548">
        <v>1685</v>
      </c>
      <c r="G56" s="548">
        <v>1180</v>
      </c>
      <c r="H56" s="548">
        <v>1362</v>
      </c>
      <c r="I56" s="548">
        <v>1640</v>
      </c>
      <c r="J56" s="548">
        <v>1966</v>
      </c>
      <c r="K56" s="549">
        <v>-281</v>
      </c>
      <c r="L56" s="380">
        <v>-14.292980671414039</v>
      </c>
    </row>
    <row r="57" spans="1:12" ht="18.75" customHeight="1" x14ac:dyDescent="0.2">
      <c r="A57" s="388"/>
      <c r="B57" s="389"/>
      <c r="C57" s="390" t="s">
        <v>352</v>
      </c>
      <c r="D57" s="389"/>
      <c r="E57" s="391"/>
      <c r="F57" s="551">
        <v>884</v>
      </c>
      <c r="G57" s="552">
        <v>476</v>
      </c>
      <c r="H57" s="552">
        <v>622</v>
      </c>
      <c r="I57" s="552">
        <v>824</v>
      </c>
      <c r="J57" s="552">
        <v>1043</v>
      </c>
      <c r="K57" s="553">
        <f t="shared" ref="K57" si="0">IF(OR(F57=".",J57=".")=TRUE,".",IF(OR(F57="*",J57="*")=TRUE,"*",IF(AND(F57="-",J57="-")=TRUE,"-",IF(AND(ISNUMBER(J57),ISNUMBER(F57))=TRUE,IF(F57-J57=0,0,F57-J57),IF(ISNUMBER(F57)=TRUE,F57,-J57)))))</f>
        <v>-159</v>
      </c>
      <c r="L57" s="392">
        <f t="shared" ref="L57" si="1">IF(K57 =".",".",IF(K57 ="*","*",IF(K57="-","-",IF(K57=0,0,IF(OR(J57="-",J57=".",F57="-",F57=".")=TRUE,"X",IF(J57=0,"0,0",IF(ABS(K57*100/J57)&gt;250,".X",(K57*100/J57))))))))</f>
        <v>-15.244487056567593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4657</v>
      </c>
      <c r="E11" s="114">
        <v>3251</v>
      </c>
      <c r="F11" s="114">
        <v>5973</v>
      </c>
      <c r="G11" s="114">
        <v>4510</v>
      </c>
      <c r="H11" s="140">
        <v>5274</v>
      </c>
      <c r="I11" s="115">
        <v>-617</v>
      </c>
      <c r="J11" s="116">
        <v>-11.698900265453167</v>
      </c>
    </row>
    <row r="12" spans="1:15" s="110" customFormat="1" ht="24.95" customHeight="1" x14ac:dyDescent="0.2">
      <c r="A12" s="193" t="s">
        <v>132</v>
      </c>
      <c r="B12" s="194" t="s">
        <v>133</v>
      </c>
      <c r="C12" s="113">
        <v>8.9972085033283236</v>
      </c>
      <c r="D12" s="115">
        <v>419</v>
      </c>
      <c r="E12" s="114">
        <v>118</v>
      </c>
      <c r="F12" s="114">
        <v>268</v>
      </c>
      <c r="G12" s="114">
        <v>334</v>
      </c>
      <c r="H12" s="140">
        <v>411</v>
      </c>
      <c r="I12" s="115">
        <v>8</v>
      </c>
      <c r="J12" s="116">
        <v>1.9464720194647203</v>
      </c>
    </row>
    <row r="13" spans="1:15" s="110" customFormat="1" ht="24.95" customHeight="1" x14ac:dyDescent="0.2">
      <c r="A13" s="193" t="s">
        <v>134</v>
      </c>
      <c r="B13" s="199" t="s">
        <v>214</v>
      </c>
      <c r="C13" s="113">
        <v>0.55829933433540901</v>
      </c>
      <c r="D13" s="115">
        <v>26</v>
      </c>
      <c r="E13" s="114">
        <v>20</v>
      </c>
      <c r="F13" s="114">
        <v>24</v>
      </c>
      <c r="G13" s="114">
        <v>22</v>
      </c>
      <c r="H13" s="140">
        <v>43</v>
      </c>
      <c r="I13" s="115">
        <v>-17</v>
      </c>
      <c r="J13" s="116">
        <v>-39.534883720930232</v>
      </c>
    </row>
    <row r="14" spans="1:15" s="287" customFormat="1" ht="24.95" customHeight="1" x14ac:dyDescent="0.2">
      <c r="A14" s="193" t="s">
        <v>215</v>
      </c>
      <c r="B14" s="199" t="s">
        <v>137</v>
      </c>
      <c r="C14" s="113">
        <v>24.90873953188748</v>
      </c>
      <c r="D14" s="115">
        <v>1160</v>
      </c>
      <c r="E14" s="114">
        <v>760</v>
      </c>
      <c r="F14" s="114">
        <v>1727</v>
      </c>
      <c r="G14" s="114">
        <v>1527</v>
      </c>
      <c r="H14" s="140">
        <v>1292</v>
      </c>
      <c r="I14" s="115">
        <v>-132</v>
      </c>
      <c r="J14" s="116">
        <v>-10.216718266253871</v>
      </c>
      <c r="K14" s="110"/>
      <c r="L14" s="110"/>
      <c r="M14" s="110"/>
      <c r="N14" s="110"/>
      <c r="O14" s="110"/>
    </row>
    <row r="15" spans="1:15" s="110" customFormat="1" ht="24.95" customHeight="1" x14ac:dyDescent="0.2">
      <c r="A15" s="193" t="s">
        <v>216</v>
      </c>
      <c r="B15" s="199" t="s">
        <v>217</v>
      </c>
      <c r="C15" s="113">
        <v>6.7425381146660941</v>
      </c>
      <c r="D15" s="115">
        <v>314</v>
      </c>
      <c r="E15" s="114">
        <v>237</v>
      </c>
      <c r="F15" s="114">
        <v>682</v>
      </c>
      <c r="G15" s="114">
        <v>933</v>
      </c>
      <c r="H15" s="140">
        <v>461</v>
      </c>
      <c r="I15" s="115">
        <v>-147</v>
      </c>
      <c r="J15" s="116">
        <v>-31.887201735357916</v>
      </c>
    </row>
    <row r="16" spans="1:15" s="287" customFormat="1" ht="24.95" customHeight="1" x14ac:dyDescent="0.2">
      <c r="A16" s="193" t="s">
        <v>218</v>
      </c>
      <c r="B16" s="199" t="s">
        <v>141</v>
      </c>
      <c r="C16" s="113">
        <v>13.807171999141078</v>
      </c>
      <c r="D16" s="115">
        <v>643</v>
      </c>
      <c r="E16" s="114">
        <v>435</v>
      </c>
      <c r="F16" s="114">
        <v>855</v>
      </c>
      <c r="G16" s="114">
        <v>479</v>
      </c>
      <c r="H16" s="140">
        <v>671</v>
      </c>
      <c r="I16" s="115">
        <v>-28</v>
      </c>
      <c r="J16" s="116">
        <v>-4.1728763040238448</v>
      </c>
      <c r="K16" s="110"/>
      <c r="L16" s="110"/>
      <c r="M16" s="110"/>
      <c r="N16" s="110"/>
      <c r="O16" s="110"/>
    </row>
    <row r="17" spans="1:15" s="110" customFormat="1" ht="24.95" customHeight="1" x14ac:dyDescent="0.2">
      <c r="A17" s="193" t="s">
        <v>142</v>
      </c>
      <c r="B17" s="199" t="s">
        <v>220</v>
      </c>
      <c r="C17" s="113">
        <v>4.3590294180803095</v>
      </c>
      <c r="D17" s="115">
        <v>203</v>
      </c>
      <c r="E17" s="114">
        <v>88</v>
      </c>
      <c r="F17" s="114">
        <v>190</v>
      </c>
      <c r="G17" s="114">
        <v>115</v>
      </c>
      <c r="H17" s="140">
        <v>160</v>
      </c>
      <c r="I17" s="115">
        <v>43</v>
      </c>
      <c r="J17" s="116">
        <v>26.875</v>
      </c>
    </row>
    <row r="18" spans="1:15" s="287" customFormat="1" ht="24.95" customHeight="1" x14ac:dyDescent="0.2">
      <c r="A18" s="201" t="s">
        <v>144</v>
      </c>
      <c r="B18" s="202" t="s">
        <v>145</v>
      </c>
      <c r="C18" s="113">
        <v>5.7118316512776461</v>
      </c>
      <c r="D18" s="115">
        <v>266</v>
      </c>
      <c r="E18" s="114">
        <v>136</v>
      </c>
      <c r="F18" s="114">
        <v>381</v>
      </c>
      <c r="G18" s="114">
        <v>229</v>
      </c>
      <c r="H18" s="140">
        <v>336</v>
      </c>
      <c r="I18" s="115">
        <v>-70</v>
      </c>
      <c r="J18" s="116">
        <v>-20.833333333333332</v>
      </c>
      <c r="K18" s="110"/>
      <c r="L18" s="110"/>
      <c r="M18" s="110"/>
      <c r="N18" s="110"/>
      <c r="O18" s="110"/>
    </row>
    <row r="19" spans="1:15" s="110" customFormat="1" ht="24.95" customHeight="1" x14ac:dyDescent="0.2">
      <c r="A19" s="193" t="s">
        <v>146</v>
      </c>
      <c r="B19" s="199" t="s">
        <v>147</v>
      </c>
      <c r="C19" s="113">
        <v>13.7427528451793</v>
      </c>
      <c r="D19" s="115">
        <v>640</v>
      </c>
      <c r="E19" s="114">
        <v>484</v>
      </c>
      <c r="F19" s="114">
        <v>803</v>
      </c>
      <c r="G19" s="114">
        <v>405</v>
      </c>
      <c r="H19" s="140">
        <v>711</v>
      </c>
      <c r="I19" s="115">
        <v>-71</v>
      </c>
      <c r="J19" s="116">
        <v>-9.9859353023909989</v>
      </c>
    </row>
    <row r="20" spans="1:15" s="287" customFormat="1" ht="24.95" customHeight="1" x14ac:dyDescent="0.2">
      <c r="A20" s="193" t="s">
        <v>148</v>
      </c>
      <c r="B20" s="199" t="s">
        <v>149</v>
      </c>
      <c r="C20" s="113">
        <v>5.3682628301481641</v>
      </c>
      <c r="D20" s="115">
        <v>250</v>
      </c>
      <c r="E20" s="114">
        <v>115</v>
      </c>
      <c r="F20" s="114">
        <v>186</v>
      </c>
      <c r="G20" s="114">
        <v>147</v>
      </c>
      <c r="H20" s="140">
        <v>272</v>
      </c>
      <c r="I20" s="115">
        <v>-22</v>
      </c>
      <c r="J20" s="116">
        <v>-8.0882352941176467</v>
      </c>
      <c r="K20" s="110"/>
      <c r="L20" s="110"/>
      <c r="M20" s="110"/>
      <c r="N20" s="110"/>
      <c r="O20" s="110"/>
    </row>
    <row r="21" spans="1:15" s="110" customFormat="1" ht="24.95" customHeight="1" x14ac:dyDescent="0.2">
      <c r="A21" s="201" t="s">
        <v>150</v>
      </c>
      <c r="B21" s="202" t="s">
        <v>151</v>
      </c>
      <c r="C21" s="113">
        <v>4.3375563667597161</v>
      </c>
      <c r="D21" s="115">
        <v>202</v>
      </c>
      <c r="E21" s="114">
        <v>176</v>
      </c>
      <c r="F21" s="114">
        <v>196</v>
      </c>
      <c r="G21" s="114">
        <v>241</v>
      </c>
      <c r="H21" s="140">
        <v>203</v>
      </c>
      <c r="I21" s="115">
        <v>-1</v>
      </c>
      <c r="J21" s="116">
        <v>-0.49261083743842365</v>
      </c>
    </row>
    <row r="22" spans="1:15" s="110" customFormat="1" ht="24.95" customHeight="1" x14ac:dyDescent="0.2">
      <c r="A22" s="201" t="s">
        <v>152</v>
      </c>
      <c r="B22" s="199" t="s">
        <v>153</v>
      </c>
      <c r="C22" s="113">
        <v>0.90186815546489152</v>
      </c>
      <c r="D22" s="115">
        <v>42</v>
      </c>
      <c r="E22" s="114">
        <v>29</v>
      </c>
      <c r="F22" s="114">
        <v>55</v>
      </c>
      <c r="G22" s="114">
        <v>18</v>
      </c>
      <c r="H22" s="140">
        <v>46</v>
      </c>
      <c r="I22" s="115">
        <v>-4</v>
      </c>
      <c r="J22" s="116">
        <v>-8.695652173913043</v>
      </c>
    </row>
    <row r="23" spans="1:15" s="110" customFormat="1" ht="24.95" customHeight="1" x14ac:dyDescent="0.2">
      <c r="A23" s="193" t="s">
        <v>154</v>
      </c>
      <c r="B23" s="199" t="s">
        <v>155</v>
      </c>
      <c r="C23" s="113">
        <v>0.57977238565600175</v>
      </c>
      <c r="D23" s="115">
        <v>27</v>
      </c>
      <c r="E23" s="114">
        <v>30</v>
      </c>
      <c r="F23" s="114">
        <v>40</v>
      </c>
      <c r="G23" s="114">
        <v>33</v>
      </c>
      <c r="H23" s="140">
        <v>43</v>
      </c>
      <c r="I23" s="115">
        <v>-16</v>
      </c>
      <c r="J23" s="116">
        <v>-37.209302325581397</v>
      </c>
    </row>
    <row r="24" spans="1:15" s="110" customFormat="1" ht="24.95" customHeight="1" x14ac:dyDescent="0.2">
      <c r="A24" s="193" t="s">
        <v>156</v>
      </c>
      <c r="B24" s="199" t="s">
        <v>221</v>
      </c>
      <c r="C24" s="113">
        <v>5.4326819841099416</v>
      </c>
      <c r="D24" s="115">
        <v>253</v>
      </c>
      <c r="E24" s="114">
        <v>140</v>
      </c>
      <c r="F24" s="114">
        <v>360</v>
      </c>
      <c r="G24" s="114">
        <v>207</v>
      </c>
      <c r="H24" s="140">
        <v>199</v>
      </c>
      <c r="I24" s="115">
        <v>54</v>
      </c>
      <c r="J24" s="116">
        <v>27.1356783919598</v>
      </c>
    </row>
    <row r="25" spans="1:15" s="110" customFormat="1" ht="24.95" customHeight="1" x14ac:dyDescent="0.2">
      <c r="A25" s="193" t="s">
        <v>222</v>
      </c>
      <c r="B25" s="204" t="s">
        <v>159</v>
      </c>
      <c r="C25" s="113">
        <v>3.7792570324243075</v>
      </c>
      <c r="D25" s="115">
        <v>176</v>
      </c>
      <c r="E25" s="114">
        <v>132</v>
      </c>
      <c r="F25" s="114">
        <v>180</v>
      </c>
      <c r="G25" s="114">
        <v>230</v>
      </c>
      <c r="H25" s="140">
        <v>198</v>
      </c>
      <c r="I25" s="115">
        <v>-22</v>
      </c>
      <c r="J25" s="116">
        <v>-11.111111111111111</v>
      </c>
    </row>
    <row r="26" spans="1:15" s="110" customFormat="1" ht="24.95" customHeight="1" x14ac:dyDescent="0.2">
      <c r="A26" s="201">
        <v>782.78300000000002</v>
      </c>
      <c r="B26" s="203" t="s">
        <v>160</v>
      </c>
      <c r="C26" s="113">
        <v>14.322525230835302</v>
      </c>
      <c r="D26" s="115">
        <v>667</v>
      </c>
      <c r="E26" s="114">
        <v>646</v>
      </c>
      <c r="F26" s="114">
        <v>708</v>
      </c>
      <c r="G26" s="114">
        <v>714</v>
      </c>
      <c r="H26" s="140">
        <v>919</v>
      </c>
      <c r="I26" s="115">
        <v>-252</v>
      </c>
      <c r="J26" s="116">
        <v>-27.421109902067464</v>
      </c>
    </row>
    <row r="27" spans="1:15" s="110" customFormat="1" ht="24.95" customHeight="1" x14ac:dyDescent="0.2">
      <c r="A27" s="193" t="s">
        <v>161</v>
      </c>
      <c r="B27" s="199" t="s">
        <v>162</v>
      </c>
      <c r="C27" s="113">
        <v>1.4601674898003005</v>
      </c>
      <c r="D27" s="115">
        <v>68</v>
      </c>
      <c r="E27" s="114">
        <v>64</v>
      </c>
      <c r="F27" s="114">
        <v>185</v>
      </c>
      <c r="G27" s="114">
        <v>62</v>
      </c>
      <c r="H27" s="140">
        <v>75</v>
      </c>
      <c r="I27" s="115">
        <v>-7</v>
      </c>
      <c r="J27" s="116">
        <v>-9.3333333333333339</v>
      </c>
    </row>
    <row r="28" spans="1:15" s="110" customFormat="1" ht="24.95" customHeight="1" x14ac:dyDescent="0.2">
      <c r="A28" s="193" t="s">
        <v>163</v>
      </c>
      <c r="B28" s="199" t="s">
        <v>164</v>
      </c>
      <c r="C28" s="113">
        <v>1.6963710543268198</v>
      </c>
      <c r="D28" s="115">
        <v>79</v>
      </c>
      <c r="E28" s="114">
        <v>55</v>
      </c>
      <c r="F28" s="114">
        <v>196</v>
      </c>
      <c r="G28" s="114">
        <v>37</v>
      </c>
      <c r="H28" s="140">
        <v>63</v>
      </c>
      <c r="I28" s="115">
        <v>16</v>
      </c>
      <c r="J28" s="116">
        <v>25.396825396825395</v>
      </c>
    </row>
    <row r="29" spans="1:15" s="110" customFormat="1" ht="24.95" customHeight="1" x14ac:dyDescent="0.2">
      <c r="A29" s="193">
        <v>86</v>
      </c>
      <c r="B29" s="199" t="s">
        <v>165</v>
      </c>
      <c r="C29" s="113">
        <v>2.6626583637534895</v>
      </c>
      <c r="D29" s="115">
        <v>124</v>
      </c>
      <c r="E29" s="114">
        <v>169</v>
      </c>
      <c r="F29" s="114">
        <v>242</v>
      </c>
      <c r="G29" s="114">
        <v>108</v>
      </c>
      <c r="H29" s="140">
        <v>149</v>
      </c>
      <c r="I29" s="115">
        <v>-25</v>
      </c>
      <c r="J29" s="116">
        <v>-16.778523489932887</v>
      </c>
    </row>
    <row r="30" spans="1:15" s="110" customFormat="1" ht="24.95" customHeight="1" x14ac:dyDescent="0.2">
      <c r="A30" s="193">
        <v>87.88</v>
      </c>
      <c r="B30" s="204" t="s">
        <v>166</v>
      </c>
      <c r="C30" s="113">
        <v>3.006227184882972</v>
      </c>
      <c r="D30" s="115">
        <v>140</v>
      </c>
      <c r="E30" s="114">
        <v>116</v>
      </c>
      <c r="F30" s="114">
        <v>274</v>
      </c>
      <c r="G30" s="114">
        <v>117</v>
      </c>
      <c r="H30" s="140">
        <v>196</v>
      </c>
      <c r="I30" s="115">
        <v>-56</v>
      </c>
      <c r="J30" s="116">
        <v>-28.571428571428573</v>
      </c>
    </row>
    <row r="31" spans="1:15" s="110" customFormat="1" ht="24.95" customHeight="1" x14ac:dyDescent="0.2">
      <c r="A31" s="193" t="s">
        <v>167</v>
      </c>
      <c r="B31" s="199" t="s">
        <v>168</v>
      </c>
      <c r="C31" s="113">
        <v>2.5338200558299335</v>
      </c>
      <c r="D31" s="115">
        <v>118</v>
      </c>
      <c r="E31" s="114">
        <v>61</v>
      </c>
      <c r="F31" s="114">
        <v>148</v>
      </c>
      <c r="G31" s="114">
        <v>79</v>
      </c>
      <c r="H31" s="140">
        <v>118</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8.9972085033283236</v>
      </c>
      <c r="D34" s="115">
        <v>419</v>
      </c>
      <c r="E34" s="114">
        <v>118</v>
      </c>
      <c r="F34" s="114">
        <v>268</v>
      </c>
      <c r="G34" s="114">
        <v>334</v>
      </c>
      <c r="H34" s="140">
        <v>411</v>
      </c>
      <c r="I34" s="115">
        <v>8</v>
      </c>
      <c r="J34" s="116">
        <v>1.9464720194647203</v>
      </c>
    </row>
    <row r="35" spans="1:10" s="110" customFormat="1" ht="24.95" customHeight="1" x14ac:dyDescent="0.2">
      <c r="A35" s="292" t="s">
        <v>171</v>
      </c>
      <c r="B35" s="293" t="s">
        <v>172</v>
      </c>
      <c r="C35" s="113">
        <v>31.178870517500538</v>
      </c>
      <c r="D35" s="115">
        <v>1452</v>
      </c>
      <c r="E35" s="114">
        <v>916</v>
      </c>
      <c r="F35" s="114">
        <v>2132</v>
      </c>
      <c r="G35" s="114">
        <v>1778</v>
      </c>
      <c r="H35" s="140">
        <v>1671</v>
      </c>
      <c r="I35" s="115">
        <v>-219</v>
      </c>
      <c r="J35" s="116">
        <v>-13.105924596050269</v>
      </c>
    </row>
    <row r="36" spans="1:10" s="110" customFormat="1" ht="24.95" customHeight="1" x14ac:dyDescent="0.2">
      <c r="A36" s="294" t="s">
        <v>173</v>
      </c>
      <c r="B36" s="295" t="s">
        <v>174</v>
      </c>
      <c r="C36" s="125">
        <v>59.823920979171142</v>
      </c>
      <c r="D36" s="143">
        <v>2786</v>
      </c>
      <c r="E36" s="144">
        <v>2217</v>
      </c>
      <c r="F36" s="144">
        <v>3573</v>
      </c>
      <c r="G36" s="144">
        <v>2398</v>
      </c>
      <c r="H36" s="145">
        <v>3192</v>
      </c>
      <c r="I36" s="143">
        <v>-406</v>
      </c>
      <c r="J36" s="146">
        <v>-12.719298245614034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4657</v>
      </c>
      <c r="F11" s="264">
        <v>3251</v>
      </c>
      <c r="G11" s="264">
        <v>5973</v>
      </c>
      <c r="H11" s="264">
        <v>4510</v>
      </c>
      <c r="I11" s="265">
        <v>5274</v>
      </c>
      <c r="J11" s="263">
        <v>-617</v>
      </c>
      <c r="K11" s="266">
        <v>-11.698900265453167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40.519647841958346</v>
      </c>
      <c r="E13" s="115">
        <v>1887</v>
      </c>
      <c r="F13" s="114">
        <v>1231</v>
      </c>
      <c r="G13" s="114">
        <v>1664</v>
      </c>
      <c r="H13" s="114">
        <v>1799</v>
      </c>
      <c r="I13" s="140">
        <v>2244</v>
      </c>
      <c r="J13" s="115">
        <v>-357</v>
      </c>
      <c r="K13" s="116">
        <v>-15.909090909090908</v>
      </c>
    </row>
    <row r="14" spans="1:15" ht="15.95" customHeight="1" x14ac:dyDescent="0.2">
      <c r="A14" s="306" t="s">
        <v>230</v>
      </c>
      <c r="B14" s="307"/>
      <c r="C14" s="308"/>
      <c r="D14" s="113">
        <v>47.841958342280435</v>
      </c>
      <c r="E14" s="115">
        <v>2228</v>
      </c>
      <c r="F14" s="114">
        <v>1619</v>
      </c>
      <c r="G14" s="114">
        <v>3614</v>
      </c>
      <c r="H14" s="114">
        <v>2203</v>
      </c>
      <c r="I14" s="140">
        <v>2512</v>
      </c>
      <c r="J14" s="115">
        <v>-284</v>
      </c>
      <c r="K14" s="116">
        <v>-11.305732484076433</v>
      </c>
    </row>
    <row r="15" spans="1:15" ht="15.95" customHeight="1" x14ac:dyDescent="0.2">
      <c r="A15" s="306" t="s">
        <v>231</v>
      </c>
      <c r="B15" s="307"/>
      <c r="C15" s="308"/>
      <c r="D15" s="113">
        <v>6.3130770882542411</v>
      </c>
      <c r="E15" s="115">
        <v>294</v>
      </c>
      <c r="F15" s="114">
        <v>230</v>
      </c>
      <c r="G15" s="114">
        <v>360</v>
      </c>
      <c r="H15" s="114">
        <v>329</v>
      </c>
      <c r="I15" s="140">
        <v>270</v>
      </c>
      <c r="J15" s="115">
        <v>24</v>
      </c>
      <c r="K15" s="116">
        <v>8.8888888888888893</v>
      </c>
    </row>
    <row r="16" spans="1:15" ht="15.95" customHeight="1" x14ac:dyDescent="0.2">
      <c r="A16" s="306" t="s">
        <v>232</v>
      </c>
      <c r="B16" s="307"/>
      <c r="C16" s="308"/>
      <c r="D16" s="113">
        <v>5.1535323169422371</v>
      </c>
      <c r="E16" s="115">
        <v>240</v>
      </c>
      <c r="F16" s="114">
        <v>161</v>
      </c>
      <c r="G16" s="114">
        <v>285</v>
      </c>
      <c r="H16" s="114">
        <v>169</v>
      </c>
      <c r="I16" s="140">
        <v>236</v>
      </c>
      <c r="J16" s="115">
        <v>4</v>
      </c>
      <c r="K16" s="116">
        <v>1.6949152542372881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9.0616276572901011</v>
      </c>
      <c r="E18" s="115">
        <v>422</v>
      </c>
      <c r="F18" s="114">
        <v>118</v>
      </c>
      <c r="G18" s="114">
        <v>303</v>
      </c>
      <c r="H18" s="114">
        <v>365</v>
      </c>
      <c r="I18" s="140">
        <v>376</v>
      </c>
      <c r="J18" s="115">
        <v>46</v>
      </c>
      <c r="K18" s="116">
        <v>12.23404255319149</v>
      </c>
    </row>
    <row r="19" spans="1:11" ht="14.1" customHeight="1" x14ac:dyDescent="0.2">
      <c r="A19" s="306" t="s">
        <v>235</v>
      </c>
      <c r="B19" s="307" t="s">
        <v>236</v>
      </c>
      <c r="C19" s="308"/>
      <c r="D19" s="113">
        <v>8.7610049388018041</v>
      </c>
      <c r="E19" s="115">
        <v>408</v>
      </c>
      <c r="F19" s="114">
        <v>107</v>
      </c>
      <c r="G19" s="114">
        <v>279</v>
      </c>
      <c r="H19" s="114">
        <v>350</v>
      </c>
      <c r="I19" s="140">
        <v>357</v>
      </c>
      <c r="J19" s="115">
        <v>51</v>
      </c>
      <c r="K19" s="116">
        <v>14.285714285714286</v>
      </c>
    </row>
    <row r="20" spans="1:11" ht="14.1" customHeight="1" x14ac:dyDescent="0.2">
      <c r="A20" s="306">
        <v>12</v>
      </c>
      <c r="B20" s="307" t="s">
        <v>237</v>
      </c>
      <c r="C20" s="308"/>
      <c r="D20" s="113">
        <v>2.8344427743182306</v>
      </c>
      <c r="E20" s="115">
        <v>132</v>
      </c>
      <c r="F20" s="114">
        <v>55</v>
      </c>
      <c r="G20" s="114">
        <v>71</v>
      </c>
      <c r="H20" s="114">
        <v>60</v>
      </c>
      <c r="I20" s="140">
        <v>152</v>
      </c>
      <c r="J20" s="115">
        <v>-20</v>
      </c>
      <c r="K20" s="116">
        <v>-13.157894736842104</v>
      </c>
    </row>
    <row r="21" spans="1:11" ht="14.1" customHeight="1" x14ac:dyDescent="0.2">
      <c r="A21" s="306">
        <v>21</v>
      </c>
      <c r="B21" s="307" t="s">
        <v>238</v>
      </c>
      <c r="C21" s="308"/>
      <c r="D21" s="113">
        <v>0.83744900150311363</v>
      </c>
      <c r="E21" s="115">
        <v>39</v>
      </c>
      <c r="F21" s="114">
        <v>23</v>
      </c>
      <c r="G21" s="114">
        <v>42</v>
      </c>
      <c r="H21" s="114">
        <v>32</v>
      </c>
      <c r="I21" s="140">
        <v>55</v>
      </c>
      <c r="J21" s="115">
        <v>-16</v>
      </c>
      <c r="K21" s="116">
        <v>-29.09090909090909</v>
      </c>
    </row>
    <row r="22" spans="1:11" ht="14.1" customHeight="1" x14ac:dyDescent="0.2">
      <c r="A22" s="306">
        <v>22</v>
      </c>
      <c r="B22" s="307" t="s">
        <v>239</v>
      </c>
      <c r="C22" s="308"/>
      <c r="D22" s="113">
        <v>3.006227184882972</v>
      </c>
      <c r="E22" s="115">
        <v>140</v>
      </c>
      <c r="F22" s="114">
        <v>115</v>
      </c>
      <c r="G22" s="114">
        <v>204</v>
      </c>
      <c r="H22" s="114">
        <v>158</v>
      </c>
      <c r="I22" s="140">
        <v>284</v>
      </c>
      <c r="J22" s="115">
        <v>-144</v>
      </c>
      <c r="K22" s="116">
        <v>-50.70422535211268</v>
      </c>
    </row>
    <row r="23" spans="1:11" ht="14.1" customHeight="1" x14ac:dyDescent="0.2">
      <c r="A23" s="306">
        <v>23</v>
      </c>
      <c r="B23" s="307" t="s">
        <v>240</v>
      </c>
      <c r="C23" s="308"/>
      <c r="D23" s="113">
        <v>1.0521795147090403</v>
      </c>
      <c r="E23" s="115">
        <v>49</v>
      </c>
      <c r="F23" s="114">
        <v>66</v>
      </c>
      <c r="G23" s="114">
        <v>251</v>
      </c>
      <c r="H23" s="114">
        <v>73</v>
      </c>
      <c r="I23" s="140">
        <v>148</v>
      </c>
      <c r="J23" s="115">
        <v>-99</v>
      </c>
      <c r="K23" s="116">
        <v>-66.891891891891888</v>
      </c>
    </row>
    <row r="24" spans="1:11" ht="14.1" customHeight="1" x14ac:dyDescent="0.2">
      <c r="A24" s="306">
        <v>24</v>
      </c>
      <c r="B24" s="307" t="s">
        <v>241</v>
      </c>
      <c r="C24" s="308"/>
      <c r="D24" s="113">
        <v>4.509340777324458</v>
      </c>
      <c r="E24" s="115">
        <v>210</v>
      </c>
      <c r="F24" s="114">
        <v>147</v>
      </c>
      <c r="G24" s="114">
        <v>262</v>
      </c>
      <c r="H24" s="114">
        <v>242</v>
      </c>
      <c r="I24" s="140">
        <v>236</v>
      </c>
      <c r="J24" s="115">
        <v>-26</v>
      </c>
      <c r="K24" s="116">
        <v>-11.016949152542374</v>
      </c>
    </row>
    <row r="25" spans="1:11" ht="14.1" customHeight="1" x14ac:dyDescent="0.2">
      <c r="A25" s="306">
        <v>25</v>
      </c>
      <c r="B25" s="307" t="s">
        <v>242</v>
      </c>
      <c r="C25" s="308"/>
      <c r="D25" s="113">
        <v>10.650633455013958</v>
      </c>
      <c r="E25" s="115">
        <v>496</v>
      </c>
      <c r="F25" s="114">
        <v>357</v>
      </c>
      <c r="G25" s="114">
        <v>519</v>
      </c>
      <c r="H25" s="114">
        <v>330</v>
      </c>
      <c r="I25" s="140">
        <v>505</v>
      </c>
      <c r="J25" s="115">
        <v>-9</v>
      </c>
      <c r="K25" s="116">
        <v>-1.7821782178217822</v>
      </c>
    </row>
    <row r="26" spans="1:11" ht="14.1" customHeight="1" x14ac:dyDescent="0.2">
      <c r="A26" s="306">
        <v>26</v>
      </c>
      <c r="B26" s="307" t="s">
        <v>243</v>
      </c>
      <c r="C26" s="308"/>
      <c r="D26" s="113">
        <v>5.196478419583423</v>
      </c>
      <c r="E26" s="115">
        <v>242</v>
      </c>
      <c r="F26" s="114">
        <v>185</v>
      </c>
      <c r="G26" s="114">
        <v>324</v>
      </c>
      <c r="H26" s="114">
        <v>163</v>
      </c>
      <c r="I26" s="140">
        <v>218</v>
      </c>
      <c r="J26" s="115">
        <v>24</v>
      </c>
      <c r="K26" s="116">
        <v>11.009174311926605</v>
      </c>
    </row>
    <row r="27" spans="1:11" ht="14.1" customHeight="1" x14ac:dyDescent="0.2">
      <c r="A27" s="306">
        <v>27</v>
      </c>
      <c r="B27" s="307" t="s">
        <v>244</v>
      </c>
      <c r="C27" s="308"/>
      <c r="D27" s="113">
        <v>2.6411853124328966</v>
      </c>
      <c r="E27" s="115">
        <v>123</v>
      </c>
      <c r="F27" s="114">
        <v>76</v>
      </c>
      <c r="G27" s="114">
        <v>147</v>
      </c>
      <c r="H27" s="114">
        <v>120</v>
      </c>
      <c r="I27" s="140">
        <v>137</v>
      </c>
      <c r="J27" s="115">
        <v>-14</v>
      </c>
      <c r="K27" s="116">
        <v>-10.218978102189782</v>
      </c>
    </row>
    <row r="28" spans="1:11" ht="14.1" customHeight="1" x14ac:dyDescent="0.2">
      <c r="A28" s="306">
        <v>28</v>
      </c>
      <c r="B28" s="307" t="s">
        <v>245</v>
      </c>
      <c r="C28" s="308"/>
      <c r="D28" s="113">
        <v>1.1595447713120035</v>
      </c>
      <c r="E28" s="115">
        <v>54</v>
      </c>
      <c r="F28" s="114">
        <v>11</v>
      </c>
      <c r="G28" s="114">
        <v>51</v>
      </c>
      <c r="H28" s="114">
        <v>6</v>
      </c>
      <c r="I28" s="140">
        <v>69</v>
      </c>
      <c r="J28" s="115">
        <v>-15</v>
      </c>
      <c r="K28" s="116">
        <v>-21.739130434782609</v>
      </c>
    </row>
    <row r="29" spans="1:11" ht="14.1" customHeight="1" x14ac:dyDescent="0.2">
      <c r="A29" s="306">
        <v>29</v>
      </c>
      <c r="B29" s="307" t="s">
        <v>246</v>
      </c>
      <c r="C29" s="308"/>
      <c r="D29" s="113">
        <v>3.2424307494094911</v>
      </c>
      <c r="E29" s="115">
        <v>151</v>
      </c>
      <c r="F29" s="114">
        <v>149</v>
      </c>
      <c r="G29" s="114">
        <v>214</v>
      </c>
      <c r="H29" s="114">
        <v>723</v>
      </c>
      <c r="I29" s="140">
        <v>197</v>
      </c>
      <c r="J29" s="115">
        <v>-46</v>
      </c>
      <c r="K29" s="116">
        <v>-23.350253807106601</v>
      </c>
    </row>
    <row r="30" spans="1:11" ht="14.1" customHeight="1" x14ac:dyDescent="0.2">
      <c r="A30" s="306" t="s">
        <v>247</v>
      </c>
      <c r="B30" s="307" t="s">
        <v>248</v>
      </c>
      <c r="C30" s="308"/>
      <c r="D30" s="113" t="s">
        <v>513</v>
      </c>
      <c r="E30" s="115" t="s">
        <v>513</v>
      </c>
      <c r="F30" s="114">
        <v>50</v>
      </c>
      <c r="G30" s="114">
        <v>112</v>
      </c>
      <c r="H30" s="114">
        <v>625</v>
      </c>
      <c r="I30" s="140">
        <v>110</v>
      </c>
      <c r="J30" s="115" t="s">
        <v>513</v>
      </c>
      <c r="K30" s="116" t="s">
        <v>513</v>
      </c>
    </row>
    <row r="31" spans="1:11" ht="14.1" customHeight="1" x14ac:dyDescent="0.2">
      <c r="A31" s="306" t="s">
        <v>249</v>
      </c>
      <c r="B31" s="307" t="s">
        <v>250</v>
      </c>
      <c r="C31" s="308"/>
      <c r="D31" s="113">
        <v>1.8896285162121538</v>
      </c>
      <c r="E31" s="115">
        <v>88</v>
      </c>
      <c r="F31" s="114">
        <v>99</v>
      </c>
      <c r="G31" s="114">
        <v>91</v>
      </c>
      <c r="H31" s="114">
        <v>98</v>
      </c>
      <c r="I31" s="140" t="s">
        <v>513</v>
      </c>
      <c r="J31" s="115" t="s">
        <v>513</v>
      </c>
      <c r="K31" s="116" t="s">
        <v>513</v>
      </c>
    </row>
    <row r="32" spans="1:11" ht="14.1" customHeight="1" x14ac:dyDescent="0.2">
      <c r="A32" s="306">
        <v>31</v>
      </c>
      <c r="B32" s="307" t="s">
        <v>251</v>
      </c>
      <c r="C32" s="308"/>
      <c r="D32" s="113">
        <v>0.21473051320592657</v>
      </c>
      <c r="E32" s="115">
        <v>10</v>
      </c>
      <c r="F32" s="114">
        <v>10</v>
      </c>
      <c r="G32" s="114">
        <v>10</v>
      </c>
      <c r="H32" s="114">
        <v>7</v>
      </c>
      <c r="I32" s="140">
        <v>20</v>
      </c>
      <c r="J32" s="115">
        <v>-10</v>
      </c>
      <c r="K32" s="116">
        <v>-50</v>
      </c>
    </row>
    <row r="33" spans="1:11" ht="14.1" customHeight="1" x14ac:dyDescent="0.2">
      <c r="A33" s="306">
        <v>32</v>
      </c>
      <c r="B33" s="307" t="s">
        <v>252</v>
      </c>
      <c r="C33" s="308"/>
      <c r="D33" s="113">
        <v>2.319089542624007</v>
      </c>
      <c r="E33" s="115">
        <v>108</v>
      </c>
      <c r="F33" s="114">
        <v>56</v>
      </c>
      <c r="G33" s="114">
        <v>131</v>
      </c>
      <c r="H33" s="114">
        <v>102</v>
      </c>
      <c r="I33" s="140">
        <v>133</v>
      </c>
      <c r="J33" s="115">
        <v>-25</v>
      </c>
      <c r="K33" s="116">
        <v>-18.796992481203006</v>
      </c>
    </row>
    <row r="34" spans="1:11" ht="14.1" customHeight="1" x14ac:dyDescent="0.2">
      <c r="A34" s="306">
        <v>33</v>
      </c>
      <c r="B34" s="307" t="s">
        <v>253</v>
      </c>
      <c r="C34" s="308"/>
      <c r="D34" s="113">
        <v>1.309856130556152</v>
      </c>
      <c r="E34" s="115">
        <v>61</v>
      </c>
      <c r="F34" s="114">
        <v>28</v>
      </c>
      <c r="G34" s="114">
        <v>111</v>
      </c>
      <c r="H34" s="114">
        <v>72</v>
      </c>
      <c r="I34" s="140">
        <v>85</v>
      </c>
      <c r="J34" s="115">
        <v>-24</v>
      </c>
      <c r="K34" s="116">
        <v>-28.235294117647058</v>
      </c>
    </row>
    <row r="35" spans="1:11" ht="14.1" customHeight="1" x14ac:dyDescent="0.2">
      <c r="A35" s="306">
        <v>34</v>
      </c>
      <c r="B35" s="307" t="s">
        <v>254</v>
      </c>
      <c r="C35" s="308"/>
      <c r="D35" s="113">
        <v>1.9111015675327463</v>
      </c>
      <c r="E35" s="115">
        <v>89</v>
      </c>
      <c r="F35" s="114">
        <v>61</v>
      </c>
      <c r="G35" s="114">
        <v>87</v>
      </c>
      <c r="H35" s="114">
        <v>63</v>
      </c>
      <c r="I35" s="140">
        <v>75</v>
      </c>
      <c r="J35" s="115">
        <v>14</v>
      </c>
      <c r="K35" s="116">
        <v>18.666666666666668</v>
      </c>
    </row>
    <row r="36" spans="1:11" ht="14.1" customHeight="1" x14ac:dyDescent="0.2">
      <c r="A36" s="306">
        <v>41</v>
      </c>
      <c r="B36" s="307" t="s">
        <v>255</v>
      </c>
      <c r="C36" s="308"/>
      <c r="D36" s="113">
        <v>0.81597595018252089</v>
      </c>
      <c r="E36" s="115">
        <v>38</v>
      </c>
      <c r="F36" s="114">
        <v>24</v>
      </c>
      <c r="G36" s="114">
        <v>43</v>
      </c>
      <c r="H36" s="114">
        <v>35</v>
      </c>
      <c r="I36" s="140">
        <v>46</v>
      </c>
      <c r="J36" s="115">
        <v>-8</v>
      </c>
      <c r="K36" s="116">
        <v>-17.391304347826086</v>
      </c>
    </row>
    <row r="37" spans="1:11" ht="14.1" customHeight="1" x14ac:dyDescent="0.2">
      <c r="A37" s="306">
        <v>42</v>
      </c>
      <c r="B37" s="307" t="s">
        <v>256</v>
      </c>
      <c r="C37" s="308"/>
      <c r="D37" s="113" t="s">
        <v>513</v>
      </c>
      <c r="E37" s="115" t="s">
        <v>513</v>
      </c>
      <c r="F37" s="114" t="s">
        <v>513</v>
      </c>
      <c r="G37" s="114" t="s">
        <v>513</v>
      </c>
      <c r="H37" s="114">
        <v>6</v>
      </c>
      <c r="I37" s="140" t="s">
        <v>513</v>
      </c>
      <c r="J37" s="115" t="s">
        <v>513</v>
      </c>
      <c r="K37" s="116" t="s">
        <v>513</v>
      </c>
    </row>
    <row r="38" spans="1:11" ht="14.1" customHeight="1" x14ac:dyDescent="0.2">
      <c r="A38" s="306">
        <v>43</v>
      </c>
      <c r="B38" s="307" t="s">
        <v>257</v>
      </c>
      <c r="C38" s="308"/>
      <c r="D38" s="113">
        <v>1.0951256173502255</v>
      </c>
      <c r="E38" s="115">
        <v>51</v>
      </c>
      <c r="F38" s="114">
        <v>30</v>
      </c>
      <c r="G38" s="114">
        <v>77</v>
      </c>
      <c r="H38" s="114">
        <v>14</v>
      </c>
      <c r="I38" s="140">
        <v>31</v>
      </c>
      <c r="J38" s="115">
        <v>20</v>
      </c>
      <c r="K38" s="116">
        <v>64.516129032258064</v>
      </c>
    </row>
    <row r="39" spans="1:11" ht="14.1" customHeight="1" x14ac:dyDescent="0.2">
      <c r="A39" s="306">
        <v>51</v>
      </c>
      <c r="B39" s="307" t="s">
        <v>258</v>
      </c>
      <c r="C39" s="308"/>
      <c r="D39" s="113">
        <v>9.5340347863431401</v>
      </c>
      <c r="E39" s="115">
        <v>444</v>
      </c>
      <c r="F39" s="114">
        <v>344</v>
      </c>
      <c r="G39" s="114">
        <v>471</v>
      </c>
      <c r="H39" s="114">
        <v>379</v>
      </c>
      <c r="I39" s="140">
        <v>536</v>
      </c>
      <c r="J39" s="115">
        <v>-92</v>
      </c>
      <c r="K39" s="116">
        <v>-17.164179104477611</v>
      </c>
    </row>
    <row r="40" spans="1:11" ht="14.1" customHeight="1" x14ac:dyDescent="0.2">
      <c r="A40" s="306" t="s">
        <v>259</v>
      </c>
      <c r="B40" s="307" t="s">
        <v>260</v>
      </c>
      <c r="C40" s="308"/>
      <c r="D40" s="113">
        <v>8.9327893493665442</v>
      </c>
      <c r="E40" s="115">
        <v>416</v>
      </c>
      <c r="F40" s="114">
        <v>331</v>
      </c>
      <c r="G40" s="114">
        <v>443</v>
      </c>
      <c r="H40" s="114">
        <v>358</v>
      </c>
      <c r="I40" s="140">
        <v>515</v>
      </c>
      <c r="J40" s="115">
        <v>-99</v>
      </c>
      <c r="K40" s="116">
        <v>-19.223300970873787</v>
      </c>
    </row>
    <row r="41" spans="1:11" ht="14.1" customHeight="1" x14ac:dyDescent="0.2">
      <c r="A41" s="306"/>
      <c r="B41" s="307" t="s">
        <v>261</v>
      </c>
      <c r="C41" s="308"/>
      <c r="D41" s="113">
        <v>8.6321666308782472</v>
      </c>
      <c r="E41" s="115">
        <v>402</v>
      </c>
      <c r="F41" s="114">
        <v>315</v>
      </c>
      <c r="G41" s="114">
        <v>419</v>
      </c>
      <c r="H41" s="114">
        <v>345</v>
      </c>
      <c r="I41" s="140">
        <v>504</v>
      </c>
      <c r="J41" s="115">
        <v>-102</v>
      </c>
      <c r="K41" s="116">
        <v>-20.238095238095237</v>
      </c>
    </row>
    <row r="42" spans="1:11" ht="14.1" customHeight="1" x14ac:dyDescent="0.2">
      <c r="A42" s="306">
        <v>52</v>
      </c>
      <c r="B42" s="307" t="s">
        <v>262</v>
      </c>
      <c r="C42" s="308"/>
      <c r="D42" s="113">
        <v>4.3160833154391236</v>
      </c>
      <c r="E42" s="115">
        <v>201</v>
      </c>
      <c r="F42" s="114">
        <v>102</v>
      </c>
      <c r="G42" s="114">
        <v>147</v>
      </c>
      <c r="H42" s="114">
        <v>172</v>
      </c>
      <c r="I42" s="140">
        <v>219</v>
      </c>
      <c r="J42" s="115">
        <v>-18</v>
      </c>
      <c r="K42" s="116">
        <v>-8.2191780821917817</v>
      </c>
    </row>
    <row r="43" spans="1:11" ht="14.1" customHeight="1" x14ac:dyDescent="0.2">
      <c r="A43" s="306" t="s">
        <v>263</v>
      </c>
      <c r="B43" s="307" t="s">
        <v>264</v>
      </c>
      <c r="C43" s="308"/>
      <c r="D43" s="113">
        <v>3.4571612626154176</v>
      </c>
      <c r="E43" s="115">
        <v>161</v>
      </c>
      <c r="F43" s="114">
        <v>71</v>
      </c>
      <c r="G43" s="114">
        <v>116</v>
      </c>
      <c r="H43" s="114">
        <v>116</v>
      </c>
      <c r="I43" s="140">
        <v>179</v>
      </c>
      <c r="J43" s="115">
        <v>-18</v>
      </c>
      <c r="K43" s="116">
        <v>-10.05586592178771</v>
      </c>
    </row>
    <row r="44" spans="1:11" ht="14.1" customHeight="1" x14ac:dyDescent="0.2">
      <c r="A44" s="306">
        <v>53</v>
      </c>
      <c r="B44" s="307" t="s">
        <v>265</v>
      </c>
      <c r="C44" s="308"/>
      <c r="D44" s="113">
        <v>0.40798797509126045</v>
      </c>
      <c r="E44" s="115">
        <v>19</v>
      </c>
      <c r="F44" s="114">
        <v>17</v>
      </c>
      <c r="G44" s="114">
        <v>31</v>
      </c>
      <c r="H44" s="114">
        <v>61</v>
      </c>
      <c r="I44" s="140">
        <v>36</v>
      </c>
      <c r="J44" s="115">
        <v>-17</v>
      </c>
      <c r="K44" s="116">
        <v>-47.222222222222221</v>
      </c>
    </row>
    <row r="45" spans="1:11" ht="14.1" customHeight="1" x14ac:dyDescent="0.2">
      <c r="A45" s="306" t="s">
        <v>266</v>
      </c>
      <c r="B45" s="307" t="s">
        <v>267</v>
      </c>
      <c r="C45" s="308"/>
      <c r="D45" s="113">
        <v>0.40798797509126045</v>
      </c>
      <c r="E45" s="115">
        <v>19</v>
      </c>
      <c r="F45" s="114">
        <v>16</v>
      </c>
      <c r="G45" s="114">
        <v>30</v>
      </c>
      <c r="H45" s="114">
        <v>56</v>
      </c>
      <c r="I45" s="140">
        <v>35</v>
      </c>
      <c r="J45" s="115">
        <v>-16</v>
      </c>
      <c r="K45" s="116">
        <v>-45.714285714285715</v>
      </c>
    </row>
    <row r="46" spans="1:11" ht="14.1" customHeight="1" x14ac:dyDescent="0.2">
      <c r="A46" s="306">
        <v>54</v>
      </c>
      <c r="B46" s="307" t="s">
        <v>268</v>
      </c>
      <c r="C46" s="308"/>
      <c r="D46" s="113">
        <v>3.1780115954477131</v>
      </c>
      <c r="E46" s="115">
        <v>148</v>
      </c>
      <c r="F46" s="114">
        <v>153</v>
      </c>
      <c r="G46" s="114">
        <v>155</v>
      </c>
      <c r="H46" s="114">
        <v>155</v>
      </c>
      <c r="I46" s="140">
        <v>156</v>
      </c>
      <c r="J46" s="115">
        <v>-8</v>
      </c>
      <c r="K46" s="116">
        <v>-5.1282051282051286</v>
      </c>
    </row>
    <row r="47" spans="1:11" ht="14.1" customHeight="1" x14ac:dyDescent="0.2">
      <c r="A47" s="306">
        <v>61</v>
      </c>
      <c r="B47" s="307" t="s">
        <v>269</v>
      </c>
      <c r="C47" s="308"/>
      <c r="D47" s="113">
        <v>1.181017822632596</v>
      </c>
      <c r="E47" s="115">
        <v>55</v>
      </c>
      <c r="F47" s="114">
        <v>69</v>
      </c>
      <c r="G47" s="114">
        <v>132</v>
      </c>
      <c r="H47" s="114">
        <v>44</v>
      </c>
      <c r="I47" s="140">
        <v>80</v>
      </c>
      <c r="J47" s="115">
        <v>-25</v>
      </c>
      <c r="K47" s="116">
        <v>-31.25</v>
      </c>
    </row>
    <row r="48" spans="1:11" ht="14.1" customHeight="1" x14ac:dyDescent="0.2">
      <c r="A48" s="306">
        <v>62</v>
      </c>
      <c r="B48" s="307" t="s">
        <v>270</v>
      </c>
      <c r="C48" s="308"/>
      <c r="D48" s="113">
        <v>5.7977238565600171</v>
      </c>
      <c r="E48" s="115">
        <v>270</v>
      </c>
      <c r="F48" s="114">
        <v>275</v>
      </c>
      <c r="G48" s="114">
        <v>367</v>
      </c>
      <c r="H48" s="114">
        <v>235</v>
      </c>
      <c r="I48" s="140">
        <v>333</v>
      </c>
      <c r="J48" s="115">
        <v>-63</v>
      </c>
      <c r="K48" s="116">
        <v>-18.918918918918919</v>
      </c>
    </row>
    <row r="49" spans="1:11" ht="14.1" customHeight="1" x14ac:dyDescent="0.2">
      <c r="A49" s="306">
        <v>63</v>
      </c>
      <c r="B49" s="307" t="s">
        <v>271</v>
      </c>
      <c r="C49" s="308"/>
      <c r="D49" s="113">
        <v>2.6626583637534895</v>
      </c>
      <c r="E49" s="115">
        <v>124</v>
      </c>
      <c r="F49" s="114">
        <v>69</v>
      </c>
      <c r="G49" s="114">
        <v>127</v>
      </c>
      <c r="H49" s="114">
        <v>160</v>
      </c>
      <c r="I49" s="140">
        <v>115</v>
      </c>
      <c r="J49" s="115">
        <v>9</v>
      </c>
      <c r="K49" s="116">
        <v>7.8260869565217392</v>
      </c>
    </row>
    <row r="50" spans="1:11" ht="14.1" customHeight="1" x14ac:dyDescent="0.2">
      <c r="A50" s="306" t="s">
        <v>272</v>
      </c>
      <c r="B50" s="307" t="s">
        <v>273</v>
      </c>
      <c r="C50" s="308"/>
      <c r="D50" s="113">
        <v>0.40798797509126045</v>
      </c>
      <c r="E50" s="115">
        <v>19</v>
      </c>
      <c r="F50" s="114">
        <v>12</v>
      </c>
      <c r="G50" s="114">
        <v>43</v>
      </c>
      <c r="H50" s="114">
        <v>41</v>
      </c>
      <c r="I50" s="140">
        <v>22</v>
      </c>
      <c r="J50" s="115">
        <v>-3</v>
      </c>
      <c r="K50" s="116">
        <v>-13.636363636363637</v>
      </c>
    </row>
    <row r="51" spans="1:11" ht="14.1" customHeight="1" x14ac:dyDescent="0.2">
      <c r="A51" s="306" t="s">
        <v>274</v>
      </c>
      <c r="B51" s="307" t="s">
        <v>275</v>
      </c>
      <c r="C51" s="308"/>
      <c r="D51" s="113">
        <v>1.9755207214945243</v>
      </c>
      <c r="E51" s="115">
        <v>92</v>
      </c>
      <c r="F51" s="114">
        <v>53</v>
      </c>
      <c r="G51" s="114">
        <v>77</v>
      </c>
      <c r="H51" s="114">
        <v>113</v>
      </c>
      <c r="I51" s="140">
        <v>90</v>
      </c>
      <c r="J51" s="115">
        <v>2</v>
      </c>
      <c r="K51" s="116">
        <v>2.2222222222222223</v>
      </c>
    </row>
    <row r="52" spans="1:11" ht="14.1" customHeight="1" x14ac:dyDescent="0.2">
      <c r="A52" s="306">
        <v>71</v>
      </c>
      <c r="B52" s="307" t="s">
        <v>276</v>
      </c>
      <c r="C52" s="308"/>
      <c r="D52" s="113">
        <v>8.2885978097487651</v>
      </c>
      <c r="E52" s="115">
        <v>386</v>
      </c>
      <c r="F52" s="114">
        <v>233</v>
      </c>
      <c r="G52" s="114">
        <v>516</v>
      </c>
      <c r="H52" s="114">
        <v>245</v>
      </c>
      <c r="I52" s="140">
        <v>400</v>
      </c>
      <c r="J52" s="115">
        <v>-14</v>
      </c>
      <c r="K52" s="116">
        <v>-3.5</v>
      </c>
    </row>
    <row r="53" spans="1:11" ht="14.1" customHeight="1" x14ac:dyDescent="0.2">
      <c r="A53" s="306" t="s">
        <v>277</v>
      </c>
      <c r="B53" s="307" t="s">
        <v>278</v>
      </c>
      <c r="C53" s="308"/>
      <c r="D53" s="113">
        <v>3.500107365256603</v>
      </c>
      <c r="E53" s="115">
        <v>163</v>
      </c>
      <c r="F53" s="114">
        <v>100</v>
      </c>
      <c r="G53" s="114">
        <v>258</v>
      </c>
      <c r="H53" s="114">
        <v>93</v>
      </c>
      <c r="I53" s="140">
        <v>157</v>
      </c>
      <c r="J53" s="115">
        <v>6</v>
      </c>
      <c r="K53" s="116">
        <v>3.8216560509554141</v>
      </c>
    </row>
    <row r="54" spans="1:11" ht="14.1" customHeight="1" x14ac:dyDescent="0.2">
      <c r="A54" s="306" t="s">
        <v>279</v>
      </c>
      <c r="B54" s="307" t="s">
        <v>280</v>
      </c>
      <c r="C54" s="308"/>
      <c r="D54" s="113">
        <v>3.9939875456302341</v>
      </c>
      <c r="E54" s="115">
        <v>186</v>
      </c>
      <c r="F54" s="114">
        <v>109</v>
      </c>
      <c r="G54" s="114">
        <v>218</v>
      </c>
      <c r="H54" s="114">
        <v>121</v>
      </c>
      <c r="I54" s="140">
        <v>201</v>
      </c>
      <c r="J54" s="115">
        <v>-15</v>
      </c>
      <c r="K54" s="116">
        <v>-7.4626865671641793</v>
      </c>
    </row>
    <row r="55" spans="1:11" ht="14.1" customHeight="1" x14ac:dyDescent="0.2">
      <c r="A55" s="306">
        <v>72</v>
      </c>
      <c r="B55" s="307" t="s">
        <v>281</v>
      </c>
      <c r="C55" s="308"/>
      <c r="D55" s="113">
        <v>1.9111015675327463</v>
      </c>
      <c r="E55" s="115">
        <v>89</v>
      </c>
      <c r="F55" s="114">
        <v>40</v>
      </c>
      <c r="G55" s="114">
        <v>93</v>
      </c>
      <c r="H55" s="114">
        <v>85</v>
      </c>
      <c r="I55" s="140">
        <v>67</v>
      </c>
      <c r="J55" s="115">
        <v>22</v>
      </c>
      <c r="K55" s="116">
        <v>32.835820895522389</v>
      </c>
    </row>
    <row r="56" spans="1:11" ht="14.1" customHeight="1" x14ac:dyDescent="0.2">
      <c r="A56" s="306" t="s">
        <v>282</v>
      </c>
      <c r="B56" s="307" t="s">
        <v>283</v>
      </c>
      <c r="C56" s="308"/>
      <c r="D56" s="113">
        <v>0.51535323169422376</v>
      </c>
      <c r="E56" s="115">
        <v>24</v>
      </c>
      <c r="F56" s="114">
        <v>18</v>
      </c>
      <c r="G56" s="114">
        <v>32</v>
      </c>
      <c r="H56" s="114">
        <v>30</v>
      </c>
      <c r="I56" s="140">
        <v>31</v>
      </c>
      <c r="J56" s="115">
        <v>-7</v>
      </c>
      <c r="K56" s="116">
        <v>-22.580645161290324</v>
      </c>
    </row>
    <row r="57" spans="1:11" ht="14.1" customHeight="1" x14ac:dyDescent="0.2">
      <c r="A57" s="306" t="s">
        <v>284</v>
      </c>
      <c r="B57" s="307" t="s">
        <v>285</v>
      </c>
      <c r="C57" s="308"/>
      <c r="D57" s="113">
        <v>0.68713764225896501</v>
      </c>
      <c r="E57" s="115">
        <v>32</v>
      </c>
      <c r="F57" s="114">
        <v>13</v>
      </c>
      <c r="G57" s="114">
        <v>31</v>
      </c>
      <c r="H57" s="114">
        <v>25</v>
      </c>
      <c r="I57" s="140">
        <v>25</v>
      </c>
      <c r="J57" s="115">
        <v>7</v>
      </c>
      <c r="K57" s="116">
        <v>28</v>
      </c>
    </row>
    <row r="58" spans="1:11" ht="14.1" customHeight="1" x14ac:dyDescent="0.2">
      <c r="A58" s="306">
        <v>73</v>
      </c>
      <c r="B58" s="307" t="s">
        <v>286</v>
      </c>
      <c r="C58" s="308"/>
      <c r="D58" s="113">
        <v>1.1595447713120035</v>
      </c>
      <c r="E58" s="115">
        <v>54</v>
      </c>
      <c r="F58" s="114">
        <v>30</v>
      </c>
      <c r="G58" s="114">
        <v>97</v>
      </c>
      <c r="H58" s="114">
        <v>29</v>
      </c>
      <c r="I58" s="140">
        <v>34</v>
      </c>
      <c r="J58" s="115">
        <v>20</v>
      </c>
      <c r="K58" s="116">
        <v>58.823529411764703</v>
      </c>
    </row>
    <row r="59" spans="1:11" ht="14.1" customHeight="1" x14ac:dyDescent="0.2">
      <c r="A59" s="306" t="s">
        <v>287</v>
      </c>
      <c r="B59" s="307" t="s">
        <v>288</v>
      </c>
      <c r="C59" s="308"/>
      <c r="D59" s="113">
        <v>0.83744900150311363</v>
      </c>
      <c r="E59" s="115">
        <v>39</v>
      </c>
      <c r="F59" s="114">
        <v>25</v>
      </c>
      <c r="G59" s="114">
        <v>81</v>
      </c>
      <c r="H59" s="114">
        <v>19</v>
      </c>
      <c r="I59" s="140">
        <v>25</v>
      </c>
      <c r="J59" s="115">
        <v>14</v>
      </c>
      <c r="K59" s="116">
        <v>56</v>
      </c>
    </row>
    <row r="60" spans="1:11" ht="14.1" customHeight="1" x14ac:dyDescent="0.2">
      <c r="A60" s="306">
        <v>81</v>
      </c>
      <c r="B60" s="307" t="s">
        <v>289</v>
      </c>
      <c r="C60" s="308"/>
      <c r="D60" s="113">
        <v>3.4142151599742325</v>
      </c>
      <c r="E60" s="115">
        <v>159</v>
      </c>
      <c r="F60" s="114">
        <v>185</v>
      </c>
      <c r="G60" s="114">
        <v>270</v>
      </c>
      <c r="H60" s="114">
        <v>129</v>
      </c>
      <c r="I60" s="140">
        <v>182</v>
      </c>
      <c r="J60" s="115">
        <v>-23</v>
      </c>
      <c r="K60" s="116">
        <v>-12.637362637362637</v>
      </c>
    </row>
    <row r="61" spans="1:11" ht="14.1" customHeight="1" x14ac:dyDescent="0.2">
      <c r="A61" s="306" t="s">
        <v>290</v>
      </c>
      <c r="B61" s="307" t="s">
        <v>291</v>
      </c>
      <c r="C61" s="308"/>
      <c r="D61" s="113">
        <v>0.98776036074726214</v>
      </c>
      <c r="E61" s="115">
        <v>46</v>
      </c>
      <c r="F61" s="114">
        <v>39</v>
      </c>
      <c r="G61" s="114">
        <v>151</v>
      </c>
      <c r="H61" s="114">
        <v>40</v>
      </c>
      <c r="I61" s="140">
        <v>69</v>
      </c>
      <c r="J61" s="115">
        <v>-23</v>
      </c>
      <c r="K61" s="116">
        <v>-33.333333333333336</v>
      </c>
    </row>
    <row r="62" spans="1:11" ht="14.1" customHeight="1" x14ac:dyDescent="0.2">
      <c r="A62" s="306" t="s">
        <v>292</v>
      </c>
      <c r="B62" s="307" t="s">
        <v>293</v>
      </c>
      <c r="C62" s="308"/>
      <c r="D62" s="113">
        <v>0.81597595018252089</v>
      </c>
      <c r="E62" s="115">
        <v>38</v>
      </c>
      <c r="F62" s="114">
        <v>93</v>
      </c>
      <c r="G62" s="114">
        <v>52</v>
      </c>
      <c r="H62" s="114">
        <v>28</v>
      </c>
      <c r="I62" s="140">
        <v>47</v>
      </c>
      <c r="J62" s="115">
        <v>-9</v>
      </c>
      <c r="K62" s="116">
        <v>-19.148936170212767</v>
      </c>
    </row>
    <row r="63" spans="1:11" ht="14.1" customHeight="1" x14ac:dyDescent="0.2">
      <c r="A63" s="306"/>
      <c r="B63" s="307" t="s">
        <v>294</v>
      </c>
      <c r="C63" s="308"/>
      <c r="D63" s="113">
        <v>0.70861069357955764</v>
      </c>
      <c r="E63" s="115">
        <v>33</v>
      </c>
      <c r="F63" s="114">
        <v>84</v>
      </c>
      <c r="G63" s="114">
        <v>45</v>
      </c>
      <c r="H63" s="114">
        <v>25</v>
      </c>
      <c r="I63" s="140">
        <v>42</v>
      </c>
      <c r="J63" s="115">
        <v>-9</v>
      </c>
      <c r="K63" s="116">
        <v>-21.428571428571427</v>
      </c>
    </row>
    <row r="64" spans="1:11" ht="14.1" customHeight="1" x14ac:dyDescent="0.2">
      <c r="A64" s="306" t="s">
        <v>295</v>
      </c>
      <c r="B64" s="307" t="s">
        <v>296</v>
      </c>
      <c r="C64" s="308"/>
      <c r="D64" s="113">
        <v>0.51535323169422376</v>
      </c>
      <c r="E64" s="115">
        <v>24</v>
      </c>
      <c r="F64" s="114">
        <v>22</v>
      </c>
      <c r="G64" s="114">
        <v>22</v>
      </c>
      <c r="H64" s="114">
        <v>17</v>
      </c>
      <c r="I64" s="140">
        <v>25</v>
      </c>
      <c r="J64" s="115">
        <v>-1</v>
      </c>
      <c r="K64" s="116">
        <v>-4</v>
      </c>
    </row>
    <row r="65" spans="1:11" ht="14.1" customHeight="1" x14ac:dyDescent="0.2">
      <c r="A65" s="306" t="s">
        <v>297</v>
      </c>
      <c r="B65" s="307" t="s">
        <v>298</v>
      </c>
      <c r="C65" s="308"/>
      <c r="D65" s="113">
        <v>0.38651492377066782</v>
      </c>
      <c r="E65" s="115">
        <v>18</v>
      </c>
      <c r="F65" s="114">
        <v>19</v>
      </c>
      <c r="G65" s="114">
        <v>20</v>
      </c>
      <c r="H65" s="114">
        <v>18</v>
      </c>
      <c r="I65" s="140">
        <v>6</v>
      </c>
      <c r="J65" s="115">
        <v>12</v>
      </c>
      <c r="K65" s="116">
        <v>200</v>
      </c>
    </row>
    <row r="66" spans="1:11" ht="14.1" customHeight="1" x14ac:dyDescent="0.2">
      <c r="A66" s="306">
        <v>82</v>
      </c>
      <c r="B66" s="307" t="s">
        <v>299</v>
      </c>
      <c r="C66" s="308"/>
      <c r="D66" s="113">
        <v>1.6748980030062273</v>
      </c>
      <c r="E66" s="115">
        <v>78</v>
      </c>
      <c r="F66" s="114">
        <v>51</v>
      </c>
      <c r="G66" s="114">
        <v>159</v>
      </c>
      <c r="H66" s="114">
        <v>60</v>
      </c>
      <c r="I66" s="140">
        <v>131</v>
      </c>
      <c r="J66" s="115">
        <v>-53</v>
      </c>
      <c r="K66" s="116">
        <v>-40.458015267175576</v>
      </c>
    </row>
    <row r="67" spans="1:11" ht="14.1" customHeight="1" x14ac:dyDescent="0.2">
      <c r="A67" s="306" t="s">
        <v>300</v>
      </c>
      <c r="B67" s="307" t="s">
        <v>301</v>
      </c>
      <c r="C67" s="308"/>
      <c r="D67" s="113">
        <v>1.0521795147090403</v>
      </c>
      <c r="E67" s="115">
        <v>49</v>
      </c>
      <c r="F67" s="114">
        <v>36</v>
      </c>
      <c r="G67" s="114">
        <v>93</v>
      </c>
      <c r="H67" s="114">
        <v>40</v>
      </c>
      <c r="I67" s="140">
        <v>91</v>
      </c>
      <c r="J67" s="115">
        <v>-42</v>
      </c>
      <c r="K67" s="116">
        <v>-46.153846153846153</v>
      </c>
    </row>
    <row r="68" spans="1:11" ht="14.1" customHeight="1" x14ac:dyDescent="0.2">
      <c r="A68" s="306" t="s">
        <v>302</v>
      </c>
      <c r="B68" s="307" t="s">
        <v>303</v>
      </c>
      <c r="C68" s="308"/>
      <c r="D68" s="113">
        <v>0.45093407773244576</v>
      </c>
      <c r="E68" s="115">
        <v>21</v>
      </c>
      <c r="F68" s="114">
        <v>13</v>
      </c>
      <c r="G68" s="114">
        <v>47</v>
      </c>
      <c r="H68" s="114">
        <v>14</v>
      </c>
      <c r="I68" s="140">
        <v>34</v>
      </c>
      <c r="J68" s="115">
        <v>-13</v>
      </c>
      <c r="K68" s="116">
        <v>-38.235294117647058</v>
      </c>
    </row>
    <row r="69" spans="1:11" ht="14.1" customHeight="1" x14ac:dyDescent="0.2">
      <c r="A69" s="306">
        <v>83</v>
      </c>
      <c r="B69" s="307" t="s">
        <v>304</v>
      </c>
      <c r="C69" s="308"/>
      <c r="D69" s="113">
        <v>3.006227184882972</v>
      </c>
      <c r="E69" s="115">
        <v>140</v>
      </c>
      <c r="F69" s="114">
        <v>103</v>
      </c>
      <c r="G69" s="114">
        <v>368</v>
      </c>
      <c r="H69" s="114">
        <v>119</v>
      </c>
      <c r="I69" s="140">
        <v>133</v>
      </c>
      <c r="J69" s="115">
        <v>7</v>
      </c>
      <c r="K69" s="116">
        <v>5.2631578947368425</v>
      </c>
    </row>
    <row r="70" spans="1:11" ht="14.1" customHeight="1" x14ac:dyDescent="0.2">
      <c r="A70" s="306" t="s">
        <v>305</v>
      </c>
      <c r="B70" s="307" t="s">
        <v>306</v>
      </c>
      <c r="C70" s="308"/>
      <c r="D70" s="113">
        <v>2.2976164913034141</v>
      </c>
      <c r="E70" s="115">
        <v>107</v>
      </c>
      <c r="F70" s="114">
        <v>79</v>
      </c>
      <c r="G70" s="114">
        <v>329</v>
      </c>
      <c r="H70" s="114">
        <v>83</v>
      </c>
      <c r="I70" s="140">
        <v>101</v>
      </c>
      <c r="J70" s="115">
        <v>6</v>
      </c>
      <c r="K70" s="116">
        <v>5.9405940594059405</v>
      </c>
    </row>
    <row r="71" spans="1:11" ht="14.1" customHeight="1" x14ac:dyDescent="0.2">
      <c r="A71" s="306"/>
      <c r="B71" s="307" t="s">
        <v>307</v>
      </c>
      <c r="C71" s="308"/>
      <c r="D71" s="113">
        <v>1.1595447713120035</v>
      </c>
      <c r="E71" s="115">
        <v>54</v>
      </c>
      <c r="F71" s="114">
        <v>41</v>
      </c>
      <c r="G71" s="114">
        <v>225</v>
      </c>
      <c r="H71" s="114">
        <v>49</v>
      </c>
      <c r="I71" s="140">
        <v>61</v>
      </c>
      <c r="J71" s="115">
        <v>-7</v>
      </c>
      <c r="K71" s="116">
        <v>-11.475409836065573</v>
      </c>
    </row>
    <row r="72" spans="1:11" ht="14.1" customHeight="1" x14ac:dyDescent="0.2">
      <c r="A72" s="306">
        <v>84</v>
      </c>
      <c r="B72" s="307" t="s">
        <v>308</v>
      </c>
      <c r="C72" s="308"/>
      <c r="D72" s="113">
        <v>0.68713764225896501</v>
      </c>
      <c r="E72" s="115">
        <v>32</v>
      </c>
      <c r="F72" s="114">
        <v>24</v>
      </c>
      <c r="G72" s="114">
        <v>81</v>
      </c>
      <c r="H72" s="114">
        <v>14</v>
      </c>
      <c r="I72" s="140">
        <v>32</v>
      </c>
      <c r="J72" s="115">
        <v>0</v>
      </c>
      <c r="K72" s="116">
        <v>0</v>
      </c>
    </row>
    <row r="73" spans="1:11" ht="14.1" customHeight="1" x14ac:dyDescent="0.2">
      <c r="A73" s="306" t="s">
        <v>309</v>
      </c>
      <c r="B73" s="307" t="s">
        <v>310</v>
      </c>
      <c r="C73" s="308"/>
      <c r="D73" s="113">
        <v>0.21473051320592657</v>
      </c>
      <c r="E73" s="115">
        <v>10</v>
      </c>
      <c r="F73" s="114">
        <v>9</v>
      </c>
      <c r="G73" s="114">
        <v>45</v>
      </c>
      <c r="H73" s="114">
        <v>3</v>
      </c>
      <c r="I73" s="140">
        <v>16</v>
      </c>
      <c r="J73" s="115">
        <v>-6</v>
      </c>
      <c r="K73" s="116">
        <v>-37.5</v>
      </c>
    </row>
    <row r="74" spans="1:11" ht="14.1" customHeight="1" x14ac:dyDescent="0.2">
      <c r="A74" s="306" t="s">
        <v>311</v>
      </c>
      <c r="B74" s="307" t="s">
        <v>312</v>
      </c>
      <c r="C74" s="308"/>
      <c r="D74" s="113">
        <v>8.5892205282370626E-2</v>
      </c>
      <c r="E74" s="115">
        <v>4</v>
      </c>
      <c r="F74" s="114" t="s">
        <v>513</v>
      </c>
      <c r="G74" s="114">
        <v>19</v>
      </c>
      <c r="H74" s="114" t="s">
        <v>513</v>
      </c>
      <c r="I74" s="140">
        <v>6</v>
      </c>
      <c r="J74" s="115">
        <v>-2</v>
      </c>
      <c r="K74" s="116">
        <v>-33.333333333333336</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v>0.10736525660296328</v>
      </c>
      <c r="E76" s="115">
        <v>5</v>
      </c>
      <c r="F76" s="114">
        <v>5</v>
      </c>
      <c r="G76" s="114">
        <v>7</v>
      </c>
      <c r="H76" s="114" t="s">
        <v>513</v>
      </c>
      <c r="I76" s="140">
        <v>3</v>
      </c>
      <c r="J76" s="115">
        <v>2</v>
      </c>
      <c r="K76" s="116">
        <v>66.666666666666671</v>
      </c>
    </row>
    <row r="77" spans="1:11" ht="14.1" customHeight="1" x14ac:dyDescent="0.2">
      <c r="A77" s="306">
        <v>92</v>
      </c>
      <c r="B77" s="307" t="s">
        <v>316</v>
      </c>
      <c r="C77" s="308"/>
      <c r="D77" s="113">
        <v>0.42946102641185313</v>
      </c>
      <c r="E77" s="115">
        <v>20</v>
      </c>
      <c r="F77" s="114">
        <v>19</v>
      </c>
      <c r="G77" s="114">
        <v>22</v>
      </c>
      <c r="H77" s="114">
        <v>14</v>
      </c>
      <c r="I77" s="140">
        <v>30</v>
      </c>
      <c r="J77" s="115">
        <v>-10</v>
      </c>
      <c r="K77" s="116">
        <v>-33.333333333333336</v>
      </c>
    </row>
    <row r="78" spans="1:11" ht="14.1" customHeight="1" x14ac:dyDescent="0.2">
      <c r="A78" s="306">
        <v>93</v>
      </c>
      <c r="B78" s="307" t="s">
        <v>317</v>
      </c>
      <c r="C78" s="308"/>
      <c r="D78" s="113">
        <v>8.5892205282370626E-2</v>
      </c>
      <c r="E78" s="115">
        <v>4</v>
      </c>
      <c r="F78" s="114" t="s">
        <v>513</v>
      </c>
      <c r="G78" s="114">
        <v>11</v>
      </c>
      <c r="H78" s="114">
        <v>19</v>
      </c>
      <c r="I78" s="140">
        <v>5</v>
      </c>
      <c r="J78" s="115">
        <v>-1</v>
      </c>
      <c r="K78" s="116">
        <v>-20</v>
      </c>
    </row>
    <row r="79" spans="1:11" ht="14.1" customHeight="1" x14ac:dyDescent="0.2">
      <c r="A79" s="306">
        <v>94</v>
      </c>
      <c r="B79" s="307" t="s">
        <v>318</v>
      </c>
      <c r="C79" s="308"/>
      <c r="D79" s="113" t="s">
        <v>513</v>
      </c>
      <c r="E79" s="115" t="s">
        <v>513</v>
      </c>
      <c r="F79" s="114">
        <v>5</v>
      </c>
      <c r="G79" s="114">
        <v>14</v>
      </c>
      <c r="H79" s="114" t="s">
        <v>513</v>
      </c>
      <c r="I79" s="140" t="s">
        <v>513</v>
      </c>
      <c r="J79" s="115" t="s">
        <v>513</v>
      </c>
      <c r="K79" s="116" t="s">
        <v>513</v>
      </c>
    </row>
    <row r="80" spans="1:11" ht="14.1" customHeight="1" x14ac:dyDescent="0.2">
      <c r="A80" s="306" t="s">
        <v>319</v>
      </c>
      <c r="B80" s="307" t="s">
        <v>320</v>
      </c>
      <c r="C80" s="308"/>
      <c r="D80" s="113" t="s">
        <v>513</v>
      </c>
      <c r="E80" s="115" t="s">
        <v>513</v>
      </c>
      <c r="F80" s="114">
        <v>0</v>
      </c>
      <c r="G80" s="114" t="s">
        <v>513</v>
      </c>
      <c r="H80" s="114">
        <v>4</v>
      </c>
      <c r="I80" s="140">
        <v>0</v>
      </c>
      <c r="J80" s="115" t="s">
        <v>513</v>
      </c>
      <c r="K80" s="116" t="s">
        <v>513</v>
      </c>
    </row>
    <row r="81" spans="1:11" ht="14.1" customHeight="1" x14ac:dyDescent="0.2">
      <c r="A81" s="310" t="s">
        <v>321</v>
      </c>
      <c r="B81" s="311" t="s">
        <v>333</v>
      </c>
      <c r="C81" s="312"/>
      <c r="D81" s="125">
        <v>0.17178441056474125</v>
      </c>
      <c r="E81" s="143">
        <v>8</v>
      </c>
      <c r="F81" s="144">
        <v>10</v>
      </c>
      <c r="G81" s="144">
        <v>50</v>
      </c>
      <c r="H81" s="144">
        <v>10</v>
      </c>
      <c r="I81" s="145">
        <v>12</v>
      </c>
      <c r="J81" s="143">
        <v>-4</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4093</v>
      </c>
      <c r="E11" s="114">
        <v>3718</v>
      </c>
      <c r="F11" s="114">
        <v>5180</v>
      </c>
      <c r="G11" s="114">
        <v>4494</v>
      </c>
      <c r="H11" s="140">
        <v>4657</v>
      </c>
      <c r="I11" s="115">
        <v>-564</v>
      </c>
      <c r="J11" s="116">
        <v>-12.110800944814258</v>
      </c>
    </row>
    <row r="12" spans="1:15" s="110" customFormat="1" ht="24.95" customHeight="1" x14ac:dyDescent="0.2">
      <c r="A12" s="193" t="s">
        <v>132</v>
      </c>
      <c r="B12" s="194" t="s">
        <v>133</v>
      </c>
      <c r="C12" s="113">
        <v>1.9789885169802102</v>
      </c>
      <c r="D12" s="115">
        <v>81</v>
      </c>
      <c r="E12" s="114">
        <v>245</v>
      </c>
      <c r="F12" s="114">
        <v>327</v>
      </c>
      <c r="G12" s="114">
        <v>471</v>
      </c>
      <c r="H12" s="140">
        <v>56</v>
      </c>
      <c r="I12" s="115">
        <v>25</v>
      </c>
      <c r="J12" s="116">
        <v>44.642857142857146</v>
      </c>
    </row>
    <row r="13" spans="1:15" s="110" customFormat="1" ht="24.95" customHeight="1" x14ac:dyDescent="0.2">
      <c r="A13" s="193" t="s">
        <v>134</v>
      </c>
      <c r="B13" s="199" t="s">
        <v>214</v>
      </c>
      <c r="C13" s="113">
        <v>0.68409479599315903</v>
      </c>
      <c r="D13" s="115">
        <v>28</v>
      </c>
      <c r="E13" s="114">
        <v>35</v>
      </c>
      <c r="F13" s="114">
        <v>23</v>
      </c>
      <c r="G13" s="114">
        <v>20</v>
      </c>
      <c r="H13" s="140">
        <v>38</v>
      </c>
      <c r="I13" s="115">
        <v>-10</v>
      </c>
      <c r="J13" s="116">
        <v>-26.315789473684209</v>
      </c>
    </row>
    <row r="14" spans="1:15" s="287" customFormat="1" ht="24.95" customHeight="1" x14ac:dyDescent="0.2">
      <c r="A14" s="193" t="s">
        <v>215</v>
      </c>
      <c r="B14" s="199" t="s">
        <v>137</v>
      </c>
      <c r="C14" s="113">
        <v>23.625702418763744</v>
      </c>
      <c r="D14" s="115">
        <v>967</v>
      </c>
      <c r="E14" s="114">
        <v>832</v>
      </c>
      <c r="F14" s="114">
        <v>1154</v>
      </c>
      <c r="G14" s="114">
        <v>1415</v>
      </c>
      <c r="H14" s="140">
        <v>1151</v>
      </c>
      <c r="I14" s="115">
        <v>-184</v>
      </c>
      <c r="J14" s="116">
        <v>-15.986099044309297</v>
      </c>
      <c r="K14" s="110"/>
      <c r="L14" s="110"/>
      <c r="M14" s="110"/>
      <c r="N14" s="110"/>
      <c r="O14" s="110"/>
    </row>
    <row r="15" spans="1:15" s="110" customFormat="1" ht="24.95" customHeight="1" x14ac:dyDescent="0.2">
      <c r="A15" s="193" t="s">
        <v>216</v>
      </c>
      <c r="B15" s="199" t="s">
        <v>217</v>
      </c>
      <c r="C15" s="113">
        <v>8.1847055949181531</v>
      </c>
      <c r="D15" s="115">
        <v>335</v>
      </c>
      <c r="E15" s="114">
        <v>335</v>
      </c>
      <c r="F15" s="114">
        <v>428</v>
      </c>
      <c r="G15" s="114">
        <v>872</v>
      </c>
      <c r="H15" s="140">
        <v>485</v>
      </c>
      <c r="I15" s="115">
        <v>-150</v>
      </c>
      <c r="J15" s="116">
        <v>-30.927835051546392</v>
      </c>
    </row>
    <row r="16" spans="1:15" s="287" customFormat="1" ht="24.95" customHeight="1" x14ac:dyDescent="0.2">
      <c r="A16" s="193" t="s">
        <v>218</v>
      </c>
      <c r="B16" s="199" t="s">
        <v>141</v>
      </c>
      <c r="C16" s="113">
        <v>11.873931101881261</v>
      </c>
      <c r="D16" s="115">
        <v>486</v>
      </c>
      <c r="E16" s="114">
        <v>382</v>
      </c>
      <c r="F16" s="114">
        <v>564</v>
      </c>
      <c r="G16" s="114">
        <v>419</v>
      </c>
      <c r="H16" s="140">
        <v>552</v>
      </c>
      <c r="I16" s="115">
        <v>-66</v>
      </c>
      <c r="J16" s="116">
        <v>-11.956521739130435</v>
      </c>
      <c r="K16" s="110"/>
      <c r="L16" s="110"/>
      <c r="M16" s="110"/>
      <c r="N16" s="110"/>
      <c r="O16" s="110"/>
    </row>
    <row r="17" spans="1:15" s="110" customFormat="1" ht="24.95" customHeight="1" x14ac:dyDescent="0.2">
      <c r="A17" s="193" t="s">
        <v>142</v>
      </c>
      <c r="B17" s="199" t="s">
        <v>220</v>
      </c>
      <c r="C17" s="113">
        <v>3.5670657219643291</v>
      </c>
      <c r="D17" s="115">
        <v>146</v>
      </c>
      <c r="E17" s="114">
        <v>115</v>
      </c>
      <c r="F17" s="114">
        <v>162</v>
      </c>
      <c r="G17" s="114">
        <v>124</v>
      </c>
      <c r="H17" s="140">
        <v>114</v>
      </c>
      <c r="I17" s="115">
        <v>32</v>
      </c>
      <c r="J17" s="116">
        <v>28.07017543859649</v>
      </c>
    </row>
    <row r="18" spans="1:15" s="287" customFormat="1" ht="24.95" customHeight="1" x14ac:dyDescent="0.2">
      <c r="A18" s="201" t="s">
        <v>144</v>
      </c>
      <c r="B18" s="202" t="s">
        <v>145</v>
      </c>
      <c r="C18" s="113">
        <v>6.1812851209381874</v>
      </c>
      <c r="D18" s="115">
        <v>253</v>
      </c>
      <c r="E18" s="114">
        <v>199</v>
      </c>
      <c r="F18" s="114">
        <v>289</v>
      </c>
      <c r="G18" s="114">
        <v>192</v>
      </c>
      <c r="H18" s="140">
        <v>281</v>
      </c>
      <c r="I18" s="115">
        <v>-28</v>
      </c>
      <c r="J18" s="116">
        <v>-9.9644128113879002</v>
      </c>
      <c r="K18" s="110"/>
      <c r="L18" s="110"/>
      <c r="M18" s="110"/>
      <c r="N18" s="110"/>
      <c r="O18" s="110"/>
    </row>
    <row r="19" spans="1:15" s="110" customFormat="1" ht="24.95" customHeight="1" x14ac:dyDescent="0.2">
      <c r="A19" s="193" t="s">
        <v>146</v>
      </c>
      <c r="B19" s="199" t="s">
        <v>147</v>
      </c>
      <c r="C19" s="113">
        <v>16.418275103835818</v>
      </c>
      <c r="D19" s="115">
        <v>672</v>
      </c>
      <c r="E19" s="114">
        <v>493</v>
      </c>
      <c r="F19" s="114">
        <v>617</v>
      </c>
      <c r="G19" s="114">
        <v>522</v>
      </c>
      <c r="H19" s="140">
        <v>666</v>
      </c>
      <c r="I19" s="115">
        <v>6</v>
      </c>
      <c r="J19" s="116">
        <v>0.90090090090090091</v>
      </c>
    </row>
    <row r="20" spans="1:15" s="287" customFormat="1" ht="24.95" customHeight="1" x14ac:dyDescent="0.2">
      <c r="A20" s="193" t="s">
        <v>148</v>
      </c>
      <c r="B20" s="199" t="s">
        <v>149</v>
      </c>
      <c r="C20" s="113">
        <v>3.9335450769606646</v>
      </c>
      <c r="D20" s="115">
        <v>161</v>
      </c>
      <c r="E20" s="114">
        <v>186</v>
      </c>
      <c r="F20" s="114">
        <v>215</v>
      </c>
      <c r="G20" s="114">
        <v>127</v>
      </c>
      <c r="H20" s="140">
        <v>182</v>
      </c>
      <c r="I20" s="115">
        <v>-21</v>
      </c>
      <c r="J20" s="116">
        <v>-11.538461538461538</v>
      </c>
      <c r="K20" s="110"/>
      <c r="L20" s="110"/>
      <c r="M20" s="110"/>
      <c r="N20" s="110"/>
      <c r="O20" s="110"/>
    </row>
    <row r="21" spans="1:15" s="110" customFormat="1" ht="24.95" customHeight="1" x14ac:dyDescent="0.2">
      <c r="A21" s="201" t="s">
        <v>150</v>
      </c>
      <c r="B21" s="202" t="s">
        <v>151</v>
      </c>
      <c r="C21" s="113">
        <v>4.5932079159540677</v>
      </c>
      <c r="D21" s="115">
        <v>188</v>
      </c>
      <c r="E21" s="114">
        <v>199</v>
      </c>
      <c r="F21" s="114">
        <v>239</v>
      </c>
      <c r="G21" s="114">
        <v>183</v>
      </c>
      <c r="H21" s="140">
        <v>217</v>
      </c>
      <c r="I21" s="115">
        <v>-29</v>
      </c>
      <c r="J21" s="116">
        <v>-13.364055299539171</v>
      </c>
    </row>
    <row r="22" spans="1:15" s="110" customFormat="1" ht="24.95" customHeight="1" x14ac:dyDescent="0.2">
      <c r="A22" s="201" t="s">
        <v>152</v>
      </c>
      <c r="B22" s="199" t="s">
        <v>153</v>
      </c>
      <c r="C22" s="113">
        <v>1.0017102369899828</v>
      </c>
      <c r="D22" s="115">
        <v>41</v>
      </c>
      <c r="E22" s="114">
        <v>37</v>
      </c>
      <c r="F22" s="114">
        <v>56</v>
      </c>
      <c r="G22" s="114">
        <v>22</v>
      </c>
      <c r="H22" s="140">
        <v>42</v>
      </c>
      <c r="I22" s="115">
        <v>-1</v>
      </c>
      <c r="J22" s="116">
        <v>-2.3809523809523809</v>
      </c>
    </row>
    <row r="23" spans="1:15" s="110" customFormat="1" ht="24.95" customHeight="1" x14ac:dyDescent="0.2">
      <c r="A23" s="193" t="s">
        <v>154</v>
      </c>
      <c r="B23" s="199" t="s">
        <v>155</v>
      </c>
      <c r="C23" s="113">
        <v>0.92841436599071581</v>
      </c>
      <c r="D23" s="115">
        <v>38</v>
      </c>
      <c r="E23" s="114">
        <v>26</v>
      </c>
      <c r="F23" s="114">
        <v>40</v>
      </c>
      <c r="G23" s="114">
        <v>43</v>
      </c>
      <c r="H23" s="140">
        <v>55</v>
      </c>
      <c r="I23" s="115">
        <v>-17</v>
      </c>
      <c r="J23" s="116">
        <v>-30.90909090909091</v>
      </c>
    </row>
    <row r="24" spans="1:15" s="110" customFormat="1" ht="24.95" customHeight="1" x14ac:dyDescent="0.2">
      <c r="A24" s="193" t="s">
        <v>156</v>
      </c>
      <c r="B24" s="199" t="s">
        <v>221</v>
      </c>
      <c r="C24" s="113">
        <v>5.2284387979477156</v>
      </c>
      <c r="D24" s="115">
        <v>214</v>
      </c>
      <c r="E24" s="114">
        <v>165</v>
      </c>
      <c r="F24" s="114">
        <v>334</v>
      </c>
      <c r="G24" s="114">
        <v>168</v>
      </c>
      <c r="H24" s="140">
        <v>215</v>
      </c>
      <c r="I24" s="115">
        <v>-1</v>
      </c>
      <c r="J24" s="116">
        <v>-0.46511627906976744</v>
      </c>
    </row>
    <row r="25" spans="1:15" s="110" customFormat="1" ht="24.95" customHeight="1" x14ac:dyDescent="0.2">
      <c r="A25" s="193" t="s">
        <v>222</v>
      </c>
      <c r="B25" s="204" t="s">
        <v>159</v>
      </c>
      <c r="C25" s="113">
        <v>4.3488883459565111</v>
      </c>
      <c r="D25" s="115">
        <v>178</v>
      </c>
      <c r="E25" s="114">
        <v>158</v>
      </c>
      <c r="F25" s="114">
        <v>200</v>
      </c>
      <c r="G25" s="114">
        <v>213</v>
      </c>
      <c r="H25" s="140">
        <v>167</v>
      </c>
      <c r="I25" s="115">
        <v>11</v>
      </c>
      <c r="J25" s="116">
        <v>6.5868263473053892</v>
      </c>
    </row>
    <row r="26" spans="1:15" s="110" customFormat="1" ht="24.95" customHeight="1" x14ac:dyDescent="0.2">
      <c r="A26" s="201">
        <v>782.78300000000002</v>
      </c>
      <c r="B26" s="203" t="s">
        <v>160</v>
      </c>
      <c r="C26" s="113">
        <v>17.175665770828243</v>
      </c>
      <c r="D26" s="115">
        <v>703</v>
      </c>
      <c r="E26" s="114">
        <v>661</v>
      </c>
      <c r="F26" s="114">
        <v>702</v>
      </c>
      <c r="G26" s="114">
        <v>712</v>
      </c>
      <c r="H26" s="140">
        <v>1013</v>
      </c>
      <c r="I26" s="115">
        <v>-310</v>
      </c>
      <c r="J26" s="116">
        <v>-30.602171767028629</v>
      </c>
    </row>
    <row r="27" spans="1:15" s="110" customFormat="1" ht="24.95" customHeight="1" x14ac:dyDescent="0.2">
      <c r="A27" s="193" t="s">
        <v>161</v>
      </c>
      <c r="B27" s="199" t="s">
        <v>162</v>
      </c>
      <c r="C27" s="113">
        <v>1.759100903982409</v>
      </c>
      <c r="D27" s="115">
        <v>72</v>
      </c>
      <c r="E27" s="114">
        <v>49</v>
      </c>
      <c r="F27" s="114">
        <v>157</v>
      </c>
      <c r="G27" s="114">
        <v>54</v>
      </c>
      <c r="H27" s="140">
        <v>76</v>
      </c>
      <c r="I27" s="115">
        <v>-4</v>
      </c>
      <c r="J27" s="116">
        <v>-5.2631578947368425</v>
      </c>
    </row>
    <row r="28" spans="1:15" s="110" customFormat="1" ht="24.95" customHeight="1" x14ac:dyDescent="0.2">
      <c r="A28" s="193" t="s">
        <v>163</v>
      </c>
      <c r="B28" s="199" t="s">
        <v>164</v>
      </c>
      <c r="C28" s="113">
        <v>2.0522843879794772</v>
      </c>
      <c r="D28" s="115">
        <v>84</v>
      </c>
      <c r="E28" s="114">
        <v>44</v>
      </c>
      <c r="F28" s="114">
        <v>183</v>
      </c>
      <c r="G28" s="114">
        <v>22</v>
      </c>
      <c r="H28" s="140">
        <v>58</v>
      </c>
      <c r="I28" s="115">
        <v>26</v>
      </c>
      <c r="J28" s="116">
        <v>44.827586206896555</v>
      </c>
    </row>
    <row r="29" spans="1:15" s="110" customFormat="1" ht="24.95" customHeight="1" x14ac:dyDescent="0.2">
      <c r="A29" s="193">
        <v>86</v>
      </c>
      <c r="B29" s="199" t="s">
        <v>165</v>
      </c>
      <c r="C29" s="113">
        <v>3.4449059369655508</v>
      </c>
      <c r="D29" s="115">
        <v>141</v>
      </c>
      <c r="E29" s="114">
        <v>153</v>
      </c>
      <c r="F29" s="114">
        <v>233</v>
      </c>
      <c r="G29" s="114">
        <v>127</v>
      </c>
      <c r="H29" s="140">
        <v>145</v>
      </c>
      <c r="I29" s="115">
        <v>-4</v>
      </c>
      <c r="J29" s="116">
        <v>-2.7586206896551726</v>
      </c>
    </row>
    <row r="30" spans="1:15" s="110" customFormat="1" ht="24.95" customHeight="1" x14ac:dyDescent="0.2">
      <c r="A30" s="193">
        <v>87.88</v>
      </c>
      <c r="B30" s="204" t="s">
        <v>166</v>
      </c>
      <c r="C30" s="113">
        <v>4.4710481309552899</v>
      </c>
      <c r="D30" s="115">
        <v>183</v>
      </c>
      <c r="E30" s="114">
        <v>138</v>
      </c>
      <c r="F30" s="114">
        <v>251</v>
      </c>
      <c r="G30" s="114">
        <v>123</v>
      </c>
      <c r="H30" s="140">
        <v>188</v>
      </c>
      <c r="I30" s="115">
        <v>-5</v>
      </c>
      <c r="J30" s="116">
        <v>-2.6595744680851063</v>
      </c>
    </row>
    <row r="31" spans="1:15" s="110" customFormat="1" ht="24.95" customHeight="1" x14ac:dyDescent="0.2">
      <c r="A31" s="193" t="s">
        <v>167</v>
      </c>
      <c r="B31" s="199" t="s">
        <v>168</v>
      </c>
      <c r="C31" s="113">
        <v>2.1744441729782555</v>
      </c>
      <c r="D31" s="115">
        <v>89</v>
      </c>
      <c r="E31" s="114">
        <v>98</v>
      </c>
      <c r="F31" s="114">
        <v>160</v>
      </c>
      <c r="G31" s="114">
        <v>80</v>
      </c>
      <c r="H31" s="140">
        <v>107</v>
      </c>
      <c r="I31" s="115">
        <v>-18</v>
      </c>
      <c r="J31" s="116">
        <v>-16.822429906542055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1.9789885169802102</v>
      </c>
      <c r="D34" s="115">
        <v>81</v>
      </c>
      <c r="E34" s="114">
        <v>245</v>
      </c>
      <c r="F34" s="114">
        <v>327</v>
      </c>
      <c r="G34" s="114">
        <v>471</v>
      </c>
      <c r="H34" s="140">
        <v>56</v>
      </c>
      <c r="I34" s="115">
        <v>25</v>
      </c>
      <c r="J34" s="116">
        <v>44.642857142857146</v>
      </c>
    </row>
    <row r="35" spans="1:10" s="110" customFormat="1" ht="24.95" customHeight="1" x14ac:dyDescent="0.2">
      <c r="A35" s="292" t="s">
        <v>171</v>
      </c>
      <c r="B35" s="293" t="s">
        <v>172</v>
      </c>
      <c r="C35" s="113">
        <v>30.49108233569509</v>
      </c>
      <c r="D35" s="115">
        <v>1248</v>
      </c>
      <c r="E35" s="114">
        <v>1066</v>
      </c>
      <c r="F35" s="114">
        <v>1466</v>
      </c>
      <c r="G35" s="114">
        <v>1627</v>
      </c>
      <c r="H35" s="140">
        <v>1470</v>
      </c>
      <c r="I35" s="115">
        <v>-222</v>
      </c>
      <c r="J35" s="116">
        <v>-15.102040816326531</v>
      </c>
    </row>
    <row r="36" spans="1:10" s="110" customFormat="1" ht="24.95" customHeight="1" x14ac:dyDescent="0.2">
      <c r="A36" s="294" t="s">
        <v>173</v>
      </c>
      <c r="B36" s="295" t="s">
        <v>174</v>
      </c>
      <c r="C36" s="125">
        <v>67.529929147324694</v>
      </c>
      <c r="D36" s="143">
        <v>2764</v>
      </c>
      <c r="E36" s="144">
        <v>2407</v>
      </c>
      <c r="F36" s="144">
        <v>3387</v>
      </c>
      <c r="G36" s="144">
        <v>2396</v>
      </c>
      <c r="H36" s="145">
        <v>3131</v>
      </c>
      <c r="I36" s="143">
        <v>-367</v>
      </c>
      <c r="J36" s="146">
        <v>-11.721494730118174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4093</v>
      </c>
      <c r="F11" s="264">
        <v>3718</v>
      </c>
      <c r="G11" s="264">
        <v>5180</v>
      </c>
      <c r="H11" s="264">
        <v>4494</v>
      </c>
      <c r="I11" s="265">
        <v>4657</v>
      </c>
      <c r="J11" s="263">
        <v>-564</v>
      </c>
      <c r="K11" s="266">
        <v>-12.110800944814258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30.539946249694601</v>
      </c>
      <c r="E13" s="115">
        <v>1250</v>
      </c>
      <c r="F13" s="114">
        <v>1477</v>
      </c>
      <c r="G13" s="114">
        <v>1756</v>
      </c>
      <c r="H13" s="114">
        <v>1750</v>
      </c>
      <c r="I13" s="140">
        <v>1624</v>
      </c>
      <c r="J13" s="115">
        <v>-374</v>
      </c>
      <c r="K13" s="116">
        <v>-23.029556650246306</v>
      </c>
    </row>
    <row r="14" spans="1:17" ht="15.95" customHeight="1" x14ac:dyDescent="0.2">
      <c r="A14" s="306" t="s">
        <v>230</v>
      </c>
      <c r="B14" s="307"/>
      <c r="C14" s="308"/>
      <c r="D14" s="113">
        <v>56.291228927437089</v>
      </c>
      <c r="E14" s="115">
        <v>2304</v>
      </c>
      <c r="F14" s="114">
        <v>1831</v>
      </c>
      <c r="G14" s="114">
        <v>2806</v>
      </c>
      <c r="H14" s="114">
        <v>2228</v>
      </c>
      <c r="I14" s="140">
        <v>2476</v>
      </c>
      <c r="J14" s="115">
        <v>-172</v>
      </c>
      <c r="K14" s="116">
        <v>-6.9466882067851374</v>
      </c>
    </row>
    <row r="15" spans="1:17" ht="15.95" customHeight="1" x14ac:dyDescent="0.2">
      <c r="A15" s="306" t="s">
        <v>231</v>
      </c>
      <c r="B15" s="307"/>
      <c r="C15" s="308"/>
      <c r="D15" s="113">
        <v>7.0364036159296361</v>
      </c>
      <c r="E15" s="115">
        <v>288</v>
      </c>
      <c r="F15" s="114">
        <v>232</v>
      </c>
      <c r="G15" s="114">
        <v>291</v>
      </c>
      <c r="H15" s="114">
        <v>349</v>
      </c>
      <c r="I15" s="140">
        <v>291</v>
      </c>
      <c r="J15" s="115">
        <v>-3</v>
      </c>
      <c r="K15" s="116">
        <v>-1.0309278350515463</v>
      </c>
    </row>
    <row r="16" spans="1:17" ht="15.95" customHeight="1" x14ac:dyDescent="0.2">
      <c r="A16" s="306" t="s">
        <v>232</v>
      </c>
      <c r="B16" s="307"/>
      <c r="C16" s="308"/>
      <c r="D16" s="113">
        <v>5.8636696799413635</v>
      </c>
      <c r="E16" s="115">
        <v>240</v>
      </c>
      <c r="F16" s="114">
        <v>172</v>
      </c>
      <c r="G16" s="114">
        <v>290</v>
      </c>
      <c r="H16" s="114">
        <v>157</v>
      </c>
      <c r="I16" s="140">
        <v>248</v>
      </c>
      <c r="J16" s="115">
        <v>-8</v>
      </c>
      <c r="K16" s="116">
        <v>-3.225806451612903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2.2477400439775228</v>
      </c>
      <c r="E18" s="115">
        <v>92</v>
      </c>
      <c r="F18" s="114">
        <v>286</v>
      </c>
      <c r="G18" s="114">
        <v>343</v>
      </c>
      <c r="H18" s="114">
        <v>448</v>
      </c>
      <c r="I18" s="140">
        <v>69</v>
      </c>
      <c r="J18" s="115">
        <v>23</v>
      </c>
      <c r="K18" s="116">
        <v>33.333333333333336</v>
      </c>
    </row>
    <row r="19" spans="1:11" ht="14.1" customHeight="1" x14ac:dyDescent="0.2">
      <c r="A19" s="306" t="s">
        <v>235</v>
      </c>
      <c r="B19" s="307" t="s">
        <v>236</v>
      </c>
      <c r="C19" s="308"/>
      <c r="D19" s="113">
        <v>1.9789885169802102</v>
      </c>
      <c r="E19" s="115">
        <v>81</v>
      </c>
      <c r="F19" s="114">
        <v>275</v>
      </c>
      <c r="G19" s="114">
        <v>326</v>
      </c>
      <c r="H19" s="114">
        <v>434</v>
      </c>
      <c r="I19" s="140">
        <v>53</v>
      </c>
      <c r="J19" s="115">
        <v>28</v>
      </c>
      <c r="K19" s="116">
        <v>52.830188679245282</v>
      </c>
    </row>
    <row r="20" spans="1:11" ht="14.1" customHeight="1" x14ac:dyDescent="0.2">
      <c r="A20" s="306">
        <v>12</v>
      </c>
      <c r="B20" s="307" t="s">
        <v>237</v>
      </c>
      <c r="C20" s="308"/>
      <c r="D20" s="113">
        <v>1.0017102369899828</v>
      </c>
      <c r="E20" s="115">
        <v>41</v>
      </c>
      <c r="F20" s="114">
        <v>94</v>
      </c>
      <c r="G20" s="114">
        <v>106</v>
      </c>
      <c r="H20" s="114">
        <v>85</v>
      </c>
      <c r="I20" s="140">
        <v>36</v>
      </c>
      <c r="J20" s="115">
        <v>5</v>
      </c>
      <c r="K20" s="116">
        <v>13.888888888888889</v>
      </c>
    </row>
    <row r="21" spans="1:11" ht="14.1" customHeight="1" x14ac:dyDescent="0.2">
      <c r="A21" s="306">
        <v>21</v>
      </c>
      <c r="B21" s="307" t="s">
        <v>238</v>
      </c>
      <c r="C21" s="308"/>
      <c r="D21" s="113">
        <v>0.83068653799169312</v>
      </c>
      <c r="E21" s="115">
        <v>34</v>
      </c>
      <c r="F21" s="114">
        <v>40</v>
      </c>
      <c r="G21" s="114">
        <v>27</v>
      </c>
      <c r="H21" s="114">
        <v>28</v>
      </c>
      <c r="I21" s="140">
        <v>32</v>
      </c>
      <c r="J21" s="115">
        <v>2</v>
      </c>
      <c r="K21" s="116">
        <v>6.25</v>
      </c>
    </row>
    <row r="22" spans="1:11" ht="14.1" customHeight="1" x14ac:dyDescent="0.2">
      <c r="A22" s="306">
        <v>22</v>
      </c>
      <c r="B22" s="307" t="s">
        <v>239</v>
      </c>
      <c r="C22" s="308"/>
      <c r="D22" s="113">
        <v>3.7136574639628632</v>
      </c>
      <c r="E22" s="115">
        <v>152</v>
      </c>
      <c r="F22" s="114">
        <v>130</v>
      </c>
      <c r="G22" s="114">
        <v>157</v>
      </c>
      <c r="H22" s="114">
        <v>175</v>
      </c>
      <c r="I22" s="140">
        <v>286</v>
      </c>
      <c r="J22" s="115">
        <v>-134</v>
      </c>
      <c r="K22" s="116">
        <v>-46.853146853146853</v>
      </c>
    </row>
    <row r="23" spans="1:11" ht="14.1" customHeight="1" x14ac:dyDescent="0.2">
      <c r="A23" s="306">
        <v>23</v>
      </c>
      <c r="B23" s="307" t="s">
        <v>240</v>
      </c>
      <c r="C23" s="308"/>
      <c r="D23" s="113">
        <v>1.612509161983875</v>
      </c>
      <c r="E23" s="115">
        <v>66</v>
      </c>
      <c r="F23" s="114">
        <v>78</v>
      </c>
      <c r="G23" s="114">
        <v>123</v>
      </c>
      <c r="H23" s="114">
        <v>63</v>
      </c>
      <c r="I23" s="140">
        <v>167</v>
      </c>
      <c r="J23" s="115">
        <v>-101</v>
      </c>
      <c r="K23" s="116">
        <v>-60.479041916167667</v>
      </c>
    </row>
    <row r="24" spans="1:11" ht="14.1" customHeight="1" x14ac:dyDescent="0.2">
      <c r="A24" s="306">
        <v>24</v>
      </c>
      <c r="B24" s="307" t="s">
        <v>241</v>
      </c>
      <c r="C24" s="308"/>
      <c r="D24" s="113">
        <v>5.4238944539457608</v>
      </c>
      <c r="E24" s="115">
        <v>222</v>
      </c>
      <c r="F24" s="114">
        <v>191</v>
      </c>
      <c r="G24" s="114">
        <v>237</v>
      </c>
      <c r="H24" s="114">
        <v>218</v>
      </c>
      <c r="I24" s="140">
        <v>274</v>
      </c>
      <c r="J24" s="115">
        <v>-52</v>
      </c>
      <c r="K24" s="116">
        <v>-18.978102189781023</v>
      </c>
    </row>
    <row r="25" spans="1:11" ht="14.1" customHeight="1" x14ac:dyDescent="0.2">
      <c r="A25" s="306">
        <v>25</v>
      </c>
      <c r="B25" s="307" t="s">
        <v>242</v>
      </c>
      <c r="C25" s="308"/>
      <c r="D25" s="113">
        <v>10.725629122892745</v>
      </c>
      <c r="E25" s="115">
        <v>439</v>
      </c>
      <c r="F25" s="114">
        <v>291</v>
      </c>
      <c r="G25" s="114">
        <v>398</v>
      </c>
      <c r="H25" s="114">
        <v>330</v>
      </c>
      <c r="I25" s="140">
        <v>464</v>
      </c>
      <c r="J25" s="115">
        <v>-25</v>
      </c>
      <c r="K25" s="116">
        <v>-5.3879310344827589</v>
      </c>
    </row>
    <row r="26" spans="1:11" ht="14.1" customHeight="1" x14ac:dyDescent="0.2">
      <c r="A26" s="306">
        <v>26</v>
      </c>
      <c r="B26" s="307" t="s">
        <v>243</v>
      </c>
      <c r="C26" s="308"/>
      <c r="D26" s="113">
        <v>3.9091131199609088</v>
      </c>
      <c r="E26" s="115">
        <v>160</v>
      </c>
      <c r="F26" s="114">
        <v>128</v>
      </c>
      <c r="G26" s="114">
        <v>193</v>
      </c>
      <c r="H26" s="114">
        <v>105</v>
      </c>
      <c r="I26" s="140">
        <v>205</v>
      </c>
      <c r="J26" s="115">
        <v>-45</v>
      </c>
      <c r="K26" s="116">
        <v>-21.951219512195124</v>
      </c>
    </row>
    <row r="27" spans="1:11" ht="14.1" customHeight="1" x14ac:dyDescent="0.2">
      <c r="A27" s="306">
        <v>27</v>
      </c>
      <c r="B27" s="307" t="s">
        <v>244</v>
      </c>
      <c r="C27" s="308"/>
      <c r="D27" s="113">
        <v>1.612509161983875</v>
      </c>
      <c r="E27" s="115">
        <v>66</v>
      </c>
      <c r="F27" s="114">
        <v>77</v>
      </c>
      <c r="G27" s="114">
        <v>96</v>
      </c>
      <c r="H27" s="114">
        <v>116</v>
      </c>
      <c r="I27" s="140">
        <v>124</v>
      </c>
      <c r="J27" s="115">
        <v>-58</v>
      </c>
      <c r="K27" s="116">
        <v>-46.774193548387096</v>
      </c>
    </row>
    <row r="28" spans="1:11" ht="14.1" customHeight="1" x14ac:dyDescent="0.2">
      <c r="A28" s="306">
        <v>28</v>
      </c>
      <c r="B28" s="307" t="s">
        <v>245</v>
      </c>
      <c r="C28" s="308"/>
      <c r="D28" s="113">
        <v>1.3193256779868068</v>
      </c>
      <c r="E28" s="115">
        <v>54</v>
      </c>
      <c r="F28" s="114">
        <v>15</v>
      </c>
      <c r="G28" s="114">
        <v>47</v>
      </c>
      <c r="H28" s="114">
        <v>58</v>
      </c>
      <c r="I28" s="140">
        <v>22</v>
      </c>
      <c r="J28" s="115">
        <v>32</v>
      </c>
      <c r="K28" s="116">
        <v>145.45454545454547</v>
      </c>
    </row>
    <row r="29" spans="1:11" ht="14.1" customHeight="1" x14ac:dyDescent="0.2">
      <c r="A29" s="306">
        <v>29</v>
      </c>
      <c r="B29" s="307" t="s">
        <v>246</v>
      </c>
      <c r="C29" s="308"/>
      <c r="D29" s="113">
        <v>4.7153677009528465</v>
      </c>
      <c r="E29" s="115">
        <v>193</v>
      </c>
      <c r="F29" s="114">
        <v>147</v>
      </c>
      <c r="G29" s="114">
        <v>218</v>
      </c>
      <c r="H29" s="114">
        <v>684</v>
      </c>
      <c r="I29" s="140">
        <v>226</v>
      </c>
      <c r="J29" s="115">
        <v>-33</v>
      </c>
      <c r="K29" s="116">
        <v>-14.601769911504425</v>
      </c>
    </row>
    <row r="30" spans="1:11" ht="14.1" customHeight="1" x14ac:dyDescent="0.2">
      <c r="A30" s="306" t="s">
        <v>247</v>
      </c>
      <c r="B30" s="307" t="s">
        <v>248</v>
      </c>
      <c r="C30" s="308"/>
      <c r="D30" s="113" t="s">
        <v>513</v>
      </c>
      <c r="E30" s="115" t="s">
        <v>513</v>
      </c>
      <c r="F30" s="114" t="s">
        <v>513</v>
      </c>
      <c r="G30" s="114">
        <v>105</v>
      </c>
      <c r="H30" s="114">
        <v>600</v>
      </c>
      <c r="I30" s="140">
        <v>116</v>
      </c>
      <c r="J30" s="115" t="s">
        <v>513</v>
      </c>
      <c r="K30" s="116" t="s">
        <v>513</v>
      </c>
    </row>
    <row r="31" spans="1:11" ht="14.1" customHeight="1" x14ac:dyDescent="0.2">
      <c r="A31" s="306" t="s">
        <v>249</v>
      </c>
      <c r="B31" s="307" t="s">
        <v>250</v>
      </c>
      <c r="C31" s="308"/>
      <c r="D31" s="113">
        <v>2.4676276569753237</v>
      </c>
      <c r="E31" s="115">
        <v>101</v>
      </c>
      <c r="F31" s="114">
        <v>73</v>
      </c>
      <c r="G31" s="114">
        <v>108</v>
      </c>
      <c r="H31" s="114">
        <v>81</v>
      </c>
      <c r="I31" s="140">
        <v>105</v>
      </c>
      <c r="J31" s="115">
        <v>-4</v>
      </c>
      <c r="K31" s="116">
        <v>-3.8095238095238093</v>
      </c>
    </row>
    <row r="32" spans="1:11" ht="14.1" customHeight="1" x14ac:dyDescent="0.2">
      <c r="A32" s="306">
        <v>31</v>
      </c>
      <c r="B32" s="307" t="s">
        <v>251</v>
      </c>
      <c r="C32" s="308"/>
      <c r="D32" s="113">
        <v>0.2443195699975568</v>
      </c>
      <c r="E32" s="115">
        <v>10</v>
      </c>
      <c r="F32" s="114">
        <v>11</v>
      </c>
      <c r="G32" s="114">
        <v>17</v>
      </c>
      <c r="H32" s="114">
        <v>7</v>
      </c>
      <c r="I32" s="140">
        <v>14</v>
      </c>
      <c r="J32" s="115">
        <v>-4</v>
      </c>
      <c r="K32" s="116">
        <v>-28.571428571428573</v>
      </c>
    </row>
    <row r="33" spans="1:11" ht="14.1" customHeight="1" x14ac:dyDescent="0.2">
      <c r="A33" s="306">
        <v>32</v>
      </c>
      <c r="B33" s="307" t="s">
        <v>252</v>
      </c>
      <c r="C33" s="308"/>
      <c r="D33" s="113">
        <v>1.8079648179819203</v>
      </c>
      <c r="E33" s="115">
        <v>74</v>
      </c>
      <c r="F33" s="114">
        <v>101</v>
      </c>
      <c r="G33" s="114">
        <v>106</v>
      </c>
      <c r="H33" s="114">
        <v>84</v>
      </c>
      <c r="I33" s="140">
        <v>92</v>
      </c>
      <c r="J33" s="115">
        <v>-18</v>
      </c>
      <c r="K33" s="116">
        <v>-19.565217391304348</v>
      </c>
    </row>
    <row r="34" spans="1:11" ht="14.1" customHeight="1" x14ac:dyDescent="0.2">
      <c r="A34" s="306">
        <v>33</v>
      </c>
      <c r="B34" s="307" t="s">
        <v>253</v>
      </c>
      <c r="C34" s="308"/>
      <c r="D34" s="113">
        <v>1.6613730759833862</v>
      </c>
      <c r="E34" s="115">
        <v>68</v>
      </c>
      <c r="F34" s="114">
        <v>61</v>
      </c>
      <c r="G34" s="114">
        <v>89</v>
      </c>
      <c r="H34" s="114">
        <v>61</v>
      </c>
      <c r="I34" s="140">
        <v>48</v>
      </c>
      <c r="J34" s="115">
        <v>20</v>
      </c>
      <c r="K34" s="116">
        <v>41.666666666666664</v>
      </c>
    </row>
    <row r="35" spans="1:11" ht="14.1" customHeight="1" x14ac:dyDescent="0.2">
      <c r="A35" s="306">
        <v>34</v>
      </c>
      <c r="B35" s="307" t="s">
        <v>254</v>
      </c>
      <c r="C35" s="308"/>
      <c r="D35" s="113">
        <v>2.443195699975568</v>
      </c>
      <c r="E35" s="115">
        <v>100</v>
      </c>
      <c r="F35" s="114">
        <v>66</v>
      </c>
      <c r="G35" s="114">
        <v>77</v>
      </c>
      <c r="H35" s="114">
        <v>63</v>
      </c>
      <c r="I35" s="140">
        <v>79</v>
      </c>
      <c r="J35" s="115">
        <v>21</v>
      </c>
      <c r="K35" s="116">
        <v>26.582278481012658</v>
      </c>
    </row>
    <row r="36" spans="1:11" ht="14.1" customHeight="1" x14ac:dyDescent="0.2">
      <c r="A36" s="306">
        <v>41</v>
      </c>
      <c r="B36" s="307" t="s">
        <v>255</v>
      </c>
      <c r="C36" s="308"/>
      <c r="D36" s="113">
        <v>1.4659174199853409</v>
      </c>
      <c r="E36" s="115">
        <v>60</v>
      </c>
      <c r="F36" s="114">
        <v>13</v>
      </c>
      <c r="G36" s="114">
        <v>42</v>
      </c>
      <c r="H36" s="114">
        <v>38</v>
      </c>
      <c r="I36" s="140">
        <v>49</v>
      </c>
      <c r="J36" s="115">
        <v>11</v>
      </c>
      <c r="K36" s="116">
        <v>22.448979591836736</v>
      </c>
    </row>
    <row r="37" spans="1:11" ht="14.1" customHeight="1" x14ac:dyDescent="0.2">
      <c r="A37" s="306">
        <v>42</v>
      </c>
      <c r="B37" s="307" t="s">
        <v>256</v>
      </c>
      <c r="C37" s="308"/>
      <c r="D37" s="113">
        <v>0.17102369899828976</v>
      </c>
      <c r="E37" s="115">
        <v>7</v>
      </c>
      <c r="F37" s="114">
        <v>0</v>
      </c>
      <c r="G37" s="114" t="s">
        <v>513</v>
      </c>
      <c r="H37" s="114" t="s">
        <v>513</v>
      </c>
      <c r="I37" s="140" t="s">
        <v>513</v>
      </c>
      <c r="J37" s="115" t="s">
        <v>513</v>
      </c>
      <c r="K37" s="116" t="s">
        <v>513</v>
      </c>
    </row>
    <row r="38" spans="1:11" ht="14.1" customHeight="1" x14ac:dyDescent="0.2">
      <c r="A38" s="306">
        <v>43</v>
      </c>
      <c r="B38" s="307" t="s">
        <v>257</v>
      </c>
      <c r="C38" s="308"/>
      <c r="D38" s="113">
        <v>0.61079892499389199</v>
      </c>
      <c r="E38" s="115">
        <v>25</v>
      </c>
      <c r="F38" s="114">
        <v>31</v>
      </c>
      <c r="G38" s="114">
        <v>63</v>
      </c>
      <c r="H38" s="114">
        <v>26</v>
      </c>
      <c r="I38" s="140">
        <v>34</v>
      </c>
      <c r="J38" s="115">
        <v>-9</v>
      </c>
      <c r="K38" s="116">
        <v>-26.470588235294116</v>
      </c>
    </row>
    <row r="39" spans="1:11" ht="14.1" customHeight="1" x14ac:dyDescent="0.2">
      <c r="A39" s="306">
        <v>51</v>
      </c>
      <c r="B39" s="307" t="s">
        <v>258</v>
      </c>
      <c r="C39" s="308"/>
      <c r="D39" s="113">
        <v>9.5773271439042276</v>
      </c>
      <c r="E39" s="115">
        <v>392</v>
      </c>
      <c r="F39" s="114">
        <v>353</v>
      </c>
      <c r="G39" s="114">
        <v>449</v>
      </c>
      <c r="H39" s="114">
        <v>366</v>
      </c>
      <c r="I39" s="140">
        <v>447</v>
      </c>
      <c r="J39" s="115">
        <v>-55</v>
      </c>
      <c r="K39" s="116">
        <v>-12.304250559284116</v>
      </c>
    </row>
    <row r="40" spans="1:11" ht="14.1" customHeight="1" x14ac:dyDescent="0.2">
      <c r="A40" s="306" t="s">
        <v>259</v>
      </c>
      <c r="B40" s="307" t="s">
        <v>260</v>
      </c>
      <c r="C40" s="308"/>
      <c r="D40" s="113">
        <v>9.0886880039091125</v>
      </c>
      <c r="E40" s="115">
        <v>372</v>
      </c>
      <c r="F40" s="114">
        <v>332</v>
      </c>
      <c r="G40" s="114">
        <v>428</v>
      </c>
      <c r="H40" s="114">
        <v>351</v>
      </c>
      <c r="I40" s="140">
        <v>426</v>
      </c>
      <c r="J40" s="115">
        <v>-54</v>
      </c>
      <c r="K40" s="116">
        <v>-12.67605633802817</v>
      </c>
    </row>
    <row r="41" spans="1:11" ht="14.1" customHeight="1" x14ac:dyDescent="0.2">
      <c r="A41" s="306"/>
      <c r="B41" s="307" t="s">
        <v>261</v>
      </c>
      <c r="C41" s="308"/>
      <c r="D41" s="113">
        <v>8.6489127779135107</v>
      </c>
      <c r="E41" s="115">
        <v>354</v>
      </c>
      <c r="F41" s="114">
        <v>320</v>
      </c>
      <c r="G41" s="114">
        <v>407</v>
      </c>
      <c r="H41" s="114">
        <v>338</v>
      </c>
      <c r="I41" s="140">
        <v>415</v>
      </c>
      <c r="J41" s="115">
        <v>-61</v>
      </c>
      <c r="K41" s="116">
        <v>-14.698795180722891</v>
      </c>
    </row>
    <row r="42" spans="1:11" ht="14.1" customHeight="1" x14ac:dyDescent="0.2">
      <c r="A42" s="306">
        <v>52</v>
      </c>
      <c r="B42" s="307" t="s">
        <v>262</v>
      </c>
      <c r="C42" s="308"/>
      <c r="D42" s="113">
        <v>4.2511605179574881</v>
      </c>
      <c r="E42" s="115">
        <v>174</v>
      </c>
      <c r="F42" s="114">
        <v>170</v>
      </c>
      <c r="G42" s="114">
        <v>141</v>
      </c>
      <c r="H42" s="114">
        <v>149</v>
      </c>
      <c r="I42" s="140">
        <v>189</v>
      </c>
      <c r="J42" s="115">
        <v>-15</v>
      </c>
      <c r="K42" s="116">
        <v>-7.9365079365079367</v>
      </c>
    </row>
    <row r="43" spans="1:11" ht="14.1" customHeight="1" x14ac:dyDescent="0.2">
      <c r="A43" s="306" t="s">
        <v>263</v>
      </c>
      <c r="B43" s="307" t="s">
        <v>264</v>
      </c>
      <c r="C43" s="308"/>
      <c r="D43" s="113">
        <v>3.3960420229660397</v>
      </c>
      <c r="E43" s="115">
        <v>139</v>
      </c>
      <c r="F43" s="114">
        <v>125</v>
      </c>
      <c r="G43" s="114">
        <v>109</v>
      </c>
      <c r="H43" s="114">
        <v>97</v>
      </c>
      <c r="I43" s="140">
        <v>153</v>
      </c>
      <c r="J43" s="115">
        <v>-14</v>
      </c>
      <c r="K43" s="116">
        <v>-9.1503267973856204</v>
      </c>
    </row>
    <row r="44" spans="1:11" ht="14.1" customHeight="1" x14ac:dyDescent="0.2">
      <c r="A44" s="306">
        <v>53</v>
      </c>
      <c r="B44" s="307" t="s">
        <v>265</v>
      </c>
      <c r="C44" s="308"/>
      <c r="D44" s="113">
        <v>0.65966283899340339</v>
      </c>
      <c r="E44" s="115">
        <v>27</v>
      </c>
      <c r="F44" s="114">
        <v>24</v>
      </c>
      <c r="G44" s="114">
        <v>39</v>
      </c>
      <c r="H44" s="114">
        <v>57</v>
      </c>
      <c r="I44" s="140">
        <v>39</v>
      </c>
      <c r="J44" s="115">
        <v>-12</v>
      </c>
      <c r="K44" s="116">
        <v>-30.76923076923077</v>
      </c>
    </row>
    <row r="45" spans="1:11" ht="14.1" customHeight="1" x14ac:dyDescent="0.2">
      <c r="A45" s="306" t="s">
        <v>266</v>
      </c>
      <c r="B45" s="307" t="s">
        <v>267</v>
      </c>
      <c r="C45" s="308"/>
      <c r="D45" s="113">
        <v>0.5130710969948693</v>
      </c>
      <c r="E45" s="115">
        <v>21</v>
      </c>
      <c r="F45" s="114">
        <v>24</v>
      </c>
      <c r="G45" s="114">
        <v>37</v>
      </c>
      <c r="H45" s="114">
        <v>57</v>
      </c>
      <c r="I45" s="140">
        <v>37</v>
      </c>
      <c r="J45" s="115">
        <v>-16</v>
      </c>
      <c r="K45" s="116">
        <v>-43.243243243243242</v>
      </c>
    </row>
    <row r="46" spans="1:11" ht="14.1" customHeight="1" x14ac:dyDescent="0.2">
      <c r="A46" s="306">
        <v>54</v>
      </c>
      <c r="B46" s="307" t="s">
        <v>268</v>
      </c>
      <c r="C46" s="308"/>
      <c r="D46" s="113">
        <v>3.835817248961642</v>
      </c>
      <c r="E46" s="115">
        <v>157</v>
      </c>
      <c r="F46" s="114">
        <v>156</v>
      </c>
      <c r="G46" s="114">
        <v>177</v>
      </c>
      <c r="H46" s="114">
        <v>141</v>
      </c>
      <c r="I46" s="140">
        <v>137</v>
      </c>
      <c r="J46" s="115">
        <v>20</v>
      </c>
      <c r="K46" s="116">
        <v>14.598540145985401</v>
      </c>
    </row>
    <row r="47" spans="1:11" ht="14.1" customHeight="1" x14ac:dyDescent="0.2">
      <c r="A47" s="306">
        <v>61</v>
      </c>
      <c r="B47" s="307" t="s">
        <v>269</v>
      </c>
      <c r="C47" s="308"/>
      <c r="D47" s="113">
        <v>2.0278524309797215</v>
      </c>
      <c r="E47" s="115">
        <v>83</v>
      </c>
      <c r="F47" s="114">
        <v>59</v>
      </c>
      <c r="G47" s="114">
        <v>99</v>
      </c>
      <c r="H47" s="114">
        <v>76</v>
      </c>
      <c r="I47" s="140">
        <v>83</v>
      </c>
      <c r="J47" s="115">
        <v>0</v>
      </c>
      <c r="K47" s="116">
        <v>0</v>
      </c>
    </row>
    <row r="48" spans="1:11" ht="14.1" customHeight="1" x14ac:dyDescent="0.2">
      <c r="A48" s="306">
        <v>62</v>
      </c>
      <c r="B48" s="307" t="s">
        <v>270</v>
      </c>
      <c r="C48" s="308"/>
      <c r="D48" s="113">
        <v>7.0852675299291477</v>
      </c>
      <c r="E48" s="115">
        <v>290</v>
      </c>
      <c r="F48" s="114">
        <v>298</v>
      </c>
      <c r="G48" s="114">
        <v>337</v>
      </c>
      <c r="H48" s="114">
        <v>255</v>
      </c>
      <c r="I48" s="140">
        <v>338</v>
      </c>
      <c r="J48" s="115">
        <v>-48</v>
      </c>
      <c r="K48" s="116">
        <v>-14.201183431952662</v>
      </c>
    </row>
    <row r="49" spans="1:11" ht="14.1" customHeight="1" x14ac:dyDescent="0.2">
      <c r="A49" s="306">
        <v>63</v>
      </c>
      <c r="B49" s="307" t="s">
        <v>271</v>
      </c>
      <c r="C49" s="308"/>
      <c r="D49" s="113">
        <v>3.0784265819692158</v>
      </c>
      <c r="E49" s="115">
        <v>126</v>
      </c>
      <c r="F49" s="114">
        <v>125</v>
      </c>
      <c r="G49" s="114">
        <v>129</v>
      </c>
      <c r="H49" s="114">
        <v>118</v>
      </c>
      <c r="I49" s="140">
        <v>132</v>
      </c>
      <c r="J49" s="115">
        <v>-6</v>
      </c>
      <c r="K49" s="116">
        <v>-4.5454545454545459</v>
      </c>
    </row>
    <row r="50" spans="1:11" ht="14.1" customHeight="1" x14ac:dyDescent="0.2">
      <c r="A50" s="306" t="s">
        <v>272</v>
      </c>
      <c r="B50" s="307" t="s">
        <v>273</v>
      </c>
      <c r="C50" s="308"/>
      <c r="D50" s="113">
        <v>0.68409479599315903</v>
      </c>
      <c r="E50" s="115">
        <v>28</v>
      </c>
      <c r="F50" s="114">
        <v>33</v>
      </c>
      <c r="G50" s="114">
        <v>25</v>
      </c>
      <c r="H50" s="114">
        <v>37</v>
      </c>
      <c r="I50" s="140">
        <v>35</v>
      </c>
      <c r="J50" s="115">
        <v>-7</v>
      </c>
      <c r="K50" s="116">
        <v>-20</v>
      </c>
    </row>
    <row r="51" spans="1:11" ht="14.1" customHeight="1" x14ac:dyDescent="0.2">
      <c r="A51" s="306" t="s">
        <v>274</v>
      </c>
      <c r="B51" s="307" t="s">
        <v>275</v>
      </c>
      <c r="C51" s="308"/>
      <c r="D51" s="113">
        <v>2.1011483019789887</v>
      </c>
      <c r="E51" s="115">
        <v>86</v>
      </c>
      <c r="F51" s="114">
        <v>87</v>
      </c>
      <c r="G51" s="114">
        <v>101</v>
      </c>
      <c r="H51" s="114">
        <v>74</v>
      </c>
      <c r="I51" s="140">
        <v>88</v>
      </c>
      <c r="J51" s="115">
        <v>-2</v>
      </c>
      <c r="K51" s="116">
        <v>-2.2727272727272729</v>
      </c>
    </row>
    <row r="52" spans="1:11" ht="14.1" customHeight="1" x14ac:dyDescent="0.2">
      <c r="A52" s="306">
        <v>71</v>
      </c>
      <c r="B52" s="307" t="s">
        <v>276</v>
      </c>
      <c r="C52" s="308"/>
      <c r="D52" s="113">
        <v>8.6244808209137549</v>
      </c>
      <c r="E52" s="115">
        <v>353</v>
      </c>
      <c r="F52" s="114">
        <v>278</v>
      </c>
      <c r="G52" s="114">
        <v>424</v>
      </c>
      <c r="H52" s="114">
        <v>251</v>
      </c>
      <c r="I52" s="140">
        <v>402</v>
      </c>
      <c r="J52" s="115">
        <v>-49</v>
      </c>
      <c r="K52" s="116">
        <v>-12.189054726368159</v>
      </c>
    </row>
    <row r="53" spans="1:11" ht="14.1" customHeight="1" x14ac:dyDescent="0.2">
      <c r="A53" s="306" t="s">
        <v>277</v>
      </c>
      <c r="B53" s="307" t="s">
        <v>278</v>
      </c>
      <c r="C53" s="308"/>
      <c r="D53" s="113">
        <v>3.4449059369655508</v>
      </c>
      <c r="E53" s="115">
        <v>141</v>
      </c>
      <c r="F53" s="114">
        <v>123</v>
      </c>
      <c r="G53" s="114">
        <v>163</v>
      </c>
      <c r="H53" s="114">
        <v>93</v>
      </c>
      <c r="I53" s="140">
        <v>168</v>
      </c>
      <c r="J53" s="115">
        <v>-27</v>
      </c>
      <c r="K53" s="116">
        <v>-16.071428571428573</v>
      </c>
    </row>
    <row r="54" spans="1:11" ht="14.1" customHeight="1" x14ac:dyDescent="0.2">
      <c r="A54" s="306" t="s">
        <v>279</v>
      </c>
      <c r="B54" s="307" t="s">
        <v>280</v>
      </c>
      <c r="C54" s="308"/>
      <c r="D54" s="113">
        <v>4.1534326899584659</v>
      </c>
      <c r="E54" s="115">
        <v>170</v>
      </c>
      <c r="F54" s="114">
        <v>128</v>
      </c>
      <c r="G54" s="114">
        <v>229</v>
      </c>
      <c r="H54" s="114">
        <v>132</v>
      </c>
      <c r="I54" s="140">
        <v>187</v>
      </c>
      <c r="J54" s="115">
        <v>-17</v>
      </c>
      <c r="K54" s="116">
        <v>-9.0909090909090917</v>
      </c>
    </row>
    <row r="55" spans="1:11" ht="14.1" customHeight="1" x14ac:dyDescent="0.2">
      <c r="A55" s="306">
        <v>72</v>
      </c>
      <c r="B55" s="307" t="s">
        <v>281</v>
      </c>
      <c r="C55" s="308"/>
      <c r="D55" s="113">
        <v>2.3698998289763011</v>
      </c>
      <c r="E55" s="115">
        <v>97</v>
      </c>
      <c r="F55" s="114">
        <v>52</v>
      </c>
      <c r="G55" s="114">
        <v>83</v>
      </c>
      <c r="H55" s="114">
        <v>87</v>
      </c>
      <c r="I55" s="140">
        <v>82</v>
      </c>
      <c r="J55" s="115">
        <v>15</v>
      </c>
      <c r="K55" s="116">
        <v>18.292682926829269</v>
      </c>
    </row>
    <row r="56" spans="1:11" ht="14.1" customHeight="1" x14ac:dyDescent="0.2">
      <c r="A56" s="306" t="s">
        <v>282</v>
      </c>
      <c r="B56" s="307" t="s">
        <v>283</v>
      </c>
      <c r="C56" s="308"/>
      <c r="D56" s="113">
        <v>0.90398240899096016</v>
      </c>
      <c r="E56" s="115">
        <v>37</v>
      </c>
      <c r="F56" s="114">
        <v>18</v>
      </c>
      <c r="G56" s="114">
        <v>32</v>
      </c>
      <c r="H56" s="114">
        <v>36</v>
      </c>
      <c r="I56" s="140">
        <v>46</v>
      </c>
      <c r="J56" s="115">
        <v>-9</v>
      </c>
      <c r="K56" s="116">
        <v>-19.565217391304348</v>
      </c>
    </row>
    <row r="57" spans="1:11" ht="14.1" customHeight="1" x14ac:dyDescent="0.2">
      <c r="A57" s="306" t="s">
        <v>284</v>
      </c>
      <c r="B57" s="307" t="s">
        <v>285</v>
      </c>
      <c r="C57" s="308"/>
      <c r="D57" s="113">
        <v>0.68409479599315903</v>
      </c>
      <c r="E57" s="115">
        <v>28</v>
      </c>
      <c r="F57" s="114">
        <v>26</v>
      </c>
      <c r="G57" s="114">
        <v>29</v>
      </c>
      <c r="H57" s="114">
        <v>19</v>
      </c>
      <c r="I57" s="140">
        <v>20</v>
      </c>
      <c r="J57" s="115">
        <v>8</v>
      </c>
      <c r="K57" s="116">
        <v>40</v>
      </c>
    </row>
    <row r="58" spans="1:11" ht="14.1" customHeight="1" x14ac:dyDescent="0.2">
      <c r="A58" s="306">
        <v>73</v>
      </c>
      <c r="B58" s="307" t="s">
        <v>286</v>
      </c>
      <c r="C58" s="308"/>
      <c r="D58" s="113">
        <v>1.2704617639872955</v>
      </c>
      <c r="E58" s="115">
        <v>52</v>
      </c>
      <c r="F58" s="114">
        <v>27</v>
      </c>
      <c r="G58" s="114">
        <v>84</v>
      </c>
      <c r="H58" s="114">
        <v>29</v>
      </c>
      <c r="I58" s="140">
        <v>39</v>
      </c>
      <c r="J58" s="115">
        <v>13</v>
      </c>
      <c r="K58" s="116">
        <v>33.333333333333336</v>
      </c>
    </row>
    <row r="59" spans="1:11" ht="14.1" customHeight="1" x14ac:dyDescent="0.2">
      <c r="A59" s="306" t="s">
        <v>287</v>
      </c>
      <c r="B59" s="307" t="s">
        <v>288</v>
      </c>
      <c r="C59" s="308"/>
      <c r="D59" s="113">
        <v>0.78182262399218172</v>
      </c>
      <c r="E59" s="115">
        <v>32</v>
      </c>
      <c r="F59" s="114">
        <v>23</v>
      </c>
      <c r="G59" s="114">
        <v>71</v>
      </c>
      <c r="H59" s="114">
        <v>23</v>
      </c>
      <c r="I59" s="140">
        <v>36</v>
      </c>
      <c r="J59" s="115">
        <v>-4</v>
      </c>
      <c r="K59" s="116">
        <v>-11.111111111111111</v>
      </c>
    </row>
    <row r="60" spans="1:11" ht="14.1" customHeight="1" x14ac:dyDescent="0.2">
      <c r="A60" s="306">
        <v>81</v>
      </c>
      <c r="B60" s="307" t="s">
        <v>289</v>
      </c>
      <c r="C60" s="308"/>
      <c r="D60" s="113">
        <v>4.6176398729538235</v>
      </c>
      <c r="E60" s="115">
        <v>189</v>
      </c>
      <c r="F60" s="114">
        <v>173</v>
      </c>
      <c r="G60" s="114">
        <v>251</v>
      </c>
      <c r="H60" s="114">
        <v>150</v>
      </c>
      <c r="I60" s="140">
        <v>188</v>
      </c>
      <c r="J60" s="115">
        <v>1</v>
      </c>
      <c r="K60" s="116">
        <v>0.53191489361702127</v>
      </c>
    </row>
    <row r="61" spans="1:11" ht="14.1" customHeight="1" x14ac:dyDescent="0.2">
      <c r="A61" s="306" t="s">
        <v>290</v>
      </c>
      <c r="B61" s="307" t="s">
        <v>291</v>
      </c>
      <c r="C61" s="308"/>
      <c r="D61" s="113">
        <v>1.3926215489860738</v>
      </c>
      <c r="E61" s="115">
        <v>57</v>
      </c>
      <c r="F61" s="114">
        <v>56</v>
      </c>
      <c r="G61" s="114">
        <v>131</v>
      </c>
      <c r="H61" s="114">
        <v>48</v>
      </c>
      <c r="I61" s="140">
        <v>67</v>
      </c>
      <c r="J61" s="115">
        <v>-10</v>
      </c>
      <c r="K61" s="116">
        <v>-14.925373134328359</v>
      </c>
    </row>
    <row r="62" spans="1:11" ht="14.1" customHeight="1" x14ac:dyDescent="0.2">
      <c r="A62" s="306" t="s">
        <v>292</v>
      </c>
      <c r="B62" s="307" t="s">
        <v>293</v>
      </c>
      <c r="C62" s="308"/>
      <c r="D62" s="113">
        <v>1.1727339359882727</v>
      </c>
      <c r="E62" s="115">
        <v>48</v>
      </c>
      <c r="F62" s="114">
        <v>69</v>
      </c>
      <c r="G62" s="114">
        <v>62</v>
      </c>
      <c r="H62" s="114">
        <v>46</v>
      </c>
      <c r="I62" s="140">
        <v>52</v>
      </c>
      <c r="J62" s="115">
        <v>-4</v>
      </c>
      <c r="K62" s="116">
        <v>-7.6923076923076925</v>
      </c>
    </row>
    <row r="63" spans="1:11" ht="14.1" customHeight="1" x14ac:dyDescent="0.2">
      <c r="A63" s="306"/>
      <c r="B63" s="307" t="s">
        <v>294</v>
      </c>
      <c r="C63" s="308"/>
      <c r="D63" s="113">
        <v>1.1238700219887614</v>
      </c>
      <c r="E63" s="115">
        <v>46</v>
      </c>
      <c r="F63" s="114">
        <v>61</v>
      </c>
      <c r="G63" s="114">
        <v>55</v>
      </c>
      <c r="H63" s="114">
        <v>42</v>
      </c>
      <c r="I63" s="140">
        <v>41</v>
      </c>
      <c r="J63" s="115">
        <v>5</v>
      </c>
      <c r="K63" s="116">
        <v>12.195121951219512</v>
      </c>
    </row>
    <row r="64" spans="1:11" ht="14.1" customHeight="1" x14ac:dyDescent="0.2">
      <c r="A64" s="306" t="s">
        <v>295</v>
      </c>
      <c r="B64" s="307" t="s">
        <v>296</v>
      </c>
      <c r="C64" s="308"/>
      <c r="D64" s="113">
        <v>0.41534326899584656</v>
      </c>
      <c r="E64" s="115">
        <v>17</v>
      </c>
      <c r="F64" s="114">
        <v>16</v>
      </c>
      <c r="G64" s="114">
        <v>26</v>
      </c>
      <c r="H64" s="114">
        <v>14</v>
      </c>
      <c r="I64" s="140">
        <v>19</v>
      </c>
      <c r="J64" s="115">
        <v>-2</v>
      </c>
      <c r="K64" s="116">
        <v>-10.526315789473685</v>
      </c>
    </row>
    <row r="65" spans="1:11" ht="14.1" customHeight="1" x14ac:dyDescent="0.2">
      <c r="A65" s="306" t="s">
        <v>297</v>
      </c>
      <c r="B65" s="307" t="s">
        <v>298</v>
      </c>
      <c r="C65" s="308"/>
      <c r="D65" s="113">
        <v>0.5619350109943807</v>
      </c>
      <c r="E65" s="115">
        <v>23</v>
      </c>
      <c r="F65" s="114">
        <v>21</v>
      </c>
      <c r="G65" s="114">
        <v>14</v>
      </c>
      <c r="H65" s="114">
        <v>27</v>
      </c>
      <c r="I65" s="140">
        <v>18</v>
      </c>
      <c r="J65" s="115">
        <v>5</v>
      </c>
      <c r="K65" s="116">
        <v>27.777777777777779</v>
      </c>
    </row>
    <row r="66" spans="1:11" ht="14.1" customHeight="1" x14ac:dyDescent="0.2">
      <c r="A66" s="306">
        <v>82</v>
      </c>
      <c r="B66" s="307" t="s">
        <v>299</v>
      </c>
      <c r="C66" s="308"/>
      <c r="D66" s="113">
        <v>1.7835328609821646</v>
      </c>
      <c r="E66" s="115">
        <v>73</v>
      </c>
      <c r="F66" s="114">
        <v>64</v>
      </c>
      <c r="G66" s="114">
        <v>116</v>
      </c>
      <c r="H66" s="114">
        <v>60</v>
      </c>
      <c r="I66" s="140">
        <v>130</v>
      </c>
      <c r="J66" s="115">
        <v>-57</v>
      </c>
      <c r="K66" s="116">
        <v>-43.846153846153847</v>
      </c>
    </row>
    <row r="67" spans="1:11" ht="14.1" customHeight="1" x14ac:dyDescent="0.2">
      <c r="A67" s="306" t="s">
        <v>300</v>
      </c>
      <c r="B67" s="307" t="s">
        <v>301</v>
      </c>
      <c r="C67" s="308"/>
      <c r="D67" s="113">
        <v>0.92841436599071581</v>
      </c>
      <c r="E67" s="115">
        <v>38</v>
      </c>
      <c r="F67" s="114">
        <v>37</v>
      </c>
      <c r="G67" s="114">
        <v>74</v>
      </c>
      <c r="H67" s="114">
        <v>42</v>
      </c>
      <c r="I67" s="140">
        <v>72</v>
      </c>
      <c r="J67" s="115">
        <v>-34</v>
      </c>
      <c r="K67" s="116">
        <v>-47.222222222222221</v>
      </c>
    </row>
    <row r="68" spans="1:11" ht="14.1" customHeight="1" x14ac:dyDescent="0.2">
      <c r="A68" s="306" t="s">
        <v>302</v>
      </c>
      <c r="B68" s="307" t="s">
        <v>303</v>
      </c>
      <c r="C68" s="308"/>
      <c r="D68" s="113">
        <v>0.68409479599315903</v>
      </c>
      <c r="E68" s="115">
        <v>28</v>
      </c>
      <c r="F68" s="114">
        <v>22</v>
      </c>
      <c r="G68" s="114">
        <v>28</v>
      </c>
      <c r="H68" s="114">
        <v>13</v>
      </c>
      <c r="I68" s="140">
        <v>46</v>
      </c>
      <c r="J68" s="115">
        <v>-18</v>
      </c>
      <c r="K68" s="116">
        <v>-39.130434782608695</v>
      </c>
    </row>
    <row r="69" spans="1:11" ht="14.1" customHeight="1" x14ac:dyDescent="0.2">
      <c r="A69" s="306">
        <v>83</v>
      </c>
      <c r="B69" s="307" t="s">
        <v>304</v>
      </c>
      <c r="C69" s="308"/>
      <c r="D69" s="113">
        <v>3.2494502809675057</v>
      </c>
      <c r="E69" s="115">
        <v>133</v>
      </c>
      <c r="F69" s="114">
        <v>120</v>
      </c>
      <c r="G69" s="114">
        <v>310</v>
      </c>
      <c r="H69" s="114">
        <v>90</v>
      </c>
      <c r="I69" s="140">
        <v>131</v>
      </c>
      <c r="J69" s="115">
        <v>2</v>
      </c>
      <c r="K69" s="116">
        <v>1.5267175572519085</v>
      </c>
    </row>
    <row r="70" spans="1:11" ht="14.1" customHeight="1" x14ac:dyDescent="0.2">
      <c r="A70" s="306" t="s">
        <v>305</v>
      </c>
      <c r="B70" s="307" t="s">
        <v>306</v>
      </c>
      <c r="C70" s="308"/>
      <c r="D70" s="113">
        <v>2.6630833129733693</v>
      </c>
      <c r="E70" s="115">
        <v>109</v>
      </c>
      <c r="F70" s="114">
        <v>85</v>
      </c>
      <c r="G70" s="114">
        <v>275</v>
      </c>
      <c r="H70" s="114">
        <v>56</v>
      </c>
      <c r="I70" s="140">
        <v>108</v>
      </c>
      <c r="J70" s="115">
        <v>1</v>
      </c>
      <c r="K70" s="116">
        <v>0.92592592592592593</v>
      </c>
    </row>
    <row r="71" spans="1:11" ht="14.1" customHeight="1" x14ac:dyDescent="0.2">
      <c r="A71" s="306"/>
      <c r="B71" s="307" t="s">
        <v>307</v>
      </c>
      <c r="C71" s="308"/>
      <c r="D71" s="113">
        <v>1.221597849987784</v>
      </c>
      <c r="E71" s="115">
        <v>50</v>
      </c>
      <c r="F71" s="114">
        <v>39</v>
      </c>
      <c r="G71" s="114">
        <v>201</v>
      </c>
      <c r="H71" s="114">
        <v>29</v>
      </c>
      <c r="I71" s="140">
        <v>60</v>
      </c>
      <c r="J71" s="115">
        <v>-10</v>
      </c>
      <c r="K71" s="116">
        <v>-16.666666666666668</v>
      </c>
    </row>
    <row r="72" spans="1:11" ht="14.1" customHeight="1" x14ac:dyDescent="0.2">
      <c r="A72" s="306">
        <v>84</v>
      </c>
      <c r="B72" s="307" t="s">
        <v>308</v>
      </c>
      <c r="C72" s="308"/>
      <c r="D72" s="113">
        <v>0.63523088199364774</v>
      </c>
      <c r="E72" s="115">
        <v>26</v>
      </c>
      <c r="F72" s="114">
        <v>13</v>
      </c>
      <c r="G72" s="114">
        <v>91</v>
      </c>
      <c r="H72" s="114">
        <v>18</v>
      </c>
      <c r="I72" s="140">
        <v>30</v>
      </c>
      <c r="J72" s="115">
        <v>-4</v>
      </c>
      <c r="K72" s="116">
        <v>-13.333333333333334</v>
      </c>
    </row>
    <row r="73" spans="1:11" ht="14.1" customHeight="1" x14ac:dyDescent="0.2">
      <c r="A73" s="306" t="s">
        <v>309</v>
      </c>
      <c r="B73" s="307" t="s">
        <v>310</v>
      </c>
      <c r="C73" s="308"/>
      <c r="D73" s="113">
        <v>0.14659174199853409</v>
      </c>
      <c r="E73" s="115">
        <v>6</v>
      </c>
      <c r="F73" s="114">
        <v>3</v>
      </c>
      <c r="G73" s="114">
        <v>50</v>
      </c>
      <c r="H73" s="114">
        <v>6</v>
      </c>
      <c r="I73" s="140">
        <v>13</v>
      </c>
      <c r="J73" s="115">
        <v>-7</v>
      </c>
      <c r="K73" s="116">
        <v>-53.846153846153847</v>
      </c>
    </row>
    <row r="74" spans="1:11" ht="14.1" customHeight="1" x14ac:dyDescent="0.2">
      <c r="A74" s="306" t="s">
        <v>311</v>
      </c>
      <c r="B74" s="307" t="s">
        <v>312</v>
      </c>
      <c r="C74" s="308"/>
      <c r="D74" s="113">
        <v>7.3295870999267043E-2</v>
      </c>
      <c r="E74" s="115">
        <v>3</v>
      </c>
      <c r="F74" s="114" t="s">
        <v>513</v>
      </c>
      <c r="G74" s="114">
        <v>22</v>
      </c>
      <c r="H74" s="114">
        <v>3</v>
      </c>
      <c r="I74" s="140">
        <v>5</v>
      </c>
      <c r="J74" s="115">
        <v>-2</v>
      </c>
      <c r="K74" s="116">
        <v>-40</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v>0.29318348399706817</v>
      </c>
      <c r="E76" s="115">
        <v>12</v>
      </c>
      <c r="F76" s="114">
        <v>13</v>
      </c>
      <c r="G76" s="114">
        <v>11</v>
      </c>
      <c r="H76" s="114" t="s">
        <v>513</v>
      </c>
      <c r="I76" s="140">
        <v>5</v>
      </c>
      <c r="J76" s="115">
        <v>7</v>
      </c>
      <c r="K76" s="116">
        <v>140</v>
      </c>
    </row>
    <row r="77" spans="1:11" ht="14.1" customHeight="1" x14ac:dyDescent="0.2">
      <c r="A77" s="306">
        <v>92</v>
      </c>
      <c r="B77" s="307" t="s">
        <v>316</v>
      </c>
      <c r="C77" s="308"/>
      <c r="D77" s="113">
        <v>0.5619350109943807</v>
      </c>
      <c r="E77" s="115">
        <v>23</v>
      </c>
      <c r="F77" s="114">
        <v>19</v>
      </c>
      <c r="G77" s="114">
        <v>29</v>
      </c>
      <c r="H77" s="114">
        <v>15</v>
      </c>
      <c r="I77" s="140">
        <v>30</v>
      </c>
      <c r="J77" s="115">
        <v>-7</v>
      </c>
      <c r="K77" s="116">
        <v>-23.333333333333332</v>
      </c>
    </row>
    <row r="78" spans="1:11" ht="14.1" customHeight="1" x14ac:dyDescent="0.2">
      <c r="A78" s="306">
        <v>93</v>
      </c>
      <c r="B78" s="307" t="s">
        <v>317</v>
      </c>
      <c r="C78" s="308"/>
      <c r="D78" s="113" t="s">
        <v>513</v>
      </c>
      <c r="E78" s="115" t="s">
        <v>513</v>
      </c>
      <c r="F78" s="114">
        <v>4</v>
      </c>
      <c r="G78" s="114">
        <v>17</v>
      </c>
      <c r="H78" s="114">
        <v>17</v>
      </c>
      <c r="I78" s="140" t="s">
        <v>513</v>
      </c>
      <c r="J78" s="115" t="s">
        <v>513</v>
      </c>
      <c r="K78" s="116" t="s">
        <v>513</v>
      </c>
    </row>
    <row r="79" spans="1:11" ht="14.1" customHeight="1" x14ac:dyDescent="0.2">
      <c r="A79" s="306">
        <v>94</v>
      </c>
      <c r="B79" s="307" t="s">
        <v>318</v>
      </c>
      <c r="C79" s="308"/>
      <c r="D79" s="113">
        <v>0.19545565599804543</v>
      </c>
      <c r="E79" s="115">
        <v>8</v>
      </c>
      <c r="F79" s="114">
        <v>4</v>
      </c>
      <c r="G79" s="114">
        <v>9</v>
      </c>
      <c r="H79" s="114">
        <v>9</v>
      </c>
      <c r="I79" s="140">
        <v>6</v>
      </c>
      <c r="J79" s="115">
        <v>2</v>
      </c>
      <c r="K79" s="116">
        <v>33.333333333333336</v>
      </c>
    </row>
    <row r="80" spans="1:11" ht="14.1" customHeight="1" x14ac:dyDescent="0.2">
      <c r="A80" s="306" t="s">
        <v>319</v>
      </c>
      <c r="B80" s="307" t="s">
        <v>320</v>
      </c>
      <c r="C80" s="308"/>
      <c r="D80" s="113" t="s">
        <v>513</v>
      </c>
      <c r="E80" s="115" t="s">
        <v>513</v>
      </c>
      <c r="F80" s="114">
        <v>0</v>
      </c>
      <c r="G80" s="114" t="s">
        <v>513</v>
      </c>
      <c r="H80" s="114">
        <v>0</v>
      </c>
      <c r="I80" s="140">
        <v>5</v>
      </c>
      <c r="J80" s="115" t="s">
        <v>513</v>
      </c>
      <c r="K80" s="116" t="s">
        <v>513</v>
      </c>
    </row>
    <row r="81" spans="1:11" ht="14.1" customHeight="1" x14ac:dyDescent="0.2">
      <c r="A81" s="310" t="s">
        <v>321</v>
      </c>
      <c r="B81" s="311" t="s">
        <v>333</v>
      </c>
      <c r="C81" s="312"/>
      <c r="D81" s="125">
        <v>0.26875152699731247</v>
      </c>
      <c r="E81" s="143">
        <v>11</v>
      </c>
      <c r="F81" s="144">
        <v>6</v>
      </c>
      <c r="G81" s="144">
        <v>37</v>
      </c>
      <c r="H81" s="144">
        <v>10</v>
      </c>
      <c r="I81" s="145">
        <v>18</v>
      </c>
      <c r="J81" s="143">
        <v>-7</v>
      </c>
      <c r="K81" s="146">
        <v>-38.888888888888886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51102</v>
      </c>
      <c r="C10" s="114">
        <v>30310</v>
      </c>
      <c r="D10" s="114">
        <v>20792</v>
      </c>
      <c r="E10" s="114">
        <v>41231</v>
      </c>
      <c r="F10" s="114">
        <v>8975</v>
      </c>
      <c r="G10" s="114">
        <v>8242</v>
      </c>
      <c r="H10" s="114">
        <v>11982</v>
      </c>
      <c r="I10" s="115">
        <v>12964</v>
      </c>
      <c r="J10" s="114">
        <v>8765</v>
      </c>
      <c r="K10" s="114">
        <v>4199</v>
      </c>
      <c r="L10" s="423">
        <v>3604</v>
      </c>
      <c r="M10" s="424">
        <v>3229</v>
      </c>
    </row>
    <row r="11" spans="1:13" ht="11.1" customHeight="1" x14ac:dyDescent="0.2">
      <c r="A11" s="422" t="s">
        <v>387</v>
      </c>
      <c r="B11" s="115">
        <v>51963</v>
      </c>
      <c r="C11" s="114">
        <v>30931</v>
      </c>
      <c r="D11" s="114">
        <v>21032</v>
      </c>
      <c r="E11" s="114">
        <v>41999</v>
      </c>
      <c r="F11" s="114">
        <v>9077</v>
      </c>
      <c r="G11" s="114">
        <v>8213</v>
      </c>
      <c r="H11" s="114">
        <v>12332</v>
      </c>
      <c r="I11" s="115">
        <v>13191</v>
      </c>
      <c r="J11" s="114">
        <v>8839</v>
      </c>
      <c r="K11" s="114">
        <v>4352</v>
      </c>
      <c r="L11" s="423">
        <v>3532</v>
      </c>
      <c r="M11" s="424">
        <v>2838</v>
      </c>
    </row>
    <row r="12" spans="1:13" ht="11.1" customHeight="1" x14ac:dyDescent="0.2">
      <c r="A12" s="422" t="s">
        <v>388</v>
      </c>
      <c r="B12" s="115">
        <v>52919</v>
      </c>
      <c r="C12" s="114">
        <v>31540</v>
      </c>
      <c r="D12" s="114">
        <v>21379</v>
      </c>
      <c r="E12" s="114">
        <v>42857</v>
      </c>
      <c r="F12" s="114">
        <v>9187</v>
      </c>
      <c r="G12" s="114">
        <v>8751</v>
      </c>
      <c r="H12" s="114">
        <v>12530</v>
      </c>
      <c r="I12" s="115">
        <v>13395</v>
      </c>
      <c r="J12" s="114">
        <v>8834</v>
      </c>
      <c r="K12" s="114">
        <v>4561</v>
      </c>
      <c r="L12" s="423">
        <v>5442</v>
      </c>
      <c r="M12" s="424">
        <v>4579</v>
      </c>
    </row>
    <row r="13" spans="1:13" s="110" customFormat="1" ht="11.1" customHeight="1" x14ac:dyDescent="0.2">
      <c r="A13" s="422" t="s">
        <v>389</v>
      </c>
      <c r="B13" s="115">
        <v>52465</v>
      </c>
      <c r="C13" s="114">
        <v>31036</v>
      </c>
      <c r="D13" s="114">
        <v>21429</v>
      </c>
      <c r="E13" s="114">
        <v>42314</v>
      </c>
      <c r="F13" s="114">
        <v>9286</v>
      </c>
      <c r="G13" s="114">
        <v>8473</v>
      </c>
      <c r="H13" s="114">
        <v>12599</v>
      </c>
      <c r="I13" s="115">
        <v>13288</v>
      </c>
      <c r="J13" s="114">
        <v>8787</v>
      </c>
      <c r="K13" s="114">
        <v>4501</v>
      </c>
      <c r="L13" s="423">
        <v>3506</v>
      </c>
      <c r="M13" s="424">
        <v>4044</v>
      </c>
    </row>
    <row r="14" spans="1:13" ht="15" customHeight="1" x14ac:dyDescent="0.2">
      <c r="A14" s="422" t="s">
        <v>390</v>
      </c>
      <c r="B14" s="115">
        <v>53110</v>
      </c>
      <c r="C14" s="114">
        <v>31488</v>
      </c>
      <c r="D14" s="114">
        <v>21622</v>
      </c>
      <c r="E14" s="114">
        <v>41655</v>
      </c>
      <c r="F14" s="114">
        <v>10671</v>
      </c>
      <c r="G14" s="114">
        <v>8417</v>
      </c>
      <c r="H14" s="114">
        <v>12924</v>
      </c>
      <c r="I14" s="115">
        <v>13256</v>
      </c>
      <c r="J14" s="114">
        <v>8679</v>
      </c>
      <c r="K14" s="114">
        <v>4577</v>
      </c>
      <c r="L14" s="423">
        <v>4327</v>
      </c>
      <c r="M14" s="424">
        <v>3756</v>
      </c>
    </row>
    <row r="15" spans="1:13" ht="11.1" customHeight="1" x14ac:dyDescent="0.2">
      <c r="A15" s="422" t="s">
        <v>387</v>
      </c>
      <c r="B15" s="115">
        <v>53855</v>
      </c>
      <c r="C15" s="114">
        <v>32128</v>
      </c>
      <c r="D15" s="114">
        <v>21727</v>
      </c>
      <c r="E15" s="114">
        <v>42181</v>
      </c>
      <c r="F15" s="114">
        <v>10911</v>
      </c>
      <c r="G15" s="114">
        <v>8349</v>
      </c>
      <c r="H15" s="114">
        <v>13254</v>
      </c>
      <c r="I15" s="115">
        <v>13488</v>
      </c>
      <c r="J15" s="114">
        <v>8801</v>
      </c>
      <c r="K15" s="114">
        <v>4687</v>
      </c>
      <c r="L15" s="423">
        <v>4135</v>
      </c>
      <c r="M15" s="424">
        <v>3490</v>
      </c>
    </row>
    <row r="16" spans="1:13" ht="11.1" customHeight="1" x14ac:dyDescent="0.2">
      <c r="A16" s="422" t="s">
        <v>388</v>
      </c>
      <c r="B16" s="115">
        <v>55151</v>
      </c>
      <c r="C16" s="114">
        <v>32851</v>
      </c>
      <c r="D16" s="114">
        <v>22300</v>
      </c>
      <c r="E16" s="114">
        <v>43281</v>
      </c>
      <c r="F16" s="114">
        <v>11070</v>
      </c>
      <c r="G16" s="114">
        <v>8966</v>
      </c>
      <c r="H16" s="114">
        <v>13584</v>
      </c>
      <c r="I16" s="115">
        <v>13718</v>
      </c>
      <c r="J16" s="114">
        <v>8793</v>
      </c>
      <c r="K16" s="114">
        <v>4925</v>
      </c>
      <c r="L16" s="423">
        <v>5884</v>
      </c>
      <c r="M16" s="424">
        <v>4777</v>
      </c>
    </row>
    <row r="17" spans="1:13" s="110" customFormat="1" ht="11.1" customHeight="1" x14ac:dyDescent="0.2">
      <c r="A17" s="422" t="s">
        <v>389</v>
      </c>
      <c r="B17" s="115">
        <v>53908</v>
      </c>
      <c r="C17" s="114">
        <v>31814</v>
      </c>
      <c r="D17" s="114">
        <v>22094</v>
      </c>
      <c r="E17" s="114">
        <v>42752</v>
      </c>
      <c r="F17" s="114">
        <v>11014</v>
      </c>
      <c r="G17" s="114">
        <v>8420</v>
      </c>
      <c r="H17" s="114">
        <v>13510</v>
      </c>
      <c r="I17" s="115">
        <v>14126</v>
      </c>
      <c r="J17" s="114">
        <v>9004</v>
      </c>
      <c r="K17" s="114">
        <v>5122</v>
      </c>
      <c r="L17" s="423">
        <v>2952</v>
      </c>
      <c r="M17" s="424">
        <v>3746</v>
      </c>
    </row>
    <row r="18" spans="1:13" ht="15" customHeight="1" x14ac:dyDescent="0.2">
      <c r="A18" s="422" t="s">
        <v>391</v>
      </c>
      <c r="B18" s="115">
        <v>54597</v>
      </c>
      <c r="C18" s="114">
        <v>32261</v>
      </c>
      <c r="D18" s="114">
        <v>22336</v>
      </c>
      <c r="E18" s="114">
        <v>43006</v>
      </c>
      <c r="F18" s="114">
        <v>11452</v>
      </c>
      <c r="G18" s="114">
        <v>8391</v>
      </c>
      <c r="H18" s="114">
        <v>13760</v>
      </c>
      <c r="I18" s="115">
        <v>13828</v>
      </c>
      <c r="J18" s="114">
        <v>8850</v>
      </c>
      <c r="K18" s="114">
        <v>4978</v>
      </c>
      <c r="L18" s="423">
        <v>4897</v>
      </c>
      <c r="M18" s="424">
        <v>4202</v>
      </c>
    </row>
    <row r="19" spans="1:13" ht="11.1" customHeight="1" x14ac:dyDescent="0.2">
      <c r="A19" s="422" t="s">
        <v>387</v>
      </c>
      <c r="B19" s="115">
        <v>54724</v>
      </c>
      <c r="C19" s="114">
        <v>32437</v>
      </c>
      <c r="D19" s="114">
        <v>22287</v>
      </c>
      <c r="E19" s="114">
        <v>43078</v>
      </c>
      <c r="F19" s="114">
        <v>11507</v>
      </c>
      <c r="G19" s="114">
        <v>8201</v>
      </c>
      <c r="H19" s="114">
        <v>14036</v>
      </c>
      <c r="I19" s="115">
        <v>14215</v>
      </c>
      <c r="J19" s="114">
        <v>8994</v>
      </c>
      <c r="K19" s="114">
        <v>5221</v>
      </c>
      <c r="L19" s="423">
        <v>3320</v>
      </c>
      <c r="M19" s="424">
        <v>3145</v>
      </c>
    </row>
    <row r="20" spans="1:13" ht="11.1" customHeight="1" x14ac:dyDescent="0.2">
      <c r="A20" s="422" t="s">
        <v>388</v>
      </c>
      <c r="B20" s="115">
        <v>55834</v>
      </c>
      <c r="C20" s="114">
        <v>33119</v>
      </c>
      <c r="D20" s="114">
        <v>22715</v>
      </c>
      <c r="E20" s="114">
        <v>44090</v>
      </c>
      <c r="F20" s="114">
        <v>11574</v>
      </c>
      <c r="G20" s="114">
        <v>8939</v>
      </c>
      <c r="H20" s="114">
        <v>14304</v>
      </c>
      <c r="I20" s="115">
        <v>14585</v>
      </c>
      <c r="J20" s="114">
        <v>9069</v>
      </c>
      <c r="K20" s="114">
        <v>5516</v>
      </c>
      <c r="L20" s="423">
        <v>5337</v>
      </c>
      <c r="M20" s="424">
        <v>4336</v>
      </c>
    </row>
    <row r="21" spans="1:13" s="110" customFormat="1" ht="11.1" customHeight="1" x14ac:dyDescent="0.2">
      <c r="A21" s="422" t="s">
        <v>389</v>
      </c>
      <c r="B21" s="115">
        <v>55504</v>
      </c>
      <c r="C21" s="114">
        <v>32753</v>
      </c>
      <c r="D21" s="114">
        <v>22751</v>
      </c>
      <c r="E21" s="114">
        <v>43916</v>
      </c>
      <c r="F21" s="114">
        <v>11499</v>
      </c>
      <c r="G21" s="114">
        <v>8621</v>
      </c>
      <c r="H21" s="114">
        <v>14467</v>
      </c>
      <c r="I21" s="115">
        <v>14034</v>
      </c>
      <c r="J21" s="114">
        <v>8684</v>
      </c>
      <c r="K21" s="114">
        <v>5350</v>
      </c>
      <c r="L21" s="423">
        <v>2876</v>
      </c>
      <c r="M21" s="424">
        <v>3410</v>
      </c>
    </row>
    <row r="22" spans="1:13" ht="15" customHeight="1" x14ac:dyDescent="0.2">
      <c r="A22" s="422" t="s">
        <v>392</v>
      </c>
      <c r="B22" s="115">
        <v>55887</v>
      </c>
      <c r="C22" s="114">
        <v>32981</v>
      </c>
      <c r="D22" s="114">
        <v>22906</v>
      </c>
      <c r="E22" s="114">
        <v>44137</v>
      </c>
      <c r="F22" s="114">
        <v>11593</v>
      </c>
      <c r="G22" s="114">
        <v>8454</v>
      </c>
      <c r="H22" s="114">
        <v>14758</v>
      </c>
      <c r="I22" s="115">
        <v>13893</v>
      </c>
      <c r="J22" s="114">
        <v>8562</v>
      </c>
      <c r="K22" s="114">
        <v>5331</v>
      </c>
      <c r="L22" s="423">
        <v>4086</v>
      </c>
      <c r="M22" s="424">
        <v>3887</v>
      </c>
    </row>
    <row r="23" spans="1:13" ht="11.1" customHeight="1" x14ac:dyDescent="0.2">
      <c r="A23" s="422" t="s">
        <v>387</v>
      </c>
      <c r="B23" s="115">
        <v>56157</v>
      </c>
      <c r="C23" s="114">
        <v>33234</v>
      </c>
      <c r="D23" s="114">
        <v>22923</v>
      </c>
      <c r="E23" s="114">
        <v>44350</v>
      </c>
      <c r="F23" s="114">
        <v>11621</v>
      </c>
      <c r="G23" s="114">
        <v>8226</v>
      </c>
      <c r="H23" s="114">
        <v>15075</v>
      </c>
      <c r="I23" s="115">
        <v>14064</v>
      </c>
      <c r="J23" s="114">
        <v>8684</v>
      </c>
      <c r="K23" s="114">
        <v>5380</v>
      </c>
      <c r="L23" s="423">
        <v>3385</v>
      </c>
      <c r="M23" s="424">
        <v>3274</v>
      </c>
    </row>
    <row r="24" spans="1:13" ht="11.1" customHeight="1" x14ac:dyDescent="0.2">
      <c r="A24" s="422" t="s">
        <v>388</v>
      </c>
      <c r="B24" s="115">
        <v>57542</v>
      </c>
      <c r="C24" s="114">
        <v>34145</v>
      </c>
      <c r="D24" s="114">
        <v>23397</v>
      </c>
      <c r="E24" s="114">
        <v>44977</v>
      </c>
      <c r="F24" s="114">
        <v>11752</v>
      </c>
      <c r="G24" s="114">
        <v>8802</v>
      </c>
      <c r="H24" s="114">
        <v>15456</v>
      </c>
      <c r="I24" s="115">
        <v>14310</v>
      </c>
      <c r="J24" s="114">
        <v>8688</v>
      </c>
      <c r="K24" s="114">
        <v>5622</v>
      </c>
      <c r="L24" s="423">
        <v>5162</v>
      </c>
      <c r="M24" s="424">
        <v>4601</v>
      </c>
    </row>
    <row r="25" spans="1:13" s="110" customFormat="1" ht="11.1" customHeight="1" x14ac:dyDescent="0.2">
      <c r="A25" s="422" t="s">
        <v>389</v>
      </c>
      <c r="B25" s="115">
        <v>56858</v>
      </c>
      <c r="C25" s="114">
        <v>33602</v>
      </c>
      <c r="D25" s="114">
        <v>23256</v>
      </c>
      <c r="E25" s="114">
        <v>44240</v>
      </c>
      <c r="F25" s="114">
        <v>11794</v>
      </c>
      <c r="G25" s="114">
        <v>8424</v>
      </c>
      <c r="H25" s="114">
        <v>15499</v>
      </c>
      <c r="I25" s="115">
        <v>14264</v>
      </c>
      <c r="J25" s="114">
        <v>8698</v>
      </c>
      <c r="K25" s="114">
        <v>5566</v>
      </c>
      <c r="L25" s="423">
        <v>2535</v>
      </c>
      <c r="M25" s="424">
        <v>3320</v>
      </c>
    </row>
    <row r="26" spans="1:13" ht="15" customHeight="1" x14ac:dyDescent="0.2">
      <c r="A26" s="422" t="s">
        <v>393</v>
      </c>
      <c r="B26" s="115">
        <v>57801</v>
      </c>
      <c r="C26" s="114">
        <v>34188</v>
      </c>
      <c r="D26" s="114">
        <v>23613</v>
      </c>
      <c r="E26" s="114">
        <v>44989</v>
      </c>
      <c r="F26" s="114">
        <v>11991</v>
      </c>
      <c r="G26" s="114">
        <v>8401</v>
      </c>
      <c r="H26" s="114">
        <v>15908</v>
      </c>
      <c r="I26" s="115">
        <v>14176</v>
      </c>
      <c r="J26" s="114">
        <v>8587</v>
      </c>
      <c r="K26" s="114">
        <v>5589</v>
      </c>
      <c r="L26" s="423">
        <v>4082</v>
      </c>
      <c r="M26" s="424">
        <v>3242</v>
      </c>
    </row>
    <row r="27" spans="1:13" ht="11.1" customHeight="1" x14ac:dyDescent="0.2">
      <c r="A27" s="422" t="s">
        <v>387</v>
      </c>
      <c r="B27" s="115">
        <v>58193</v>
      </c>
      <c r="C27" s="114">
        <v>34409</v>
      </c>
      <c r="D27" s="114">
        <v>23784</v>
      </c>
      <c r="E27" s="114">
        <v>45231</v>
      </c>
      <c r="F27" s="114">
        <v>12129</v>
      </c>
      <c r="G27" s="114">
        <v>8279</v>
      </c>
      <c r="H27" s="114">
        <v>16220</v>
      </c>
      <c r="I27" s="115">
        <v>14342</v>
      </c>
      <c r="J27" s="114">
        <v>8640</v>
      </c>
      <c r="K27" s="114">
        <v>5702</v>
      </c>
      <c r="L27" s="423">
        <v>3489</v>
      </c>
      <c r="M27" s="424">
        <v>3178</v>
      </c>
    </row>
    <row r="28" spans="1:13" ht="11.1" customHeight="1" x14ac:dyDescent="0.2">
      <c r="A28" s="422" t="s">
        <v>388</v>
      </c>
      <c r="B28" s="115">
        <v>58998</v>
      </c>
      <c r="C28" s="114">
        <v>34855</v>
      </c>
      <c r="D28" s="114">
        <v>24143</v>
      </c>
      <c r="E28" s="114">
        <v>46463</v>
      </c>
      <c r="F28" s="114">
        <v>12429</v>
      </c>
      <c r="G28" s="114">
        <v>8826</v>
      </c>
      <c r="H28" s="114">
        <v>16411</v>
      </c>
      <c r="I28" s="115">
        <v>14548</v>
      </c>
      <c r="J28" s="114">
        <v>8658</v>
      </c>
      <c r="K28" s="114">
        <v>5890</v>
      </c>
      <c r="L28" s="423">
        <v>5784</v>
      </c>
      <c r="M28" s="424">
        <v>5192</v>
      </c>
    </row>
    <row r="29" spans="1:13" s="110" customFormat="1" ht="11.1" customHeight="1" x14ac:dyDescent="0.2">
      <c r="A29" s="422" t="s">
        <v>389</v>
      </c>
      <c r="B29" s="115">
        <v>58202</v>
      </c>
      <c r="C29" s="114">
        <v>34141</v>
      </c>
      <c r="D29" s="114">
        <v>24061</v>
      </c>
      <c r="E29" s="114">
        <v>45664</v>
      </c>
      <c r="F29" s="114">
        <v>12478</v>
      </c>
      <c r="G29" s="114">
        <v>8450</v>
      </c>
      <c r="H29" s="114">
        <v>16435</v>
      </c>
      <c r="I29" s="115">
        <v>14480</v>
      </c>
      <c r="J29" s="114">
        <v>8716</v>
      </c>
      <c r="K29" s="114">
        <v>5764</v>
      </c>
      <c r="L29" s="423">
        <v>3044</v>
      </c>
      <c r="M29" s="424">
        <v>3851</v>
      </c>
    </row>
    <row r="30" spans="1:13" ht="15" customHeight="1" x14ac:dyDescent="0.2">
      <c r="A30" s="422" t="s">
        <v>394</v>
      </c>
      <c r="B30" s="115">
        <v>58971</v>
      </c>
      <c r="C30" s="114">
        <v>34565</v>
      </c>
      <c r="D30" s="114">
        <v>24406</v>
      </c>
      <c r="E30" s="114">
        <v>46205</v>
      </c>
      <c r="F30" s="114">
        <v>12716</v>
      </c>
      <c r="G30" s="114">
        <v>8311</v>
      </c>
      <c r="H30" s="114">
        <v>16743</v>
      </c>
      <c r="I30" s="115">
        <v>14190</v>
      </c>
      <c r="J30" s="114">
        <v>8468</v>
      </c>
      <c r="K30" s="114">
        <v>5722</v>
      </c>
      <c r="L30" s="423">
        <v>4370</v>
      </c>
      <c r="M30" s="424">
        <v>3632</v>
      </c>
    </row>
    <row r="31" spans="1:13" ht="11.1" customHeight="1" x14ac:dyDescent="0.2">
      <c r="A31" s="422" t="s">
        <v>387</v>
      </c>
      <c r="B31" s="115">
        <v>59304</v>
      </c>
      <c r="C31" s="114">
        <v>34765</v>
      </c>
      <c r="D31" s="114">
        <v>24539</v>
      </c>
      <c r="E31" s="114">
        <v>46395</v>
      </c>
      <c r="F31" s="114">
        <v>12881</v>
      </c>
      <c r="G31" s="114">
        <v>8155</v>
      </c>
      <c r="H31" s="114">
        <v>17061</v>
      </c>
      <c r="I31" s="115">
        <v>14294</v>
      </c>
      <c r="J31" s="114">
        <v>8541</v>
      </c>
      <c r="K31" s="114">
        <v>5753</v>
      </c>
      <c r="L31" s="423">
        <v>3502</v>
      </c>
      <c r="M31" s="424">
        <v>3192</v>
      </c>
    </row>
    <row r="32" spans="1:13" ht="11.1" customHeight="1" x14ac:dyDescent="0.2">
      <c r="A32" s="422" t="s">
        <v>388</v>
      </c>
      <c r="B32" s="115">
        <v>60137</v>
      </c>
      <c r="C32" s="114">
        <v>35325</v>
      </c>
      <c r="D32" s="114">
        <v>24812</v>
      </c>
      <c r="E32" s="114">
        <v>47055</v>
      </c>
      <c r="F32" s="114">
        <v>13065</v>
      </c>
      <c r="G32" s="114">
        <v>8718</v>
      </c>
      <c r="H32" s="114">
        <v>17246</v>
      </c>
      <c r="I32" s="115">
        <v>14495</v>
      </c>
      <c r="J32" s="114">
        <v>8528</v>
      </c>
      <c r="K32" s="114">
        <v>5967</v>
      </c>
      <c r="L32" s="423">
        <v>5918</v>
      </c>
      <c r="M32" s="424">
        <v>5097</v>
      </c>
    </row>
    <row r="33" spans="1:13" s="110" customFormat="1" ht="11.1" customHeight="1" x14ac:dyDescent="0.2">
      <c r="A33" s="422" t="s">
        <v>389</v>
      </c>
      <c r="B33" s="115">
        <v>59153</v>
      </c>
      <c r="C33" s="114">
        <v>34662</v>
      </c>
      <c r="D33" s="114">
        <v>24491</v>
      </c>
      <c r="E33" s="114">
        <v>45999</v>
      </c>
      <c r="F33" s="114">
        <v>13140</v>
      </c>
      <c r="G33" s="114">
        <v>8341</v>
      </c>
      <c r="H33" s="114">
        <v>17198</v>
      </c>
      <c r="I33" s="115">
        <v>14422</v>
      </c>
      <c r="J33" s="114">
        <v>8538</v>
      </c>
      <c r="K33" s="114">
        <v>5884</v>
      </c>
      <c r="L33" s="423">
        <v>2773</v>
      </c>
      <c r="M33" s="424">
        <v>3781</v>
      </c>
    </row>
    <row r="34" spans="1:13" ht="15" customHeight="1" x14ac:dyDescent="0.2">
      <c r="A34" s="422" t="s">
        <v>395</v>
      </c>
      <c r="B34" s="115">
        <v>59543</v>
      </c>
      <c r="C34" s="114">
        <v>34901</v>
      </c>
      <c r="D34" s="114">
        <v>24642</v>
      </c>
      <c r="E34" s="114">
        <v>46219</v>
      </c>
      <c r="F34" s="114">
        <v>13313</v>
      </c>
      <c r="G34" s="114">
        <v>8167</v>
      </c>
      <c r="H34" s="114">
        <v>17423</v>
      </c>
      <c r="I34" s="115">
        <v>14207</v>
      </c>
      <c r="J34" s="114">
        <v>8442</v>
      </c>
      <c r="K34" s="114">
        <v>5765</v>
      </c>
      <c r="L34" s="423">
        <v>4746</v>
      </c>
      <c r="M34" s="424">
        <v>4332</v>
      </c>
    </row>
    <row r="35" spans="1:13" ht="11.1" customHeight="1" x14ac:dyDescent="0.2">
      <c r="A35" s="422" t="s">
        <v>387</v>
      </c>
      <c r="B35" s="115">
        <v>59548</v>
      </c>
      <c r="C35" s="114">
        <v>34990</v>
      </c>
      <c r="D35" s="114">
        <v>24558</v>
      </c>
      <c r="E35" s="114">
        <v>46050</v>
      </c>
      <c r="F35" s="114">
        <v>13487</v>
      </c>
      <c r="G35" s="114">
        <v>7963</v>
      </c>
      <c r="H35" s="114">
        <v>17682</v>
      </c>
      <c r="I35" s="115">
        <v>14421</v>
      </c>
      <c r="J35" s="114">
        <v>8539</v>
      </c>
      <c r="K35" s="114">
        <v>5882</v>
      </c>
      <c r="L35" s="423">
        <v>3556</v>
      </c>
      <c r="M35" s="424">
        <v>3612</v>
      </c>
    </row>
    <row r="36" spans="1:13" ht="11.1" customHeight="1" x14ac:dyDescent="0.2">
      <c r="A36" s="422" t="s">
        <v>388</v>
      </c>
      <c r="B36" s="115">
        <v>60063</v>
      </c>
      <c r="C36" s="114">
        <v>35142</v>
      </c>
      <c r="D36" s="114">
        <v>24921</v>
      </c>
      <c r="E36" s="114">
        <v>46439</v>
      </c>
      <c r="F36" s="114">
        <v>13617</v>
      </c>
      <c r="G36" s="114">
        <v>8418</v>
      </c>
      <c r="H36" s="114">
        <v>17885</v>
      </c>
      <c r="I36" s="115">
        <v>14492</v>
      </c>
      <c r="J36" s="114">
        <v>8443</v>
      </c>
      <c r="K36" s="114">
        <v>6049</v>
      </c>
      <c r="L36" s="423">
        <v>5580</v>
      </c>
      <c r="M36" s="424">
        <v>5233</v>
      </c>
    </row>
    <row r="37" spans="1:13" s="110" customFormat="1" ht="11.1" customHeight="1" x14ac:dyDescent="0.2">
      <c r="A37" s="422" t="s">
        <v>389</v>
      </c>
      <c r="B37" s="115">
        <v>59829</v>
      </c>
      <c r="C37" s="114">
        <v>34926</v>
      </c>
      <c r="D37" s="114">
        <v>24903</v>
      </c>
      <c r="E37" s="114">
        <v>46074</v>
      </c>
      <c r="F37" s="114">
        <v>13749</v>
      </c>
      <c r="G37" s="114">
        <v>8166</v>
      </c>
      <c r="H37" s="114">
        <v>17944</v>
      </c>
      <c r="I37" s="115">
        <v>14531</v>
      </c>
      <c r="J37" s="114">
        <v>8441</v>
      </c>
      <c r="K37" s="114">
        <v>6090</v>
      </c>
      <c r="L37" s="423">
        <v>3326</v>
      </c>
      <c r="M37" s="424">
        <v>3660</v>
      </c>
    </row>
    <row r="38" spans="1:13" ht="15" customHeight="1" x14ac:dyDescent="0.2">
      <c r="A38" s="425" t="s">
        <v>396</v>
      </c>
      <c r="B38" s="115">
        <v>60519</v>
      </c>
      <c r="C38" s="114">
        <v>35409</v>
      </c>
      <c r="D38" s="114">
        <v>25110</v>
      </c>
      <c r="E38" s="114">
        <v>46654</v>
      </c>
      <c r="F38" s="114">
        <v>13860</v>
      </c>
      <c r="G38" s="114">
        <v>8056</v>
      </c>
      <c r="H38" s="114">
        <v>18234</v>
      </c>
      <c r="I38" s="115">
        <v>14426</v>
      </c>
      <c r="J38" s="114">
        <v>8364</v>
      </c>
      <c r="K38" s="114">
        <v>6062</v>
      </c>
      <c r="L38" s="423">
        <v>5637</v>
      </c>
      <c r="M38" s="424">
        <v>5063</v>
      </c>
    </row>
    <row r="39" spans="1:13" ht="11.1" customHeight="1" x14ac:dyDescent="0.2">
      <c r="A39" s="422" t="s">
        <v>387</v>
      </c>
      <c r="B39" s="115">
        <v>60670</v>
      </c>
      <c r="C39" s="114">
        <v>35574</v>
      </c>
      <c r="D39" s="114">
        <v>25096</v>
      </c>
      <c r="E39" s="114">
        <v>46657</v>
      </c>
      <c r="F39" s="114">
        <v>14008</v>
      </c>
      <c r="G39" s="114">
        <v>7881</v>
      </c>
      <c r="H39" s="114">
        <v>18497</v>
      </c>
      <c r="I39" s="115">
        <v>14706</v>
      </c>
      <c r="J39" s="114">
        <v>8445</v>
      </c>
      <c r="K39" s="114">
        <v>6261</v>
      </c>
      <c r="L39" s="423">
        <v>3459</v>
      </c>
      <c r="M39" s="424">
        <v>3392</v>
      </c>
    </row>
    <row r="40" spans="1:13" ht="11.1" customHeight="1" x14ac:dyDescent="0.2">
      <c r="A40" s="425" t="s">
        <v>388</v>
      </c>
      <c r="B40" s="115">
        <v>61747</v>
      </c>
      <c r="C40" s="114">
        <v>36218</v>
      </c>
      <c r="D40" s="114">
        <v>25529</v>
      </c>
      <c r="E40" s="114">
        <v>47543</v>
      </c>
      <c r="F40" s="114">
        <v>14204</v>
      </c>
      <c r="G40" s="114">
        <v>8510</v>
      </c>
      <c r="H40" s="114">
        <v>18736</v>
      </c>
      <c r="I40" s="115">
        <v>14710</v>
      </c>
      <c r="J40" s="114">
        <v>8410</v>
      </c>
      <c r="K40" s="114">
        <v>6300</v>
      </c>
      <c r="L40" s="423">
        <v>5579</v>
      </c>
      <c r="M40" s="424">
        <v>4785</v>
      </c>
    </row>
    <row r="41" spans="1:13" s="110" customFormat="1" ht="11.1" customHeight="1" x14ac:dyDescent="0.2">
      <c r="A41" s="422" t="s">
        <v>389</v>
      </c>
      <c r="B41" s="115">
        <v>61241</v>
      </c>
      <c r="C41" s="114">
        <v>35801</v>
      </c>
      <c r="D41" s="114">
        <v>25440</v>
      </c>
      <c r="E41" s="114">
        <v>47014</v>
      </c>
      <c r="F41" s="114">
        <v>14227</v>
      </c>
      <c r="G41" s="114">
        <v>8282</v>
      </c>
      <c r="H41" s="114">
        <v>18797</v>
      </c>
      <c r="I41" s="115">
        <v>14749</v>
      </c>
      <c r="J41" s="114">
        <v>8401</v>
      </c>
      <c r="K41" s="114">
        <v>6348</v>
      </c>
      <c r="L41" s="423">
        <v>3157</v>
      </c>
      <c r="M41" s="424">
        <v>3659</v>
      </c>
    </row>
    <row r="42" spans="1:13" ht="15" customHeight="1" x14ac:dyDescent="0.2">
      <c r="A42" s="422" t="s">
        <v>397</v>
      </c>
      <c r="B42" s="115">
        <v>61792</v>
      </c>
      <c r="C42" s="114">
        <v>36222</v>
      </c>
      <c r="D42" s="114">
        <v>25570</v>
      </c>
      <c r="E42" s="114">
        <v>47455</v>
      </c>
      <c r="F42" s="114">
        <v>14337</v>
      </c>
      <c r="G42" s="114">
        <v>8185</v>
      </c>
      <c r="H42" s="114">
        <v>19040</v>
      </c>
      <c r="I42" s="115">
        <v>14665</v>
      </c>
      <c r="J42" s="114">
        <v>8314</v>
      </c>
      <c r="K42" s="114">
        <v>6351</v>
      </c>
      <c r="L42" s="423">
        <v>4671</v>
      </c>
      <c r="M42" s="424">
        <v>4134</v>
      </c>
    </row>
    <row r="43" spans="1:13" ht="11.1" customHeight="1" x14ac:dyDescent="0.2">
      <c r="A43" s="422" t="s">
        <v>387</v>
      </c>
      <c r="B43" s="115">
        <v>61857</v>
      </c>
      <c r="C43" s="114">
        <v>36271</v>
      </c>
      <c r="D43" s="114">
        <v>25586</v>
      </c>
      <c r="E43" s="114">
        <v>47388</v>
      </c>
      <c r="F43" s="114">
        <v>14469</v>
      </c>
      <c r="G43" s="114">
        <v>8002</v>
      </c>
      <c r="H43" s="114">
        <v>19294</v>
      </c>
      <c r="I43" s="115">
        <v>14877</v>
      </c>
      <c r="J43" s="114">
        <v>8388</v>
      </c>
      <c r="K43" s="114">
        <v>6489</v>
      </c>
      <c r="L43" s="423">
        <v>4100</v>
      </c>
      <c r="M43" s="424">
        <v>4083</v>
      </c>
    </row>
    <row r="44" spans="1:13" ht="11.1" customHeight="1" x14ac:dyDescent="0.2">
      <c r="A44" s="422" t="s">
        <v>388</v>
      </c>
      <c r="B44" s="115">
        <v>62441</v>
      </c>
      <c r="C44" s="114">
        <v>36567</v>
      </c>
      <c r="D44" s="114">
        <v>25874</v>
      </c>
      <c r="E44" s="114">
        <v>47827</v>
      </c>
      <c r="F44" s="114">
        <v>14614</v>
      </c>
      <c r="G44" s="114">
        <v>8653</v>
      </c>
      <c r="H44" s="114">
        <v>19450</v>
      </c>
      <c r="I44" s="115">
        <v>15403</v>
      </c>
      <c r="J44" s="114">
        <v>8558</v>
      </c>
      <c r="K44" s="114">
        <v>6845</v>
      </c>
      <c r="L44" s="423">
        <v>5547</v>
      </c>
      <c r="M44" s="424">
        <v>5145</v>
      </c>
    </row>
    <row r="45" spans="1:13" s="110" customFormat="1" ht="11.1" customHeight="1" x14ac:dyDescent="0.2">
      <c r="A45" s="422" t="s">
        <v>389</v>
      </c>
      <c r="B45" s="115">
        <v>62037</v>
      </c>
      <c r="C45" s="114">
        <v>36157</v>
      </c>
      <c r="D45" s="114">
        <v>25880</v>
      </c>
      <c r="E45" s="114">
        <v>47275</v>
      </c>
      <c r="F45" s="114">
        <v>14762</v>
      </c>
      <c r="G45" s="114">
        <v>8449</v>
      </c>
      <c r="H45" s="114">
        <v>19484</v>
      </c>
      <c r="I45" s="115">
        <v>15453</v>
      </c>
      <c r="J45" s="114">
        <v>8581</v>
      </c>
      <c r="K45" s="114">
        <v>6872</v>
      </c>
      <c r="L45" s="423">
        <v>3303</v>
      </c>
      <c r="M45" s="424">
        <v>3799</v>
      </c>
    </row>
    <row r="46" spans="1:13" ht="15" customHeight="1" x14ac:dyDescent="0.2">
      <c r="A46" s="422" t="s">
        <v>398</v>
      </c>
      <c r="B46" s="115">
        <v>62668</v>
      </c>
      <c r="C46" s="114">
        <v>36544</v>
      </c>
      <c r="D46" s="114">
        <v>26124</v>
      </c>
      <c r="E46" s="114">
        <v>47809</v>
      </c>
      <c r="F46" s="114">
        <v>14859</v>
      </c>
      <c r="G46" s="114">
        <v>8362</v>
      </c>
      <c r="H46" s="114">
        <v>19779</v>
      </c>
      <c r="I46" s="115">
        <v>15373</v>
      </c>
      <c r="J46" s="114">
        <v>8462</v>
      </c>
      <c r="K46" s="114">
        <v>6911</v>
      </c>
      <c r="L46" s="423">
        <v>5274</v>
      </c>
      <c r="M46" s="424">
        <v>4657</v>
      </c>
    </row>
    <row r="47" spans="1:13" ht="11.1" customHeight="1" x14ac:dyDescent="0.2">
      <c r="A47" s="422" t="s">
        <v>387</v>
      </c>
      <c r="B47" s="115">
        <v>62714</v>
      </c>
      <c r="C47" s="114">
        <v>36613</v>
      </c>
      <c r="D47" s="114">
        <v>26101</v>
      </c>
      <c r="E47" s="114">
        <v>47754</v>
      </c>
      <c r="F47" s="114">
        <v>14960</v>
      </c>
      <c r="G47" s="114">
        <v>8125</v>
      </c>
      <c r="H47" s="114">
        <v>19989</v>
      </c>
      <c r="I47" s="115">
        <v>15538</v>
      </c>
      <c r="J47" s="114">
        <v>8500</v>
      </c>
      <c r="K47" s="114">
        <v>7038</v>
      </c>
      <c r="L47" s="423">
        <v>4510</v>
      </c>
      <c r="M47" s="424">
        <v>4494</v>
      </c>
    </row>
    <row r="48" spans="1:13" ht="11.1" customHeight="1" x14ac:dyDescent="0.2">
      <c r="A48" s="422" t="s">
        <v>388</v>
      </c>
      <c r="B48" s="115">
        <v>63611</v>
      </c>
      <c r="C48" s="114">
        <v>37148</v>
      </c>
      <c r="D48" s="114">
        <v>26463</v>
      </c>
      <c r="E48" s="114">
        <v>48323</v>
      </c>
      <c r="F48" s="114">
        <v>15288</v>
      </c>
      <c r="G48" s="114">
        <v>8702</v>
      </c>
      <c r="H48" s="114">
        <v>20239</v>
      </c>
      <c r="I48" s="115">
        <v>15267</v>
      </c>
      <c r="J48" s="114">
        <v>8292</v>
      </c>
      <c r="K48" s="114">
        <v>6975</v>
      </c>
      <c r="L48" s="423">
        <v>5973</v>
      </c>
      <c r="M48" s="424">
        <v>5180</v>
      </c>
    </row>
    <row r="49" spans="1:17" s="110" customFormat="1" ht="11.1" customHeight="1" x14ac:dyDescent="0.2">
      <c r="A49" s="422" t="s">
        <v>389</v>
      </c>
      <c r="B49" s="115">
        <v>63097</v>
      </c>
      <c r="C49" s="114">
        <v>36840</v>
      </c>
      <c r="D49" s="114">
        <v>26257</v>
      </c>
      <c r="E49" s="114">
        <v>47825</v>
      </c>
      <c r="F49" s="114">
        <v>15272</v>
      </c>
      <c r="G49" s="114">
        <v>8519</v>
      </c>
      <c r="H49" s="114">
        <v>20209</v>
      </c>
      <c r="I49" s="115">
        <v>15178</v>
      </c>
      <c r="J49" s="114">
        <v>8273</v>
      </c>
      <c r="K49" s="114">
        <v>6905</v>
      </c>
      <c r="L49" s="423">
        <v>3251</v>
      </c>
      <c r="M49" s="424">
        <v>3718</v>
      </c>
    </row>
    <row r="50" spans="1:17" ht="15" customHeight="1" x14ac:dyDescent="0.2">
      <c r="A50" s="422" t="s">
        <v>399</v>
      </c>
      <c r="B50" s="143">
        <v>63858</v>
      </c>
      <c r="C50" s="144">
        <v>37340</v>
      </c>
      <c r="D50" s="144">
        <v>26518</v>
      </c>
      <c r="E50" s="144">
        <v>48400</v>
      </c>
      <c r="F50" s="144">
        <v>15458</v>
      </c>
      <c r="G50" s="144">
        <v>8351</v>
      </c>
      <c r="H50" s="144">
        <v>20501</v>
      </c>
      <c r="I50" s="143">
        <v>14906</v>
      </c>
      <c r="J50" s="144">
        <v>8121</v>
      </c>
      <c r="K50" s="144">
        <v>6785</v>
      </c>
      <c r="L50" s="426">
        <v>4657</v>
      </c>
      <c r="M50" s="427">
        <v>4093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1.8988957681751453</v>
      </c>
      <c r="C6" s="480">
        <f>'Tabelle 3.3'!J11</f>
        <v>-3.0377935341182591</v>
      </c>
      <c r="D6" s="481">
        <f t="shared" ref="D6:E9" si="0">IF(OR(AND(B6&gt;=-50,B6&lt;=50),ISNUMBER(B6)=FALSE),B6,"")</f>
        <v>1.8988957681751453</v>
      </c>
      <c r="E6" s="481">
        <f t="shared" si="0"/>
        <v>-3.0377935341182591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1.8988957681751453</v>
      </c>
      <c r="C14" s="480">
        <f>'Tabelle 3.3'!J11</f>
        <v>-3.0377935341182591</v>
      </c>
      <c r="D14" s="481">
        <f>IF(OR(AND(B14&gt;=-50,B14&lt;=50),ISNUMBER(B14)=FALSE),B14,"")</f>
        <v>1.8988957681751453</v>
      </c>
      <c r="E14" s="481">
        <f>IF(OR(AND(C14&gt;=-50,C14&lt;=50),ISNUMBER(C14)=FALSE),C14,"")</f>
        <v>-3.0377935341182591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1.8823529411764706</v>
      </c>
      <c r="C15" s="480">
        <f>'Tabelle 3.3'!J12</f>
        <v>3.8636363636363638</v>
      </c>
      <c r="D15" s="481">
        <f t="shared" ref="D15:E45" si="3">IF(OR(AND(B15&gt;=-50,B15&lt;=50),ISNUMBER(B15)=FALSE),B15,"")</f>
        <v>1.8823529411764706</v>
      </c>
      <c r="E15" s="481">
        <f t="shared" si="3"/>
        <v>3.8636363636363638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-3.1690140845070425</v>
      </c>
      <c r="C16" s="480">
        <f>'Tabelle 3.3'!J13</f>
        <v>3.5897435897435899</v>
      </c>
      <c r="D16" s="481">
        <f t="shared" si="3"/>
        <v>-3.1690140845070425</v>
      </c>
      <c r="E16" s="481">
        <f t="shared" si="3"/>
        <v>3.5897435897435899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3.1945327399872854</v>
      </c>
      <c r="C17" s="480">
        <f>'Tabelle 3.3'!J14</f>
        <v>-5.0288108957569406</v>
      </c>
      <c r="D17" s="481">
        <f t="shared" si="3"/>
        <v>3.1945327399872854</v>
      </c>
      <c r="E17" s="481">
        <f t="shared" si="3"/>
        <v>-5.0288108957569406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3.0183727034120733</v>
      </c>
      <c r="C18" s="480">
        <f>'Tabelle 3.3'!J15</f>
        <v>-3.9195979899497488</v>
      </c>
      <c r="D18" s="481">
        <f t="shared" si="3"/>
        <v>3.0183727034120733</v>
      </c>
      <c r="E18" s="481">
        <f t="shared" si="3"/>
        <v>-3.9195979899497488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3.5493730896388249</v>
      </c>
      <c r="C19" s="480">
        <f>'Tabelle 3.3'!J16</f>
        <v>-8.6626139817629184</v>
      </c>
      <c r="D19" s="481">
        <f t="shared" si="3"/>
        <v>3.5493730896388249</v>
      </c>
      <c r="E19" s="481">
        <f t="shared" si="3"/>
        <v>-8.6626139817629184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1.6770799079250247</v>
      </c>
      <c r="C20" s="480">
        <f>'Tabelle 3.3'!J17</f>
        <v>0</v>
      </c>
      <c r="D20" s="481">
        <f t="shared" si="3"/>
        <v>1.6770799079250247</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1.4818735115109818</v>
      </c>
      <c r="C21" s="480">
        <f>'Tabelle 3.3'!J18</f>
        <v>1.0238907849829351</v>
      </c>
      <c r="D21" s="481">
        <f t="shared" si="3"/>
        <v>1.4818735115109818</v>
      </c>
      <c r="E21" s="481">
        <f t="shared" si="3"/>
        <v>1.0238907849829351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0.98807495741056217</v>
      </c>
      <c r="C22" s="480">
        <f>'Tabelle 3.3'!J19</f>
        <v>3.7158023683135974</v>
      </c>
      <c r="D22" s="481">
        <f t="shared" si="3"/>
        <v>0.98807495741056217</v>
      </c>
      <c r="E22" s="481">
        <f t="shared" si="3"/>
        <v>3.7158023683135974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1.1774259033698742</v>
      </c>
      <c r="C23" s="480">
        <f>'Tabelle 3.3'!J20</f>
        <v>-22.663080026899799</v>
      </c>
      <c r="D23" s="481">
        <f t="shared" si="3"/>
        <v>1.1774259033698742</v>
      </c>
      <c r="E23" s="481">
        <f t="shared" si="3"/>
        <v>-22.663080026899799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1.0256410256410255</v>
      </c>
      <c r="C24" s="480">
        <f>'Tabelle 3.3'!J21</f>
        <v>-9.1491841491841495</v>
      </c>
      <c r="D24" s="481">
        <f t="shared" si="3"/>
        <v>1.0256410256410255</v>
      </c>
      <c r="E24" s="481">
        <f t="shared" si="3"/>
        <v>-9.1491841491841495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-0.92592592592592593</v>
      </c>
      <c r="C25" s="480">
        <f>'Tabelle 3.3'!J22</f>
        <v>-22.5</v>
      </c>
      <c r="D25" s="481">
        <f t="shared" si="3"/>
        <v>-0.92592592592592593</v>
      </c>
      <c r="E25" s="481">
        <f t="shared" si="3"/>
        <v>-22.5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-8.3682008368200833E-2</v>
      </c>
      <c r="C26" s="480">
        <f>'Tabelle 3.3'!J23</f>
        <v>-6.6350710900473935</v>
      </c>
      <c r="D26" s="481">
        <f t="shared" si="3"/>
        <v>-8.3682008368200833E-2</v>
      </c>
      <c r="E26" s="481">
        <f t="shared" si="3"/>
        <v>-6.6350710900473935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3.3989266547406083</v>
      </c>
      <c r="C27" s="480">
        <f>'Tabelle 3.3'!J24</f>
        <v>2.9910269192422732</v>
      </c>
      <c r="D27" s="481">
        <f t="shared" si="3"/>
        <v>3.3989266547406083</v>
      </c>
      <c r="E27" s="481">
        <f t="shared" si="3"/>
        <v>2.9910269192422732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-2.1903959561920807</v>
      </c>
      <c r="C28" s="480">
        <f>'Tabelle 3.3'!J25</f>
        <v>6.9391634980988597</v>
      </c>
      <c r="D28" s="481">
        <f t="shared" si="3"/>
        <v>-2.1903959561920807</v>
      </c>
      <c r="E28" s="481">
        <f t="shared" si="3"/>
        <v>6.9391634980988597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-1.5075376884422111</v>
      </c>
      <c r="C29" s="480">
        <f>'Tabelle 3.3'!J26</f>
        <v>-1.0638297872340425</v>
      </c>
      <c r="D29" s="481">
        <f t="shared" si="3"/>
        <v>-1.5075376884422111</v>
      </c>
      <c r="E29" s="481">
        <f t="shared" si="3"/>
        <v>-1.0638297872340425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2.6541764246682278</v>
      </c>
      <c r="C30" s="480">
        <f>'Tabelle 3.3'!J27</f>
        <v>0.1721170395869191</v>
      </c>
      <c r="D30" s="481">
        <f t="shared" si="3"/>
        <v>2.6541764246682278</v>
      </c>
      <c r="E30" s="481">
        <f t="shared" si="3"/>
        <v>0.1721170395869191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3.5590277777777777</v>
      </c>
      <c r="C31" s="480">
        <f>'Tabelle 3.3'!J28</f>
        <v>-3.4129692832764507</v>
      </c>
      <c r="D31" s="481">
        <f t="shared" si="3"/>
        <v>3.5590277777777777</v>
      </c>
      <c r="E31" s="481">
        <f t="shared" si="3"/>
        <v>-3.4129692832764507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0.50468637346791634</v>
      </c>
      <c r="C32" s="480">
        <f>'Tabelle 3.3'!J29</f>
        <v>-3.5472972972972974</v>
      </c>
      <c r="D32" s="481">
        <f t="shared" si="3"/>
        <v>0.50468637346791634</v>
      </c>
      <c r="E32" s="481">
        <f t="shared" si="3"/>
        <v>-3.5472972972972974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1.3172645739910314</v>
      </c>
      <c r="C33" s="480">
        <f>'Tabelle 3.3'!J30</f>
        <v>0.51948051948051943</v>
      </c>
      <c r="D33" s="481">
        <f t="shared" si="3"/>
        <v>1.3172645739910314</v>
      </c>
      <c r="E33" s="481">
        <f t="shared" si="3"/>
        <v>0.51948051948051943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-0.58083252662149076</v>
      </c>
      <c r="C34" s="480">
        <f>'Tabelle 3.3'!J31</f>
        <v>-0.84790673025967145</v>
      </c>
      <c r="D34" s="481">
        <f t="shared" si="3"/>
        <v>-0.58083252662149076</v>
      </c>
      <c r="E34" s="481">
        <f t="shared" si="3"/>
        <v>-0.84790673025967145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1.8823529411764706</v>
      </c>
      <c r="C37" s="480">
        <f>'Tabelle 3.3'!J34</f>
        <v>3.8636363636363638</v>
      </c>
      <c r="D37" s="481">
        <f t="shared" si="3"/>
        <v>1.8823529411764706</v>
      </c>
      <c r="E37" s="481">
        <f t="shared" si="3"/>
        <v>3.8636363636363638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2.8527867186176521</v>
      </c>
      <c r="C38" s="480">
        <f>'Tabelle 3.3'!J35</f>
        <v>-2.6818638954073082</v>
      </c>
      <c r="D38" s="481">
        <f t="shared" si="3"/>
        <v>2.8527867186176521</v>
      </c>
      <c r="E38" s="481">
        <f t="shared" si="3"/>
        <v>-2.6818638954073082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1.0277683187320064</v>
      </c>
      <c r="C39" s="480">
        <f>'Tabelle 3.3'!J36</f>
        <v>-3.3807531380753137</v>
      </c>
      <c r="D39" s="481">
        <f t="shared" si="3"/>
        <v>1.0277683187320064</v>
      </c>
      <c r="E39" s="481">
        <f t="shared" si="3"/>
        <v>-3.3807531380753137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1.0277683187320064</v>
      </c>
      <c r="C45" s="480">
        <f>'Tabelle 3.3'!J36</f>
        <v>-3.3807531380753137</v>
      </c>
      <c r="D45" s="481">
        <f t="shared" si="3"/>
        <v>1.0277683187320064</v>
      </c>
      <c r="E45" s="481">
        <f t="shared" si="3"/>
        <v>-3.3807531380753137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57801</v>
      </c>
      <c r="C51" s="487">
        <v>8587</v>
      </c>
      <c r="D51" s="487">
        <v>5589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58193</v>
      </c>
      <c r="C52" s="487">
        <v>8640</v>
      </c>
      <c r="D52" s="487">
        <v>5702</v>
      </c>
      <c r="E52" s="488">
        <f t="shared" ref="E52:G70" si="11">IF($A$51=37802,IF(COUNTBLANK(B$51:B$70)&gt;0,#N/A,B52/B$51*100),IF(COUNTBLANK(B$51:B$75)&gt;0,#N/A,B52/B$51*100))</f>
        <v>100.67818895866853</v>
      </c>
      <c r="F52" s="488">
        <f t="shared" si="11"/>
        <v>100.61721206474903</v>
      </c>
      <c r="G52" s="488">
        <f t="shared" si="11"/>
        <v>102.0218285918769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58998</v>
      </c>
      <c r="C53" s="487">
        <v>8658</v>
      </c>
      <c r="D53" s="487">
        <v>5890</v>
      </c>
      <c r="E53" s="488">
        <f t="shared" si="11"/>
        <v>102.07089842736285</v>
      </c>
      <c r="F53" s="488">
        <f t="shared" si="11"/>
        <v>100.82683125655061</v>
      </c>
      <c r="G53" s="488">
        <f t="shared" si="11"/>
        <v>105.38557881553049</v>
      </c>
      <c r="H53" s="489">
        <f>IF(ISERROR(L53)=TRUE,IF(MONTH(A53)=MONTH(MAX(A$51:A$75)),A53,""),"")</f>
        <v>41883</v>
      </c>
      <c r="I53" s="488">
        <f t="shared" si="12"/>
        <v>102.07089842736285</v>
      </c>
      <c r="J53" s="488">
        <f t="shared" si="10"/>
        <v>100.82683125655061</v>
      </c>
      <c r="K53" s="488">
        <f t="shared" si="10"/>
        <v>105.38557881553049</v>
      </c>
      <c r="L53" s="488" t="e">
        <f t="shared" si="13"/>
        <v>#N/A</v>
      </c>
    </row>
    <row r="54" spans="1:14" ht="15" customHeight="1" x14ac:dyDescent="0.2">
      <c r="A54" s="490" t="s">
        <v>462</v>
      </c>
      <c r="B54" s="487">
        <v>58202</v>
      </c>
      <c r="C54" s="487">
        <v>8716</v>
      </c>
      <c r="D54" s="487">
        <v>5764</v>
      </c>
      <c r="E54" s="488">
        <f t="shared" si="11"/>
        <v>100.69375962353593</v>
      </c>
      <c r="F54" s="488">
        <f t="shared" si="11"/>
        <v>101.50227087457786</v>
      </c>
      <c r="G54" s="488">
        <f t="shared" si="11"/>
        <v>103.13115047414566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58971</v>
      </c>
      <c r="C55" s="487">
        <v>8468</v>
      </c>
      <c r="D55" s="487">
        <v>5722</v>
      </c>
      <c r="E55" s="488">
        <f t="shared" si="11"/>
        <v>102.02418643276067</v>
      </c>
      <c r="F55" s="488">
        <f t="shared" si="11"/>
        <v>98.61418423197857</v>
      </c>
      <c r="G55" s="488">
        <f t="shared" si="11"/>
        <v>102.37967436035069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59304</v>
      </c>
      <c r="C56" s="487">
        <v>8541</v>
      </c>
      <c r="D56" s="487">
        <v>5753</v>
      </c>
      <c r="E56" s="488">
        <f t="shared" si="11"/>
        <v>102.60030103285412</v>
      </c>
      <c r="F56" s="488">
        <f t="shared" si="11"/>
        <v>99.464306509840455</v>
      </c>
      <c r="G56" s="488">
        <f t="shared" si="11"/>
        <v>102.93433530148506</v>
      </c>
      <c r="H56" s="489" t="str">
        <f t="shared" si="14"/>
        <v/>
      </c>
      <c r="I56" s="488" t="str">
        <f t="shared" si="12"/>
        <v/>
      </c>
      <c r="J56" s="488" t="str">
        <f t="shared" si="10"/>
        <v/>
      </c>
      <c r="K56" s="488" t="str">
        <f t="shared" si="10"/>
        <v/>
      </c>
      <c r="L56" s="488" t="e">
        <f t="shared" si="13"/>
        <v>#N/A</v>
      </c>
    </row>
    <row r="57" spans="1:14" ht="15" customHeight="1" x14ac:dyDescent="0.2">
      <c r="A57" s="490">
        <v>42248</v>
      </c>
      <c r="B57" s="487">
        <v>60137</v>
      </c>
      <c r="C57" s="487">
        <v>8528</v>
      </c>
      <c r="D57" s="487">
        <v>5967</v>
      </c>
      <c r="E57" s="488">
        <f t="shared" si="11"/>
        <v>104.04145257002475</v>
      </c>
      <c r="F57" s="488">
        <f t="shared" si="11"/>
        <v>99.312914871317105</v>
      </c>
      <c r="G57" s="488">
        <f t="shared" si="11"/>
        <v>106.7632850241546</v>
      </c>
      <c r="H57" s="489">
        <f t="shared" si="14"/>
        <v>42248</v>
      </c>
      <c r="I57" s="488">
        <f t="shared" si="12"/>
        <v>104.04145257002475</v>
      </c>
      <c r="J57" s="488">
        <f t="shared" si="10"/>
        <v>99.312914871317105</v>
      </c>
      <c r="K57" s="488">
        <f t="shared" si="10"/>
        <v>106.7632850241546</v>
      </c>
      <c r="L57" s="488" t="e">
        <f t="shared" si="13"/>
        <v>#N/A</v>
      </c>
    </row>
    <row r="58" spans="1:14" ht="15" customHeight="1" x14ac:dyDescent="0.2">
      <c r="A58" s="490" t="s">
        <v>465</v>
      </c>
      <c r="B58" s="487">
        <v>59153</v>
      </c>
      <c r="C58" s="487">
        <v>8538</v>
      </c>
      <c r="D58" s="487">
        <v>5884</v>
      </c>
      <c r="E58" s="488">
        <f t="shared" si="11"/>
        <v>102.33905987785678</v>
      </c>
      <c r="F58" s="488">
        <f t="shared" si="11"/>
        <v>99.429369977873534</v>
      </c>
      <c r="G58" s="488">
        <f t="shared" si="11"/>
        <v>105.27822508498836</v>
      </c>
      <c r="H58" s="489" t="str">
        <f t="shared" si="14"/>
        <v/>
      </c>
      <c r="I58" s="488" t="str">
        <f t="shared" si="12"/>
        <v/>
      </c>
      <c r="J58" s="488" t="str">
        <f t="shared" si="10"/>
        <v/>
      </c>
      <c r="K58" s="488" t="str">
        <f t="shared" si="10"/>
        <v/>
      </c>
      <c r="L58" s="488" t="e">
        <f t="shared" si="13"/>
        <v>#N/A</v>
      </c>
    </row>
    <row r="59" spans="1:14" ht="15" customHeight="1" x14ac:dyDescent="0.2">
      <c r="A59" s="490" t="s">
        <v>466</v>
      </c>
      <c r="B59" s="487">
        <v>59543</v>
      </c>
      <c r="C59" s="487">
        <v>8442</v>
      </c>
      <c r="D59" s="487">
        <v>5765</v>
      </c>
      <c r="E59" s="488">
        <f t="shared" si="11"/>
        <v>103.01378868877703</v>
      </c>
      <c r="F59" s="488">
        <f t="shared" si="11"/>
        <v>98.311400954931869</v>
      </c>
      <c r="G59" s="488">
        <f t="shared" si="11"/>
        <v>103.14904276256934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59548</v>
      </c>
      <c r="C60" s="487">
        <v>8539</v>
      </c>
      <c r="D60" s="487">
        <v>5882</v>
      </c>
      <c r="E60" s="488">
        <f t="shared" si="11"/>
        <v>103.02243905814778</v>
      </c>
      <c r="F60" s="488">
        <f t="shared" si="11"/>
        <v>99.441015488529175</v>
      </c>
      <c r="G60" s="488">
        <f t="shared" si="11"/>
        <v>105.242440508141</v>
      </c>
      <c r="H60" s="489" t="str">
        <f t="shared" si="14"/>
        <v/>
      </c>
      <c r="I60" s="488" t="str">
        <f t="shared" si="12"/>
        <v/>
      </c>
      <c r="J60" s="488" t="str">
        <f t="shared" si="10"/>
        <v/>
      </c>
      <c r="K60" s="488" t="str">
        <f t="shared" si="10"/>
        <v/>
      </c>
      <c r="L60" s="488" t="e">
        <f t="shared" si="13"/>
        <v>#N/A</v>
      </c>
    </row>
    <row r="61" spans="1:14" ht="15" customHeight="1" x14ac:dyDescent="0.2">
      <c r="A61" s="490">
        <v>42614</v>
      </c>
      <c r="B61" s="487">
        <v>60063</v>
      </c>
      <c r="C61" s="487">
        <v>8443</v>
      </c>
      <c r="D61" s="487">
        <v>6049</v>
      </c>
      <c r="E61" s="488">
        <f t="shared" si="11"/>
        <v>103.91342710333731</v>
      </c>
      <c r="F61" s="488">
        <f t="shared" si="11"/>
        <v>98.32304646558751</v>
      </c>
      <c r="G61" s="488">
        <f t="shared" si="11"/>
        <v>108.23045267489712</v>
      </c>
      <c r="H61" s="489">
        <f t="shared" si="14"/>
        <v>42614</v>
      </c>
      <c r="I61" s="488">
        <f t="shared" si="12"/>
        <v>103.91342710333731</v>
      </c>
      <c r="J61" s="488">
        <f t="shared" si="10"/>
        <v>98.32304646558751</v>
      </c>
      <c r="K61" s="488">
        <f t="shared" si="10"/>
        <v>108.23045267489712</v>
      </c>
      <c r="L61" s="488" t="e">
        <f t="shared" si="13"/>
        <v>#N/A</v>
      </c>
    </row>
    <row r="62" spans="1:14" ht="15" customHeight="1" x14ac:dyDescent="0.2">
      <c r="A62" s="490" t="s">
        <v>468</v>
      </c>
      <c r="B62" s="487">
        <v>59829</v>
      </c>
      <c r="C62" s="487">
        <v>8441</v>
      </c>
      <c r="D62" s="487">
        <v>6090</v>
      </c>
      <c r="E62" s="488">
        <f t="shared" si="11"/>
        <v>103.50858981678516</v>
      </c>
      <c r="F62" s="488">
        <f t="shared" si="11"/>
        <v>98.299755444276229</v>
      </c>
      <c r="G62" s="488">
        <f t="shared" si="11"/>
        <v>108.96403650026838</v>
      </c>
      <c r="H62" s="489" t="str">
        <f t="shared" si="14"/>
        <v/>
      </c>
      <c r="I62" s="488" t="str">
        <f t="shared" si="12"/>
        <v/>
      </c>
      <c r="J62" s="488" t="str">
        <f t="shared" si="10"/>
        <v/>
      </c>
      <c r="K62" s="488" t="str">
        <f t="shared" si="10"/>
        <v/>
      </c>
      <c r="L62" s="488" t="e">
        <f t="shared" si="13"/>
        <v>#N/A</v>
      </c>
    </row>
    <row r="63" spans="1:14" ht="15" customHeight="1" x14ac:dyDescent="0.2">
      <c r="A63" s="490" t="s">
        <v>469</v>
      </c>
      <c r="B63" s="487">
        <v>60519</v>
      </c>
      <c r="C63" s="487">
        <v>8364</v>
      </c>
      <c r="D63" s="487">
        <v>6062</v>
      </c>
      <c r="E63" s="488">
        <f t="shared" si="11"/>
        <v>104.70234078995173</v>
      </c>
      <c r="F63" s="488">
        <f t="shared" si="11"/>
        <v>97.403051123791769</v>
      </c>
      <c r="G63" s="488">
        <f t="shared" si="11"/>
        <v>108.46305242440508</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60670</v>
      </c>
      <c r="C64" s="487">
        <v>8445</v>
      </c>
      <c r="D64" s="487">
        <v>6261</v>
      </c>
      <c r="E64" s="488">
        <f t="shared" si="11"/>
        <v>104.96358194494906</v>
      </c>
      <c r="F64" s="488">
        <f t="shared" si="11"/>
        <v>98.346337486898804</v>
      </c>
      <c r="G64" s="488">
        <f t="shared" si="11"/>
        <v>112.02361782071928</v>
      </c>
      <c r="H64" s="489" t="str">
        <f t="shared" si="14"/>
        <v/>
      </c>
      <c r="I64" s="488" t="str">
        <f t="shared" si="12"/>
        <v/>
      </c>
      <c r="J64" s="488" t="str">
        <f t="shared" si="10"/>
        <v/>
      </c>
      <c r="K64" s="488" t="str">
        <f t="shared" si="10"/>
        <v/>
      </c>
      <c r="L64" s="488" t="e">
        <f t="shared" si="13"/>
        <v>#N/A</v>
      </c>
    </row>
    <row r="65" spans="1:12" ht="15" customHeight="1" x14ac:dyDescent="0.2">
      <c r="A65" s="490">
        <v>42979</v>
      </c>
      <c r="B65" s="487">
        <v>61747</v>
      </c>
      <c r="C65" s="487">
        <v>8410</v>
      </c>
      <c r="D65" s="487">
        <v>6300</v>
      </c>
      <c r="E65" s="488">
        <f t="shared" si="11"/>
        <v>106.82687150741337</v>
      </c>
      <c r="F65" s="488">
        <f t="shared" si="11"/>
        <v>97.938744613951329</v>
      </c>
      <c r="G65" s="488">
        <f t="shared" si="11"/>
        <v>112.72141706924315</v>
      </c>
      <c r="H65" s="489">
        <f t="shared" si="14"/>
        <v>42979</v>
      </c>
      <c r="I65" s="488">
        <f t="shared" si="12"/>
        <v>106.82687150741337</v>
      </c>
      <c r="J65" s="488">
        <f t="shared" si="10"/>
        <v>97.938744613951329</v>
      </c>
      <c r="K65" s="488">
        <f t="shared" si="10"/>
        <v>112.72141706924315</v>
      </c>
      <c r="L65" s="488" t="e">
        <f t="shared" si="13"/>
        <v>#N/A</v>
      </c>
    </row>
    <row r="66" spans="1:12" ht="15" customHeight="1" x14ac:dyDescent="0.2">
      <c r="A66" s="490" t="s">
        <v>471</v>
      </c>
      <c r="B66" s="487">
        <v>61241</v>
      </c>
      <c r="C66" s="487">
        <v>8401</v>
      </c>
      <c r="D66" s="487">
        <v>6348</v>
      </c>
      <c r="E66" s="488">
        <f t="shared" si="11"/>
        <v>105.95145412709121</v>
      </c>
      <c r="F66" s="488">
        <f t="shared" si="11"/>
        <v>97.833935018050539</v>
      </c>
      <c r="G66" s="488">
        <f t="shared" si="11"/>
        <v>113.58024691358024</v>
      </c>
      <c r="H66" s="489" t="str">
        <f t="shared" si="14"/>
        <v/>
      </c>
      <c r="I66" s="488" t="str">
        <f t="shared" si="12"/>
        <v/>
      </c>
      <c r="J66" s="488" t="str">
        <f t="shared" si="10"/>
        <v/>
      </c>
      <c r="K66" s="488" t="str">
        <f t="shared" si="10"/>
        <v/>
      </c>
      <c r="L66" s="488" t="e">
        <f t="shared" si="13"/>
        <v>#N/A</v>
      </c>
    </row>
    <row r="67" spans="1:12" ht="15" customHeight="1" x14ac:dyDescent="0.2">
      <c r="A67" s="490" t="s">
        <v>472</v>
      </c>
      <c r="B67" s="487">
        <v>61792</v>
      </c>
      <c r="C67" s="487">
        <v>8314</v>
      </c>
      <c r="D67" s="487">
        <v>6351</v>
      </c>
      <c r="E67" s="488">
        <f t="shared" si="11"/>
        <v>106.90472483175031</v>
      </c>
      <c r="F67" s="488">
        <f t="shared" si="11"/>
        <v>96.820775591009664</v>
      </c>
      <c r="G67" s="488">
        <f t="shared" si="11"/>
        <v>113.63392377885131</v>
      </c>
      <c r="H67" s="489" t="str">
        <f t="shared" si="14"/>
        <v/>
      </c>
      <c r="I67" s="488" t="str">
        <f t="shared" si="12"/>
        <v/>
      </c>
      <c r="J67" s="488" t="str">
        <f t="shared" si="12"/>
        <v/>
      </c>
      <c r="K67" s="488" t="str">
        <f t="shared" si="12"/>
        <v/>
      </c>
      <c r="L67" s="488" t="e">
        <f t="shared" si="13"/>
        <v>#N/A</v>
      </c>
    </row>
    <row r="68" spans="1:12" ht="15" customHeight="1" x14ac:dyDescent="0.2">
      <c r="A68" s="490" t="s">
        <v>473</v>
      </c>
      <c r="B68" s="487">
        <v>61857</v>
      </c>
      <c r="C68" s="487">
        <v>8388</v>
      </c>
      <c r="D68" s="487">
        <v>6489</v>
      </c>
      <c r="E68" s="488">
        <f t="shared" si="11"/>
        <v>107.01717963357036</v>
      </c>
      <c r="F68" s="488">
        <f t="shared" si="11"/>
        <v>97.682543379527189</v>
      </c>
      <c r="G68" s="488">
        <f t="shared" si="11"/>
        <v>116.10305958132045</v>
      </c>
      <c r="H68" s="489" t="str">
        <f t="shared" si="14"/>
        <v/>
      </c>
      <c r="I68" s="488" t="str">
        <f t="shared" si="12"/>
        <v/>
      </c>
      <c r="J68" s="488" t="str">
        <f t="shared" si="12"/>
        <v/>
      </c>
      <c r="K68" s="488" t="str">
        <f t="shared" si="12"/>
        <v/>
      </c>
      <c r="L68" s="488" t="e">
        <f t="shared" si="13"/>
        <v>#N/A</v>
      </c>
    </row>
    <row r="69" spans="1:12" ht="15" customHeight="1" x14ac:dyDescent="0.2">
      <c r="A69" s="490">
        <v>43344</v>
      </c>
      <c r="B69" s="487">
        <v>62441</v>
      </c>
      <c r="C69" s="487">
        <v>8558</v>
      </c>
      <c r="D69" s="487">
        <v>6845</v>
      </c>
      <c r="E69" s="488">
        <f t="shared" si="11"/>
        <v>108.02754277607653</v>
      </c>
      <c r="F69" s="488">
        <f t="shared" si="11"/>
        <v>99.66228019098638</v>
      </c>
      <c r="G69" s="488">
        <f t="shared" si="11"/>
        <v>122.47271426015386</v>
      </c>
      <c r="H69" s="489">
        <f t="shared" si="14"/>
        <v>43344</v>
      </c>
      <c r="I69" s="488">
        <f t="shared" si="12"/>
        <v>108.02754277607653</v>
      </c>
      <c r="J69" s="488">
        <f t="shared" si="12"/>
        <v>99.66228019098638</v>
      </c>
      <c r="K69" s="488">
        <f t="shared" si="12"/>
        <v>122.47271426015386</v>
      </c>
      <c r="L69" s="488" t="e">
        <f t="shared" si="13"/>
        <v>#N/A</v>
      </c>
    </row>
    <row r="70" spans="1:12" ht="15" customHeight="1" x14ac:dyDescent="0.2">
      <c r="A70" s="490" t="s">
        <v>474</v>
      </c>
      <c r="B70" s="487">
        <v>62037</v>
      </c>
      <c r="C70" s="487">
        <v>8581</v>
      </c>
      <c r="D70" s="487">
        <v>6872</v>
      </c>
      <c r="E70" s="488">
        <f t="shared" si="11"/>
        <v>107.32859293091815</v>
      </c>
      <c r="F70" s="488">
        <f t="shared" si="11"/>
        <v>99.930126936066145</v>
      </c>
      <c r="G70" s="488">
        <f t="shared" si="11"/>
        <v>122.95580604759348</v>
      </c>
      <c r="H70" s="489" t="str">
        <f t="shared" si="14"/>
        <v/>
      </c>
      <c r="I70" s="488" t="str">
        <f t="shared" si="12"/>
        <v/>
      </c>
      <c r="J70" s="488" t="str">
        <f t="shared" si="12"/>
        <v/>
      </c>
      <c r="K70" s="488" t="str">
        <f t="shared" si="12"/>
        <v/>
      </c>
      <c r="L70" s="488" t="e">
        <f t="shared" si="13"/>
        <v>#N/A</v>
      </c>
    </row>
    <row r="71" spans="1:12" ht="15" customHeight="1" x14ac:dyDescent="0.2">
      <c r="A71" s="490" t="s">
        <v>475</v>
      </c>
      <c r="B71" s="487">
        <v>62668</v>
      </c>
      <c r="C71" s="487">
        <v>8462</v>
      </c>
      <c r="D71" s="487">
        <v>6911</v>
      </c>
      <c r="E71" s="491">
        <f t="shared" ref="E71:G75" si="15">IF($A$51=37802,IF(COUNTBLANK(B$51:B$70)&gt;0,#N/A,IF(ISBLANK(B71)=FALSE,B71/B$51*100,#N/A)),IF(COUNTBLANK(B$51:B$75)&gt;0,#N/A,B71/B$51*100))</f>
        <v>108.42026954550958</v>
      </c>
      <c r="F71" s="491">
        <f t="shared" si="15"/>
        <v>98.544311168044715</v>
      </c>
      <c r="G71" s="491">
        <f t="shared" si="15"/>
        <v>123.65360529611738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62714</v>
      </c>
      <c r="C72" s="487">
        <v>8500</v>
      </c>
      <c r="D72" s="487">
        <v>7038</v>
      </c>
      <c r="E72" s="491">
        <f t="shared" si="15"/>
        <v>108.49985294372068</v>
      </c>
      <c r="F72" s="491">
        <f t="shared" si="15"/>
        <v>98.986840572959125</v>
      </c>
      <c r="G72" s="491">
        <f t="shared" si="15"/>
        <v>125.92592592592592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63611</v>
      </c>
      <c r="C73" s="487">
        <v>8292</v>
      </c>
      <c r="D73" s="487">
        <v>6975</v>
      </c>
      <c r="E73" s="491">
        <f t="shared" si="15"/>
        <v>110.05172920883722</v>
      </c>
      <c r="F73" s="491">
        <f t="shared" si="15"/>
        <v>96.564574356585524</v>
      </c>
      <c r="G73" s="491">
        <f t="shared" si="15"/>
        <v>124.7987117552335</v>
      </c>
      <c r="H73" s="492">
        <f>IF(A$51=37802,IF(ISERROR(L73)=TRUE,IF(ISBLANK(A73)=FALSE,IF(MONTH(A73)=MONTH(MAX(A$51:A$75)),A73,""),""),""),IF(ISERROR(L73)=TRUE,IF(MONTH(A73)=MONTH(MAX(A$51:A$75)),A73,""),""))</f>
        <v>43709</v>
      </c>
      <c r="I73" s="488">
        <f t="shared" si="12"/>
        <v>110.05172920883722</v>
      </c>
      <c r="J73" s="488">
        <f t="shared" si="12"/>
        <v>96.564574356585524</v>
      </c>
      <c r="K73" s="488">
        <f t="shared" si="12"/>
        <v>124.7987117552335</v>
      </c>
      <c r="L73" s="488" t="e">
        <f t="shared" si="13"/>
        <v>#N/A</v>
      </c>
    </row>
    <row r="74" spans="1:12" ht="15" customHeight="1" x14ac:dyDescent="0.2">
      <c r="A74" s="490" t="s">
        <v>477</v>
      </c>
      <c r="B74" s="487">
        <v>63097</v>
      </c>
      <c r="C74" s="487">
        <v>8273</v>
      </c>
      <c r="D74" s="487">
        <v>6905</v>
      </c>
      <c r="E74" s="491">
        <f t="shared" si="15"/>
        <v>109.16247123752186</v>
      </c>
      <c r="F74" s="491">
        <f t="shared" si="15"/>
        <v>96.343309654128333</v>
      </c>
      <c r="G74" s="491">
        <f t="shared" si="15"/>
        <v>123.54625156557523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63858</v>
      </c>
      <c r="C75" s="493">
        <v>8121</v>
      </c>
      <c r="D75" s="493">
        <v>6785</v>
      </c>
      <c r="E75" s="491">
        <f t="shared" si="15"/>
        <v>110.47905745575338</v>
      </c>
      <c r="F75" s="491">
        <f t="shared" si="15"/>
        <v>94.573192034470708</v>
      </c>
      <c r="G75" s="491">
        <f t="shared" si="15"/>
        <v>121.3991769547325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110.05172920883722</v>
      </c>
      <c r="J77" s="488">
        <f>IF(J75&lt;&gt;"",J75,IF(J74&lt;&gt;"",J74,IF(J73&lt;&gt;"",J73,IF(J72&lt;&gt;"",J72,IF(J71&lt;&gt;"",J71,IF(J70&lt;&gt;"",J70,""))))))</f>
        <v>96.564574356585524</v>
      </c>
      <c r="K77" s="488">
        <f>IF(K75&lt;&gt;"",K75,IF(K74&lt;&gt;"",K74,IF(K73&lt;&gt;"",K73,IF(K72&lt;&gt;"",K72,IF(K71&lt;&gt;"",K71,IF(K70&lt;&gt;"",K70,""))))))</f>
        <v>124.7987117552335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-3,4%</v>
      </c>
      <c r="K79" s="488" t="str">
        <f>"GeB - im Nebenjob: "&amp;IF(K77&gt;100,"+","")&amp;TEXT(K77-100,"0,0")&amp;"%"</f>
        <v>GeB - im Nebenjob: +24,8%</v>
      </c>
    </row>
    <row r="81" spans="9:9" ht="15" customHeight="1" x14ac:dyDescent="0.2">
      <c r="I81" s="488" t="str">
        <f>IF(ISERROR(HLOOKUP(1,I$78:K$79,2,FALSE)),"",HLOOKUP(1,I$78:K$79,2,FALSE))</f>
        <v>GeB - im Nebenjob: +24,8%</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63858</v>
      </c>
      <c r="E12" s="114">
        <v>63097</v>
      </c>
      <c r="F12" s="114">
        <v>63611</v>
      </c>
      <c r="G12" s="114">
        <v>62714</v>
      </c>
      <c r="H12" s="114">
        <v>62668</v>
      </c>
      <c r="I12" s="115">
        <v>1190</v>
      </c>
      <c r="J12" s="116">
        <v>1.8988957681751453</v>
      </c>
      <c r="N12" s="117"/>
    </row>
    <row r="13" spans="1:15" s="110" customFormat="1" ht="13.5" customHeight="1" x14ac:dyDescent="0.2">
      <c r="A13" s="118" t="s">
        <v>105</v>
      </c>
      <c r="B13" s="119" t="s">
        <v>106</v>
      </c>
      <c r="C13" s="113">
        <v>58.473488051614517</v>
      </c>
      <c r="D13" s="114">
        <v>37340</v>
      </c>
      <c r="E13" s="114">
        <v>36840</v>
      </c>
      <c r="F13" s="114">
        <v>37148</v>
      </c>
      <c r="G13" s="114">
        <v>36613</v>
      </c>
      <c r="H13" s="114">
        <v>36544</v>
      </c>
      <c r="I13" s="115">
        <v>796</v>
      </c>
      <c r="J13" s="116">
        <v>2.1781961471103326</v>
      </c>
    </row>
    <row r="14" spans="1:15" s="110" customFormat="1" ht="13.5" customHeight="1" x14ac:dyDescent="0.2">
      <c r="A14" s="120"/>
      <c r="B14" s="119" t="s">
        <v>107</v>
      </c>
      <c r="C14" s="113">
        <v>41.526511948385483</v>
      </c>
      <c r="D14" s="114">
        <v>26518</v>
      </c>
      <c r="E14" s="114">
        <v>26257</v>
      </c>
      <c r="F14" s="114">
        <v>26463</v>
      </c>
      <c r="G14" s="114">
        <v>26101</v>
      </c>
      <c r="H14" s="114">
        <v>26124</v>
      </c>
      <c r="I14" s="115">
        <v>394</v>
      </c>
      <c r="J14" s="116">
        <v>1.5081917011177461</v>
      </c>
    </row>
    <row r="15" spans="1:15" s="110" customFormat="1" ht="13.5" customHeight="1" x14ac:dyDescent="0.2">
      <c r="A15" s="118" t="s">
        <v>105</v>
      </c>
      <c r="B15" s="121" t="s">
        <v>108</v>
      </c>
      <c r="C15" s="113">
        <v>13.077453099063547</v>
      </c>
      <c r="D15" s="114">
        <v>8351</v>
      </c>
      <c r="E15" s="114">
        <v>8519</v>
      </c>
      <c r="F15" s="114">
        <v>8702</v>
      </c>
      <c r="G15" s="114">
        <v>8125</v>
      </c>
      <c r="H15" s="114">
        <v>8362</v>
      </c>
      <c r="I15" s="115">
        <v>-11</v>
      </c>
      <c r="J15" s="116">
        <v>-0.13154747668022004</v>
      </c>
    </row>
    <row r="16" spans="1:15" s="110" customFormat="1" ht="13.5" customHeight="1" x14ac:dyDescent="0.2">
      <c r="A16" s="118"/>
      <c r="B16" s="121" t="s">
        <v>109</v>
      </c>
      <c r="C16" s="113">
        <v>66.945410128723111</v>
      </c>
      <c r="D16" s="114">
        <v>42750</v>
      </c>
      <c r="E16" s="114">
        <v>42060</v>
      </c>
      <c r="F16" s="114">
        <v>42446</v>
      </c>
      <c r="G16" s="114">
        <v>42386</v>
      </c>
      <c r="H16" s="114">
        <v>42324</v>
      </c>
      <c r="I16" s="115">
        <v>426</v>
      </c>
      <c r="J16" s="116">
        <v>1.0065211227672242</v>
      </c>
    </row>
    <row r="17" spans="1:10" s="110" customFormat="1" ht="13.5" customHeight="1" x14ac:dyDescent="0.2">
      <c r="A17" s="118"/>
      <c r="B17" s="121" t="s">
        <v>110</v>
      </c>
      <c r="C17" s="113">
        <v>19.072003507782892</v>
      </c>
      <c r="D17" s="114">
        <v>12179</v>
      </c>
      <c r="E17" s="114">
        <v>11956</v>
      </c>
      <c r="F17" s="114">
        <v>11919</v>
      </c>
      <c r="G17" s="114">
        <v>11661</v>
      </c>
      <c r="H17" s="114">
        <v>11482</v>
      </c>
      <c r="I17" s="115">
        <v>697</v>
      </c>
      <c r="J17" s="116">
        <v>6.0703710155025261</v>
      </c>
    </row>
    <row r="18" spans="1:10" s="110" customFormat="1" ht="13.5" customHeight="1" x14ac:dyDescent="0.2">
      <c r="A18" s="120"/>
      <c r="B18" s="121" t="s">
        <v>111</v>
      </c>
      <c r="C18" s="113">
        <v>0.90513326443045505</v>
      </c>
      <c r="D18" s="114">
        <v>578</v>
      </c>
      <c r="E18" s="114">
        <v>562</v>
      </c>
      <c r="F18" s="114">
        <v>544</v>
      </c>
      <c r="G18" s="114">
        <v>542</v>
      </c>
      <c r="H18" s="114">
        <v>500</v>
      </c>
      <c r="I18" s="115">
        <v>78</v>
      </c>
      <c r="J18" s="116">
        <v>15.6</v>
      </c>
    </row>
    <row r="19" spans="1:10" s="110" customFormat="1" ht="13.5" customHeight="1" x14ac:dyDescent="0.2">
      <c r="A19" s="120"/>
      <c r="B19" s="121" t="s">
        <v>112</v>
      </c>
      <c r="C19" s="113">
        <v>0.25995176798521719</v>
      </c>
      <c r="D19" s="114">
        <v>166</v>
      </c>
      <c r="E19" s="114">
        <v>155</v>
      </c>
      <c r="F19" s="114">
        <v>145</v>
      </c>
      <c r="G19" s="114">
        <v>125</v>
      </c>
      <c r="H19" s="114">
        <v>108</v>
      </c>
      <c r="I19" s="115">
        <v>58</v>
      </c>
      <c r="J19" s="116">
        <v>53.703703703703702</v>
      </c>
    </row>
    <row r="20" spans="1:10" s="110" customFormat="1" ht="13.5" customHeight="1" x14ac:dyDescent="0.2">
      <c r="A20" s="118" t="s">
        <v>113</v>
      </c>
      <c r="B20" s="122" t="s">
        <v>114</v>
      </c>
      <c r="C20" s="113">
        <v>75.793166087256097</v>
      </c>
      <c r="D20" s="114">
        <v>48400</v>
      </c>
      <c r="E20" s="114">
        <v>47825</v>
      </c>
      <c r="F20" s="114">
        <v>48323</v>
      </c>
      <c r="G20" s="114">
        <v>47754</v>
      </c>
      <c r="H20" s="114">
        <v>47809</v>
      </c>
      <c r="I20" s="115">
        <v>591</v>
      </c>
      <c r="J20" s="116">
        <v>1.2361689221694661</v>
      </c>
    </row>
    <row r="21" spans="1:10" s="110" customFormat="1" ht="13.5" customHeight="1" x14ac:dyDescent="0.2">
      <c r="A21" s="120"/>
      <c r="B21" s="122" t="s">
        <v>115</v>
      </c>
      <c r="C21" s="113">
        <v>24.2068339127439</v>
      </c>
      <c r="D21" s="114">
        <v>15458</v>
      </c>
      <c r="E21" s="114">
        <v>15272</v>
      </c>
      <c r="F21" s="114">
        <v>15288</v>
      </c>
      <c r="G21" s="114">
        <v>14960</v>
      </c>
      <c r="H21" s="114">
        <v>14859</v>
      </c>
      <c r="I21" s="115">
        <v>599</v>
      </c>
      <c r="J21" s="116">
        <v>4.0312268658725348</v>
      </c>
    </row>
    <row r="22" spans="1:10" s="110" customFormat="1" ht="13.5" customHeight="1" x14ac:dyDescent="0.2">
      <c r="A22" s="118" t="s">
        <v>113</v>
      </c>
      <c r="B22" s="122" t="s">
        <v>116</v>
      </c>
      <c r="C22" s="113">
        <v>87.541106830780791</v>
      </c>
      <c r="D22" s="114">
        <v>55902</v>
      </c>
      <c r="E22" s="114">
        <v>55750</v>
      </c>
      <c r="F22" s="114">
        <v>56154</v>
      </c>
      <c r="G22" s="114">
        <v>55271</v>
      </c>
      <c r="H22" s="114">
        <v>55323</v>
      </c>
      <c r="I22" s="115">
        <v>579</v>
      </c>
      <c r="J22" s="116">
        <v>1.0465809880158343</v>
      </c>
    </row>
    <row r="23" spans="1:10" s="110" customFormat="1" ht="13.5" customHeight="1" x14ac:dyDescent="0.2">
      <c r="A23" s="123"/>
      <c r="B23" s="124" t="s">
        <v>117</v>
      </c>
      <c r="C23" s="125">
        <v>12.449497322183595</v>
      </c>
      <c r="D23" s="114">
        <v>7950</v>
      </c>
      <c r="E23" s="114">
        <v>7341</v>
      </c>
      <c r="F23" s="114">
        <v>7450</v>
      </c>
      <c r="G23" s="114">
        <v>7436</v>
      </c>
      <c r="H23" s="114">
        <v>7338</v>
      </c>
      <c r="I23" s="115">
        <v>612</v>
      </c>
      <c r="J23" s="116">
        <v>8.3401471790678663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14906</v>
      </c>
      <c r="E26" s="114">
        <v>15178</v>
      </c>
      <c r="F26" s="114">
        <v>15267</v>
      </c>
      <c r="G26" s="114">
        <v>15538</v>
      </c>
      <c r="H26" s="140">
        <v>15373</v>
      </c>
      <c r="I26" s="115">
        <v>-467</v>
      </c>
      <c r="J26" s="116">
        <v>-3.0377935341182591</v>
      </c>
    </row>
    <row r="27" spans="1:10" s="110" customFormat="1" ht="13.5" customHeight="1" x14ac:dyDescent="0.2">
      <c r="A27" s="118" t="s">
        <v>105</v>
      </c>
      <c r="B27" s="119" t="s">
        <v>106</v>
      </c>
      <c r="C27" s="113">
        <v>39.56795921105595</v>
      </c>
      <c r="D27" s="115">
        <v>5898</v>
      </c>
      <c r="E27" s="114">
        <v>5971</v>
      </c>
      <c r="F27" s="114">
        <v>6036</v>
      </c>
      <c r="G27" s="114">
        <v>6151</v>
      </c>
      <c r="H27" s="140">
        <v>6050</v>
      </c>
      <c r="I27" s="115">
        <v>-152</v>
      </c>
      <c r="J27" s="116">
        <v>-2.5123966942148761</v>
      </c>
    </row>
    <row r="28" spans="1:10" s="110" customFormat="1" ht="13.5" customHeight="1" x14ac:dyDescent="0.2">
      <c r="A28" s="120"/>
      <c r="B28" s="119" t="s">
        <v>107</v>
      </c>
      <c r="C28" s="113">
        <v>60.43204078894405</v>
      </c>
      <c r="D28" s="115">
        <v>9008</v>
      </c>
      <c r="E28" s="114">
        <v>9207</v>
      </c>
      <c r="F28" s="114">
        <v>9231</v>
      </c>
      <c r="G28" s="114">
        <v>9387</v>
      </c>
      <c r="H28" s="140">
        <v>9323</v>
      </c>
      <c r="I28" s="115">
        <v>-315</v>
      </c>
      <c r="J28" s="116">
        <v>-3.3787407486860452</v>
      </c>
    </row>
    <row r="29" spans="1:10" s="110" customFormat="1" ht="13.5" customHeight="1" x14ac:dyDescent="0.2">
      <c r="A29" s="118" t="s">
        <v>105</v>
      </c>
      <c r="B29" s="121" t="s">
        <v>108</v>
      </c>
      <c r="C29" s="113">
        <v>12.518448946732859</v>
      </c>
      <c r="D29" s="115">
        <v>1866</v>
      </c>
      <c r="E29" s="114">
        <v>1949</v>
      </c>
      <c r="F29" s="114">
        <v>1977</v>
      </c>
      <c r="G29" s="114">
        <v>2055</v>
      </c>
      <c r="H29" s="140">
        <v>2002</v>
      </c>
      <c r="I29" s="115">
        <v>-136</v>
      </c>
      <c r="J29" s="116">
        <v>-6.7932067932067932</v>
      </c>
    </row>
    <row r="30" spans="1:10" s="110" customFormat="1" ht="13.5" customHeight="1" x14ac:dyDescent="0.2">
      <c r="A30" s="118"/>
      <c r="B30" s="121" t="s">
        <v>109</v>
      </c>
      <c r="C30" s="113">
        <v>51.194150006708711</v>
      </c>
      <c r="D30" s="115">
        <v>7631</v>
      </c>
      <c r="E30" s="114">
        <v>7810</v>
      </c>
      <c r="F30" s="114">
        <v>7910</v>
      </c>
      <c r="G30" s="114">
        <v>8037</v>
      </c>
      <c r="H30" s="140">
        <v>7953</v>
      </c>
      <c r="I30" s="115">
        <v>-322</v>
      </c>
      <c r="J30" s="116">
        <v>-4.0487866214007289</v>
      </c>
    </row>
    <row r="31" spans="1:10" s="110" customFormat="1" ht="13.5" customHeight="1" x14ac:dyDescent="0.2">
      <c r="A31" s="118"/>
      <c r="B31" s="121" t="s">
        <v>110</v>
      </c>
      <c r="C31" s="113">
        <v>19.602844492150812</v>
      </c>
      <c r="D31" s="115">
        <v>2922</v>
      </c>
      <c r="E31" s="114">
        <v>2899</v>
      </c>
      <c r="F31" s="114">
        <v>2900</v>
      </c>
      <c r="G31" s="114">
        <v>2939</v>
      </c>
      <c r="H31" s="140">
        <v>2942</v>
      </c>
      <c r="I31" s="115">
        <v>-20</v>
      </c>
      <c r="J31" s="116">
        <v>-0.67980965329707677</v>
      </c>
    </row>
    <row r="32" spans="1:10" s="110" customFormat="1" ht="13.5" customHeight="1" x14ac:dyDescent="0.2">
      <c r="A32" s="120"/>
      <c r="B32" s="121" t="s">
        <v>111</v>
      </c>
      <c r="C32" s="113">
        <v>16.684556554407621</v>
      </c>
      <c r="D32" s="115">
        <v>2487</v>
      </c>
      <c r="E32" s="114">
        <v>2520</v>
      </c>
      <c r="F32" s="114">
        <v>2480</v>
      </c>
      <c r="G32" s="114">
        <v>2507</v>
      </c>
      <c r="H32" s="140">
        <v>2476</v>
      </c>
      <c r="I32" s="115">
        <v>11</v>
      </c>
      <c r="J32" s="116">
        <v>0.44426494345718903</v>
      </c>
    </row>
    <row r="33" spans="1:10" s="110" customFormat="1" ht="13.5" customHeight="1" x14ac:dyDescent="0.2">
      <c r="A33" s="120"/>
      <c r="B33" s="121" t="s">
        <v>112</v>
      </c>
      <c r="C33" s="113">
        <v>1.2813632094458607</v>
      </c>
      <c r="D33" s="115">
        <v>191</v>
      </c>
      <c r="E33" s="114">
        <v>211</v>
      </c>
      <c r="F33" s="114">
        <v>226</v>
      </c>
      <c r="G33" s="114">
        <v>203</v>
      </c>
      <c r="H33" s="140">
        <v>212</v>
      </c>
      <c r="I33" s="115">
        <v>-21</v>
      </c>
      <c r="J33" s="116">
        <v>-9.9056603773584904</v>
      </c>
    </row>
    <row r="34" spans="1:10" s="110" customFormat="1" ht="13.5" customHeight="1" x14ac:dyDescent="0.2">
      <c r="A34" s="118" t="s">
        <v>113</v>
      </c>
      <c r="B34" s="122" t="s">
        <v>116</v>
      </c>
      <c r="C34" s="113">
        <v>90.688313430833219</v>
      </c>
      <c r="D34" s="115">
        <v>13518</v>
      </c>
      <c r="E34" s="114">
        <v>13790</v>
      </c>
      <c r="F34" s="114">
        <v>13866</v>
      </c>
      <c r="G34" s="114">
        <v>14145</v>
      </c>
      <c r="H34" s="140">
        <v>14023</v>
      </c>
      <c r="I34" s="115">
        <v>-505</v>
      </c>
      <c r="J34" s="116">
        <v>-3.601226556371675</v>
      </c>
    </row>
    <row r="35" spans="1:10" s="110" customFormat="1" ht="13.5" customHeight="1" x14ac:dyDescent="0.2">
      <c r="A35" s="118"/>
      <c r="B35" s="119" t="s">
        <v>117</v>
      </c>
      <c r="C35" s="113">
        <v>9.2781430296524885</v>
      </c>
      <c r="D35" s="115">
        <v>1383</v>
      </c>
      <c r="E35" s="114">
        <v>1382</v>
      </c>
      <c r="F35" s="114">
        <v>1394</v>
      </c>
      <c r="G35" s="114">
        <v>1387</v>
      </c>
      <c r="H35" s="140">
        <v>1346</v>
      </c>
      <c r="I35" s="115">
        <v>37</v>
      </c>
      <c r="J35" s="116">
        <v>2.7488855869242199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8121</v>
      </c>
      <c r="E37" s="114">
        <v>8273</v>
      </c>
      <c r="F37" s="114">
        <v>8292</v>
      </c>
      <c r="G37" s="114">
        <v>8500</v>
      </c>
      <c r="H37" s="140">
        <v>8462</v>
      </c>
      <c r="I37" s="115">
        <v>-341</v>
      </c>
      <c r="J37" s="116">
        <v>-4.0297801938076105</v>
      </c>
    </row>
    <row r="38" spans="1:10" s="110" customFormat="1" ht="13.5" customHeight="1" x14ac:dyDescent="0.2">
      <c r="A38" s="118" t="s">
        <v>105</v>
      </c>
      <c r="B38" s="119" t="s">
        <v>106</v>
      </c>
      <c r="C38" s="113">
        <v>33.234823297623443</v>
      </c>
      <c r="D38" s="115">
        <v>2699</v>
      </c>
      <c r="E38" s="114">
        <v>2718</v>
      </c>
      <c r="F38" s="114">
        <v>2725</v>
      </c>
      <c r="G38" s="114">
        <v>2831</v>
      </c>
      <c r="H38" s="140">
        <v>2810</v>
      </c>
      <c r="I38" s="115">
        <v>-111</v>
      </c>
      <c r="J38" s="116">
        <v>-3.9501779359430604</v>
      </c>
    </row>
    <row r="39" spans="1:10" s="110" customFormat="1" ht="13.5" customHeight="1" x14ac:dyDescent="0.2">
      <c r="A39" s="120"/>
      <c r="B39" s="119" t="s">
        <v>107</v>
      </c>
      <c r="C39" s="113">
        <v>66.76517670237655</v>
      </c>
      <c r="D39" s="115">
        <v>5422</v>
      </c>
      <c r="E39" s="114">
        <v>5555</v>
      </c>
      <c r="F39" s="114">
        <v>5567</v>
      </c>
      <c r="G39" s="114">
        <v>5669</v>
      </c>
      <c r="H39" s="140">
        <v>5652</v>
      </c>
      <c r="I39" s="115">
        <v>-230</v>
      </c>
      <c r="J39" s="116">
        <v>-4.0693559801840058</v>
      </c>
    </row>
    <row r="40" spans="1:10" s="110" customFormat="1" ht="13.5" customHeight="1" x14ac:dyDescent="0.2">
      <c r="A40" s="118" t="s">
        <v>105</v>
      </c>
      <c r="B40" s="121" t="s">
        <v>108</v>
      </c>
      <c r="C40" s="113">
        <v>12.892500923531585</v>
      </c>
      <c r="D40" s="115">
        <v>1047</v>
      </c>
      <c r="E40" s="114">
        <v>1058</v>
      </c>
      <c r="F40" s="114">
        <v>1051</v>
      </c>
      <c r="G40" s="114">
        <v>1169</v>
      </c>
      <c r="H40" s="140">
        <v>1112</v>
      </c>
      <c r="I40" s="115">
        <v>-65</v>
      </c>
      <c r="J40" s="116">
        <v>-5.8453237410071939</v>
      </c>
    </row>
    <row r="41" spans="1:10" s="110" customFormat="1" ht="13.5" customHeight="1" x14ac:dyDescent="0.2">
      <c r="A41" s="118"/>
      <c r="B41" s="121" t="s">
        <v>109</v>
      </c>
      <c r="C41" s="113">
        <v>34.93412141361901</v>
      </c>
      <c r="D41" s="115">
        <v>2837</v>
      </c>
      <c r="E41" s="114">
        <v>2956</v>
      </c>
      <c r="F41" s="114">
        <v>3024</v>
      </c>
      <c r="G41" s="114">
        <v>3051</v>
      </c>
      <c r="H41" s="140">
        <v>3075</v>
      </c>
      <c r="I41" s="115">
        <v>-238</v>
      </c>
      <c r="J41" s="116">
        <v>-7.7398373983739841</v>
      </c>
    </row>
    <row r="42" spans="1:10" s="110" customFormat="1" ht="13.5" customHeight="1" x14ac:dyDescent="0.2">
      <c r="A42" s="118"/>
      <c r="B42" s="121" t="s">
        <v>110</v>
      </c>
      <c r="C42" s="113">
        <v>22.25095431597094</v>
      </c>
      <c r="D42" s="115">
        <v>1807</v>
      </c>
      <c r="E42" s="114">
        <v>1794</v>
      </c>
      <c r="F42" s="114">
        <v>1793</v>
      </c>
      <c r="G42" s="114">
        <v>1832</v>
      </c>
      <c r="H42" s="140">
        <v>1850</v>
      </c>
      <c r="I42" s="115">
        <v>-43</v>
      </c>
      <c r="J42" s="116">
        <v>-2.3243243243243241</v>
      </c>
    </row>
    <row r="43" spans="1:10" s="110" customFormat="1" ht="13.5" customHeight="1" x14ac:dyDescent="0.2">
      <c r="A43" s="120"/>
      <c r="B43" s="121" t="s">
        <v>111</v>
      </c>
      <c r="C43" s="113">
        <v>29.922423346878464</v>
      </c>
      <c r="D43" s="115">
        <v>2430</v>
      </c>
      <c r="E43" s="114">
        <v>2465</v>
      </c>
      <c r="F43" s="114">
        <v>2424</v>
      </c>
      <c r="G43" s="114">
        <v>2448</v>
      </c>
      <c r="H43" s="140">
        <v>2425</v>
      </c>
      <c r="I43" s="115">
        <v>5</v>
      </c>
      <c r="J43" s="116">
        <v>0.20618556701030927</v>
      </c>
    </row>
    <row r="44" spans="1:10" s="110" customFormat="1" ht="13.5" customHeight="1" x14ac:dyDescent="0.2">
      <c r="A44" s="120"/>
      <c r="B44" s="121" t="s">
        <v>112</v>
      </c>
      <c r="C44" s="113">
        <v>2.1918482945450068</v>
      </c>
      <c r="D44" s="115">
        <v>178</v>
      </c>
      <c r="E44" s="114">
        <v>202</v>
      </c>
      <c r="F44" s="114">
        <v>216</v>
      </c>
      <c r="G44" s="114">
        <v>197</v>
      </c>
      <c r="H44" s="140">
        <v>205</v>
      </c>
      <c r="I44" s="115">
        <v>-27</v>
      </c>
      <c r="J44" s="116">
        <v>-13.170731707317072</v>
      </c>
    </row>
    <row r="45" spans="1:10" s="110" customFormat="1" ht="13.5" customHeight="1" x14ac:dyDescent="0.2">
      <c r="A45" s="118" t="s">
        <v>113</v>
      </c>
      <c r="B45" s="122" t="s">
        <v>116</v>
      </c>
      <c r="C45" s="113">
        <v>91.909863317325446</v>
      </c>
      <c r="D45" s="115">
        <v>7464</v>
      </c>
      <c r="E45" s="114">
        <v>7584</v>
      </c>
      <c r="F45" s="114">
        <v>7578</v>
      </c>
      <c r="G45" s="114">
        <v>7787</v>
      </c>
      <c r="H45" s="140">
        <v>7764</v>
      </c>
      <c r="I45" s="115">
        <v>-300</v>
      </c>
      <c r="J45" s="116">
        <v>-3.8639876352395675</v>
      </c>
    </row>
    <row r="46" spans="1:10" s="110" customFormat="1" ht="13.5" customHeight="1" x14ac:dyDescent="0.2">
      <c r="A46" s="118"/>
      <c r="B46" s="119" t="s">
        <v>117</v>
      </c>
      <c r="C46" s="113">
        <v>8.0285679103558678</v>
      </c>
      <c r="D46" s="115">
        <v>652</v>
      </c>
      <c r="E46" s="114">
        <v>683</v>
      </c>
      <c r="F46" s="114">
        <v>707</v>
      </c>
      <c r="G46" s="114">
        <v>707</v>
      </c>
      <c r="H46" s="140">
        <v>694</v>
      </c>
      <c r="I46" s="115">
        <v>-42</v>
      </c>
      <c r="J46" s="116">
        <v>-6.0518731988472618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6785</v>
      </c>
      <c r="E48" s="114">
        <v>6905</v>
      </c>
      <c r="F48" s="114">
        <v>6975</v>
      </c>
      <c r="G48" s="114">
        <v>7038</v>
      </c>
      <c r="H48" s="140">
        <v>6911</v>
      </c>
      <c r="I48" s="115">
        <v>-126</v>
      </c>
      <c r="J48" s="116">
        <v>-1.8231804369845175</v>
      </c>
    </row>
    <row r="49" spans="1:12" s="110" customFormat="1" ht="13.5" customHeight="1" x14ac:dyDescent="0.2">
      <c r="A49" s="118" t="s">
        <v>105</v>
      </c>
      <c r="B49" s="119" t="s">
        <v>106</v>
      </c>
      <c r="C49" s="113">
        <v>47.148120854826821</v>
      </c>
      <c r="D49" s="115">
        <v>3199</v>
      </c>
      <c r="E49" s="114">
        <v>3253</v>
      </c>
      <c r="F49" s="114">
        <v>3311</v>
      </c>
      <c r="G49" s="114">
        <v>3320</v>
      </c>
      <c r="H49" s="140">
        <v>3240</v>
      </c>
      <c r="I49" s="115">
        <v>-41</v>
      </c>
      <c r="J49" s="116">
        <v>-1.2654320987654322</v>
      </c>
    </row>
    <row r="50" spans="1:12" s="110" customFormat="1" ht="13.5" customHeight="1" x14ac:dyDescent="0.2">
      <c r="A50" s="120"/>
      <c r="B50" s="119" t="s">
        <v>107</v>
      </c>
      <c r="C50" s="113">
        <v>52.851879145173179</v>
      </c>
      <c r="D50" s="115">
        <v>3586</v>
      </c>
      <c r="E50" s="114">
        <v>3652</v>
      </c>
      <c r="F50" s="114">
        <v>3664</v>
      </c>
      <c r="G50" s="114">
        <v>3718</v>
      </c>
      <c r="H50" s="140">
        <v>3671</v>
      </c>
      <c r="I50" s="115">
        <v>-85</v>
      </c>
      <c r="J50" s="116">
        <v>-2.3154453827295014</v>
      </c>
    </row>
    <row r="51" spans="1:12" s="110" customFormat="1" ht="13.5" customHeight="1" x14ac:dyDescent="0.2">
      <c r="A51" s="118" t="s">
        <v>105</v>
      </c>
      <c r="B51" s="121" t="s">
        <v>108</v>
      </c>
      <c r="C51" s="113">
        <v>12.070744288872513</v>
      </c>
      <c r="D51" s="115">
        <v>819</v>
      </c>
      <c r="E51" s="114">
        <v>891</v>
      </c>
      <c r="F51" s="114">
        <v>926</v>
      </c>
      <c r="G51" s="114">
        <v>886</v>
      </c>
      <c r="H51" s="140">
        <v>890</v>
      </c>
      <c r="I51" s="115">
        <v>-71</v>
      </c>
      <c r="J51" s="116">
        <v>-7.9775280898876408</v>
      </c>
    </row>
    <row r="52" spans="1:12" s="110" customFormat="1" ht="13.5" customHeight="1" x14ac:dyDescent="0.2">
      <c r="A52" s="118"/>
      <c r="B52" s="121" t="s">
        <v>109</v>
      </c>
      <c r="C52" s="113">
        <v>70.655858511422252</v>
      </c>
      <c r="D52" s="115">
        <v>4794</v>
      </c>
      <c r="E52" s="114">
        <v>4854</v>
      </c>
      <c r="F52" s="114">
        <v>4886</v>
      </c>
      <c r="G52" s="114">
        <v>4986</v>
      </c>
      <c r="H52" s="140">
        <v>4878</v>
      </c>
      <c r="I52" s="115">
        <v>-84</v>
      </c>
      <c r="J52" s="116">
        <v>-1.7220172201722017</v>
      </c>
    </row>
    <row r="53" spans="1:12" s="110" customFormat="1" ht="13.5" customHeight="1" x14ac:dyDescent="0.2">
      <c r="A53" s="118"/>
      <c r="B53" s="121" t="s">
        <v>110</v>
      </c>
      <c r="C53" s="113">
        <v>16.433308769344141</v>
      </c>
      <c r="D53" s="115">
        <v>1115</v>
      </c>
      <c r="E53" s="114">
        <v>1105</v>
      </c>
      <c r="F53" s="114">
        <v>1107</v>
      </c>
      <c r="G53" s="114">
        <v>1107</v>
      </c>
      <c r="H53" s="140">
        <v>1092</v>
      </c>
      <c r="I53" s="115">
        <v>23</v>
      </c>
      <c r="J53" s="116">
        <v>2.1062271062271063</v>
      </c>
    </row>
    <row r="54" spans="1:12" s="110" customFormat="1" ht="13.5" customHeight="1" x14ac:dyDescent="0.2">
      <c r="A54" s="120"/>
      <c r="B54" s="121" t="s">
        <v>111</v>
      </c>
      <c r="C54" s="113">
        <v>0.8400884303610906</v>
      </c>
      <c r="D54" s="115">
        <v>57</v>
      </c>
      <c r="E54" s="114">
        <v>55</v>
      </c>
      <c r="F54" s="114">
        <v>56</v>
      </c>
      <c r="G54" s="114">
        <v>59</v>
      </c>
      <c r="H54" s="140">
        <v>51</v>
      </c>
      <c r="I54" s="115">
        <v>6</v>
      </c>
      <c r="J54" s="116">
        <v>11.764705882352942</v>
      </c>
    </row>
    <row r="55" spans="1:12" s="110" customFormat="1" ht="13.5" customHeight="1" x14ac:dyDescent="0.2">
      <c r="A55" s="120"/>
      <c r="B55" s="121" t="s">
        <v>112</v>
      </c>
      <c r="C55" s="113">
        <v>0.1915991156963891</v>
      </c>
      <c r="D55" s="115">
        <v>13</v>
      </c>
      <c r="E55" s="114">
        <v>9</v>
      </c>
      <c r="F55" s="114">
        <v>10</v>
      </c>
      <c r="G55" s="114">
        <v>6</v>
      </c>
      <c r="H55" s="140">
        <v>7</v>
      </c>
      <c r="I55" s="115">
        <v>6</v>
      </c>
      <c r="J55" s="116">
        <v>85.714285714285708</v>
      </c>
    </row>
    <row r="56" spans="1:12" s="110" customFormat="1" ht="13.5" customHeight="1" x14ac:dyDescent="0.2">
      <c r="A56" s="118" t="s">
        <v>113</v>
      </c>
      <c r="B56" s="122" t="s">
        <v>116</v>
      </c>
      <c r="C56" s="113">
        <v>89.226234340456884</v>
      </c>
      <c r="D56" s="115">
        <v>6054</v>
      </c>
      <c r="E56" s="114">
        <v>6206</v>
      </c>
      <c r="F56" s="114">
        <v>6288</v>
      </c>
      <c r="G56" s="114">
        <v>6358</v>
      </c>
      <c r="H56" s="140">
        <v>6259</v>
      </c>
      <c r="I56" s="115">
        <v>-205</v>
      </c>
      <c r="J56" s="116">
        <v>-3.2752835916280554</v>
      </c>
    </row>
    <row r="57" spans="1:12" s="110" customFormat="1" ht="13.5" customHeight="1" x14ac:dyDescent="0.2">
      <c r="A57" s="142"/>
      <c r="B57" s="124" t="s">
        <v>117</v>
      </c>
      <c r="C57" s="125">
        <v>10.773765659543109</v>
      </c>
      <c r="D57" s="143">
        <v>731</v>
      </c>
      <c r="E57" s="144">
        <v>699</v>
      </c>
      <c r="F57" s="144">
        <v>687</v>
      </c>
      <c r="G57" s="144">
        <v>680</v>
      </c>
      <c r="H57" s="145">
        <v>652</v>
      </c>
      <c r="I57" s="143">
        <v>79</v>
      </c>
      <c r="J57" s="146">
        <v>12.116564417177914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63858</v>
      </c>
      <c r="E12" s="236">
        <v>63097</v>
      </c>
      <c r="F12" s="114">
        <v>63611</v>
      </c>
      <c r="G12" s="114">
        <v>62714</v>
      </c>
      <c r="H12" s="140">
        <v>62668</v>
      </c>
      <c r="I12" s="115">
        <v>1190</v>
      </c>
      <c r="J12" s="116">
        <v>1.8988957681751453</v>
      </c>
    </row>
    <row r="13" spans="1:15" s="110" customFormat="1" ht="12" customHeight="1" x14ac:dyDescent="0.2">
      <c r="A13" s="118" t="s">
        <v>105</v>
      </c>
      <c r="B13" s="119" t="s">
        <v>106</v>
      </c>
      <c r="C13" s="113">
        <v>58.473488051614517</v>
      </c>
      <c r="D13" s="115">
        <v>37340</v>
      </c>
      <c r="E13" s="114">
        <v>36840</v>
      </c>
      <c r="F13" s="114">
        <v>37148</v>
      </c>
      <c r="G13" s="114">
        <v>36613</v>
      </c>
      <c r="H13" s="140">
        <v>36544</v>
      </c>
      <c r="I13" s="115">
        <v>796</v>
      </c>
      <c r="J13" s="116">
        <v>2.1781961471103326</v>
      </c>
    </row>
    <row r="14" spans="1:15" s="110" customFormat="1" ht="12" customHeight="1" x14ac:dyDescent="0.2">
      <c r="A14" s="118"/>
      <c r="B14" s="119" t="s">
        <v>107</v>
      </c>
      <c r="C14" s="113">
        <v>41.526511948385483</v>
      </c>
      <c r="D14" s="115">
        <v>26518</v>
      </c>
      <c r="E14" s="114">
        <v>26257</v>
      </c>
      <c r="F14" s="114">
        <v>26463</v>
      </c>
      <c r="G14" s="114">
        <v>26101</v>
      </c>
      <c r="H14" s="140">
        <v>26124</v>
      </c>
      <c r="I14" s="115">
        <v>394</v>
      </c>
      <c r="J14" s="116">
        <v>1.5081917011177461</v>
      </c>
    </row>
    <row r="15" spans="1:15" s="110" customFormat="1" ht="12" customHeight="1" x14ac:dyDescent="0.2">
      <c r="A15" s="118" t="s">
        <v>105</v>
      </c>
      <c r="B15" s="121" t="s">
        <v>108</v>
      </c>
      <c r="C15" s="113">
        <v>13.077453099063547</v>
      </c>
      <c r="D15" s="115">
        <v>8351</v>
      </c>
      <c r="E15" s="114">
        <v>8519</v>
      </c>
      <c r="F15" s="114">
        <v>8702</v>
      </c>
      <c r="G15" s="114">
        <v>8125</v>
      </c>
      <c r="H15" s="140">
        <v>8362</v>
      </c>
      <c r="I15" s="115">
        <v>-11</v>
      </c>
      <c r="J15" s="116">
        <v>-0.13154747668022004</v>
      </c>
    </row>
    <row r="16" spans="1:15" s="110" customFormat="1" ht="12" customHeight="1" x14ac:dyDescent="0.2">
      <c r="A16" s="118"/>
      <c r="B16" s="121" t="s">
        <v>109</v>
      </c>
      <c r="C16" s="113">
        <v>66.945410128723111</v>
      </c>
      <c r="D16" s="115">
        <v>42750</v>
      </c>
      <c r="E16" s="114">
        <v>42060</v>
      </c>
      <c r="F16" s="114">
        <v>42446</v>
      </c>
      <c r="G16" s="114">
        <v>42386</v>
      </c>
      <c r="H16" s="140">
        <v>42324</v>
      </c>
      <c r="I16" s="115">
        <v>426</v>
      </c>
      <c r="J16" s="116">
        <v>1.0065211227672242</v>
      </c>
    </row>
    <row r="17" spans="1:10" s="110" customFormat="1" ht="12" customHeight="1" x14ac:dyDescent="0.2">
      <c r="A17" s="118"/>
      <c r="B17" s="121" t="s">
        <v>110</v>
      </c>
      <c r="C17" s="113">
        <v>19.072003507782892</v>
      </c>
      <c r="D17" s="115">
        <v>12179</v>
      </c>
      <c r="E17" s="114">
        <v>11956</v>
      </c>
      <c r="F17" s="114">
        <v>11919</v>
      </c>
      <c r="G17" s="114">
        <v>11661</v>
      </c>
      <c r="H17" s="140">
        <v>11482</v>
      </c>
      <c r="I17" s="115">
        <v>697</v>
      </c>
      <c r="J17" s="116">
        <v>6.0703710155025261</v>
      </c>
    </row>
    <row r="18" spans="1:10" s="110" customFormat="1" ht="12" customHeight="1" x14ac:dyDescent="0.2">
      <c r="A18" s="120"/>
      <c r="B18" s="121" t="s">
        <v>111</v>
      </c>
      <c r="C18" s="113">
        <v>0.90513326443045505</v>
      </c>
      <c r="D18" s="115">
        <v>578</v>
      </c>
      <c r="E18" s="114">
        <v>562</v>
      </c>
      <c r="F18" s="114">
        <v>544</v>
      </c>
      <c r="G18" s="114">
        <v>542</v>
      </c>
      <c r="H18" s="140">
        <v>500</v>
      </c>
      <c r="I18" s="115">
        <v>78</v>
      </c>
      <c r="J18" s="116">
        <v>15.6</v>
      </c>
    </row>
    <row r="19" spans="1:10" s="110" customFormat="1" ht="12" customHeight="1" x14ac:dyDescent="0.2">
      <c r="A19" s="120"/>
      <c r="B19" s="121" t="s">
        <v>112</v>
      </c>
      <c r="C19" s="113">
        <v>0.25995176798521719</v>
      </c>
      <c r="D19" s="115">
        <v>166</v>
      </c>
      <c r="E19" s="114">
        <v>155</v>
      </c>
      <c r="F19" s="114">
        <v>145</v>
      </c>
      <c r="G19" s="114">
        <v>125</v>
      </c>
      <c r="H19" s="140">
        <v>108</v>
      </c>
      <c r="I19" s="115">
        <v>58</v>
      </c>
      <c r="J19" s="116">
        <v>53.703703703703702</v>
      </c>
    </row>
    <row r="20" spans="1:10" s="110" customFormat="1" ht="12" customHeight="1" x14ac:dyDescent="0.2">
      <c r="A20" s="118" t="s">
        <v>113</v>
      </c>
      <c r="B20" s="119" t="s">
        <v>181</v>
      </c>
      <c r="C20" s="113">
        <v>75.793166087256097</v>
      </c>
      <c r="D20" s="115">
        <v>48400</v>
      </c>
      <c r="E20" s="114">
        <v>47825</v>
      </c>
      <c r="F20" s="114">
        <v>48323</v>
      </c>
      <c r="G20" s="114">
        <v>47754</v>
      </c>
      <c r="H20" s="140">
        <v>47809</v>
      </c>
      <c r="I20" s="115">
        <v>591</v>
      </c>
      <c r="J20" s="116">
        <v>1.2361689221694661</v>
      </c>
    </row>
    <row r="21" spans="1:10" s="110" customFormat="1" ht="12" customHeight="1" x14ac:dyDescent="0.2">
      <c r="A21" s="118"/>
      <c r="B21" s="119" t="s">
        <v>182</v>
      </c>
      <c r="C21" s="113">
        <v>24.2068339127439</v>
      </c>
      <c r="D21" s="115">
        <v>15458</v>
      </c>
      <c r="E21" s="114">
        <v>15272</v>
      </c>
      <c r="F21" s="114">
        <v>15288</v>
      </c>
      <c r="G21" s="114">
        <v>14960</v>
      </c>
      <c r="H21" s="140">
        <v>14859</v>
      </c>
      <c r="I21" s="115">
        <v>599</v>
      </c>
      <c r="J21" s="116">
        <v>4.0312268658725348</v>
      </c>
    </row>
    <row r="22" spans="1:10" s="110" customFormat="1" ht="12" customHeight="1" x14ac:dyDescent="0.2">
      <c r="A22" s="118" t="s">
        <v>113</v>
      </c>
      <c r="B22" s="119" t="s">
        <v>116</v>
      </c>
      <c r="C22" s="113">
        <v>87.541106830780791</v>
      </c>
      <c r="D22" s="115">
        <v>55902</v>
      </c>
      <c r="E22" s="114">
        <v>55750</v>
      </c>
      <c r="F22" s="114">
        <v>56154</v>
      </c>
      <c r="G22" s="114">
        <v>55271</v>
      </c>
      <c r="H22" s="140">
        <v>55323</v>
      </c>
      <c r="I22" s="115">
        <v>579</v>
      </c>
      <c r="J22" s="116">
        <v>1.0465809880158343</v>
      </c>
    </row>
    <row r="23" spans="1:10" s="110" customFormat="1" ht="12" customHeight="1" x14ac:dyDescent="0.2">
      <c r="A23" s="118"/>
      <c r="B23" s="119" t="s">
        <v>117</v>
      </c>
      <c r="C23" s="113">
        <v>12.449497322183595</v>
      </c>
      <c r="D23" s="115">
        <v>7950</v>
      </c>
      <c r="E23" s="114">
        <v>7341</v>
      </c>
      <c r="F23" s="114">
        <v>7450</v>
      </c>
      <c r="G23" s="114">
        <v>7436</v>
      </c>
      <c r="H23" s="140">
        <v>7338</v>
      </c>
      <c r="I23" s="115">
        <v>612</v>
      </c>
      <c r="J23" s="116">
        <v>8.3401471790678663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60086</v>
      </c>
      <c r="E64" s="236">
        <v>59649</v>
      </c>
      <c r="F64" s="236">
        <v>60104</v>
      </c>
      <c r="G64" s="236">
        <v>59334</v>
      </c>
      <c r="H64" s="140">
        <v>59334</v>
      </c>
      <c r="I64" s="115">
        <v>752</v>
      </c>
      <c r="J64" s="116">
        <v>1.2674014898709003</v>
      </c>
    </row>
    <row r="65" spans="1:12" s="110" customFormat="1" ht="12" customHeight="1" x14ac:dyDescent="0.2">
      <c r="A65" s="118" t="s">
        <v>105</v>
      </c>
      <c r="B65" s="119" t="s">
        <v>106</v>
      </c>
      <c r="C65" s="113">
        <v>56.355889891156011</v>
      </c>
      <c r="D65" s="235">
        <v>33862</v>
      </c>
      <c r="E65" s="236">
        <v>33565</v>
      </c>
      <c r="F65" s="236">
        <v>33886</v>
      </c>
      <c r="G65" s="236">
        <v>33494</v>
      </c>
      <c r="H65" s="140">
        <v>33478</v>
      </c>
      <c r="I65" s="115">
        <v>384</v>
      </c>
      <c r="J65" s="116">
        <v>1.1470219248461677</v>
      </c>
    </row>
    <row r="66" spans="1:12" s="110" customFormat="1" ht="12" customHeight="1" x14ac:dyDescent="0.2">
      <c r="A66" s="118"/>
      <c r="B66" s="119" t="s">
        <v>107</v>
      </c>
      <c r="C66" s="113">
        <v>43.644110108843989</v>
      </c>
      <c r="D66" s="235">
        <v>26224</v>
      </c>
      <c r="E66" s="236">
        <v>26084</v>
      </c>
      <c r="F66" s="236">
        <v>26218</v>
      </c>
      <c r="G66" s="236">
        <v>25840</v>
      </c>
      <c r="H66" s="140">
        <v>25856</v>
      </c>
      <c r="I66" s="115">
        <v>368</v>
      </c>
      <c r="J66" s="116">
        <v>1.4232673267326732</v>
      </c>
    </row>
    <row r="67" spans="1:12" s="110" customFormat="1" ht="12" customHeight="1" x14ac:dyDescent="0.2">
      <c r="A67" s="118" t="s">
        <v>105</v>
      </c>
      <c r="B67" s="121" t="s">
        <v>108</v>
      </c>
      <c r="C67" s="113">
        <v>13.525613287621077</v>
      </c>
      <c r="D67" s="235">
        <v>8127</v>
      </c>
      <c r="E67" s="236">
        <v>8334</v>
      </c>
      <c r="F67" s="236">
        <v>8546</v>
      </c>
      <c r="G67" s="236">
        <v>7956</v>
      </c>
      <c r="H67" s="140">
        <v>8176</v>
      </c>
      <c r="I67" s="115">
        <v>-49</v>
      </c>
      <c r="J67" s="116">
        <v>-0.59931506849315064</v>
      </c>
    </row>
    <row r="68" spans="1:12" s="110" customFormat="1" ht="12" customHeight="1" x14ac:dyDescent="0.2">
      <c r="A68" s="118"/>
      <c r="B68" s="121" t="s">
        <v>109</v>
      </c>
      <c r="C68" s="113">
        <v>65.95047099157874</v>
      </c>
      <c r="D68" s="235">
        <v>39627</v>
      </c>
      <c r="E68" s="236">
        <v>39177</v>
      </c>
      <c r="F68" s="236">
        <v>39473</v>
      </c>
      <c r="G68" s="236">
        <v>39522</v>
      </c>
      <c r="H68" s="140">
        <v>39484</v>
      </c>
      <c r="I68" s="115">
        <v>143</v>
      </c>
      <c r="J68" s="116">
        <v>0.36217201904568941</v>
      </c>
    </row>
    <row r="69" spans="1:12" s="110" customFormat="1" ht="12" customHeight="1" x14ac:dyDescent="0.2">
      <c r="A69" s="118"/>
      <c r="B69" s="121" t="s">
        <v>110</v>
      </c>
      <c r="C69" s="113">
        <v>19.545318376992977</v>
      </c>
      <c r="D69" s="235">
        <v>11744</v>
      </c>
      <c r="E69" s="236">
        <v>11551</v>
      </c>
      <c r="F69" s="236">
        <v>11512</v>
      </c>
      <c r="G69" s="236">
        <v>11304</v>
      </c>
      <c r="H69" s="140">
        <v>11168</v>
      </c>
      <c r="I69" s="115">
        <v>576</v>
      </c>
      <c r="J69" s="116">
        <v>5.1575931232091694</v>
      </c>
    </row>
    <row r="70" spans="1:12" s="110" customFormat="1" ht="12" customHeight="1" x14ac:dyDescent="0.2">
      <c r="A70" s="120"/>
      <c r="B70" s="121" t="s">
        <v>111</v>
      </c>
      <c r="C70" s="113">
        <v>0.97859734380720964</v>
      </c>
      <c r="D70" s="235">
        <v>588</v>
      </c>
      <c r="E70" s="236">
        <v>587</v>
      </c>
      <c r="F70" s="236">
        <v>573</v>
      </c>
      <c r="G70" s="236">
        <v>552</v>
      </c>
      <c r="H70" s="140">
        <v>506</v>
      </c>
      <c r="I70" s="115">
        <v>82</v>
      </c>
      <c r="J70" s="116">
        <v>16.205533596837945</v>
      </c>
    </row>
    <row r="71" spans="1:12" s="110" customFormat="1" ht="12" customHeight="1" x14ac:dyDescent="0.2">
      <c r="A71" s="120"/>
      <c r="B71" s="121" t="s">
        <v>112</v>
      </c>
      <c r="C71" s="113">
        <v>0.26129214792131278</v>
      </c>
      <c r="D71" s="235">
        <v>157</v>
      </c>
      <c r="E71" s="236">
        <v>161</v>
      </c>
      <c r="F71" s="236">
        <v>158</v>
      </c>
      <c r="G71" s="236">
        <v>137</v>
      </c>
      <c r="H71" s="140">
        <v>114</v>
      </c>
      <c r="I71" s="115">
        <v>43</v>
      </c>
      <c r="J71" s="116">
        <v>37.719298245614034</v>
      </c>
    </row>
    <row r="72" spans="1:12" s="110" customFormat="1" ht="12" customHeight="1" x14ac:dyDescent="0.2">
      <c r="A72" s="118" t="s">
        <v>113</v>
      </c>
      <c r="B72" s="119" t="s">
        <v>181</v>
      </c>
      <c r="C72" s="113">
        <v>74.453283626801579</v>
      </c>
      <c r="D72" s="235">
        <v>44736</v>
      </c>
      <c r="E72" s="236">
        <v>44380</v>
      </c>
      <c r="F72" s="236">
        <v>44842</v>
      </c>
      <c r="G72" s="236">
        <v>44365</v>
      </c>
      <c r="H72" s="140">
        <v>44485</v>
      </c>
      <c r="I72" s="115">
        <v>251</v>
      </c>
      <c r="J72" s="116">
        <v>0.56423513543891202</v>
      </c>
    </row>
    <row r="73" spans="1:12" s="110" customFormat="1" ht="12" customHeight="1" x14ac:dyDescent="0.2">
      <c r="A73" s="118"/>
      <c r="B73" s="119" t="s">
        <v>182</v>
      </c>
      <c r="C73" s="113">
        <v>25.546716373198414</v>
      </c>
      <c r="D73" s="115">
        <v>15350</v>
      </c>
      <c r="E73" s="114">
        <v>15269</v>
      </c>
      <c r="F73" s="114">
        <v>15262</v>
      </c>
      <c r="G73" s="114">
        <v>14969</v>
      </c>
      <c r="H73" s="140">
        <v>14849</v>
      </c>
      <c r="I73" s="115">
        <v>501</v>
      </c>
      <c r="J73" s="116">
        <v>3.3739645767391742</v>
      </c>
    </row>
    <row r="74" spans="1:12" s="110" customFormat="1" ht="12" customHeight="1" x14ac:dyDescent="0.2">
      <c r="A74" s="118" t="s">
        <v>113</v>
      </c>
      <c r="B74" s="119" t="s">
        <v>116</v>
      </c>
      <c r="C74" s="113">
        <v>88.389974370069567</v>
      </c>
      <c r="D74" s="115">
        <v>53110</v>
      </c>
      <c r="E74" s="114">
        <v>53290</v>
      </c>
      <c r="F74" s="114">
        <v>53564</v>
      </c>
      <c r="G74" s="114">
        <v>52823</v>
      </c>
      <c r="H74" s="140">
        <v>52899</v>
      </c>
      <c r="I74" s="115">
        <v>211</v>
      </c>
      <c r="J74" s="116">
        <v>0.39887332463751679</v>
      </c>
    </row>
    <row r="75" spans="1:12" s="110" customFormat="1" ht="12" customHeight="1" x14ac:dyDescent="0.2">
      <c r="A75" s="142"/>
      <c r="B75" s="124" t="s">
        <v>117</v>
      </c>
      <c r="C75" s="125">
        <v>11.598375661551776</v>
      </c>
      <c r="D75" s="143">
        <v>6969</v>
      </c>
      <c r="E75" s="144">
        <v>6352</v>
      </c>
      <c r="F75" s="144">
        <v>6532</v>
      </c>
      <c r="G75" s="144">
        <v>6502</v>
      </c>
      <c r="H75" s="145">
        <v>6425</v>
      </c>
      <c r="I75" s="143">
        <v>544</v>
      </c>
      <c r="J75" s="146">
        <v>8.4669260700389106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63858</v>
      </c>
      <c r="G11" s="114">
        <v>63097</v>
      </c>
      <c r="H11" s="114">
        <v>63611</v>
      </c>
      <c r="I11" s="114">
        <v>62714</v>
      </c>
      <c r="J11" s="140">
        <v>62668</v>
      </c>
      <c r="K11" s="114">
        <v>1190</v>
      </c>
      <c r="L11" s="116">
        <v>1.8988957681751453</v>
      </c>
    </row>
    <row r="12" spans="1:17" s="110" customFormat="1" ht="24.95" customHeight="1" x14ac:dyDescent="0.2">
      <c r="A12" s="604" t="s">
        <v>185</v>
      </c>
      <c r="B12" s="605"/>
      <c r="C12" s="605"/>
      <c r="D12" s="606"/>
      <c r="E12" s="113">
        <v>58.473488051614517</v>
      </c>
      <c r="F12" s="115">
        <v>37340</v>
      </c>
      <c r="G12" s="114">
        <v>36840</v>
      </c>
      <c r="H12" s="114">
        <v>37148</v>
      </c>
      <c r="I12" s="114">
        <v>36613</v>
      </c>
      <c r="J12" s="140">
        <v>36544</v>
      </c>
      <c r="K12" s="114">
        <v>796</v>
      </c>
      <c r="L12" s="116">
        <v>2.1781961471103326</v>
      </c>
    </row>
    <row r="13" spans="1:17" s="110" customFormat="1" ht="15" customHeight="1" x14ac:dyDescent="0.2">
      <c r="A13" s="120"/>
      <c r="B13" s="612" t="s">
        <v>107</v>
      </c>
      <c r="C13" s="612"/>
      <c r="E13" s="113">
        <v>41.526511948385483</v>
      </c>
      <c r="F13" s="115">
        <v>26518</v>
      </c>
      <c r="G13" s="114">
        <v>26257</v>
      </c>
      <c r="H13" s="114">
        <v>26463</v>
      </c>
      <c r="I13" s="114">
        <v>26101</v>
      </c>
      <c r="J13" s="140">
        <v>26124</v>
      </c>
      <c r="K13" s="114">
        <v>394</v>
      </c>
      <c r="L13" s="116">
        <v>1.5081917011177461</v>
      </c>
    </row>
    <row r="14" spans="1:17" s="110" customFormat="1" ht="24.95" customHeight="1" x14ac:dyDescent="0.2">
      <c r="A14" s="604" t="s">
        <v>186</v>
      </c>
      <c r="B14" s="605"/>
      <c r="C14" s="605"/>
      <c r="D14" s="606"/>
      <c r="E14" s="113">
        <v>13.077453099063547</v>
      </c>
      <c r="F14" s="115">
        <v>8351</v>
      </c>
      <c r="G14" s="114">
        <v>8519</v>
      </c>
      <c r="H14" s="114">
        <v>8702</v>
      </c>
      <c r="I14" s="114">
        <v>8125</v>
      </c>
      <c r="J14" s="140">
        <v>8362</v>
      </c>
      <c r="K14" s="114">
        <v>-11</v>
      </c>
      <c r="L14" s="116">
        <v>-0.13154747668022004</v>
      </c>
    </row>
    <row r="15" spans="1:17" s="110" customFormat="1" ht="15" customHeight="1" x14ac:dyDescent="0.2">
      <c r="A15" s="120"/>
      <c r="B15" s="119"/>
      <c r="C15" s="258" t="s">
        <v>106</v>
      </c>
      <c r="E15" s="113">
        <v>58.675607711651303</v>
      </c>
      <c r="F15" s="115">
        <v>4900</v>
      </c>
      <c r="G15" s="114">
        <v>4985</v>
      </c>
      <c r="H15" s="114">
        <v>5106</v>
      </c>
      <c r="I15" s="114">
        <v>4767</v>
      </c>
      <c r="J15" s="140">
        <v>4907</v>
      </c>
      <c r="K15" s="114">
        <v>-7</v>
      </c>
      <c r="L15" s="116">
        <v>-0.14265335235378032</v>
      </c>
    </row>
    <row r="16" spans="1:17" s="110" customFormat="1" ht="15" customHeight="1" x14ac:dyDescent="0.2">
      <c r="A16" s="120"/>
      <c r="B16" s="119"/>
      <c r="C16" s="258" t="s">
        <v>107</v>
      </c>
      <c r="E16" s="113">
        <v>41.324392288348697</v>
      </c>
      <c r="F16" s="115">
        <v>3451</v>
      </c>
      <c r="G16" s="114">
        <v>3534</v>
      </c>
      <c r="H16" s="114">
        <v>3596</v>
      </c>
      <c r="I16" s="114">
        <v>3358</v>
      </c>
      <c r="J16" s="140">
        <v>3455</v>
      </c>
      <c r="K16" s="114">
        <v>-4</v>
      </c>
      <c r="L16" s="116">
        <v>-0.11577424023154848</v>
      </c>
    </row>
    <row r="17" spans="1:12" s="110" customFormat="1" ht="15" customHeight="1" x14ac:dyDescent="0.2">
      <c r="A17" s="120"/>
      <c r="B17" s="121" t="s">
        <v>109</v>
      </c>
      <c r="C17" s="258"/>
      <c r="E17" s="113">
        <v>66.945410128723111</v>
      </c>
      <c r="F17" s="115">
        <v>42750</v>
      </c>
      <c r="G17" s="114">
        <v>42060</v>
      </c>
      <c r="H17" s="114">
        <v>42446</v>
      </c>
      <c r="I17" s="114">
        <v>42386</v>
      </c>
      <c r="J17" s="140">
        <v>42324</v>
      </c>
      <c r="K17" s="114">
        <v>426</v>
      </c>
      <c r="L17" s="116">
        <v>1.0065211227672242</v>
      </c>
    </row>
    <row r="18" spans="1:12" s="110" customFormat="1" ht="15" customHeight="1" x14ac:dyDescent="0.2">
      <c r="A18" s="120"/>
      <c r="B18" s="119"/>
      <c r="C18" s="258" t="s">
        <v>106</v>
      </c>
      <c r="E18" s="113">
        <v>58.930994152046786</v>
      </c>
      <c r="F18" s="115">
        <v>25193</v>
      </c>
      <c r="G18" s="114">
        <v>24747</v>
      </c>
      <c r="H18" s="114">
        <v>24953</v>
      </c>
      <c r="I18" s="114">
        <v>24914</v>
      </c>
      <c r="J18" s="140">
        <v>24838</v>
      </c>
      <c r="K18" s="114">
        <v>355</v>
      </c>
      <c r="L18" s="116">
        <v>1.4292616152669297</v>
      </c>
    </row>
    <row r="19" spans="1:12" s="110" customFormat="1" ht="15" customHeight="1" x14ac:dyDescent="0.2">
      <c r="A19" s="120"/>
      <c r="B19" s="119"/>
      <c r="C19" s="258" t="s">
        <v>107</v>
      </c>
      <c r="E19" s="113">
        <v>41.069005847953214</v>
      </c>
      <c r="F19" s="115">
        <v>17557</v>
      </c>
      <c r="G19" s="114">
        <v>17313</v>
      </c>
      <c r="H19" s="114">
        <v>17493</v>
      </c>
      <c r="I19" s="114">
        <v>17472</v>
      </c>
      <c r="J19" s="140">
        <v>17486</v>
      </c>
      <c r="K19" s="114">
        <v>71</v>
      </c>
      <c r="L19" s="116">
        <v>0.40603911700789203</v>
      </c>
    </row>
    <row r="20" spans="1:12" s="110" customFormat="1" ht="15" customHeight="1" x14ac:dyDescent="0.2">
      <c r="A20" s="120"/>
      <c r="B20" s="121" t="s">
        <v>110</v>
      </c>
      <c r="C20" s="258"/>
      <c r="E20" s="113">
        <v>19.072003507782892</v>
      </c>
      <c r="F20" s="115">
        <v>12179</v>
      </c>
      <c r="G20" s="114">
        <v>11956</v>
      </c>
      <c r="H20" s="114">
        <v>11919</v>
      </c>
      <c r="I20" s="114">
        <v>11661</v>
      </c>
      <c r="J20" s="140">
        <v>11482</v>
      </c>
      <c r="K20" s="114">
        <v>697</v>
      </c>
      <c r="L20" s="116">
        <v>6.0703710155025261</v>
      </c>
    </row>
    <row r="21" spans="1:12" s="110" customFormat="1" ht="15" customHeight="1" x14ac:dyDescent="0.2">
      <c r="A21" s="120"/>
      <c r="B21" s="119"/>
      <c r="C21" s="258" t="s">
        <v>106</v>
      </c>
      <c r="E21" s="113">
        <v>56.310041875359225</v>
      </c>
      <c r="F21" s="115">
        <v>6858</v>
      </c>
      <c r="G21" s="114">
        <v>6743</v>
      </c>
      <c r="H21" s="114">
        <v>6745</v>
      </c>
      <c r="I21" s="114">
        <v>6587</v>
      </c>
      <c r="J21" s="140">
        <v>6482</v>
      </c>
      <c r="K21" s="114">
        <v>376</v>
      </c>
      <c r="L21" s="116">
        <v>5.8006788028386298</v>
      </c>
    </row>
    <row r="22" spans="1:12" s="110" customFormat="1" ht="15" customHeight="1" x14ac:dyDescent="0.2">
      <c r="A22" s="120"/>
      <c r="B22" s="119"/>
      <c r="C22" s="258" t="s">
        <v>107</v>
      </c>
      <c r="E22" s="113">
        <v>43.689958124640775</v>
      </c>
      <c r="F22" s="115">
        <v>5321</v>
      </c>
      <c r="G22" s="114">
        <v>5213</v>
      </c>
      <c r="H22" s="114">
        <v>5174</v>
      </c>
      <c r="I22" s="114">
        <v>5074</v>
      </c>
      <c r="J22" s="140">
        <v>5000</v>
      </c>
      <c r="K22" s="114">
        <v>321</v>
      </c>
      <c r="L22" s="116">
        <v>6.42</v>
      </c>
    </row>
    <row r="23" spans="1:12" s="110" customFormat="1" ht="15" customHeight="1" x14ac:dyDescent="0.2">
      <c r="A23" s="120"/>
      <c r="B23" s="121" t="s">
        <v>111</v>
      </c>
      <c r="C23" s="258"/>
      <c r="E23" s="113">
        <v>0.90513326443045505</v>
      </c>
      <c r="F23" s="115">
        <v>578</v>
      </c>
      <c r="G23" s="114">
        <v>562</v>
      </c>
      <c r="H23" s="114">
        <v>544</v>
      </c>
      <c r="I23" s="114">
        <v>542</v>
      </c>
      <c r="J23" s="140">
        <v>500</v>
      </c>
      <c r="K23" s="114">
        <v>78</v>
      </c>
      <c r="L23" s="116">
        <v>15.6</v>
      </c>
    </row>
    <row r="24" spans="1:12" s="110" customFormat="1" ht="15" customHeight="1" x14ac:dyDescent="0.2">
      <c r="A24" s="120"/>
      <c r="B24" s="119"/>
      <c r="C24" s="258" t="s">
        <v>106</v>
      </c>
      <c r="E24" s="113">
        <v>67.301038062283737</v>
      </c>
      <c r="F24" s="115">
        <v>389</v>
      </c>
      <c r="G24" s="114">
        <v>365</v>
      </c>
      <c r="H24" s="114">
        <v>344</v>
      </c>
      <c r="I24" s="114">
        <v>345</v>
      </c>
      <c r="J24" s="140">
        <v>317</v>
      </c>
      <c r="K24" s="114">
        <v>72</v>
      </c>
      <c r="L24" s="116">
        <v>22.712933753943219</v>
      </c>
    </row>
    <row r="25" spans="1:12" s="110" customFormat="1" ht="15" customHeight="1" x14ac:dyDescent="0.2">
      <c r="A25" s="120"/>
      <c r="B25" s="119"/>
      <c r="C25" s="258" t="s">
        <v>107</v>
      </c>
      <c r="E25" s="113">
        <v>32.698961937716263</v>
      </c>
      <c r="F25" s="115">
        <v>189</v>
      </c>
      <c r="G25" s="114">
        <v>197</v>
      </c>
      <c r="H25" s="114">
        <v>200</v>
      </c>
      <c r="I25" s="114">
        <v>197</v>
      </c>
      <c r="J25" s="140">
        <v>183</v>
      </c>
      <c r="K25" s="114">
        <v>6</v>
      </c>
      <c r="L25" s="116">
        <v>3.278688524590164</v>
      </c>
    </row>
    <row r="26" spans="1:12" s="110" customFormat="1" ht="15" customHeight="1" x14ac:dyDescent="0.2">
      <c r="A26" s="120"/>
      <c r="C26" s="121" t="s">
        <v>187</v>
      </c>
      <c r="D26" s="110" t="s">
        <v>188</v>
      </c>
      <c r="E26" s="113">
        <v>0.25995176798521719</v>
      </c>
      <c r="F26" s="115">
        <v>166</v>
      </c>
      <c r="G26" s="114">
        <v>155</v>
      </c>
      <c r="H26" s="114">
        <v>145</v>
      </c>
      <c r="I26" s="114">
        <v>125</v>
      </c>
      <c r="J26" s="140">
        <v>108</v>
      </c>
      <c r="K26" s="114">
        <v>58</v>
      </c>
      <c r="L26" s="116">
        <v>53.703703703703702</v>
      </c>
    </row>
    <row r="27" spans="1:12" s="110" customFormat="1" ht="15" customHeight="1" x14ac:dyDescent="0.2">
      <c r="A27" s="120"/>
      <c r="B27" s="119"/>
      <c r="D27" s="259" t="s">
        <v>106</v>
      </c>
      <c r="E27" s="113">
        <v>62.048192771084338</v>
      </c>
      <c r="F27" s="115">
        <v>103</v>
      </c>
      <c r="G27" s="114">
        <v>89</v>
      </c>
      <c r="H27" s="114">
        <v>71</v>
      </c>
      <c r="I27" s="114">
        <v>61</v>
      </c>
      <c r="J27" s="140">
        <v>49</v>
      </c>
      <c r="K27" s="114">
        <v>54</v>
      </c>
      <c r="L27" s="116">
        <v>110.20408163265306</v>
      </c>
    </row>
    <row r="28" spans="1:12" s="110" customFormat="1" ht="15" customHeight="1" x14ac:dyDescent="0.2">
      <c r="A28" s="120"/>
      <c r="B28" s="119"/>
      <c r="D28" s="259" t="s">
        <v>107</v>
      </c>
      <c r="E28" s="113">
        <v>37.951807228915662</v>
      </c>
      <c r="F28" s="115">
        <v>63</v>
      </c>
      <c r="G28" s="114">
        <v>66</v>
      </c>
      <c r="H28" s="114">
        <v>74</v>
      </c>
      <c r="I28" s="114">
        <v>64</v>
      </c>
      <c r="J28" s="140">
        <v>59</v>
      </c>
      <c r="K28" s="114">
        <v>4</v>
      </c>
      <c r="L28" s="116">
        <v>6.7796610169491522</v>
      </c>
    </row>
    <row r="29" spans="1:12" s="110" customFormat="1" ht="24.95" customHeight="1" x14ac:dyDescent="0.2">
      <c r="A29" s="604" t="s">
        <v>189</v>
      </c>
      <c r="B29" s="605"/>
      <c r="C29" s="605"/>
      <c r="D29" s="606"/>
      <c r="E29" s="113">
        <v>87.541106830780791</v>
      </c>
      <c r="F29" s="115">
        <v>55902</v>
      </c>
      <c r="G29" s="114">
        <v>55750</v>
      </c>
      <c r="H29" s="114">
        <v>56154</v>
      </c>
      <c r="I29" s="114">
        <v>55271</v>
      </c>
      <c r="J29" s="140">
        <v>55323</v>
      </c>
      <c r="K29" s="114">
        <v>579</v>
      </c>
      <c r="L29" s="116">
        <v>1.0465809880158343</v>
      </c>
    </row>
    <row r="30" spans="1:12" s="110" customFormat="1" ht="15" customHeight="1" x14ac:dyDescent="0.2">
      <c r="A30" s="120"/>
      <c r="B30" s="119"/>
      <c r="C30" s="258" t="s">
        <v>106</v>
      </c>
      <c r="E30" s="113">
        <v>57.162534435261705</v>
      </c>
      <c r="F30" s="115">
        <v>31955</v>
      </c>
      <c r="G30" s="114">
        <v>31857</v>
      </c>
      <c r="H30" s="114">
        <v>32087</v>
      </c>
      <c r="I30" s="114">
        <v>31572</v>
      </c>
      <c r="J30" s="140">
        <v>31594</v>
      </c>
      <c r="K30" s="114">
        <v>361</v>
      </c>
      <c r="L30" s="116">
        <v>1.1426220168386403</v>
      </c>
    </row>
    <row r="31" spans="1:12" s="110" customFormat="1" ht="15" customHeight="1" x14ac:dyDescent="0.2">
      <c r="A31" s="120"/>
      <c r="B31" s="119"/>
      <c r="C31" s="258" t="s">
        <v>107</v>
      </c>
      <c r="E31" s="113">
        <v>42.837465564738295</v>
      </c>
      <c r="F31" s="115">
        <v>23947</v>
      </c>
      <c r="G31" s="114">
        <v>23893</v>
      </c>
      <c r="H31" s="114">
        <v>24067</v>
      </c>
      <c r="I31" s="114">
        <v>23699</v>
      </c>
      <c r="J31" s="140">
        <v>23729</v>
      </c>
      <c r="K31" s="114">
        <v>218</v>
      </c>
      <c r="L31" s="116">
        <v>0.91870706730161411</v>
      </c>
    </row>
    <row r="32" spans="1:12" s="110" customFormat="1" ht="15" customHeight="1" x14ac:dyDescent="0.2">
      <c r="A32" s="120"/>
      <c r="B32" s="119" t="s">
        <v>117</v>
      </c>
      <c r="C32" s="258"/>
      <c r="E32" s="113">
        <v>12.449497322183595</v>
      </c>
      <c r="F32" s="115">
        <v>7950</v>
      </c>
      <c r="G32" s="114">
        <v>7341</v>
      </c>
      <c r="H32" s="114">
        <v>7450</v>
      </c>
      <c r="I32" s="114">
        <v>7436</v>
      </c>
      <c r="J32" s="140">
        <v>7338</v>
      </c>
      <c r="K32" s="114">
        <v>612</v>
      </c>
      <c r="L32" s="116">
        <v>8.3401471790678663</v>
      </c>
    </row>
    <row r="33" spans="1:12" s="110" customFormat="1" ht="15" customHeight="1" x14ac:dyDescent="0.2">
      <c r="A33" s="120"/>
      <c r="B33" s="119"/>
      <c r="C33" s="258" t="s">
        <v>106</v>
      </c>
      <c r="E33" s="113">
        <v>67.685534591194966</v>
      </c>
      <c r="F33" s="115">
        <v>5381</v>
      </c>
      <c r="G33" s="114">
        <v>4979</v>
      </c>
      <c r="H33" s="114">
        <v>5056</v>
      </c>
      <c r="I33" s="114">
        <v>5036</v>
      </c>
      <c r="J33" s="140">
        <v>4945</v>
      </c>
      <c r="K33" s="114">
        <v>436</v>
      </c>
      <c r="L33" s="116">
        <v>8.816986855409505</v>
      </c>
    </row>
    <row r="34" spans="1:12" s="110" customFormat="1" ht="15" customHeight="1" x14ac:dyDescent="0.2">
      <c r="A34" s="120"/>
      <c r="B34" s="119"/>
      <c r="C34" s="258" t="s">
        <v>107</v>
      </c>
      <c r="E34" s="113">
        <v>32.314465408805034</v>
      </c>
      <c r="F34" s="115">
        <v>2569</v>
      </c>
      <c r="G34" s="114">
        <v>2362</v>
      </c>
      <c r="H34" s="114">
        <v>2394</v>
      </c>
      <c r="I34" s="114">
        <v>2400</v>
      </c>
      <c r="J34" s="140">
        <v>2393</v>
      </c>
      <c r="K34" s="114">
        <v>176</v>
      </c>
      <c r="L34" s="116">
        <v>7.3547847889678231</v>
      </c>
    </row>
    <row r="35" spans="1:12" s="110" customFormat="1" ht="24.95" customHeight="1" x14ac:dyDescent="0.2">
      <c r="A35" s="604" t="s">
        <v>190</v>
      </c>
      <c r="B35" s="605"/>
      <c r="C35" s="605"/>
      <c r="D35" s="606"/>
      <c r="E35" s="113">
        <v>75.793166087256097</v>
      </c>
      <c r="F35" s="115">
        <v>48400</v>
      </c>
      <c r="G35" s="114">
        <v>47825</v>
      </c>
      <c r="H35" s="114">
        <v>48323</v>
      </c>
      <c r="I35" s="114">
        <v>47754</v>
      </c>
      <c r="J35" s="140">
        <v>47809</v>
      </c>
      <c r="K35" s="114">
        <v>591</v>
      </c>
      <c r="L35" s="116">
        <v>1.2361689221694661</v>
      </c>
    </row>
    <row r="36" spans="1:12" s="110" customFormat="1" ht="15" customHeight="1" x14ac:dyDescent="0.2">
      <c r="A36" s="120"/>
      <c r="B36" s="119"/>
      <c r="C36" s="258" t="s">
        <v>106</v>
      </c>
      <c r="E36" s="113">
        <v>72.45867768595042</v>
      </c>
      <c r="F36" s="115">
        <v>35070</v>
      </c>
      <c r="G36" s="114">
        <v>34578</v>
      </c>
      <c r="H36" s="114">
        <v>34897</v>
      </c>
      <c r="I36" s="114">
        <v>34527</v>
      </c>
      <c r="J36" s="140">
        <v>34529</v>
      </c>
      <c r="K36" s="114">
        <v>541</v>
      </c>
      <c r="L36" s="116">
        <v>1.5667989226447334</v>
      </c>
    </row>
    <row r="37" spans="1:12" s="110" customFormat="1" ht="15" customHeight="1" x14ac:dyDescent="0.2">
      <c r="A37" s="120"/>
      <c r="B37" s="119"/>
      <c r="C37" s="258" t="s">
        <v>107</v>
      </c>
      <c r="E37" s="113">
        <v>27.541322314049587</v>
      </c>
      <c r="F37" s="115">
        <v>13330</v>
      </c>
      <c r="G37" s="114">
        <v>13247</v>
      </c>
      <c r="H37" s="114">
        <v>13426</v>
      </c>
      <c r="I37" s="114">
        <v>13227</v>
      </c>
      <c r="J37" s="140">
        <v>13280</v>
      </c>
      <c r="K37" s="114">
        <v>50</v>
      </c>
      <c r="L37" s="116">
        <v>0.37650602409638556</v>
      </c>
    </row>
    <row r="38" spans="1:12" s="110" customFormat="1" ht="15" customHeight="1" x14ac:dyDescent="0.2">
      <c r="A38" s="120"/>
      <c r="B38" s="119" t="s">
        <v>182</v>
      </c>
      <c r="C38" s="258"/>
      <c r="E38" s="113">
        <v>24.2068339127439</v>
      </c>
      <c r="F38" s="115">
        <v>15458</v>
      </c>
      <c r="G38" s="114">
        <v>15272</v>
      </c>
      <c r="H38" s="114">
        <v>15288</v>
      </c>
      <c r="I38" s="114">
        <v>14960</v>
      </c>
      <c r="J38" s="140">
        <v>14859</v>
      </c>
      <c r="K38" s="114">
        <v>599</v>
      </c>
      <c r="L38" s="116">
        <v>4.0312268658725348</v>
      </c>
    </row>
    <row r="39" spans="1:12" s="110" customFormat="1" ht="15" customHeight="1" x14ac:dyDescent="0.2">
      <c r="A39" s="120"/>
      <c r="B39" s="119"/>
      <c r="C39" s="258" t="s">
        <v>106</v>
      </c>
      <c r="E39" s="113">
        <v>14.684952775261999</v>
      </c>
      <c r="F39" s="115">
        <v>2270</v>
      </c>
      <c r="G39" s="114">
        <v>2262</v>
      </c>
      <c r="H39" s="114">
        <v>2251</v>
      </c>
      <c r="I39" s="114">
        <v>2086</v>
      </c>
      <c r="J39" s="140">
        <v>2015</v>
      </c>
      <c r="K39" s="114">
        <v>255</v>
      </c>
      <c r="L39" s="116">
        <v>12.655086848635236</v>
      </c>
    </row>
    <row r="40" spans="1:12" s="110" customFormat="1" ht="15" customHeight="1" x14ac:dyDescent="0.2">
      <c r="A40" s="120"/>
      <c r="B40" s="119"/>
      <c r="C40" s="258" t="s">
        <v>107</v>
      </c>
      <c r="E40" s="113">
        <v>85.315047224737995</v>
      </c>
      <c r="F40" s="115">
        <v>13188</v>
      </c>
      <c r="G40" s="114">
        <v>13010</v>
      </c>
      <c r="H40" s="114">
        <v>13037</v>
      </c>
      <c r="I40" s="114">
        <v>12874</v>
      </c>
      <c r="J40" s="140">
        <v>12844</v>
      </c>
      <c r="K40" s="114">
        <v>344</v>
      </c>
      <c r="L40" s="116">
        <v>2.678293366552476</v>
      </c>
    </row>
    <row r="41" spans="1:12" s="110" customFormat="1" ht="24.75" customHeight="1" x14ac:dyDescent="0.2">
      <c r="A41" s="604" t="s">
        <v>517</v>
      </c>
      <c r="B41" s="605"/>
      <c r="C41" s="605"/>
      <c r="D41" s="606"/>
      <c r="E41" s="113">
        <v>4.8028438097027779</v>
      </c>
      <c r="F41" s="115">
        <v>3067</v>
      </c>
      <c r="G41" s="114">
        <v>3409</v>
      </c>
      <c r="H41" s="114">
        <v>3444</v>
      </c>
      <c r="I41" s="114">
        <v>2994</v>
      </c>
      <c r="J41" s="140">
        <v>3089</v>
      </c>
      <c r="K41" s="114">
        <v>-22</v>
      </c>
      <c r="L41" s="116">
        <v>-0.71220459695694405</v>
      </c>
    </row>
    <row r="42" spans="1:12" s="110" customFormat="1" ht="15" customHeight="1" x14ac:dyDescent="0.2">
      <c r="A42" s="120"/>
      <c r="B42" s="119"/>
      <c r="C42" s="258" t="s">
        <v>106</v>
      </c>
      <c r="E42" s="113">
        <v>61.428105640691228</v>
      </c>
      <c r="F42" s="115">
        <v>1884</v>
      </c>
      <c r="G42" s="114">
        <v>2122</v>
      </c>
      <c r="H42" s="114">
        <v>2118</v>
      </c>
      <c r="I42" s="114">
        <v>1797</v>
      </c>
      <c r="J42" s="140">
        <v>1859</v>
      </c>
      <c r="K42" s="114">
        <v>25</v>
      </c>
      <c r="L42" s="116">
        <v>1.3448090371167294</v>
      </c>
    </row>
    <row r="43" spans="1:12" s="110" customFormat="1" ht="15" customHeight="1" x14ac:dyDescent="0.2">
      <c r="A43" s="123"/>
      <c r="B43" s="124"/>
      <c r="C43" s="260" t="s">
        <v>107</v>
      </c>
      <c r="D43" s="261"/>
      <c r="E43" s="125">
        <v>38.571894359308772</v>
      </c>
      <c r="F43" s="143">
        <v>1183</v>
      </c>
      <c r="G43" s="144">
        <v>1287</v>
      </c>
      <c r="H43" s="144">
        <v>1326</v>
      </c>
      <c r="I43" s="144">
        <v>1197</v>
      </c>
      <c r="J43" s="145">
        <v>1230</v>
      </c>
      <c r="K43" s="144">
        <v>-47</v>
      </c>
      <c r="L43" s="146">
        <v>-3.821138211382114</v>
      </c>
    </row>
    <row r="44" spans="1:12" s="110" customFormat="1" ht="45.75" customHeight="1" x14ac:dyDescent="0.2">
      <c r="A44" s="604" t="s">
        <v>191</v>
      </c>
      <c r="B44" s="605"/>
      <c r="C44" s="605"/>
      <c r="D44" s="606"/>
      <c r="E44" s="113">
        <v>1.3138526104795014</v>
      </c>
      <c r="F44" s="115">
        <v>839</v>
      </c>
      <c r="G44" s="114">
        <v>845</v>
      </c>
      <c r="H44" s="114">
        <v>839</v>
      </c>
      <c r="I44" s="114">
        <v>824</v>
      </c>
      <c r="J44" s="140">
        <v>824</v>
      </c>
      <c r="K44" s="114">
        <v>15</v>
      </c>
      <c r="L44" s="116">
        <v>1.8203883495145632</v>
      </c>
    </row>
    <row r="45" spans="1:12" s="110" customFormat="1" ht="15" customHeight="1" x14ac:dyDescent="0.2">
      <c r="A45" s="120"/>
      <c r="B45" s="119"/>
      <c r="C45" s="258" t="s">
        <v>106</v>
      </c>
      <c r="E45" s="113">
        <v>59.713945172824793</v>
      </c>
      <c r="F45" s="115">
        <v>501</v>
      </c>
      <c r="G45" s="114">
        <v>503</v>
      </c>
      <c r="H45" s="114">
        <v>504</v>
      </c>
      <c r="I45" s="114">
        <v>492</v>
      </c>
      <c r="J45" s="140">
        <v>491</v>
      </c>
      <c r="K45" s="114">
        <v>10</v>
      </c>
      <c r="L45" s="116">
        <v>2.0366598778004072</v>
      </c>
    </row>
    <row r="46" spans="1:12" s="110" customFormat="1" ht="15" customHeight="1" x14ac:dyDescent="0.2">
      <c r="A46" s="123"/>
      <c r="B46" s="124"/>
      <c r="C46" s="260" t="s">
        <v>107</v>
      </c>
      <c r="D46" s="261"/>
      <c r="E46" s="125">
        <v>40.286054827175207</v>
      </c>
      <c r="F46" s="143">
        <v>338</v>
      </c>
      <c r="G46" s="144">
        <v>342</v>
      </c>
      <c r="H46" s="144">
        <v>335</v>
      </c>
      <c r="I46" s="144">
        <v>332</v>
      </c>
      <c r="J46" s="145">
        <v>333</v>
      </c>
      <c r="K46" s="144">
        <v>5</v>
      </c>
      <c r="L46" s="146">
        <v>1.5015015015015014</v>
      </c>
    </row>
    <row r="47" spans="1:12" s="110" customFormat="1" ht="39" customHeight="1" x14ac:dyDescent="0.2">
      <c r="A47" s="604" t="s">
        <v>518</v>
      </c>
      <c r="B47" s="607"/>
      <c r="C47" s="607"/>
      <c r="D47" s="608"/>
      <c r="E47" s="113">
        <v>9.3958470356102608E-2</v>
      </c>
      <c r="F47" s="115">
        <v>60</v>
      </c>
      <c r="G47" s="114">
        <v>57</v>
      </c>
      <c r="H47" s="114">
        <v>51</v>
      </c>
      <c r="I47" s="114">
        <v>52</v>
      </c>
      <c r="J47" s="140">
        <v>57</v>
      </c>
      <c r="K47" s="114">
        <v>3</v>
      </c>
      <c r="L47" s="116">
        <v>5.2631578947368425</v>
      </c>
    </row>
    <row r="48" spans="1:12" s="110" customFormat="1" ht="15" customHeight="1" x14ac:dyDescent="0.2">
      <c r="A48" s="120"/>
      <c r="B48" s="119"/>
      <c r="C48" s="258" t="s">
        <v>106</v>
      </c>
      <c r="E48" s="113">
        <v>36.666666666666664</v>
      </c>
      <c r="F48" s="115">
        <v>22</v>
      </c>
      <c r="G48" s="114">
        <v>23</v>
      </c>
      <c r="H48" s="114">
        <v>19</v>
      </c>
      <c r="I48" s="114">
        <v>18</v>
      </c>
      <c r="J48" s="140">
        <v>20</v>
      </c>
      <c r="K48" s="114">
        <v>2</v>
      </c>
      <c r="L48" s="116">
        <v>10</v>
      </c>
    </row>
    <row r="49" spans="1:12" s="110" customFormat="1" ht="15" customHeight="1" x14ac:dyDescent="0.2">
      <c r="A49" s="123"/>
      <c r="B49" s="124"/>
      <c r="C49" s="260" t="s">
        <v>107</v>
      </c>
      <c r="D49" s="261"/>
      <c r="E49" s="125">
        <v>63.333333333333336</v>
      </c>
      <c r="F49" s="143">
        <v>38</v>
      </c>
      <c r="G49" s="144">
        <v>34</v>
      </c>
      <c r="H49" s="144">
        <v>32</v>
      </c>
      <c r="I49" s="144">
        <v>34</v>
      </c>
      <c r="J49" s="145">
        <v>37</v>
      </c>
      <c r="K49" s="144">
        <v>1</v>
      </c>
      <c r="L49" s="146">
        <v>2.7027027027027026</v>
      </c>
    </row>
    <row r="50" spans="1:12" s="110" customFormat="1" ht="24.95" customHeight="1" x14ac:dyDescent="0.2">
      <c r="A50" s="609" t="s">
        <v>192</v>
      </c>
      <c r="B50" s="610"/>
      <c r="C50" s="610"/>
      <c r="D50" s="611"/>
      <c r="E50" s="262">
        <v>12.130038522972846</v>
      </c>
      <c r="F50" s="263">
        <v>7746</v>
      </c>
      <c r="G50" s="264">
        <v>8009</v>
      </c>
      <c r="H50" s="264">
        <v>8156</v>
      </c>
      <c r="I50" s="264">
        <v>7509</v>
      </c>
      <c r="J50" s="265">
        <v>7575</v>
      </c>
      <c r="K50" s="263">
        <v>171</v>
      </c>
      <c r="L50" s="266">
        <v>2.2574257425742572</v>
      </c>
    </row>
    <row r="51" spans="1:12" s="110" customFormat="1" ht="15" customHeight="1" x14ac:dyDescent="0.2">
      <c r="A51" s="120"/>
      <c r="B51" s="119"/>
      <c r="C51" s="258" t="s">
        <v>106</v>
      </c>
      <c r="E51" s="113">
        <v>55.719080815904981</v>
      </c>
      <c r="F51" s="115">
        <v>4316</v>
      </c>
      <c r="G51" s="114">
        <v>4441</v>
      </c>
      <c r="H51" s="114">
        <v>4548</v>
      </c>
      <c r="I51" s="114">
        <v>4126</v>
      </c>
      <c r="J51" s="140">
        <v>4126</v>
      </c>
      <c r="K51" s="114">
        <v>190</v>
      </c>
      <c r="L51" s="116">
        <v>4.6049442559379541</v>
      </c>
    </row>
    <row r="52" spans="1:12" s="110" customFormat="1" ht="15" customHeight="1" x14ac:dyDescent="0.2">
      <c r="A52" s="120"/>
      <c r="B52" s="119"/>
      <c r="C52" s="258" t="s">
        <v>107</v>
      </c>
      <c r="E52" s="113">
        <v>44.280919184095019</v>
      </c>
      <c r="F52" s="115">
        <v>3430</v>
      </c>
      <c r="G52" s="114">
        <v>3568</v>
      </c>
      <c r="H52" s="114">
        <v>3608</v>
      </c>
      <c r="I52" s="114">
        <v>3383</v>
      </c>
      <c r="J52" s="140">
        <v>3449</v>
      </c>
      <c r="K52" s="114">
        <v>-19</v>
      </c>
      <c r="L52" s="116">
        <v>-0.55088431429399831</v>
      </c>
    </row>
    <row r="53" spans="1:12" s="110" customFormat="1" ht="15" customHeight="1" x14ac:dyDescent="0.2">
      <c r="A53" s="120"/>
      <c r="B53" s="119"/>
      <c r="C53" s="258" t="s">
        <v>187</v>
      </c>
      <c r="D53" s="110" t="s">
        <v>193</v>
      </c>
      <c r="E53" s="113">
        <v>29.318357862122387</v>
      </c>
      <c r="F53" s="115">
        <v>2271</v>
      </c>
      <c r="G53" s="114">
        <v>2665</v>
      </c>
      <c r="H53" s="114">
        <v>2801</v>
      </c>
      <c r="I53" s="114">
        <v>2131</v>
      </c>
      <c r="J53" s="140">
        <v>2283</v>
      </c>
      <c r="K53" s="114">
        <v>-12</v>
      </c>
      <c r="L53" s="116">
        <v>-0.52562417871222078</v>
      </c>
    </row>
    <row r="54" spans="1:12" s="110" customFormat="1" ht="15" customHeight="1" x14ac:dyDescent="0.2">
      <c r="A54" s="120"/>
      <c r="B54" s="119"/>
      <c r="D54" s="267" t="s">
        <v>194</v>
      </c>
      <c r="E54" s="113">
        <v>63.099955966534566</v>
      </c>
      <c r="F54" s="115">
        <v>1433</v>
      </c>
      <c r="G54" s="114">
        <v>1669</v>
      </c>
      <c r="H54" s="114">
        <v>1766</v>
      </c>
      <c r="I54" s="114">
        <v>1325</v>
      </c>
      <c r="J54" s="140">
        <v>1416</v>
      </c>
      <c r="K54" s="114">
        <v>17</v>
      </c>
      <c r="L54" s="116">
        <v>1.2005649717514124</v>
      </c>
    </row>
    <row r="55" spans="1:12" s="110" customFormat="1" ht="15" customHeight="1" x14ac:dyDescent="0.2">
      <c r="A55" s="120"/>
      <c r="B55" s="119"/>
      <c r="D55" s="267" t="s">
        <v>195</v>
      </c>
      <c r="E55" s="113">
        <v>36.900044033465434</v>
      </c>
      <c r="F55" s="115">
        <v>838</v>
      </c>
      <c r="G55" s="114">
        <v>996</v>
      </c>
      <c r="H55" s="114">
        <v>1035</v>
      </c>
      <c r="I55" s="114">
        <v>806</v>
      </c>
      <c r="J55" s="140">
        <v>867</v>
      </c>
      <c r="K55" s="114">
        <v>-29</v>
      </c>
      <c r="L55" s="116">
        <v>-3.3448673587081892</v>
      </c>
    </row>
    <row r="56" spans="1:12" s="110" customFormat="1" ht="15" customHeight="1" x14ac:dyDescent="0.2">
      <c r="A56" s="120"/>
      <c r="B56" s="119" t="s">
        <v>196</v>
      </c>
      <c r="C56" s="258"/>
      <c r="E56" s="113">
        <v>71.38338187854302</v>
      </c>
      <c r="F56" s="115">
        <v>45584</v>
      </c>
      <c r="G56" s="114">
        <v>45113</v>
      </c>
      <c r="H56" s="114">
        <v>45227</v>
      </c>
      <c r="I56" s="114">
        <v>44922</v>
      </c>
      <c r="J56" s="140">
        <v>44691</v>
      </c>
      <c r="K56" s="114">
        <v>893</v>
      </c>
      <c r="L56" s="116">
        <v>1.9981651786713208</v>
      </c>
    </row>
    <row r="57" spans="1:12" s="110" customFormat="1" ht="15" customHeight="1" x14ac:dyDescent="0.2">
      <c r="A57" s="120"/>
      <c r="B57" s="119"/>
      <c r="C57" s="258" t="s">
        <v>106</v>
      </c>
      <c r="E57" s="113">
        <v>58.112495612495614</v>
      </c>
      <c r="F57" s="115">
        <v>26490</v>
      </c>
      <c r="G57" s="114">
        <v>26209</v>
      </c>
      <c r="H57" s="114">
        <v>26237</v>
      </c>
      <c r="I57" s="114">
        <v>26068</v>
      </c>
      <c r="J57" s="140">
        <v>25902</v>
      </c>
      <c r="K57" s="114">
        <v>588</v>
      </c>
      <c r="L57" s="116">
        <v>2.2700949733611302</v>
      </c>
    </row>
    <row r="58" spans="1:12" s="110" customFormat="1" ht="15" customHeight="1" x14ac:dyDescent="0.2">
      <c r="A58" s="120"/>
      <c r="B58" s="119"/>
      <c r="C58" s="258" t="s">
        <v>107</v>
      </c>
      <c r="E58" s="113">
        <v>41.887504387504386</v>
      </c>
      <c r="F58" s="115">
        <v>19094</v>
      </c>
      <c r="G58" s="114">
        <v>18904</v>
      </c>
      <c r="H58" s="114">
        <v>18990</v>
      </c>
      <c r="I58" s="114">
        <v>18854</v>
      </c>
      <c r="J58" s="140">
        <v>18789</v>
      </c>
      <c r="K58" s="114">
        <v>305</v>
      </c>
      <c r="L58" s="116">
        <v>1.6232902230028208</v>
      </c>
    </row>
    <row r="59" spans="1:12" s="110" customFormat="1" ht="15" customHeight="1" x14ac:dyDescent="0.2">
      <c r="A59" s="120"/>
      <c r="B59" s="119"/>
      <c r="C59" s="258" t="s">
        <v>105</v>
      </c>
      <c r="D59" s="110" t="s">
        <v>197</v>
      </c>
      <c r="E59" s="113">
        <v>90.382590382590379</v>
      </c>
      <c r="F59" s="115">
        <v>41200</v>
      </c>
      <c r="G59" s="114">
        <v>40775</v>
      </c>
      <c r="H59" s="114">
        <v>40923</v>
      </c>
      <c r="I59" s="114">
        <v>40699</v>
      </c>
      <c r="J59" s="140">
        <v>40558</v>
      </c>
      <c r="K59" s="114">
        <v>642</v>
      </c>
      <c r="L59" s="116">
        <v>1.5829182898565017</v>
      </c>
    </row>
    <row r="60" spans="1:12" s="110" customFormat="1" ht="15" customHeight="1" x14ac:dyDescent="0.2">
      <c r="A60" s="120"/>
      <c r="B60" s="119"/>
      <c r="C60" s="258"/>
      <c r="D60" s="267" t="s">
        <v>198</v>
      </c>
      <c r="E60" s="113">
        <v>55.992718446601941</v>
      </c>
      <c r="F60" s="115">
        <v>23069</v>
      </c>
      <c r="G60" s="114">
        <v>22806</v>
      </c>
      <c r="H60" s="114">
        <v>22860</v>
      </c>
      <c r="I60" s="114">
        <v>22765</v>
      </c>
      <c r="J60" s="140">
        <v>22646</v>
      </c>
      <c r="K60" s="114">
        <v>423</v>
      </c>
      <c r="L60" s="116">
        <v>1.8678795372251171</v>
      </c>
    </row>
    <row r="61" spans="1:12" s="110" customFormat="1" ht="15" customHeight="1" x14ac:dyDescent="0.2">
      <c r="A61" s="120"/>
      <c r="B61" s="119"/>
      <c r="C61" s="258"/>
      <c r="D61" s="267" t="s">
        <v>199</v>
      </c>
      <c r="E61" s="113">
        <v>44.007281553398059</v>
      </c>
      <c r="F61" s="115">
        <v>18131</v>
      </c>
      <c r="G61" s="114">
        <v>17969</v>
      </c>
      <c r="H61" s="114">
        <v>18063</v>
      </c>
      <c r="I61" s="114">
        <v>17934</v>
      </c>
      <c r="J61" s="140">
        <v>17912</v>
      </c>
      <c r="K61" s="114">
        <v>219</v>
      </c>
      <c r="L61" s="116">
        <v>1.2226440375167484</v>
      </c>
    </row>
    <row r="62" spans="1:12" s="110" customFormat="1" ht="15" customHeight="1" x14ac:dyDescent="0.2">
      <c r="A62" s="120"/>
      <c r="B62" s="119"/>
      <c r="C62" s="258"/>
      <c r="D62" s="258" t="s">
        <v>200</v>
      </c>
      <c r="E62" s="113">
        <v>9.6174096174096171</v>
      </c>
      <c r="F62" s="115">
        <v>4384</v>
      </c>
      <c r="G62" s="114">
        <v>4338</v>
      </c>
      <c r="H62" s="114">
        <v>4304</v>
      </c>
      <c r="I62" s="114">
        <v>4223</v>
      </c>
      <c r="J62" s="140">
        <v>4133</v>
      </c>
      <c r="K62" s="114">
        <v>251</v>
      </c>
      <c r="L62" s="116">
        <v>6.073070408903944</v>
      </c>
    </row>
    <row r="63" spans="1:12" s="110" customFormat="1" ht="15" customHeight="1" x14ac:dyDescent="0.2">
      <c r="A63" s="120"/>
      <c r="B63" s="119"/>
      <c r="C63" s="258"/>
      <c r="D63" s="267" t="s">
        <v>198</v>
      </c>
      <c r="E63" s="113">
        <v>78.033759124087595</v>
      </c>
      <c r="F63" s="115">
        <v>3421</v>
      </c>
      <c r="G63" s="114">
        <v>3403</v>
      </c>
      <c r="H63" s="114">
        <v>3377</v>
      </c>
      <c r="I63" s="114">
        <v>3303</v>
      </c>
      <c r="J63" s="140">
        <v>3256</v>
      </c>
      <c r="K63" s="114">
        <v>165</v>
      </c>
      <c r="L63" s="116">
        <v>5.0675675675675675</v>
      </c>
    </row>
    <row r="64" spans="1:12" s="110" customFormat="1" ht="15" customHeight="1" x14ac:dyDescent="0.2">
      <c r="A64" s="120"/>
      <c r="B64" s="119"/>
      <c r="C64" s="258"/>
      <c r="D64" s="267" t="s">
        <v>199</v>
      </c>
      <c r="E64" s="113">
        <v>21.966240875912408</v>
      </c>
      <c r="F64" s="115">
        <v>963</v>
      </c>
      <c r="G64" s="114">
        <v>935</v>
      </c>
      <c r="H64" s="114">
        <v>927</v>
      </c>
      <c r="I64" s="114">
        <v>920</v>
      </c>
      <c r="J64" s="140">
        <v>877</v>
      </c>
      <c r="K64" s="114">
        <v>86</v>
      </c>
      <c r="L64" s="116">
        <v>9.8061573546180156</v>
      </c>
    </row>
    <row r="65" spans="1:12" s="110" customFormat="1" ht="15" customHeight="1" x14ac:dyDescent="0.2">
      <c r="A65" s="120"/>
      <c r="B65" s="119" t="s">
        <v>201</v>
      </c>
      <c r="C65" s="258"/>
      <c r="E65" s="113">
        <v>10.125591155375991</v>
      </c>
      <c r="F65" s="115">
        <v>6466</v>
      </c>
      <c r="G65" s="114">
        <v>6333</v>
      </c>
      <c r="H65" s="114">
        <v>6353</v>
      </c>
      <c r="I65" s="114">
        <v>6314</v>
      </c>
      <c r="J65" s="140">
        <v>6214</v>
      </c>
      <c r="K65" s="114">
        <v>252</v>
      </c>
      <c r="L65" s="116">
        <v>4.0553588670743483</v>
      </c>
    </row>
    <row r="66" spans="1:12" s="110" customFormat="1" ht="15" customHeight="1" x14ac:dyDescent="0.2">
      <c r="A66" s="120"/>
      <c r="B66" s="119"/>
      <c r="C66" s="258" t="s">
        <v>106</v>
      </c>
      <c r="E66" s="113">
        <v>64.460253634395301</v>
      </c>
      <c r="F66" s="115">
        <v>4168</v>
      </c>
      <c r="G66" s="114">
        <v>4092</v>
      </c>
      <c r="H66" s="114">
        <v>4092</v>
      </c>
      <c r="I66" s="114">
        <v>4091</v>
      </c>
      <c r="J66" s="140">
        <v>4043</v>
      </c>
      <c r="K66" s="114">
        <v>125</v>
      </c>
      <c r="L66" s="116">
        <v>3.0917635419243137</v>
      </c>
    </row>
    <row r="67" spans="1:12" s="110" customFormat="1" ht="15" customHeight="1" x14ac:dyDescent="0.2">
      <c r="A67" s="120"/>
      <c r="B67" s="119"/>
      <c r="C67" s="258" t="s">
        <v>107</v>
      </c>
      <c r="E67" s="113">
        <v>35.539746365604699</v>
      </c>
      <c r="F67" s="115">
        <v>2298</v>
      </c>
      <c r="G67" s="114">
        <v>2241</v>
      </c>
      <c r="H67" s="114">
        <v>2261</v>
      </c>
      <c r="I67" s="114">
        <v>2223</v>
      </c>
      <c r="J67" s="140">
        <v>2171</v>
      </c>
      <c r="K67" s="114">
        <v>127</v>
      </c>
      <c r="L67" s="116">
        <v>5.8498387839705206</v>
      </c>
    </row>
    <row r="68" spans="1:12" s="110" customFormat="1" ht="15" customHeight="1" x14ac:dyDescent="0.2">
      <c r="A68" s="120"/>
      <c r="B68" s="119"/>
      <c r="C68" s="258" t="s">
        <v>105</v>
      </c>
      <c r="D68" s="110" t="s">
        <v>202</v>
      </c>
      <c r="E68" s="113">
        <v>20.399010207237861</v>
      </c>
      <c r="F68" s="115">
        <v>1319</v>
      </c>
      <c r="G68" s="114">
        <v>1257</v>
      </c>
      <c r="H68" s="114">
        <v>1238</v>
      </c>
      <c r="I68" s="114">
        <v>1212</v>
      </c>
      <c r="J68" s="140">
        <v>1140</v>
      </c>
      <c r="K68" s="114">
        <v>179</v>
      </c>
      <c r="L68" s="116">
        <v>15.701754385964913</v>
      </c>
    </row>
    <row r="69" spans="1:12" s="110" customFormat="1" ht="15" customHeight="1" x14ac:dyDescent="0.2">
      <c r="A69" s="120"/>
      <c r="B69" s="119"/>
      <c r="C69" s="258"/>
      <c r="D69" s="267" t="s">
        <v>198</v>
      </c>
      <c r="E69" s="113">
        <v>53.297952994692949</v>
      </c>
      <c r="F69" s="115">
        <v>703</v>
      </c>
      <c r="G69" s="114">
        <v>666</v>
      </c>
      <c r="H69" s="114">
        <v>654</v>
      </c>
      <c r="I69" s="114">
        <v>637</v>
      </c>
      <c r="J69" s="140">
        <v>602</v>
      </c>
      <c r="K69" s="114">
        <v>101</v>
      </c>
      <c r="L69" s="116">
        <v>16.777408637873755</v>
      </c>
    </row>
    <row r="70" spans="1:12" s="110" customFormat="1" ht="15" customHeight="1" x14ac:dyDescent="0.2">
      <c r="A70" s="120"/>
      <c r="B70" s="119"/>
      <c r="C70" s="258"/>
      <c r="D70" s="267" t="s">
        <v>199</v>
      </c>
      <c r="E70" s="113">
        <v>46.702047005307051</v>
      </c>
      <c r="F70" s="115">
        <v>616</v>
      </c>
      <c r="G70" s="114">
        <v>591</v>
      </c>
      <c r="H70" s="114">
        <v>584</v>
      </c>
      <c r="I70" s="114">
        <v>575</v>
      </c>
      <c r="J70" s="140">
        <v>538</v>
      </c>
      <c r="K70" s="114">
        <v>78</v>
      </c>
      <c r="L70" s="116">
        <v>14.49814126394052</v>
      </c>
    </row>
    <row r="71" spans="1:12" s="110" customFormat="1" ht="15" customHeight="1" x14ac:dyDescent="0.2">
      <c r="A71" s="120"/>
      <c r="B71" s="119"/>
      <c r="C71" s="258"/>
      <c r="D71" s="110" t="s">
        <v>203</v>
      </c>
      <c r="E71" s="113">
        <v>75.023198267862668</v>
      </c>
      <c r="F71" s="115">
        <v>4851</v>
      </c>
      <c r="G71" s="114">
        <v>4780</v>
      </c>
      <c r="H71" s="114">
        <v>4817</v>
      </c>
      <c r="I71" s="114">
        <v>4804</v>
      </c>
      <c r="J71" s="140">
        <v>4789</v>
      </c>
      <c r="K71" s="114">
        <v>62</v>
      </c>
      <c r="L71" s="116">
        <v>1.2946335351847984</v>
      </c>
    </row>
    <row r="72" spans="1:12" s="110" customFormat="1" ht="15" customHeight="1" x14ac:dyDescent="0.2">
      <c r="A72" s="120"/>
      <c r="B72" s="119"/>
      <c r="C72" s="258"/>
      <c r="D72" s="267" t="s">
        <v>198</v>
      </c>
      <c r="E72" s="113">
        <v>67.656153370439085</v>
      </c>
      <c r="F72" s="115">
        <v>3282</v>
      </c>
      <c r="G72" s="114">
        <v>3247</v>
      </c>
      <c r="H72" s="114">
        <v>3262</v>
      </c>
      <c r="I72" s="114">
        <v>3274</v>
      </c>
      <c r="J72" s="140">
        <v>3270</v>
      </c>
      <c r="K72" s="114">
        <v>12</v>
      </c>
      <c r="L72" s="116">
        <v>0.3669724770642202</v>
      </c>
    </row>
    <row r="73" spans="1:12" s="110" customFormat="1" ht="15" customHeight="1" x14ac:dyDescent="0.2">
      <c r="A73" s="120"/>
      <c r="B73" s="119"/>
      <c r="C73" s="258"/>
      <c r="D73" s="267" t="s">
        <v>199</v>
      </c>
      <c r="E73" s="113">
        <v>32.343846629560915</v>
      </c>
      <c r="F73" s="115">
        <v>1569</v>
      </c>
      <c r="G73" s="114">
        <v>1533</v>
      </c>
      <c r="H73" s="114">
        <v>1555</v>
      </c>
      <c r="I73" s="114">
        <v>1530</v>
      </c>
      <c r="J73" s="140">
        <v>1519</v>
      </c>
      <c r="K73" s="114">
        <v>50</v>
      </c>
      <c r="L73" s="116">
        <v>3.2916392363396971</v>
      </c>
    </row>
    <row r="74" spans="1:12" s="110" customFormat="1" ht="15" customHeight="1" x14ac:dyDescent="0.2">
      <c r="A74" s="120"/>
      <c r="B74" s="119"/>
      <c r="C74" s="258"/>
      <c r="D74" s="110" t="s">
        <v>204</v>
      </c>
      <c r="E74" s="113">
        <v>4.5777915248994745</v>
      </c>
      <c r="F74" s="115">
        <v>296</v>
      </c>
      <c r="G74" s="114">
        <v>296</v>
      </c>
      <c r="H74" s="114">
        <v>298</v>
      </c>
      <c r="I74" s="114">
        <v>298</v>
      </c>
      <c r="J74" s="140">
        <v>285</v>
      </c>
      <c r="K74" s="114">
        <v>11</v>
      </c>
      <c r="L74" s="116">
        <v>3.8596491228070176</v>
      </c>
    </row>
    <row r="75" spans="1:12" s="110" customFormat="1" ht="15" customHeight="1" x14ac:dyDescent="0.2">
      <c r="A75" s="120"/>
      <c r="B75" s="119"/>
      <c r="C75" s="258"/>
      <c r="D75" s="267" t="s">
        <v>198</v>
      </c>
      <c r="E75" s="113">
        <v>61.824324324324323</v>
      </c>
      <c r="F75" s="115">
        <v>183</v>
      </c>
      <c r="G75" s="114">
        <v>179</v>
      </c>
      <c r="H75" s="114">
        <v>176</v>
      </c>
      <c r="I75" s="114">
        <v>180</v>
      </c>
      <c r="J75" s="140">
        <v>171</v>
      </c>
      <c r="K75" s="114">
        <v>12</v>
      </c>
      <c r="L75" s="116">
        <v>7.0175438596491224</v>
      </c>
    </row>
    <row r="76" spans="1:12" s="110" customFormat="1" ht="15" customHeight="1" x14ac:dyDescent="0.2">
      <c r="A76" s="120"/>
      <c r="B76" s="119"/>
      <c r="C76" s="258"/>
      <c r="D76" s="267" t="s">
        <v>199</v>
      </c>
      <c r="E76" s="113">
        <v>38.175675675675677</v>
      </c>
      <c r="F76" s="115">
        <v>113</v>
      </c>
      <c r="G76" s="114">
        <v>117</v>
      </c>
      <c r="H76" s="114">
        <v>122</v>
      </c>
      <c r="I76" s="114">
        <v>118</v>
      </c>
      <c r="J76" s="140">
        <v>114</v>
      </c>
      <c r="K76" s="114">
        <v>-1</v>
      </c>
      <c r="L76" s="116">
        <v>-0.8771929824561403</v>
      </c>
    </row>
    <row r="77" spans="1:12" s="110" customFormat="1" ht="15" customHeight="1" x14ac:dyDescent="0.2">
      <c r="A77" s="534"/>
      <c r="B77" s="119" t="s">
        <v>205</v>
      </c>
      <c r="C77" s="268"/>
      <c r="D77" s="182"/>
      <c r="E77" s="113">
        <v>6.3609884431081465</v>
      </c>
      <c r="F77" s="115">
        <v>4062</v>
      </c>
      <c r="G77" s="114">
        <v>3642</v>
      </c>
      <c r="H77" s="114">
        <v>3875</v>
      </c>
      <c r="I77" s="114">
        <v>3969</v>
      </c>
      <c r="J77" s="140">
        <v>4188</v>
      </c>
      <c r="K77" s="114">
        <v>-126</v>
      </c>
      <c r="L77" s="116">
        <v>-3.0085959885386822</v>
      </c>
    </row>
    <row r="78" spans="1:12" s="110" customFormat="1" ht="15" customHeight="1" x14ac:dyDescent="0.2">
      <c r="A78" s="120"/>
      <c r="B78" s="119"/>
      <c r="C78" s="268" t="s">
        <v>106</v>
      </c>
      <c r="D78" s="182"/>
      <c r="E78" s="113">
        <v>58.247168882323976</v>
      </c>
      <c r="F78" s="115">
        <v>2366</v>
      </c>
      <c r="G78" s="114">
        <v>2098</v>
      </c>
      <c r="H78" s="114">
        <v>2271</v>
      </c>
      <c r="I78" s="114">
        <v>2328</v>
      </c>
      <c r="J78" s="140">
        <v>2473</v>
      </c>
      <c r="K78" s="114">
        <v>-107</v>
      </c>
      <c r="L78" s="116">
        <v>-4.3267286696320255</v>
      </c>
    </row>
    <row r="79" spans="1:12" s="110" customFormat="1" ht="15" customHeight="1" x14ac:dyDescent="0.2">
      <c r="A79" s="123"/>
      <c r="B79" s="124"/>
      <c r="C79" s="260" t="s">
        <v>107</v>
      </c>
      <c r="D79" s="261"/>
      <c r="E79" s="125">
        <v>41.752831117676024</v>
      </c>
      <c r="F79" s="143">
        <v>1696</v>
      </c>
      <c r="G79" s="144">
        <v>1544</v>
      </c>
      <c r="H79" s="144">
        <v>1604</v>
      </c>
      <c r="I79" s="144">
        <v>1641</v>
      </c>
      <c r="J79" s="145">
        <v>1715</v>
      </c>
      <c r="K79" s="144">
        <v>-19</v>
      </c>
      <c r="L79" s="146">
        <v>-1.1078717201166182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63858</v>
      </c>
      <c r="E11" s="114">
        <v>63097</v>
      </c>
      <c r="F11" s="114">
        <v>63611</v>
      </c>
      <c r="G11" s="114">
        <v>62714</v>
      </c>
      <c r="H11" s="140">
        <v>62668</v>
      </c>
      <c r="I11" s="115">
        <v>1190</v>
      </c>
      <c r="J11" s="116">
        <v>1.8988957681751453</v>
      </c>
    </row>
    <row r="12" spans="1:15" s="110" customFormat="1" ht="24.95" customHeight="1" x14ac:dyDescent="0.2">
      <c r="A12" s="193" t="s">
        <v>132</v>
      </c>
      <c r="B12" s="194" t="s">
        <v>133</v>
      </c>
      <c r="C12" s="113">
        <v>1.3561339221397475</v>
      </c>
      <c r="D12" s="115">
        <v>866</v>
      </c>
      <c r="E12" s="114">
        <v>529</v>
      </c>
      <c r="F12" s="114">
        <v>656</v>
      </c>
      <c r="G12" s="114">
        <v>717</v>
      </c>
      <c r="H12" s="140">
        <v>850</v>
      </c>
      <c r="I12" s="115">
        <v>16</v>
      </c>
      <c r="J12" s="116">
        <v>1.8823529411764706</v>
      </c>
    </row>
    <row r="13" spans="1:15" s="110" customFormat="1" ht="24.95" customHeight="1" x14ac:dyDescent="0.2">
      <c r="A13" s="193" t="s">
        <v>134</v>
      </c>
      <c r="B13" s="199" t="s">
        <v>214</v>
      </c>
      <c r="C13" s="113">
        <v>0.86128597826427389</v>
      </c>
      <c r="D13" s="115">
        <v>550</v>
      </c>
      <c r="E13" s="114">
        <v>551</v>
      </c>
      <c r="F13" s="114">
        <v>568</v>
      </c>
      <c r="G13" s="114">
        <v>569</v>
      </c>
      <c r="H13" s="140">
        <v>568</v>
      </c>
      <c r="I13" s="115">
        <v>-18</v>
      </c>
      <c r="J13" s="116">
        <v>-3.1690140845070425</v>
      </c>
    </row>
    <row r="14" spans="1:15" s="287" customFormat="1" ht="24" customHeight="1" x14ac:dyDescent="0.2">
      <c r="A14" s="193" t="s">
        <v>215</v>
      </c>
      <c r="B14" s="199" t="s">
        <v>137</v>
      </c>
      <c r="C14" s="113">
        <v>40.671489868144945</v>
      </c>
      <c r="D14" s="115">
        <v>25972</v>
      </c>
      <c r="E14" s="114">
        <v>25775</v>
      </c>
      <c r="F14" s="114">
        <v>25848</v>
      </c>
      <c r="G14" s="114">
        <v>25242</v>
      </c>
      <c r="H14" s="140">
        <v>25168</v>
      </c>
      <c r="I14" s="115">
        <v>804</v>
      </c>
      <c r="J14" s="116">
        <v>3.1945327399872854</v>
      </c>
      <c r="K14" s="110"/>
      <c r="L14" s="110"/>
      <c r="M14" s="110"/>
      <c r="N14" s="110"/>
      <c r="O14" s="110"/>
    </row>
    <row r="15" spans="1:15" s="110" customFormat="1" ht="24.75" customHeight="1" x14ac:dyDescent="0.2">
      <c r="A15" s="193" t="s">
        <v>216</v>
      </c>
      <c r="B15" s="199" t="s">
        <v>217</v>
      </c>
      <c r="C15" s="113">
        <v>9.8343198972720725</v>
      </c>
      <c r="D15" s="115">
        <v>6280</v>
      </c>
      <c r="E15" s="114">
        <v>6297</v>
      </c>
      <c r="F15" s="114">
        <v>6392</v>
      </c>
      <c r="G15" s="114">
        <v>6121</v>
      </c>
      <c r="H15" s="140">
        <v>6096</v>
      </c>
      <c r="I15" s="115">
        <v>184</v>
      </c>
      <c r="J15" s="116">
        <v>3.0183727034120733</v>
      </c>
    </row>
    <row r="16" spans="1:15" s="287" customFormat="1" ht="24.95" customHeight="1" x14ac:dyDescent="0.2">
      <c r="A16" s="193" t="s">
        <v>218</v>
      </c>
      <c r="B16" s="199" t="s">
        <v>141</v>
      </c>
      <c r="C16" s="113">
        <v>25.995176798521719</v>
      </c>
      <c r="D16" s="115">
        <v>16600</v>
      </c>
      <c r="E16" s="114">
        <v>16444</v>
      </c>
      <c r="F16" s="114">
        <v>16399</v>
      </c>
      <c r="G16" s="114">
        <v>16086</v>
      </c>
      <c r="H16" s="140">
        <v>16031</v>
      </c>
      <c r="I16" s="115">
        <v>569</v>
      </c>
      <c r="J16" s="116">
        <v>3.5493730896388249</v>
      </c>
      <c r="K16" s="110"/>
      <c r="L16" s="110"/>
      <c r="M16" s="110"/>
      <c r="N16" s="110"/>
      <c r="O16" s="110"/>
    </row>
    <row r="17" spans="1:15" s="110" customFormat="1" ht="24.95" customHeight="1" x14ac:dyDescent="0.2">
      <c r="A17" s="193" t="s">
        <v>219</v>
      </c>
      <c r="B17" s="199" t="s">
        <v>220</v>
      </c>
      <c r="C17" s="113">
        <v>4.8419931723511542</v>
      </c>
      <c r="D17" s="115">
        <v>3092</v>
      </c>
      <c r="E17" s="114">
        <v>3034</v>
      </c>
      <c r="F17" s="114">
        <v>3057</v>
      </c>
      <c r="G17" s="114">
        <v>3035</v>
      </c>
      <c r="H17" s="140">
        <v>3041</v>
      </c>
      <c r="I17" s="115">
        <v>51</v>
      </c>
      <c r="J17" s="116">
        <v>1.6770799079250247</v>
      </c>
    </row>
    <row r="18" spans="1:15" s="287" customFormat="1" ht="24.95" customHeight="1" x14ac:dyDescent="0.2">
      <c r="A18" s="201" t="s">
        <v>144</v>
      </c>
      <c r="B18" s="202" t="s">
        <v>145</v>
      </c>
      <c r="C18" s="113">
        <v>6.0055122302608916</v>
      </c>
      <c r="D18" s="115">
        <v>3835</v>
      </c>
      <c r="E18" s="114">
        <v>3835</v>
      </c>
      <c r="F18" s="114">
        <v>3897</v>
      </c>
      <c r="G18" s="114">
        <v>3813</v>
      </c>
      <c r="H18" s="140">
        <v>3779</v>
      </c>
      <c r="I18" s="115">
        <v>56</v>
      </c>
      <c r="J18" s="116">
        <v>1.4818735115109818</v>
      </c>
      <c r="K18" s="110"/>
      <c r="L18" s="110"/>
      <c r="M18" s="110"/>
      <c r="N18" s="110"/>
      <c r="O18" s="110"/>
    </row>
    <row r="19" spans="1:15" s="110" customFormat="1" ht="24.95" customHeight="1" x14ac:dyDescent="0.2">
      <c r="A19" s="193" t="s">
        <v>146</v>
      </c>
      <c r="B19" s="199" t="s">
        <v>147</v>
      </c>
      <c r="C19" s="113">
        <v>13.924645306774405</v>
      </c>
      <c r="D19" s="115">
        <v>8892</v>
      </c>
      <c r="E19" s="114">
        <v>8924</v>
      </c>
      <c r="F19" s="114">
        <v>8926</v>
      </c>
      <c r="G19" s="114">
        <v>8731</v>
      </c>
      <c r="H19" s="140">
        <v>8805</v>
      </c>
      <c r="I19" s="115">
        <v>87</v>
      </c>
      <c r="J19" s="116">
        <v>0.98807495741056217</v>
      </c>
    </row>
    <row r="20" spans="1:15" s="287" customFormat="1" ht="24.95" customHeight="1" x14ac:dyDescent="0.2">
      <c r="A20" s="193" t="s">
        <v>148</v>
      </c>
      <c r="B20" s="199" t="s">
        <v>149</v>
      </c>
      <c r="C20" s="113">
        <v>3.9024084687901279</v>
      </c>
      <c r="D20" s="115">
        <v>2492</v>
      </c>
      <c r="E20" s="114">
        <v>2397</v>
      </c>
      <c r="F20" s="114">
        <v>2455</v>
      </c>
      <c r="G20" s="114">
        <v>2483</v>
      </c>
      <c r="H20" s="140">
        <v>2463</v>
      </c>
      <c r="I20" s="115">
        <v>29</v>
      </c>
      <c r="J20" s="116">
        <v>1.1774259033698742</v>
      </c>
      <c r="K20" s="110"/>
      <c r="L20" s="110"/>
      <c r="M20" s="110"/>
      <c r="N20" s="110"/>
      <c r="O20" s="110"/>
    </row>
    <row r="21" spans="1:15" s="110" customFormat="1" ht="24.95" customHeight="1" x14ac:dyDescent="0.2">
      <c r="A21" s="201" t="s">
        <v>150</v>
      </c>
      <c r="B21" s="202" t="s">
        <v>151</v>
      </c>
      <c r="C21" s="113">
        <v>1.5424848883460178</v>
      </c>
      <c r="D21" s="115">
        <v>985</v>
      </c>
      <c r="E21" s="114">
        <v>969</v>
      </c>
      <c r="F21" s="114">
        <v>994</v>
      </c>
      <c r="G21" s="114">
        <v>1029</v>
      </c>
      <c r="H21" s="140">
        <v>975</v>
      </c>
      <c r="I21" s="115">
        <v>10</v>
      </c>
      <c r="J21" s="116">
        <v>1.0256410256410255</v>
      </c>
    </row>
    <row r="22" spans="1:15" s="110" customFormat="1" ht="24.95" customHeight="1" x14ac:dyDescent="0.2">
      <c r="A22" s="201" t="s">
        <v>152</v>
      </c>
      <c r="B22" s="199" t="s">
        <v>153</v>
      </c>
      <c r="C22" s="113">
        <v>1.0053556328102979</v>
      </c>
      <c r="D22" s="115">
        <v>642</v>
      </c>
      <c r="E22" s="114">
        <v>636</v>
      </c>
      <c r="F22" s="114">
        <v>642</v>
      </c>
      <c r="G22" s="114">
        <v>645</v>
      </c>
      <c r="H22" s="140">
        <v>648</v>
      </c>
      <c r="I22" s="115">
        <v>-6</v>
      </c>
      <c r="J22" s="116">
        <v>-0.92592592592592593</v>
      </c>
    </row>
    <row r="23" spans="1:15" s="110" customFormat="1" ht="24.95" customHeight="1" x14ac:dyDescent="0.2">
      <c r="A23" s="193" t="s">
        <v>154</v>
      </c>
      <c r="B23" s="199" t="s">
        <v>155</v>
      </c>
      <c r="C23" s="113">
        <v>1.8697735600864418</v>
      </c>
      <c r="D23" s="115">
        <v>1194</v>
      </c>
      <c r="E23" s="114">
        <v>1201</v>
      </c>
      <c r="F23" s="114">
        <v>1194</v>
      </c>
      <c r="G23" s="114">
        <v>1186</v>
      </c>
      <c r="H23" s="140">
        <v>1195</v>
      </c>
      <c r="I23" s="115">
        <v>-1</v>
      </c>
      <c r="J23" s="116">
        <v>-8.3682008368200833E-2</v>
      </c>
    </row>
    <row r="24" spans="1:15" s="110" customFormat="1" ht="24.95" customHeight="1" x14ac:dyDescent="0.2">
      <c r="A24" s="193" t="s">
        <v>156</v>
      </c>
      <c r="B24" s="199" t="s">
        <v>221</v>
      </c>
      <c r="C24" s="113">
        <v>5.4307995865827303</v>
      </c>
      <c r="D24" s="115">
        <v>3468</v>
      </c>
      <c r="E24" s="114">
        <v>3340</v>
      </c>
      <c r="F24" s="114">
        <v>3441</v>
      </c>
      <c r="G24" s="114">
        <v>3401</v>
      </c>
      <c r="H24" s="140">
        <v>3354</v>
      </c>
      <c r="I24" s="115">
        <v>114</v>
      </c>
      <c r="J24" s="116">
        <v>3.3989266547406083</v>
      </c>
    </row>
    <row r="25" spans="1:15" s="110" customFormat="1" ht="24.95" customHeight="1" x14ac:dyDescent="0.2">
      <c r="A25" s="193" t="s">
        <v>222</v>
      </c>
      <c r="B25" s="204" t="s">
        <v>159</v>
      </c>
      <c r="C25" s="113">
        <v>1.8180964013905854</v>
      </c>
      <c r="D25" s="115">
        <v>1161</v>
      </c>
      <c r="E25" s="114">
        <v>1162</v>
      </c>
      <c r="F25" s="114">
        <v>1193</v>
      </c>
      <c r="G25" s="114">
        <v>1210</v>
      </c>
      <c r="H25" s="140">
        <v>1187</v>
      </c>
      <c r="I25" s="115">
        <v>-26</v>
      </c>
      <c r="J25" s="116">
        <v>-2.1903959561920807</v>
      </c>
    </row>
    <row r="26" spans="1:15" s="110" customFormat="1" ht="24.95" customHeight="1" x14ac:dyDescent="0.2">
      <c r="A26" s="201">
        <v>782.78300000000002</v>
      </c>
      <c r="B26" s="203" t="s">
        <v>160</v>
      </c>
      <c r="C26" s="113">
        <v>3.9901030411224907</v>
      </c>
      <c r="D26" s="115">
        <v>2548</v>
      </c>
      <c r="E26" s="114">
        <v>2600</v>
      </c>
      <c r="F26" s="114">
        <v>2609</v>
      </c>
      <c r="G26" s="114">
        <v>2585</v>
      </c>
      <c r="H26" s="140">
        <v>2587</v>
      </c>
      <c r="I26" s="115">
        <v>-39</v>
      </c>
      <c r="J26" s="116">
        <v>-1.5075376884422111</v>
      </c>
    </row>
    <row r="27" spans="1:15" s="110" customFormat="1" ht="24.95" customHeight="1" x14ac:dyDescent="0.2">
      <c r="A27" s="193" t="s">
        <v>161</v>
      </c>
      <c r="B27" s="199" t="s">
        <v>223</v>
      </c>
      <c r="C27" s="113">
        <v>4.1185129506091638</v>
      </c>
      <c r="D27" s="115">
        <v>2630</v>
      </c>
      <c r="E27" s="114">
        <v>2631</v>
      </c>
      <c r="F27" s="114">
        <v>2623</v>
      </c>
      <c r="G27" s="114">
        <v>2571</v>
      </c>
      <c r="H27" s="140">
        <v>2562</v>
      </c>
      <c r="I27" s="115">
        <v>68</v>
      </c>
      <c r="J27" s="116">
        <v>2.6541764246682278</v>
      </c>
    </row>
    <row r="28" spans="1:15" s="110" customFormat="1" ht="24.95" customHeight="1" x14ac:dyDescent="0.2">
      <c r="A28" s="193" t="s">
        <v>163</v>
      </c>
      <c r="B28" s="199" t="s">
        <v>164</v>
      </c>
      <c r="C28" s="113">
        <v>1.8682075855805067</v>
      </c>
      <c r="D28" s="115">
        <v>1193</v>
      </c>
      <c r="E28" s="114">
        <v>1196</v>
      </c>
      <c r="F28" s="114">
        <v>1183</v>
      </c>
      <c r="G28" s="114">
        <v>1172</v>
      </c>
      <c r="H28" s="140">
        <v>1152</v>
      </c>
      <c r="I28" s="115">
        <v>41</v>
      </c>
      <c r="J28" s="116">
        <v>3.5590277777777777</v>
      </c>
    </row>
    <row r="29" spans="1:15" s="110" customFormat="1" ht="24.95" customHeight="1" x14ac:dyDescent="0.2">
      <c r="A29" s="193">
        <v>86</v>
      </c>
      <c r="B29" s="199" t="s">
        <v>165</v>
      </c>
      <c r="C29" s="113">
        <v>4.3659369225469007</v>
      </c>
      <c r="D29" s="115">
        <v>2788</v>
      </c>
      <c r="E29" s="114">
        <v>2803</v>
      </c>
      <c r="F29" s="114">
        <v>2783</v>
      </c>
      <c r="G29" s="114">
        <v>2762</v>
      </c>
      <c r="H29" s="140">
        <v>2774</v>
      </c>
      <c r="I29" s="115">
        <v>14</v>
      </c>
      <c r="J29" s="116">
        <v>0.50468637346791634</v>
      </c>
    </row>
    <row r="30" spans="1:15" s="110" customFormat="1" ht="24.95" customHeight="1" x14ac:dyDescent="0.2">
      <c r="A30" s="193">
        <v>87.88</v>
      </c>
      <c r="B30" s="204" t="s">
        <v>166</v>
      </c>
      <c r="C30" s="113">
        <v>5.6609978389551818</v>
      </c>
      <c r="D30" s="115">
        <v>3615</v>
      </c>
      <c r="E30" s="114">
        <v>3554</v>
      </c>
      <c r="F30" s="114">
        <v>3575</v>
      </c>
      <c r="G30" s="114">
        <v>3559</v>
      </c>
      <c r="H30" s="140">
        <v>3568</v>
      </c>
      <c r="I30" s="115">
        <v>47</v>
      </c>
      <c r="J30" s="116">
        <v>1.3172645739910314</v>
      </c>
    </row>
    <row r="31" spans="1:15" s="110" customFormat="1" ht="24.95" customHeight="1" x14ac:dyDescent="0.2">
      <c r="A31" s="193" t="s">
        <v>167</v>
      </c>
      <c r="B31" s="199" t="s">
        <v>168</v>
      </c>
      <c r="C31" s="113">
        <v>1.6082558175952895</v>
      </c>
      <c r="D31" s="115">
        <v>1027</v>
      </c>
      <c r="E31" s="114">
        <v>994</v>
      </c>
      <c r="F31" s="114">
        <v>1024</v>
      </c>
      <c r="G31" s="114">
        <v>1039</v>
      </c>
      <c r="H31" s="140">
        <v>1033</v>
      </c>
      <c r="I31" s="115">
        <v>-6</v>
      </c>
      <c r="J31" s="116">
        <v>-0.58083252662149076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1.3561339221397475</v>
      </c>
      <c r="D34" s="115">
        <v>866</v>
      </c>
      <c r="E34" s="114">
        <v>529</v>
      </c>
      <c r="F34" s="114">
        <v>656</v>
      </c>
      <c r="G34" s="114">
        <v>717</v>
      </c>
      <c r="H34" s="140">
        <v>850</v>
      </c>
      <c r="I34" s="115">
        <v>16</v>
      </c>
      <c r="J34" s="116">
        <v>1.8823529411764706</v>
      </c>
    </row>
    <row r="35" spans="1:10" s="110" customFormat="1" ht="24.95" customHeight="1" x14ac:dyDescent="0.2">
      <c r="A35" s="292" t="s">
        <v>171</v>
      </c>
      <c r="B35" s="293" t="s">
        <v>172</v>
      </c>
      <c r="C35" s="113">
        <v>47.538288076670113</v>
      </c>
      <c r="D35" s="115">
        <v>30357</v>
      </c>
      <c r="E35" s="114">
        <v>30161</v>
      </c>
      <c r="F35" s="114">
        <v>30313</v>
      </c>
      <c r="G35" s="114">
        <v>29624</v>
      </c>
      <c r="H35" s="140">
        <v>29515</v>
      </c>
      <c r="I35" s="115">
        <v>842</v>
      </c>
      <c r="J35" s="116">
        <v>2.8527867186176521</v>
      </c>
    </row>
    <row r="36" spans="1:10" s="110" customFormat="1" ht="24.95" customHeight="1" x14ac:dyDescent="0.2">
      <c r="A36" s="294" t="s">
        <v>173</v>
      </c>
      <c r="B36" s="295" t="s">
        <v>174</v>
      </c>
      <c r="C36" s="125">
        <v>51.105578001190139</v>
      </c>
      <c r="D36" s="143">
        <v>32635</v>
      </c>
      <c r="E36" s="144">
        <v>32407</v>
      </c>
      <c r="F36" s="144">
        <v>32642</v>
      </c>
      <c r="G36" s="144">
        <v>32373</v>
      </c>
      <c r="H36" s="145">
        <v>32303</v>
      </c>
      <c r="I36" s="143">
        <v>332</v>
      </c>
      <c r="J36" s="146">
        <v>1.0277683187320064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2020-09-25T12:20:29Z</dcterms:created>
  <dcterms:modified xsi:type="dcterms:W3CDTF">2020-09-28T08:12:27Z</dcterms:modified>
</cp:coreProperties>
</file>