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D43" i="24"/>
  <c r="C43" i="24"/>
  <c r="B43" i="24"/>
  <c r="J43" i="24" s="1"/>
  <c r="I42" i="24"/>
  <c r="G42" i="24"/>
  <c r="C42" i="24"/>
  <c r="M42" i="24" s="1"/>
  <c r="B42" i="24"/>
  <c r="D42" i="24" s="1"/>
  <c r="K41" i="24"/>
  <c r="H41" i="24"/>
  <c r="F41" i="24"/>
  <c r="D41" i="24"/>
  <c r="C41" i="24"/>
  <c r="B41" i="24"/>
  <c r="J41" i="24" s="1"/>
  <c r="I40" i="24"/>
  <c r="G40" i="24"/>
  <c r="C40" i="24"/>
  <c r="M40" i="24" s="1"/>
  <c r="B40" i="24"/>
  <c r="D40" i="24" s="1"/>
  <c r="M36" i="24"/>
  <c r="L36" i="24"/>
  <c r="K36" i="24"/>
  <c r="J36" i="24"/>
  <c r="I36" i="24"/>
  <c r="H36" i="24"/>
  <c r="G36" i="24"/>
  <c r="F36" i="24"/>
  <c r="E36" i="24"/>
  <c r="D36" i="24"/>
  <c r="C17" i="24"/>
  <c r="K57" i="15"/>
  <c r="L57" i="15" s="1"/>
  <c r="C39" i="24"/>
  <c r="C38" i="24"/>
  <c r="C37" i="24"/>
  <c r="C35" i="24"/>
  <c r="C34" i="24"/>
  <c r="C33" i="24"/>
  <c r="C32" i="24"/>
  <c r="C31" i="24"/>
  <c r="C30" i="24"/>
  <c r="C29" i="24"/>
  <c r="C28" i="24"/>
  <c r="C27" i="24"/>
  <c r="C26" i="24"/>
  <c r="C25" i="24"/>
  <c r="C24" i="24"/>
  <c r="C23" i="24"/>
  <c r="C22" i="24"/>
  <c r="G22" i="24" s="1"/>
  <c r="C21" i="24"/>
  <c r="C20" i="24"/>
  <c r="C19" i="24"/>
  <c r="C18" i="24"/>
  <c r="M18" i="24" s="1"/>
  <c r="C16" i="24"/>
  <c r="C15" i="24"/>
  <c r="C9" i="24"/>
  <c r="C8" i="24"/>
  <c r="C7" i="24"/>
  <c r="B38" i="24"/>
  <c r="B37" i="24"/>
  <c r="B35" i="24"/>
  <c r="B34" i="24"/>
  <c r="B33" i="24"/>
  <c r="B32" i="24"/>
  <c r="B31" i="24"/>
  <c r="D31" i="24" s="1"/>
  <c r="B30" i="24"/>
  <c r="B29" i="24"/>
  <c r="B28" i="24"/>
  <c r="B27" i="24"/>
  <c r="B26" i="24"/>
  <c r="B25" i="24"/>
  <c r="B24" i="24"/>
  <c r="B23" i="24"/>
  <c r="B22" i="24"/>
  <c r="B21" i="24"/>
  <c r="B20" i="24"/>
  <c r="H20" i="24" s="1"/>
  <c r="B19" i="24"/>
  <c r="B18" i="24"/>
  <c r="B17" i="24"/>
  <c r="B16" i="24"/>
  <c r="B15" i="24"/>
  <c r="B9" i="24"/>
  <c r="B8" i="24"/>
  <c r="B7" i="24"/>
  <c r="D38" i="24" l="1"/>
  <c r="K38" i="24"/>
  <c r="J38" i="24"/>
  <c r="H38" i="24"/>
  <c r="F38" i="24"/>
  <c r="F21" i="24"/>
  <c r="J21" i="24"/>
  <c r="H21" i="24"/>
  <c r="K21" i="24"/>
  <c r="D21" i="24"/>
  <c r="F7" i="24"/>
  <c r="J7" i="24"/>
  <c r="H7" i="24"/>
  <c r="D7" i="24"/>
  <c r="K7" i="24"/>
  <c r="G33" i="24"/>
  <c r="M33" i="24"/>
  <c r="E33" i="24"/>
  <c r="L33" i="24"/>
  <c r="I33" i="24"/>
  <c r="F9" i="24"/>
  <c r="J9" i="24"/>
  <c r="H9" i="24"/>
  <c r="K9" i="24"/>
  <c r="D9" i="24"/>
  <c r="F29" i="24"/>
  <c r="J29" i="24"/>
  <c r="H29" i="24"/>
  <c r="K29" i="24"/>
  <c r="D29" i="24"/>
  <c r="G35" i="24"/>
  <c r="M35" i="24"/>
  <c r="E35" i="24"/>
  <c r="L35" i="24"/>
  <c r="I35" i="24"/>
  <c r="F25" i="24"/>
  <c r="J25" i="24"/>
  <c r="H25" i="24"/>
  <c r="D25" i="24"/>
  <c r="K25" i="24"/>
  <c r="G17" i="24"/>
  <c r="M17" i="24"/>
  <c r="E17" i="24"/>
  <c r="L17" i="24"/>
  <c r="I17" i="24"/>
  <c r="K16" i="24"/>
  <c r="J16" i="24"/>
  <c r="F16" i="24"/>
  <c r="D16" i="24"/>
  <c r="H16" i="24"/>
  <c r="K22" i="24"/>
  <c r="J22" i="24"/>
  <c r="F22" i="24"/>
  <c r="D22" i="24"/>
  <c r="H22" i="24"/>
  <c r="K32" i="24"/>
  <c r="J32" i="24"/>
  <c r="F32" i="24"/>
  <c r="D32" i="24"/>
  <c r="H32" i="24"/>
  <c r="B45" i="24"/>
  <c r="B39" i="24"/>
  <c r="G7" i="24"/>
  <c r="M7" i="24"/>
  <c r="E7" i="24"/>
  <c r="L7" i="24"/>
  <c r="I7" i="24"/>
  <c r="I24" i="24"/>
  <c r="L24" i="24"/>
  <c r="M24" i="24"/>
  <c r="G24" i="24"/>
  <c r="I28" i="24"/>
  <c r="L28" i="24"/>
  <c r="M28" i="24"/>
  <c r="G28" i="24"/>
  <c r="E28" i="24"/>
  <c r="G31" i="24"/>
  <c r="M31" i="24"/>
  <c r="E31" i="24"/>
  <c r="L31" i="24"/>
  <c r="I31" i="24"/>
  <c r="I39" i="24"/>
  <c r="G39" i="24"/>
  <c r="L39" i="24"/>
  <c r="M39" i="24"/>
  <c r="E39" i="24"/>
  <c r="F19" i="24"/>
  <c r="J19" i="24"/>
  <c r="H19" i="24"/>
  <c r="K19" i="24"/>
  <c r="D19" i="24"/>
  <c r="F35" i="24"/>
  <c r="D35" i="24"/>
  <c r="J35" i="24"/>
  <c r="H35" i="24"/>
  <c r="K35" i="24"/>
  <c r="G21" i="24"/>
  <c r="M21" i="24"/>
  <c r="E21" i="24"/>
  <c r="L21" i="24"/>
  <c r="I21" i="24"/>
  <c r="K58" i="24"/>
  <c r="I58" i="24"/>
  <c r="J58" i="24"/>
  <c r="K8" i="24"/>
  <c r="J8" i="24"/>
  <c r="F8" i="24"/>
  <c r="D8" i="24"/>
  <c r="H8" i="24"/>
  <c r="F23" i="24"/>
  <c r="J23" i="24"/>
  <c r="H23" i="24"/>
  <c r="K23" i="24"/>
  <c r="D23" i="24"/>
  <c r="K26" i="24"/>
  <c r="J26" i="24"/>
  <c r="F26" i="24"/>
  <c r="D26" i="24"/>
  <c r="H26" i="24"/>
  <c r="G9" i="24"/>
  <c r="M9" i="24"/>
  <c r="E9" i="24"/>
  <c r="L9" i="24"/>
  <c r="C14" i="24"/>
  <c r="C6" i="24"/>
  <c r="I18" i="24"/>
  <c r="L18" i="24"/>
  <c r="G18" i="24"/>
  <c r="E18" i="24"/>
  <c r="G25" i="24"/>
  <c r="M25" i="24"/>
  <c r="E25" i="24"/>
  <c r="I25" i="24"/>
  <c r="I32" i="24"/>
  <c r="L32" i="24"/>
  <c r="G32" i="24"/>
  <c r="E32" i="24"/>
  <c r="M32" i="24"/>
  <c r="I37" i="24"/>
  <c r="G37" i="24"/>
  <c r="L37" i="24"/>
  <c r="E37" i="24"/>
  <c r="K74" i="24"/>
  <c r="I74" i="24"/>
  <c r="J74" i="24"/>
  <c r="J77" i="24" s="1"/>
  <c r="F17" i="24"/>
  <c r="J17" i="24"/>
  <c r="H17" i="24"/>
  <c r="K17" i="24"/>
  <c r="D17" i="24"/>
  <c r="H37" i="24"/>
  <c r="F37" i="24"/>
  <c r="D37" i="24"/>
  <c r="J37" i="24"/>
  <c r="K37" i="24"/>
  <c r="G29" i="24"/>
  <c r="M29" i="24"/>
  <c r="E29" i="24"/>
  <c r="L29" i="24"/>
  <c r="E24" i="24"/>
  <c r="K20" i="24"/>
  <c r="J20" i="24"/>
  <c r="F20" i="24"/>
  <c r="D20" i="24"/>
  <c r="F33" i="24"/>
  <c r="J33" i="24"/>
  <c r="H33" i="24"/>
  <c r="K33" i="24"/>
  <c r="D33" i="24"/>
  <c r="B14" i="24"/>
  <c r="B6" i="24"/>
  <c r="K24" i="24"/>
  <c r="J24" i="24"/>
  <c r="F24" i="24"/>
  <c r="D24" i="24"/>
  <c r="H24" i="24"/>
  <c r="K30" i="24"/>
  <c r="J30" i="24"/>
  <c r="F30" i="24"/>
  <c r="D30" i="24"/>
  <c r="H30" i="24"/>
  <c r="G15" i="24"/>
  <c r="M15" i="24"/>
  <c r="E15" i="24"/>
  <c r="L15" i="24"/>
  <c r="I15" i="24"/>
  <c r="G19" i="24"/>
  <c r="M19" i="24"/>
  <c r="E19" i="24"/>
  <c r="L19" i="24"/>
  <c r="I19" i="24"/>
  <c r="I22" i="24"/>
  <c r="L22" i="24"/>
  <c r="M22" i="24"/>
  <c r="E22" i="24"/>
  <c r="I26" i="24"/>
  <c r="L26" i="24"/>
  <c r="M26" i="24"/>
  <c r="G26" i="24"/>
  <c r="E26" i="24"/>
  <c r="L25" i="24"/>
  <c r="M37" i="24"/>
  <c r="F27" i="24"/>
  <c r="J27" i="24"/>
  <c r="H27" i="24"/>
  <c r="D27" i="24"/>
  <c r="I8" i="24"/>
  <c r="L8" i="24"/>
  <c r="M8" i="24"/>
  <c r="G8" i="24"/>
  <c r="E8" i="24"/>
  <c r="M38" i="24"/>
  <c r="E38" i="24"/>
  <c r="L38" i="24"/>
  <c r="I38" i="24"/>
  <c r="G38" i="24"/>
  <c r="I9" i="24"/>
  <c r="K27" i="24"/>
  <c r="K28" i="24"/>
  <c r="J28" i="24"/>
  <c r="F28" i="24"/>
  <c r="D28" i="24"/>
  <c r="H28" i="24"/>
  <c r="F15" i="24"/>
  <c r="J15" i="24"/>
  <c r="H15" i="24"/>
  <c r="K15" i="24"/>
  <c r="K18" i="24"/>
  <c r="J18" i="24"/>
  <c r="F18" i="24"/>
  <c r="D18" i="24"/>
  <c r="H18" i="24"/>
  <c r="F31" i="24"/>
  <c r="J31" i="24"/>
  <c r="H31" i="24"/>
  <c r="K31" i="24"/>
  <c r="K34" i="24"/>
  <c r="J34" i="24"/>
  <c r="H34" i="24"/>
  <c r="F34" i="24"/>
  <c r="D34" i="24"/>
  <c r="I16" i="24"/>
  <c r="L16" i="24"/>
  <c r="G16" i="24"/>
  <c r="E16" i="24"/>
  <c r="M16" i="24"/>
  <c r="I20" i="24"/>
  <c r="L20" i="24"/>
  <c r="E20" i="24"/>
  <c r="M20" i="24"/>
  <c r="G20" i="24"/>
  <c r="G23" i="24"/>
  <c r="M23" i="24"/>
  <c r="E23" i="24"/>
  <c r="I23" i="24"/>
  <c r="L23" i="24"/>
  <c r="G27" i="24"/>
  <c r="M27" i="24"/>
  <c r="E27" i="24"/>
  <c r="L27" i="24"/>
  <c r="I27" i="24"/>
  <c r="I34" i="24"/>
  <c r="L34" i="24"/>
  <c r="G34" i="24"/>
  <c r="E34" i="24"/>
  <c r="M34" i="24"/>
  <c r="D15" i="24"/>
  <c r="I29" i="24"/>
  <c r="K66" i="24"/>
  <c r="I66" i="24"/>
  <c r="J66" i="24"/>
  <c r="C45" i="24"/>
  <c r="K53" i="24"/>
  <c r="I53" i="24"/>
  <c r="K61" i="24"/>
  <c r="I61" i="24"/>
  <c r="K69" i="24"/>
  <c r="I69" i="24"/>
  <c r="K55" i="24"/>
  <c r="I55" i="24"/>
  <c r="K63" i="24"/>
  <c r="I63" i="24"/>
  <c r="K71" i="24"/>
  <c r="I71" i="24"/>
  <c r="K52" i="24"/>
  <c r="I52" i="24"/>
  <c r="K60" i="24"/>
  <c r="I60" i="24"/>
  <c r="K68" i="24"/>
  <c r="I68" i="24"/>
  <c r="I30" i="24"/>
  <c r="L30" i="24"/>
  <c r="E30" i="24"/>
  <c r="K57" i="24"/>
  <c r="I57" i="24"/>
  <c r="K65" i="24"/>
  <c r="I65" i="24"/>
  <c r="K73" i="24"/>
  <c r="I73" i="24"/>
  <c r="G30" i="24"/>
  <c r="I41" i="24"/>
  <c r="G41" i="24"/>
  <c r="M41" i="24"/>
  <c r="E41" i="24"/>
  <c r="L41" i="24"/>
  <c r="K54" i="24"/>
  <c r="I54" i="24"/>
  <c r="K62" i="24"/>
  <c r="I62" i="24"/>
  <c r="K70" i="24"/>
  <c r="I70" i="24"/>
  <c r="K51" i="24"/>
  <c r="I51" i="24"/>
  <c r="K59" i="24"/>
  <c r="I59" i="24"/>
  <c r="K67" i="24"/>
  <c r="I67" i="24"/>
  <c r="K75" i="24"/>
  <c r="K77" i="24" s="1"/>
  <c r="I75" i="24"/>
  <c r="M30" i="24"/>
  <c r="I43" i="24"/>
  <c r="G43" i="24"/>
  <c r="M43" i="24"/>
  <c r="E43" i="24"/>
  <c r="L43" i="24"/>
  <c r="K56" i="24"/>
  <c r="I56" i="24"/>
  <c r="K64" i="24"/>
  <c r="I64" i="24"/>
  <c r="K72" i="24"/>
  <c r="I72" i="24"/>
  <c r="F40" i="24"/>
  <c r="F42" i="24"/>
  <c r="F44" i="24"/>
  <c r="H40" i="24"/>
  <c r="H42" i="24"/>
  <c r="H44" i="24"/>
  <c r="J40" i="24"/>
  <c r="J42" i="24"/>
  <c r="J44" i="24"/>
  <c r="K40" i="24"/>
  <c r="K42" i="24"/>
  <c r="K44" i="24"/>
  <c r="L40" i="24"/>
  <c r="L42" i="24"/>
  <c r="L44" i="24"/>
  <c r="E40" i="24"/>
  <c r="E42" i="24"/>
  <c r="E44" i="24"/>
  <c r="J79" i="24" l="1"/>
  <c r="J78" i="24"/>
  <c r="I45" i="24"/>
  <c r="G45" i="24"/>
  <c r="M45" i="24"/>
  <c r="E45" i="24"/>
  <c r="L45" i="24"/>
  <c r="I77" i="24"/>
  <c r="K79" i="24"/>
  <c r="K78" i="24"/>
  <c r="H39" i="24"/>
  <c r="F39" i="24"/>
  <c r="D39" i="24"/>
  <c r="J39" i="24"/>
  <c r="K39" i="24"/>
  <c r="I6" i="24"/>
  <c r="L6" i="24"/>
  <c r="M6" i="24"/>
  <c r="G6" i="24"/>
  <c r="E6" i="24"/>
  <c r="H45" i="24"/>
  <c r="F45" i="24"/>
  <c r="D45" i="24"/>
  <c r="J45" i="24"/>
  <c r="K45" i="24"/>
  <c r="I14" i="24"/>
  <c r="L14" i="24"/>
  <c r="M14" i="24"/>
  <c r="G14" i="24"/>
  <c r="E14" i="24"/>
  <c r="K6" i="24"/>
  <c r="J6" i="24"/>
  <c r="F6" i="24"/>
  <c r="D6" i="24"/>
  <c r="H6" i="24"/>
  <c r="K14" i="24"/>
  <c r="J14" i="24"/>
  <c r="F14" i="24"/>
  <c r="D14" i="24"/>
  <c r="H14" i="24"/>
  <c r="I78" i="24" l="1"/>
  <c r="I79" i="24"/>
  <c r="I83" i="24" l="1"/>
  <c r="I82" i="24"/>
  <c r="I81" i="24"/>
</calcChain>
</file>

<file path=xl/sharedStrings.xml><?xml version="1.0" encoding="utf-8"?>
<sst xmlns="http://schemas.openxmlformats.org/spreadsheetml/2006/main" count="1663" uniqueCount="522">
  <si>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</si>
  <si>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</si>
  <si>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</si>
  <si>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</si>
  <si>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</si>
  <si>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</si>
  <si>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</si>
  <si>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</si>
  <si>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</si>
  <si>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</si>
  <si>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</si>
  <si>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</si>
  <si>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</si>
  <si>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Bad Oldesloe (111)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</si>
  <si>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</si>
  <si>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</si>
  <si>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</si>
  <si>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</si>
  <si>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</si>
  <si>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</si>
  <si>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</si>
  <si>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</si>
  <si>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</si>
  <si>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</si>
  <si>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</si>
  <si>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</si>
  <si>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</si>
  <si>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</si>
  <si>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</si>
  <si>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</si>
  <si>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</si>
  <si>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</si>
  <si>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</si>
  <si>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</si>
  <si>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</si>
  <si>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</si>
  <si>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</si>
  <si>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</si>
  <si>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</si>
  <si>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</si>
  <si>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</si>
  <si>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</si>
  <si>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</si>
  <si>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</si>
  <si>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</si>
  <si>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</si>
  <si>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</si>
  <si>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</si>
  <si>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</si>
  <si>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</si>
  <si>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</si>
  <si>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</si>
  <si>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</si>
  <si>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</si>
  <si>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</si>
  <si>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</si>
  <si>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</si>
  <si>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</si>
  <si>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</si>
  <si>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</si>
  <si>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</si>
  <si>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</si>
  <si>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</si>
  <si>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</si>
  <si>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</si>
  <si>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</si>
  <si>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</si>
  <si>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</si>
  <si>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</si>
  <si>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</si>
  <si>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</si>
  <si>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</si>
  <si>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</si>
  <si>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</si>
  <si>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</si>
  <si>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</si>
  <si>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</si>
  <si>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</si>
  <si>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</si>
  <si>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</si>
  <si>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</si>
  <si>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</si>
  <si>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</si>
  <si>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</si>
  <si>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</si>
  <si>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</si>
  <si>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</si>
  <si>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</si>
  <si>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</si>
  <si>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</si>
  <si>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</si>
  <si>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</si>
  <si>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Bad Oldesloe (111);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</si>
  <si>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</si>
  <si>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</si>
  <si>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</si>
  <si>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</si>
  <si>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</si>
  <si>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</si>
  <si>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</si>
  <si>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</si>
  <si>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</si>
  <si>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</si>
  <si>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</si>
  <si>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</si>
  <si>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</si>
  <si>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</si>
  <si>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</si>
  <si>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</si>
  <si>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</si>
  <si>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</si>
  <si>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</si>
  <si>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</si>
  <si>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</si>
  <si>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</si>
  <si>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</si>
  <si>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</si>
  <si>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</si>
  <si>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</si>
  <si>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</si>
  <si>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</si>
  <si>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</si>
  <si>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</si>
  <si>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</si>
  <si>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</si>
  <si>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</si>
  <si>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</si>
  <si>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</si>
  <si>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</si>
  <si>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</si>
  <si>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</si>
  <si>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</si>
  <si>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</si>
  <si>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</si>
  <si>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</si>
  <si>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</si>
  <si>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</si>
  <si>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</si>
  <si>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</si>
  <si>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</si>
  <si>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</si>
  <si>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</si>
  <si>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</si>
  <si>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</si>
  <si>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</si>
  <si>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</si>
  <si>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</si>
  <si>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</si>
  <si>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</si>
  <si>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</si>
  <si>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</si>
  <si>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</si>
  <si>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</si>
  <si>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</si>
  <si>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</si>
  <si>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</si>
  <si>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</si>
  <si>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</si>
  <si>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</si>
  <si>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</si>
  <si>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</si>
  <si>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</si>
  <si>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</si>
  <si>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</si>
  <si>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</si>
  <si>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</si>
  <si>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</si>
  <si>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</si>
  <si>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</si>
  <si>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</si>
  <si>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</si>
  <si>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</si>
  <si>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</si>
  <si>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</si>
  <si>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</si>
  <si>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</si>
  <si>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</si>
  <si>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</si>
  <si>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</si>
  <si>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</si>
  <si>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</si>
  <si>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</si>
  <si>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</si>
  <si>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Bad Oldesloe (111)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</si>
  <si>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</si>
  <si>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</si>
  <si>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</si>
  <si>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</si>
  <si>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</si>
  <si>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</si>
  <si>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</si>
  <si>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</si>
  <si>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</si>
  <si>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</si>
  <si>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</si>
  <si>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</si>
  <si>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</si>
  <si>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</si>
  <si>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</si>
  <si>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</si>
  <si>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</si>
  <si>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</si>
  <si>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</si>
  <si>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</si>
  <si>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</si>
  <si>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</si>
  <si>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</si>
  <si>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</si>
  <si>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</si>
  <si>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</si>
  <si>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</si>
  <si>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</si>
  <si>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</si>
  <si>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</si>
  <si>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</si>
  <si>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</si>
  <si>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</si>
  <si>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</si>
  <si>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</si>
  <si>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</si>
  <si>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</si>
  <si>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</si>
  <si>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</si>
  <si>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</si>
  <si>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</si>
  <si>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</si>
  <si>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</si>
  <si>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</si>
  <si>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</si>
  <si>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</si>
  <si>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</si>
  <si>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</si>
  <si>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</si>
  <si>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</si>
  <si>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</si>
  <si>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</si>
  <si>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</si>
  <si>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</si>
  <si>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</si>
  <si>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</si>
  <si>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</si>
  <si>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</si>
  <si>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</si>
  <si>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</si>
  <si>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</si>
  <si>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</si>
  <si>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</si>
  <si>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</si>
  <si>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</si>
  <si>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</si>
  <si>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</si>
  <si>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</si>
  <si>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</si>
  <si>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</si>
  <si>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</si>
  <si>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</si>
  <si>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</si>
  <si>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</si>
  <si>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</si>
  <si>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</si>
  <si>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</si>
  <si>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</si>
  <si>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</si>
  <si>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</si>
  <si>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</si>
  <si>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</si>
  <si>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</si>
  <si>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</si>
  <si>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</si>
  <si>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</si>
  <si>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</si>
  <si>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</si>
  <si>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</si>
  <si>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</si>
  <si>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</si>
  <si>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</si>
  <si>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</si>
  <si>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</si>
  <si>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</si>
  <si>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</si>
  <si>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</si>
  <si>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</si>
  <si>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</si>
  <si>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</si>
  <si>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</si>
  <si>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</si>
  <si>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</si>
  <si>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</si>
  <si>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</si>
  <si>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</si>
  <si>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</si>
  <si>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</si>
  <si>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</si>
  <si>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</si>
  <si>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</si>
  <si>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</si>
  <si>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</si>
  <si>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</si>
  <si>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</si>
  <si>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</si>
  <si>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</si>
  <si>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</si>
  <si>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</si>
  <si>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</si>
  <si>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</si>
  <si>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</si>
  <si>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</si>
  <si>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</si>
  <si>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</si>
  <si>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</si>
  <si>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</si>
  <si>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</si>
  <si>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</si>
  <si>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</si>
  <si>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</si>
  <si>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</si>
  <si>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</si>
  <si>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</si>
  <si>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</si>
  <si>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</si>
  <si>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</si>
  <si>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</si>
  <si>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</si>
  <si>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</si>
  <si>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</si>
  <si>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</si>
  <si>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</si>
  <si>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Bad Oldesloe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</si>
  <si>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</si>
  <si>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</si>
  <si>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</si>
  <si>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</si>
  <si>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</si>
  <si>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</si>
  <si>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</si>
  <si>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</si>
  <si>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</si>
  <si>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</si>
  <si>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</si>
  <si>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</si>
  <si>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</si>
  <si>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</si>
  <si>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</si>
  <si>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</si>
  <si>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</si>
  <si>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</si>
  <si>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</si>
  <si>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</si>
  <si>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</si>
  <si>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</si>
  <si>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</si>
  <si>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</si>
  <si>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</si>
  <si>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</si>
  <si>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</si>
  <si>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</si>
  <si>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</si>
  <si>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</si>
  <si>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</si>
  <si>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</si>
  <si>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</si>
  <si>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</si>
  <si>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</si>
  <si>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</si>
  <si>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</si>
  <si>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</si>
  <si>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</si>
  <si>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</si>
  <si>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</si>
  <si>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</si>
  <si>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</si>
  <si>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</si>
  <si>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</si>
  <si>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</si>
  <si>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Bad Oldesloe (111);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</si>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</sst>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{9FBFDFF7-31EE-4FCF-8CFD-942E6171B6F6}</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5E1E-43E4-860D-108C68816E35}"/>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{562035B4-BF6F-467D-AC13-ED0B4F6A6574}</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5E1E-43E4-860D-108C68816E3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{DD3A3046-0793-4810-9708-D0568011145E}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E1E-43E4-860D-108C68816E3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{F96FE6E8-2FAD-4718-85EC-37892FA42DD2}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E1E-43E4-860D-108C68816E3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1.5220835369194095</c:v>
                </c:pt>
                <c:pt idx="1">
                  <c:v>1.4830148993482757</c:v>
                </c:pt>
                <c:pt idx="2">
                  <c:v>1.1186464311118853</c:v>
                </c:pt>
                <c:pt idx="3">
                  <c:v>1.0875687030768</c:v>
                </c:pt>
              </c:numCache>
            </c:numRef>
          </c:val>
          <c:extLst>
            <c:ext xmlns:c16="http://schemas.microsoft.com/office/drawing/2014/chart" uri="{C3380CC4-5D6E-409C-BE32-E72D297353CC}">
              <c16:uniqueId val="{00000004-5E1E-43E4-860D-108C68816E3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{84FF479B-526D-4BE2-8E94-8FE9C5C41DE6}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E1E-43E4-860D-108C68816E3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{39550658-C5A8-4E2A-A21A-9E8946C3A9AB}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E1E-43E4-860D-108C68816E3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{378C9279-AAD4-4884-A6B2-E1DB18DB3CC0}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E1E-43E4-860D-108C68816E3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{2761F558-374D-4A83-B805-FFEE7587863B}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E1E-43E4-860D-108C68816E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1E-43E4-860D-108C68816E3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1E-43E4-860D-108C68816E3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{614FEED0-DA44-4C79-BBA8-74378A82BAD5}</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B0F7-464C-92B5-8DCEEB6DBC91}"/>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{3E0234B7-B647-486E-BDD5-DF02597D5AFE}</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B0F7-464C-92B5-8DCEEB6DBC9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{CBBF1A4A-D1AB-4209-97EE-969236634F69}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0F7-464C-92B5-8DCEEB6DBC9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{0040968C-E23A-4F5A-8E01-0649D0C545B5}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0F7-464C-92B5-8DCEEB6DBC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-3.5024531351918551</c:v>
                </c:pt>
                <c:pt idx="1">
                  <c:v>-3.0848062839072679</c:v>
                </c:pt>
                <c:pt idx="2">
                  <c:v>-2.7637010795899166</c:v>
                </c:pt>
                <c:pt idx="3">
                  <c:v>-2.8655893304673015</c:v>
                </c:pt>
              </c:numCache>
            </c:numRef>
          </c:val>
          <c:extLst>
            <c:ext xmlns:c16="http://schemas.microsoft.com/office/drawing/2014/chart" uri="{C3380CC4-5D6E-409C-BE32-E72D297353CC}">
              <c16:uniqueId val="{00000004-B0F7-464C-92B5-8DCEEB6DBC9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{A7442184-ADE2-4672-89BD-1D4C7BC4A540}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0F7-464C-92B5-8DCEEB6DBC9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{83D69575-9EDF-422E-9BD6-C8616B1E5D2A}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0F7-464C-92B5-8DCEEB6DBC9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{40A989F1-6A6D-4443-8276-80792337D7AC}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0F7-464C-92B5-8DCEEB6DBC9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{D5610516-5AAD-41E8-9AB9-B6AE93B3BD46}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0F7-464C-92B5-8DCEEB6DBC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0F7-464C-92B5-8DCEEB6DBC9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0F7-464C-92B5-8DCEEB6DBC9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{FC7A5271-DEC9-414C-B48B-D4DCD2ADA1D9}</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C705-4938-AB96-C170FE405D81}"/>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{42833923-A4D6-4C67-B478-D340609E24DD}</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C705-4938-AB96-C170FE405D81}"/>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{1BA32758-8CA3-4EE4-8502-F46E182E65D5}</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C705-4938-AB96-C170FE405D81}"/>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{73A9A4F8-0640-433A-A1EF-7F6D8D876780}</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C705-4938-AB96-C170FE405D81}"/>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{B125E95F-1A95-46F6-81A1-6D0205335628}</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C705-4938-AB96-C170FE405D81}"/>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{AC5D8501-8444-48C2-91BD-2B17B9270694}</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C705-4938-AB96-C170FE405D81}"/>
                </c:ext>
              </c:extLst>
            </c:dLbl>
            <c:dLbl>
              <c:idx val="6"/>
              <c:tx>
                <c:strRef>
                  <c:f>Daten_Diagramme!$D$20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{42D8C9CF-9636-4391-8439-A80F15509AC6}</c15:txfldGUID>
                      <c15:f>Daten_Diagramme!$D$20</c15:f>
                      <c15:dlblFieldTableCache>
                        <c:ptCount val="1"/>
                        <c:pt idx="0">
                          <c:v>4.6</c:v>
                        </c:pt>
                      </c15:dlblFieldTableCache>
                    </c15:dlblFTEntry>
                  </c15:dlblFieldTable>
                  <c15:showDataLabelsRange val="0"/>
                </c:ext>
                <c:ext xmlns:c16="http://schemas.microsoft.com/office/drawing/2014/chart" uri="{C3380CC4-5D6E-409C-BE32-E72D297353CC}">
                  <c16:uniqueId val="{00000006-C705-4938-AB96-C170FE405D81}"/>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{97A05AD7-9F9E-467A-B8B9-509E58930C26}</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C705-4938-AB96-C170FE405D81}"/>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{297F4C93-D63F-4446-9083-9FB0EF27F756}</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C705-4938-AB96-C170FE405D81}"/>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{1DD8B713-C375-4CA6-8A22-EEAA8990B0C9}</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C705-4938-AB96-C170FE405D81}"/>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{4435CA81-9342-4B3F-A477-3E21E8E93758}</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C705-4938-AB96-C170FE405D81}"/>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{DC4A42C2-9277-40FE-AF0A-B6450685599D}</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C705-4938-AB96-C170FE405D81}"/>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{23570541-D9EB-4406-9652-9D1FF2961D16}</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C705-4938-AB96-C170FE405D81}"/>
                </c:ext>
              </c:extLst>
            </c:dLbl>
            <c:dLbl>
              <c:idx val="13"/>
              <c:tx>
                <c:strRef>
                  <c:f>Daten_Diagramme!$D$27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{F0B5A855-108D-45C2-B860-8538DEA61ADC}</c15:txfldGUID>
                      <c15:f>Daten_Diagramme!$D$27</c15:f>
                      <c15:dlblFieldTableCache>
                        <c:ptCount val="1"/>
                        <c:pt idx="0">
                          <c:v>5.4</c:v>
                        </c:pt>
                      </c15:dlblFieldTableCache>
                    </c15:dlblFTEntry>
                  </c15:dlblFieldTable>
                  <c15:showDataLabelsRange val="0"/>
                </c:ext>
                <c:ext xmlns:c16="http://schemas.microsoft.com/office/drawing/2014/chart" uri="{C3380CC4-5D6E-409C-BE32-E72D297353CC}">
                  <c16:uniqueId val="{0000000D-C705-4938-AB96-C170FE405D81}"/>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{A47C34BD-7C7F-44B8-AC03-4B5AA63AD5ED}</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C705-4938-AB96-C170FE405D81}"/>
                </c:ext>
              </c:extLst>
            </c:dLbl>
            <c:dLbl>
              <c:idx val="15"/>
              <c:tx>
                <c:strRef>
                  <c:f>Daten_Diagramme!$D$29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{0F5A7059-8B71-440F-912E-D5F8B47E3BAB}</c15:txfldGUID>
                      <c15:f>Daten_Diagramme!$D$29</c15:f>
                      <c15:dlblFieldTableCache>
                        <c:ptCount val="1"/>
                        <c:pt idx="0">
                          <c:v>-2.8</c:v>
                        </c:pt>
                      </c15:dlblFieldTableCache>
                    </c15:dlblFTEntry>
                  </c15:dlblFieldTable>
                  <c15:showDataLabelsRange val="0"/>
                </c:ext>
                <c:ext xmlns:c16="http://schemas.microsoft.com/office/drawing/2014/chart" uri="{C3380CC4-5D6E-409C-BE32-E72D297353CC}">
                  <c16:uniqueId val="{0000000F-C705-4938-AB96-C170FE405D81}"/>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{00EBF943-B014-4317-9D42-0C903F7A4F59}</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C705-4938-AB96-C170FE405D81}"/>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{7A99DD40-1B52-4F9C-8476-6B091BB07AFE}</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C705-4938-AB96-C170FE405D81}"/>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{E5043E1F-E3B8-4D1A-ADA3-31C14EFC95B8}</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C705-4938-AB96-C170FE405D81}"/>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{848C3BAB-4668-4421-98ED-DB8B291C0D4D}</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C705-4938-AB96-C170FE405D81}"/>
                </c:ext>
              </c:extLst>
            </c:dLbl>
            <c:dLbl>
              <c:idx val="20"/>
              <c:tx>
                <c:strRef>
                  <c:f>Daten_Diagramme!$D$34</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{B373375B-158D-4291-B67E-5B1B54A47378}</c15:txfldGUID>
                      <c15:f>Daten_Diagramme!$D$34</c15:f>
                      <c15:dlblFieldTableCache>
                        <c:ptCount val="1"/>
                        <c:pt idx="0">
                          <c:v>10.9</c:v>
                        </c:pt>
                      </c15:dlblFieldTableCache>
                    </c15:dlblFTEntry>
                  </c15:dlblFieldTable>
                  <c15:showDataLabelsRange val="0"/>
                </c:ext>
                <c:ext xmlns:c16="http://schemas.microsoft.com/office/drawing/2014/chart" uri="{C3380CC4-5D6E-409C-BE32-E72D297353CC}">
                  <c16:uniqueId val="{00000014-C705-4938-AB96-C170FE405D81}"/>
                </c:ext>
              </c:extLst>
            </c:dLbl>
            <c:dLbl>
              <c:idx val="21"/>
              <c:tx>
                <c:strRef>
                  <c:f>Daten_Diagramme!$D$35</c:f>
                  <c:strCache>
                    <c:ptCount val="1"/>
                    <c:pt idx="0">
                      <c:v>-26.3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{9C4640A8-9B06-4A2D-BC95-A6EED60A47B1}</c15:txfldGUID>
                      <c15:f>Daten_Diagramme!$D$35</c15:f>
                      <c15:dlblFieldTableCache>
                        <c:ptCount val="1"/>
                        <c:pt idx="0">
                          <c:v>-26.3</c:v>
                        </c:pt>
                      </c15:dlblFieldTableCache>
                    </c15:dlblFTEntry>
                  </c15:dlblFieldTable>
                  <c15:showDataLabelsRange val="0"/>
                </c:ext>
                <c:ext xmlns:c16="http://schemas.microsoft.com/office/drawing/2014/chart" uri="{C3380CC4-5D6E-409C-BE32-E72D297353CC}">
                  <c16:uniqueId val="{00000015-C705-4938-AB96-C170FE405D8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{E0BD1155-F3B1-47D4-9EE5-6F1AF95088B4}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705-4938-AB96-C170FE405D81}"/>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{C5A9F3E9-9EE2-41F3-BF04-7AD70478926A}</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C705-4938-AB96-C170FE405D81}"/>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{EB26C9B1-743F-4BD4-9B18-8623DF6D4AF4}</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C705-4938-AB96-C170FE405D81}"/>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{60D0F4ED-D043-426E-995A-575438B35CB6}</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C705-4938-AB96-C170FE405D8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{0E153905-CC0A-440E-96B2-4F2CF05D0A78}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705-4938-AB96-C170FE405D8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{23E2C3EC-BC05-4146-A3DE-A3683ED7984C}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705-4938-AB96-C170FE405D8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{06FF90FA-5CE5-4BD6-B440-CED76E16F566}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705-4938-AB96-C170FE405D8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{EC889CB3-BAE1-443A-B653-2E71809345BA}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705-4938-AB96-C170FE405D8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{84CAA610-A054-4FA8-A27A-273EB3B0C104}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705-4938-AB96-C170FE405D81}"/>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{FC9E0BE1-78A1-4B61-9797-5CBD62741024}</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C705-4938-AB96-C170FE405D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1.5220835369194095</c:v>
                </c:pt>
                <c:pt idx="1">
                  <c:v>0.47978067169294036</c:v>
                </c:pt>
                <c:pt idx="2">
                  <c:v>3.6819637139807897</c:v>
                </c:pt>
                <c:pt idx="3">
                  <c:v>0.81889649148347654</c:v>
                </c:pt>
                <c:pt idx="4">
                  <c:v>0.30661410424879543</c:v>
                </c:pt>
                <c:pt idx="5">
                  <c:v>-0.22755347506664067</c:v>
                </c:pt>
                <c:pt idx="6">
                  <c:v>4.5558520777735421</c:v>
                </c:pt>
                <c:pt idx="7">
                  <c:v>4.1215699136328849</c:v>
                </c:pt>
                <c:pt idx="8">
                  <c:v>1.1331957568516708</c:v>
                </c:pt>
                <c:pt idx="9">
                  <c:v>2.0973486347447565</c:v>
                </c:pt>
                <c:pt idx="10">
                  <c:v>7.6007093995439576E-2</c:v>
                </c:pt>
                <c:pt idx="11">
                  <c:v>-1.0036496350364963</c:v>
                </c:pt>
                <c:pt idx="12">
                  <c:v>-1.4359792580773834</c:v>
                </c:pt>
                <c:pt idx="13">
                  <c:v>5.4304269725024179</c:v>
                </c:pt>
                <c:pt idx="14">
                  <c:v>-5.5538648813146683</c:v>
                </c:pt>
                <c:pt idx="15">
                  <c:v>-2.8072033898305087</c:v>
                </c:pt>
                <c:pt idx="16">
                  <c:v>-1.2186379928315412</c:v>
                </c:pt>
                <c:pt idx="17">
                  <c:v>2.7018436109345201</c:v>
                </c:pt>
                <c:pt idx="18">
                  <c:v>3.7365768134998905</c:v>
                </c:pt>
                <c:pt idx="19">
                  <c:v>1.2018198987037514</c:v>
                </c:pt>
                <c:pt idx="20">
                  <c:v>10.939510939510939</c:v>
                </c:pt>
                <c:pt idx="21">
                  <c:v>-26.315789473684209</c:v>
                </c:pt>
                <c:pt idx="23">
                  <c:v>0.47978067169294036</c:v>
                </c:pt>
                <c:pt idx="24">
                  <c:v>1.7429929604904277</c:v>
                </c:pt>
                <c:pt idx="25">
                  <c:v>1.4542128008580171</c:v>
                </c:pt>
              </c:numCache>
            </c:numRef>
          </c:val>
          <c:extLst>
            <c:ext xmlns:c16="http://schemas.microsoft.com/office/drawing/2014/chart" uri="{C3380CC4-5D6E-409C-BE32-E72D297353CC}">
              <c16:uniqueId val="{00000020-C705-4938-AB96-C170FE405D8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{0FC1E55A-AF2B-48F6-92D0-49678DA58F72}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705-4938-AB96-C170FE405D8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{A64A2919-7E87-427E-A501-48B0AA7446A4}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705-4938-AB96-C170FE405D8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{C491BA36-CF98-4C22-A86C-CA193F257D63}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705-4938-AB96-C170FE405D8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{2EC5DA50-8FD0-46D0-B576-9B242FF244C4}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705-4938-AB96-C170FE405D8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{DB5E15BA-672F-4C77-9C95-E64E4CB25FB8}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705-4938-AB96-C170FE405D8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{561B4E80-3835-4183-938A-1BBEB95546EF}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705-4938-AB96-C170FE405D8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{EC79C236-71FD-48E6-A4C6-AE3CBA488D75}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705-4938-AB96-C170FE405D8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{EDDF2523-1BA5-4F59-96AD-2BEA48D1690E}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705-4938-AB96-C170FE405D8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{E2C13C3B-A612-4633-80BC-C2E0C4A20FFD}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705-4938-AB96-C170FE405D8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{69C07431-0D77-40A6-9C73-B1711093CEB9}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705-4938-AB96-C170FE405D8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{EC6ADB11-9B01-4B2F-A86A-AB963490497A}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705-4938-AB96-C170FE405D8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{9BBFF084-C7B3-4919-8E83-5DFE17824D16}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705-4938-AB96-C170FE405D8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{1F128A2D-BED2-4CD2-9ED1-2AADD57EFDB4}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705-4938-AB96-C170FE405D8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{C367C1AA-E97C-4A2A-988F-4372AECAD7B1}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705-4938-AB96-C170FE405D8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{3F621AAD-23E5-41D3-A4E3-BCDBBDA9ED67}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705-4938-AB96-C170FE405D8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{78C86193-5EA6-4119-9348-3BB8B3048DE5}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705-4938-AB96-C170FE405D8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{FDD1FC3D-CB70-4FAE-AFE9-5FA2558AE2EC}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705-4938-AB96-C170FE405D8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{B92256DB-320C-4322-BE07-F3C5A7C50DBE}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705-4938-AB96-C170FE405D8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{C20B0977-FA5F-4B70-A5D5-B456C9F44220}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705-4938-AB96-C170FE405D8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{59D33774-CCEC-4912-88C7-8081088AEF5F}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705-4938-AB96-C170FE405D8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{AB40F6AF-3C2E-4120-85F3-D0DAF5D716E8}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705-4938-AB96-C170FE405D8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{2241E389-4179-4B97-AC29-E12B2A2DCEED}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705-4938-AB96-C170FE405D8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{EA7B919B-B4D1-4ACE-B3AA-8A95325D3D5E}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705-4938-AB96-C170FE405D8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{237CEC1E-4920-401B-9A60-EDAB39BD1B49}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705-4938-AB96-C170FE405D8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{F812D3F8-F1FC-450D-A98A-0B614198F55C}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705-4938-AB96-C170FE405D8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{C6485716-59E5-4360-8EEC-CD0B4E93B6B4}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705-4938-AB96-C170FE405D8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{1627B291-17F5-49E1-A796-B3FAF18F135E}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705-4938-AB96-C170FE405D8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{E78EC1F5-DA68-442E-A02F-8FF400024144}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705-4938-AB96-C170FE405D8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{DF8F4271-14F8-4AAF-9121-E546ABA69E2A}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705-4938-AB96-C170FE405D8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{5FB81C25-91D1-4B27-9FA5-AA88EF3E9253}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705-4938-AB96-C170FE405D8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{E60380E1-91A5-4D33-8FAA-9120840B6CD6}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705-4938-AB96-C170FE405D8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{3D6E5646-0FEC-4222-BAA0-921F1211C0F2}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705-4938-AB96-C170FE405D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705-4938-AB96-C170FE405D8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705-4938-AB96-C170FE405D8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{6C34F1C5-B176-44BF-BD7A-84C1721E251A}</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AEF6-486B-9805-08B5ECFBB3C1}"/>
                </c:ext>
              </c:extLst>
            </c:dLbl>
            <c:dLbl>
              <c:idx val="1"/>
              <c:tx>
                <c:strRef>
                  <c:f>Daten_Diagramme!$E$15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{F7CCC163-FDE9-490E-826C-DF04A762EAC1}</c15:txfldGUID>
                      <c15:f>Daten_Diagramme!$E$15</c15:f>
                      <c15:dlblFieldTableCache>
                        <c:ptCount val="1"/>
                        <c:pt idx="0">
                          <c:v>4.9</c:v>
                        </c:pt>
                      </c15:dlblFieldTableCache>
                    </c15:dlblFTEntry>
                  </c15:dlblFieldTable>
                  <c15:showDataLabelsRange val="0"/>
                </c:ext>
                <c:ext xmlns:c16="http://schemas.microsoft.com/office/drawing/2014/chart" uri="{C3380CC4-5D6E-409C-BE32-E72D297353CC}">
                  <c16:uniqueId val="{00000001-AEF6-486B-9805-08B5ECFBB3C1}"/>
                </c:ext>
              </c:extLst>
            </c:dLbl>
            <c:dLbl>
              <c:idx val="2"/>
              <c:tx>
                <c:strRef>
                  <c:f>Daten_Diagramme!$E$16</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{D2F3E6C8-1B33-4385-B8C3-A5F2A2765E04}</c15:txfldGUID>
                      <c15:f>Daten_Diagramme!$E$16</c15:f>
                      <c15:dlblFieldTableCache>
                        <c:ptCount val="1"/>
                        <c:pt idx="0">
                          <c:v>8.6</c:v>
                        </c:pt>
                      </c15:dlblFieldTableCache>
                    </c15:dlblFTEntry>
                  </c15:dlblFieldTable>
                  <c15:showDataLabelsRange val="0"/>
                </c:ext>
                <c:ext xmlns:c16="http://schemas.microsoft.com/office/drawing/2014/chart" uri="{C3380CC4-5D6E-409C-BE32-E72D297353CC}">
                  <c16:uniqueId val="{00000002-AEF6-486B-9805-08B5ECFBB3C1}"/>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{038D72E0-B1CE-4D6C-BC96-6F9ABBBDE552}</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AEF6-486B-9805-08B5ECFBB3C1}"/>
                </c:ext>
              </c:extLst>
            </c:dLbl>
            <c:dLbl>
              <c:idx val="4"/>
              <c:tx>
                <c:strRef>
                  <c:f>Daten_Diagramme!$E$18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{101F11A9-5931-4BBC-AE7E-E18B95443280}</c15:txfldGUID>
                      <c15:f>Daten_Diagramme!$E$18</c15:f>
                      <c15:dlblFieldTableCache>
                        <c:ptCount val="1"/>
                        <c:pt idx="0">
                          <c:v>11.6</c:v>
                        </c:pt>
                      </c15:dlblFieldTableCache>
                    </c15:dlblFTEntry>
                  </c15:dlblFieldTable>
                  <c15:showDataLabelsRange val="0"/>
                </c:ext>
                <c:ext xmlns:c16="http://schemas.microsoft.com/office/drawing/2014/chart" uri="{C3380CC4-5D6E-409C-BE32-E72D297353CC}">
                  <c16:uniqueId val="{00000004-AEF6-486B-9805-08B5ECFBB3C1}"/>
                </c:ext>
              </c:extLst>
            </c:dLbl>
            <c:dLbl>
              <c:idx val="5"/>
              <c:tx>
                <c:strRef>
                  <c:f>Daten_Diagramme!$E$19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{E1FF8D5F-E033-465C-9752-2BB181B68EA5}</c15:txfldGUID>
                      <c15:f>Daten_Diagramme!$E$19</c15:f>
                      <c15:dlblFieldTableCache>
                        <c:ptCount val="1"/>
                        <c:pt idx="0">
                          <c:v>-3.7</c:v>
                        </c:pt>
                      </c15:dlblFieldTableCache>
                    </c15:dlblFTEntry>
                  </c15:dlblFieldTable>
                  <c15:showDataLabelsRange val="0"/>
                </c:ext>
                <c:ext xmlns:c16="http://schemas.microsoft.com/office/drawing/2014/chart" uri="{C3380CC4-5D6E-409C-BE32-E72D297353CC}">
                  <c16:uniqueId val="{00000005-AEF6-486B-9805-08B5ECFBB3C1}"/>
                </c:ext>
              </c:extLst>
            </c:dLbl>
            <c:dLbl>
              <c:idx val="6"/>
              <c:tx>
                <c:strRef>
                  <c:f>Daten_Diagramme!$E$20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{722A3DF8-25D0-4950-AA3D-B34B50CFEEE8}</c15:txfldGUID>
                      <c15:f>Daten_Diagramme!$E$20</c15:f>
                      <c15:dlblFieldTableCache>
                        <c:ptCount val="1"/>
                        <c:pt idx="0">
                          <c:v>-8.3</c:v>
                        </c:pt>
                      </c15:dlblFieldTableCache>
                    </c15:dlblFTEntry>
                  </c15:dlblFieldTable>
                  <c15:showDataLabelsRange val="0"/>
                </c:ext>
                <c:ext xmlns:c16="http://schemas.microsoft.com/office/drawing/2014/chart" uri="{C3380CC4-5D6E-409C-BE32-E72D297353CC}">
                  <c16:uniqueId val="{00000006-AEF6-486B-9805-08B5ECFBB3C1}"/>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{39A1B934-37BF-40B1-B022-8ECDB15ACB6B}</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AEF6-486B-9805-08B5ECFBB3C1}"/>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{61FDF980-A697-4D51-8141-241B8CBCDC09}</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AEF6-486B-9805-08B5ECFBB3C1}"/>
                </c:ext>
              </c:extLst>
            </c:dLbl>
            <c:dLbl>
              <c:idx val="9"/>
              <c:tx>
                <c:strRef>
                  <c:f>Daten_Diagramme!$E$23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{0BFD85D2-7309-42D7-A2F9-8C21D381D037}</c15:txfldGUID>
                      <c15:f>Daten_Diagramme!$E$23</c15:f>
                      <c15:dlblFieldTableCache>
                        <c:ptCount val="1"/>
                        <c:pt idx="0">
                          <c:v>-2.8</c:v>
                        </c:pt>
                      </c15:dlblFieldTableCache>
                    </c15:dlblFTEntry>
                  </c15:dlblFieldTable>
                  <c15:showDataLabelsRange val="0"/>
                </c:ext>
                <c:ext xmlns:c16="http://schemas.microsoft.com/office/drawing/2014/chart" uri="{C3380CC4-5D6E-409C-BE32-E72D297353CC}">
                  <c16:uniqueId val="{00000009-AEF6-486B-9805-08B5ECFBB3C1}"/>
                </c:ext>
              </c:extLst>
            </c:dLbl>
            <c:dLbl>
              <c:idx val="10"/>
              <c:tx>
                <c:strRef>
                  <c:f>Daten_Diagramme!$E$24</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{940C7046-358D-461B-809D-EE8F8494703B}</c15:txfldGUID>
                      <c15:f>Daten_Diagramme!$E$24</c15:f>
                      <c15:dlblFieldTableCache>
                        <c:ptCount val="1"/>
                        <c:pt idx="0">
                          <c:v>-12.8</c:v>
                        </c:pt>
                      </c15:dlblFieldTableCache>
                    </c15:dlblFTEntry>
                  </c15:dlblFieldTable>
                  <c15:showDataLabelsRange val="0"/>
                </c:ext>
                <c:ext xmlns:c16="http://schemas.microsoft.com/office/drawing/2014/chart" uri="{C3380CC4-5D6E-409C-BE32-E72D297353CC}">
                  <c16:uniqueId val="{0000000A-AEF6-486B-9805-08B5ECFBB3C1}"/>
                </c:ext>
              </c:extLst>
            </c:dLbl>
            <c:dLbl>
              <c:idx val="11"/>
              <c:tx>
                <c:strRef>
                  <c:f>Daten_Diagramme!$E$25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{2FDE02B0-4903-46DC-98B9-98F888774E10}</c15:txfldGUID>
                      <c15:f>Daten_Diagramme!$E$25</c15:f>
                      <c15:dlblFieldTableCache>
                        <c:ptCount val="1"/>
                        <c:pt idx="0">
                          <c:v>-10.3</c:v>
                        </c:pt>
                      </c15:dlblFieldTableCache>
                    </c15:dlblFTEntry>
                  </c15:dlblFieldTable>
                  <c15:showDataLabelsRange val="0"/>
                </c:ext>
                <c:ext xmlns:c16="http://schemas.microsoft.com/office/drawing/2014/chart" uri="{C3380CC4-5D6E-409C-BE32-E72D297353CC}">
                  <c16:uniqueId val="{0000000B-AEF6-486B-9805-08B5ECFBB3C1}"/>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{442A4ACC-698C-4E89-9BB3-D8F26D55A5DA}</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AEF6-486B-9805-08B5ECFBB3C1}"/>
                </c:ext>
              </c:extLst>
            </c:dLbl>
            <c:dLbl>
              <c:idx val="13"/>
              <c:tx>
                <c:strRef>
                  <c:f>Daten_Diagramme!$E$27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{82C49F1D-6237-4CD5-AC76-9145A56BEB05}</c15:txfldGUID>
                      <c15:f>Daten_Diagramme!$E$27</c15:f>
                      <c15:dlblFieldTableCache>
                        <c:ptCount val="1"/>
                        <c:pt idx="0">
                          <c:v>-4.2</c:v>
                        </c:pt>
                      </c15:dlblFieldTableCache>
                    </c15:dlblFTEntry>
                  </c15:dlblFieldTable>
                  <c15:showDataLabelsRange val="0"/>
                </c:ext>
                <c:ext xmlns:c16="http://schemas.microsoft.com/office/drawing/2014/chart" uri="{C3380CC4-5D6E-409C-BE32-E72D297353CC}">
                  <c16:uniqueId val="{0000000D-AEF6-486B-9805-08B5ECFBB3C1}"/>
                </c:ext>
              </c:extLst>
            </c:dLbl>
            <c:dLbl>
              <c:idx val="14"/>
              <c:tx>
                <c:strRef>
                  <c:f>Daten_Diagramme!$E$28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{0F7FD1CC-2DD3-4C1F-9F3F-53ED550B3DCA}</c15:txfldGUID>
                      <c15:f>Daten_Diagramme!$E$28</c15:f>
                      <c15:dlblFieldTableCache>
                        <c:ptCount val="1"/>
                        <c:pt idx="0">
                          <c:v>-6.2</c:v>
                        </c:pt>
                      </c15:dlblFieldTableCache>
                    </c15:dlblFTEntry>
                  </c15:dlblFieldTable>
                  <c15:showDataLabelsRange val="0"/>
                </c:ext>
                <c:ext xmlns:c16="http://schemas.microsoft.com/office/drawing/2014/chart" uri="{C3380CC4-5D6E-409C-BE32-E72D297353CC}">
                  <c16:uniqueId val="{0000000E-AEF6-486B-9805-08B5ECFBB3C1}"/>
                </c:ext>
              </c:extLst>
            </c:dLbl>
            <c:dLbl>
              <c:idx val="15"/>
              <c:tx>
                <c:strRef>
                  <c:f>Daten_Diagramme!$E$29</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{6052511E-91EF-4671-956F-C196D2A418C7}</c15:txfldGUID>
                      <c15:f>Daten_Diagramme!$E$29</c15:f>
                      <c15:dlblFieldTableCache>
                        <c:ptCount val="1"/>
                        <c:pt idx="0">
                          <c:v>-27.8</c:v>
                        </c:pt>
                      </c15:dlblFieldTableCache>
                    </c15:dlblFTEntry>
                  </c15:dlblFieldTable>
                  <c15:showDataLabelsRange val="0"/>
                </c:ext>
                <c:ext xmlns:c16="http://schemas.microsoft.com/office/drawing/2014/chart" uri="{C3380CC4-5D6E-409C-BE32-E72D297353CC}">
                  <c16:uniqueId val="{0000000F-AEF6-486B-9805-08B5ECFBB3C1}"/>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{436D08B9-091A-4178-AB51-734E37B4FF97}</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AEF6-486B-9805-08B5ECFBB3C1}"/>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{D7FB572D-2DD8-470D-9877-9AAD5AE684BC}</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AEF6-486B-9805-08B5ECFBB3C1}"/>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{B4B487E5-C0FE-4CA1-9E44-991F9D86410E}</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AEF6-486B-9805-08B5ECFBB3C1}"/>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{73B51C15-CFE4-4FC8-A9DC-C00A34A36DDE}</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AEF6-486B-9805-08B5ECFBB3C1}"/>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{60F8D1BF-6052-4031-BB54-34A18A67052A}</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AEF6-486B-9805-08B5ECFBB3C1}"/>
                </c:ext>
              </c:extLst>
            </c:dLbl>
            <c:dLbl>
              <c:idx val="21"/>
              <c:tx>
                <c:strRef>
                  <c:f>Daten_Diagramme!$E$35</c:f>
                  <c:strCache>
                    <c:ptCount val="1"/>
                    <c:pt idx="0">
                      <c:v>36.1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{82AA804D-01F6-4C9A-BF21-2D786C5060D4}</c15:txfldGUID>
                      <c15:f>Daten_Diagramme!$E$35</c15:f>
                      <c15:dlblFieldTableCache>
                        <c:ptCount val="1"/>
                        <c:pt idx="0">
                          <c:v>36.1</c:v>
                        </c:pt>
                      </c15:dlblFieldTableCache>
                    </c15:dlblFTEntry>
                  </c15:dlblFieldTable>
                  <c15:showDataLabelsRange val="0"/>
                </c:ext>
                <c:ext xmlns:c16="http://schemas.microsoft.com/office/drawing/2014/chart" uri="{C3380CC4-5D6E-409C-BE32-E72D297353CC}">
                  <c16:uniqueId val="{00000015-AEF6-486B-9805-08B5ECFBB3C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{74AEE88F-D402-4D1C-8DB3-C062466CB4B7}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EF6-486B-9805-08B5ECFBB3C1}"/>
                </c:ext>
              </c:extLst>
            </c:dLbl>
            <c:dLbl>
              <c:idx val="23"/>
              <c:tx>
                <c:strRef>
                  <c:f>Daten_Diagramme!$E$37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{8CE4C91C-477A-4D37-B7EA-93A922394A82}</c15:txfldGUID>
                      <c15:f>Daten_Diagramme!$E$37</c15:f>
                      <c15:dlblFieldTableCache>
                        <c:ptCount val="1"/>
                        <c:pt idx="0">
                          <c:v>4.9</c:v>
                        </c:pt>
                      </c15:dlblFieldTableCache>
                    </c15:dlblFTEntry>
                  </c15:dlblFieldTable>
                  <c15:showDataLabelsRange val="0"/>
                </c:ext>
                <c:ext xmlns:c16="http://schemas.microsoft.com/office/drawing/2014/chart" uri="{C3380CC4-5D6E-409C-BE32-E72D297353CC}">
                  <c16:uniqueId val="{00000017-AEF6-486B-9805-08B5ECFBB3C1}"/>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{0A9F42B3-0FF1-4569-959F-C719E2A3D922}</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AEF6-486B-9805-08B5ECFBB3C1}"/>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{16E68F8A-FF7B-43B4-A0D3-4C8D43CCFD34}</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AEF6-486B-9805-08B5ECFBB3C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{160AEDF7-8ABC-4CF9-A676-CA44030729E1}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EF6-486B-9805-08B5ECFBB3C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{6C0F4BAE-5E2F-43EB-BF5B-EFBCF49E9B32}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EF6-486B-9805-08B5ECFBB3C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{F7DD9B1F-1ED9-4037-81D0-102AA56624EF}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EF6-486B-9805-08B5ECFBB3C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{673EDCA3-F9A3-4862-B6F2-D69F4DB5EA3D}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EF6-486B-9805-08B5ECFBB3C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{B44B7992-931C-4CCE-9F92-99E0078E677D}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EF6-486B-9805-08B5ECFBB3C1}"/>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{772D2312-14FF-4E21-B7B7-87334CBB39F0}</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AEF6-486B-9805-08B5ECFBB3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-3.5024531351918551</c:v>
                </c:pt>
                <c:pt idx="1">
                  <c:v>4.8780487804878048</c:v>
                </c:pt>
                <c:pt idx="2">
                  <c:v>8.5889570552147241</c:v>
                </c:pt>
                <c:pt idx="3">
                  <c:v>1.7404276479363501</c:v>
                </c:pt>
                <c:pt idx="4">
                  <c:v>11.610486891385769</c:v>
                </c:pt>
                <c:pt idx="5">
                  <c:v>-3.6876355748373104</c:v>
                </c:pt>
                <c:pt idx="6">
                  <c:v>-8.3333333333333339</c:v>
                </c:pt>
                <c:pt idx="7">
                  <c:v>-2.1739130434782608</c:v>
                </c:pt>
                <c:pt idx="8">
                  <c:v>-3.6975006441638754</c:v>
                </c:pt>
                <c:pt idx="9">
                  <c:v>-2.8460543337645539</c:v>
                </c:pt>
                <c:pt idx="10">
                  <c:v>-12.782175315156845</c:v>
                </c:pt>
                <c:pt idx="11">
                  <c:v>-10.25974025974026</c:v>
                </c:pt>
                <c:pt idx="12">
                  <c:v>3.2069970845481048</c:v>
                </c:pt>
                <c:pt idx="13">
                  <c:v>-4.2213550904576094</c:v>
                </c:pt>
                <c:pt idx="14">
                  <c:v>-6.210855949895616</c:v>
                </c:pt>
                <c:pt idx="15">
                  <c:v>-27.751196172248804</c:v>
                </c:pt>
                <c:pt idx="16">
                  <c:v>0.37313432835820898</c:v>
                </c:pt>
                <c:pt idx="17">
                  <c:v>-1.3392857142857142</c:v>
                </c:pt>
                <c:pt idx="18">
                  <c:v>0.65032516258129069</c:v>
                </c:pt>
                <c:pt idx="19">
                  <c:v>2.9678068410462775</c:v>
                </c:pt>
                <c:pt idx="20">
                  <c:v>-1.2998859749144811</c:v>
                </c:pt>
                <c:pt idx="21">
                  <c:v>36.111111111111114</c:v>
                </c:pt>
                <c:pt idx="23">
                  <c:v>4.8780487804878048</c:v>
                </c:pt>
                <c:pt idx="24">
                  <c:v>0.4012841091492777</c:v>
                </c:pt>
                <c:pt idx="25">
                  <c:v>-4.2245276269146963</c:v>
                </c:pt>
              </c:numCache>
            </c:numRef>
          </c:val>
          <c:extLst>
            <c:ext xmlns:c16="http://schemas.microsoft.com/office/drawing/2014/chart" uri="{C3380CC4-5D6E-409C-BE32-E72D297353CC}">
              <c16:uniqueId val="{00000020-AEF6-486B-9805-08B5ECFBB3C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{94339320-9A02-43C2-B0D4-DDD8ABF8F3BD}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EF6-486B-9805-08B5ECFBB3C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{FD26EA73-88A1-45C9-B765-5C1D2315A611}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EF6-486B-9805-08B5ECFBB3C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{6CBD8E06-ECBE-4EB6-B5E8-E2FFF581022A}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EF6-486B-9805-08B5ECFBB3C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{B8723120-9C9C-4139-B688-79ACB2D7E211}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EF6-486B-9805-08B5ECFBB3C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{28CE6D2C-5FB8-4C45-90B3-F3716C3E67C7}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EF6-486B-9805-08B5ECFBB3C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{25FFE18E-A4A7-44B9-B68D-3FFBCA67238F}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EF6-486B-9805-08B5ECFBB3C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{A4B65842-6724-426B-9C12-7A6C646F93DD}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EF6-486B-9805-08B5ECFBB3C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{5853CDEE-3F97-4F6B-A8A1-DF639F328706}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EF6-486B-9805-08B5ECFBB3C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{DC023099-BDD4-459A-B503-4FE0E975F1F9}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EF6-486B-9805-08B5ECFBB3C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{86872A3E-F06C-439E-A266-4FBC1BA348C2}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EF6-486B-9805-08B5ECFBB3C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{86F3C34C-5718-4745-B78E-22FF06CD1360}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EF6-486B-9805-08B5ECFBB3C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{7BC5F93C-72A1-4DE1-ABA3-6EBE39BAC897}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EF6-486B-9805-08B5ECFBB3C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{E78D3411-C068-4B1A-82B5-A540C90720EC}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EF6-486B-9805-08B5ECFBB3C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{B899D448-7B99-494B-9DC0-990A594B4916}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EF6-486B-9805-08B5ECFBB3C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{5524DAB0-2BD5-435D-AFDA-96BA849D1828}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EF6-486B-9805-08B5ECFBB3C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{287EAD24-76A4-4978-887D-57BDABBE81E8}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EF6-486B-9805-08B5ECFBB3C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{2D273EB9-7E79-4701-86AB-A88224C27117}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EF6-486B-9805-08B5ECFBB3C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{47C5F46B-ACA4-4AEE-B92F-A70A15548115}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EF6-486B-9805-08B5ECFBB3C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{BE2D8729-90AB-4180-98CE-45E95438653C}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EF6-486B-9805-08B5ECFBB3C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{8829F143-00A6-4266-893F-52345B6359D6}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EF6-486B-9805-08B5ECFBB3C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{8171FB65-8336-40C7-A6E3-A5453DA9B7E9}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EF6-486B-9805-08B5ECFBB3C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{440EEE8C-E5F7-4F5A-9823-EAA395804B3D}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EF6-486B-9805-08B5ECFBB3C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{EA067351-71EB-485B-8ADF-51FBC80256C9}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EF6-486B-9805-08B5ECFBB3C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{CC4B524F-C89A-4FAF-83AF-E0AB14F769EE}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EF6-486B-9805-08B5ECFBB3C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{A362EC59-0C15-47D2-987B-19BC3FA30EEC}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EF6-486B-9805-08B5ECFBB3C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{AE684DA7-F2A8-4528-B307-98A7BE152B0C}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EF6-486B-9805-08B5ECFBB3C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{83184D79-2A21-4B98-898D-1939E84EDCCE}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EF6-486B-9805-08B5ECFBB3C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{7C009250-2C31-4D47-A525-272ED8BC6E8B}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EF6-486B-9805-08B5ECFBB3C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{9E1AB1DC-32EE-4CED-A2A3-FFF7DA2DD08B}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EF6-486B-9805-08B5ECFBB3C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{0987A0A5-E2F5-4ED0-B423-C268BC7188B9}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EF6-486B-9805-08B5ECFBB3C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{CC83E6B7-DAFC-4F1C-8AFA-6C1E34CA9B10}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EF6-486B-9805-08B5ECFBB3C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{0A070577-B1C3-4859-8779-F778282C4BCF}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EF6-486B-9805-08B5ECFBB3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EF6-486B-9805-08B5ECFBB3C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EF6-486B-9805-08B5ECFBB3C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{C2AAA8F8-9B9B-498C-B977-058AF6EEAB26}</c15:txfldGUID>
                      <c15:f>Diagramm!$I$46</c15:f>
                      <c15:dlblFieldTableCache>
                        <c:ptCount val="1"/>
                      </c15:dlblFieldTableCache>
                    </c15:dlblFTEntry>
                  </c15:dlblFieldTable>
                  <c15:showDataLabelsRange val="0"/>
                </c:ext>
                <c:ext xmlns:c16="http://schemas.microsoft.com/office/drawing/2014/chart" uri="{C3380CC4-5D6E-409C-BE32-E72D297353CC}">
                  <c16:uniqueId val="{00000000-00BA-41B5-A55B-15323E90EBD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{EED656E7-A501-4136-A8FC-14F32C8C63D0}</c15:txfldGUID>
                      <c15:f>Diagramm!$I$47</c15:f>
                      <c15:dlblFieldTableCache>
                        <c:ptCount val="1"/>
                      </c15:dlblFieldTableCache>
                    </c15:dlblFTEntry>
                  </c15:dlblFieldTable>
                  <c15:showDataLabelsRange val="0"/>
                </c:ext>
                <c:ext xmlns:c16="http://schemas.microsoft.com/office/drawing/2014/chart" uri="{C3380CC4-5D6E-409C-BE32-E72D297353CC}">
                  <c16:uniqueId val="{00000001-00BA-41B5-A55B-15323E90EBD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{FB809ACC-0B00-46FD-A212-9FA1C887DE7B}</c15:txfldGUID>
                      <c15:f>Diagramm!$I$48</c15:f>
                      <c15:dlblFieldTableCache>
                        <c:ptCount val="1"/>
                      </c15:dlblFieldTableCache>
                    </c15:dlblFTEntry>
                  </c15:dlblFieldTable>
                  <c15:showDataLabelsRange val="0"/>
                </c:ext>
                <c:ext xmlns:c16="http://schemas.microsoft.com/office/drawing/2014/chart" uri="{C3380CC4-5D6E-409C-BE32-E72D297353CC}">
                  <c16:uniqueId val="{00000002-00BA-41B5-A55B-15323E90EBD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{C3BA5FCB-E2E6-4637-A5DC-BA19A4F4A7CC}</c15:txfldGUID>
                      <c15:f>Diagramm!$I$49</c15:f>
                      <c15:dlblFieldTableCache>
                        <c:ptCount val="1"/>
                      </c15:dlblFieldTableCache>
                    </c15:dlblFTEntry>
                  </c15:dlblFieldTable>
                  <c15:showDataLabelsRange val="0"/>
                </c:ext>
                <c:ext xmlns:c16="http://schemas.microsoft.com/office/drawing/2014/chart" uri="{C3380CC4-5D6E-409C-BE32-E72D297353CC}">
                  <c16:uniqueId val="{00000003-00BA-41B5-A55B-15323E90EBD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{F31BE31B-B337-4FB2-A39F-F6FD01C50160}</c15:txfldGUID>
                      <c15:f>Diagramm!$I$50</c15:f>
                      <c15:dlblFieldTableCache>
                        <c:ptCount val="1"/>
                      </c15:dlblFieldTableCache>
                    </c15:dlblFTEntry>
                  </c15:dlblFieldTable>
                  <c15:showDataLabelsRange val="0"/>
                </c:ext>
                <c:ext xmlns:c16="http://schemas.microsoft.com/office/drawing/2014/chart" uri="{C3380CC4-5D6E-409C-BE32-E72D297353CC}">
                  <c16:uniqueId val="{00000004-00BA-41B5-A55B-15323E90EBD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{320E16D5-FE48-4C88-BD77-2782C4036E82}</c15:txfldGUID>
                      <c15:f>Diagramm!$I$51</c15:f>
                      <c15:dlblFieldTableCache>
                        <c:ptCount val="1"/>
                      </c15:dlblFieldTableCache>
                    </c15:dlblFTEntry>
                  </c15:dlblFieldTable>
                  <c15:showDataLabelsRange val="0"/>
                </c:ext>
                <c:ext xmlns:c16="http://schemas.microsoft.com/office/drawing/2014/chart" uri="{C3380CC4-5D6E-409C-BE32-E72D297353CC}">
                  <c16:uniqueId val="{00000005-00BA-41B5-A55B-15323E90EBD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{E1E1C873-CE04-4DC6-AC92-FB2A04D64AAC}</c15:txfldGUID>
                      <c15:f>Diagramm!$I$52</c15:f>
                      <c15:dlblFieldTableCache>
                        <c:ptCount val="1"/>
                      </c15:dlblFieldTableCache>
                    </c15:dlblFTEntry>
                  </c15:dlblFieldTable>
                  <c15:showDataLabelsRange val="0"/>
                </c:ext>
                <c:ext xmlns:c16="http://schemas.microsoft.com/office/drawing/2014/chart" uri="{C3380CC4-5D6E-409C-BE32-E72D297353CC}">
                  <c16:uniqueId val="{00000006-00BA-41B5-A55B-15323E90EBD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{BB054BF8-CB79-4EF7-BFDB-1DE25C0CF4EE}</c15:txfldGUID>
                      <c15:f>Diagramm!$I$53</c15:f>
                      <c15:dlblFieldTableCache>
                        <c:ptCount val="1"/>
                      </c15:dlblFieldTableCache>
                    </c15:dlblFTEntry>
                  </c15:dlblFieldTable>
                  <c15:showDataLabelsRange val="0"/>
                </c:ext>
                <c:ext xmlns:c16="http://schemas.microsoft.com/office/drawing/2014/chart" uri="{C3380CC4-5D6E-409C-BE32-E72D297353CC}">
                  <c16:uniqueId val="{00000007-00BA-41B5-A55B-15323E90EBD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{F07AD3B7-F485-47FE-B4D6-B7C9DEBE2D8D}</c15:txfldGUID>
                      <c15:f>Diagramm!$I$54</c15:f>
                      <c15:dlblFieldTableCache>
                        <c:ptCount val="1"/>
                      </c15:dlblFieldTableCache>
                    </c15:dlblFTEntry>
                  </c15:dlblFieldTable>
                  <c15:showDataLabelsRange val="0"/>
                </c:ext>
                <c:ext xmlns:c16="http://schemas.microsoft.com/office/drawing/2014/chart" uri="{C3380CC4-5D6E-409C-BE32-E72D297353CC}">
                  <c16:uniqueId val="{00000008-00BA-41B5-A55B-15323E90EBD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{0C1D6B8F-6438-4F2A-BC06-4EE71E0C0934}</c15:txfldGUID>
                      <c15:f>Diagramm!$I$55</c15:f>
                      <c15:dlblFieldTableCache>
                        <c:ptCount val="1"/>
                      </c15:dlblFieldTableCache>
                    </c15:dlblFTEntry>
                  </c15:dlblFieldTable>
                  <c15:showDataLabelsRange val="0"/>
                </c:ext>
                <c:ext xmlns:c16="http://schemas.microsoft.com/office/drawing/2014/chart" uri="{C3380CC4-5D6E-409C-BE32-E72D297353CC}">
                  <c16:uniqueId val="{00000009-00BA-41B5-A55B-15323E90EBD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{92C97C64-5B5B-4456-81BC-BFF2EFC87522}</c15:txfldGUID>
                      <c15:f>Diagramm!$I$56</c15:f>
                      <c15:dlblFieldTableCache>
                        <c:ptCount val="1"/>
                      </c15:dlblFieldTableCache>
                    </c15:dlblFTEntry>
                  </c15:dlblFieldTable>
                  <c15:showDataLabelsRange val="0"/>
                </c:ext>
                <c:ext xmlns:c16="http://schemas.microsoft.com/office/drawing/2014/chart" uri="{C3380CC4-5D6E-409C-BE32-E72D297353CC}">
                  <c16:uniqueId val="{0000000A-00BA-41B5-A55B-15323E90EBD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{E0BFE17E-9D3B-4C1F-922E-AA30FB209532}</c15:txfldGUID>
                      <c15:f>Diagramm!$I$57</c15:f>
                      <c15:dlblFieldTableCache>
                        <c:ptCount val="1"/>
                      </c15:dlblFieldTableCache>
                    </c15:dlblFTEntry>
                  </c15:dlblFieldTable>
                  <c15:showDataLabelsRange val="0"/>
                </c:ext>
                <c:ext xmlns:c16="http://schemas.microsoft.com/office/drawing/2014/chart" uri="{C3380CC4-5D6E-409C-BE32-E72D297353CC}">
                  <c16:uniqueId val="{0000000B-00BA-41B5-A55B-15323E90EBD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{780E9C82-8DF0-43DD-B296-62E3CE3D94FC}</c15:txfldGUID>
                      <c15:f>Diagramm!$I$58</c15:f>
                      <c15:dlblFieldTableCache>
                        <c:ptCount val="1"/>
                      </c15:dlblFieldTableCache>
                    </c15:dlblFTEntry>
                  </c15:dlblFieldTable>
                  <c15:showDataLabelsRange val="0"/>
                </c:ext>
                <c:ext xmlns:c16="http://schemas.microsoft.com/office/drawing/2014/chart" uri="{C3380CC4-5D6E-409C-BE32-E72D297353CC}">
                  <c16:uniqueId val="{0000000C-00BA-41B5-A55B-15323E90EBD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{0865EB4A-488F-4CB3-8970-F4F4A0B7DF8B}</c15:txfldGUID>
                      <c15:f>Diagramm!$I$59</c15:f>
                      <c15:dlblFieldTableCache>
                        <c:ptCount val="1"/>
                      </c15:dlblFieldTableCache>
                    </c15:dlblFTEntry>
                  </c15:dlblFieldTable>
                  <c15:showDataLabelsRange val="0"/>
                </c:ext>
                <c:ext xmlns:c16="http://schemas.microsoft.com/office/drawing/2014/chart" uri="{C3380CC4-5D6E-409C-BE32-E72D297353CC}">
                  <c16:uniqueId val="{0000000D-00BA-41B5-A55B-15323E90EBD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{CF2B01B4-870A-461A-9988-F27B4F08543B}</c15:txfldGUID>
                      <c15:f>Diagramm!$I$60</c15:f>
                      <c15:dlblFieldTableCache>
                        <c:ptCount val="1"/>
                      </c15:dlblFieldTableCache>
                    </c15:dlblFTEntry>
                  </c15:dlblFieldTable>
                  <c15:showDataLabelsRange val="0"/>
                </c:ext>
                <c:ext xmlns:c16="http://schemas.microsoft.com/office/drawing/2014/chart" uri="{C3380CC4-5D6E-409C-BE32-E72D297353CC}">
                  <c16:uniqueId val="{0000000E-00BA-41B5-A55B-15323E90EBD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{D866697A-AFF0-4D40-9E94-3CC48B04D03C}</c15:txfldGUID>
                      <c15:f>Diagramm!$I$61</c15:f>
                      <c15:dlblFieldTableCache>
                        <c:ptCount val="1"/>
                      </c15:dlblFieldTableCache>
                    </c15:dlblFTEntry>
                  </c15:dlblFieldTable>
                  <c15:showDataLabelsRange val="0"/>
                </c:ext>
                <c:ext xmlns:c16="http://schemas.microsoft.com/office/drawing/2014/chart" uri="{C3380CC4-5D6E-409C-BE32-E72D297353CC}">
                  <c16:uniqueId val="{0000000F-00BA-41B5-A55B-15323E90EBD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{15389F5A-A3B1-4A8B-BE17-CBB874851DE9}</c15:txfldGUID>
                      <c15:f>Diagramm!$I$62</c15:f>
                      <c15:dlblFieldTableCache>
                        <c:ptCount val="1"/>
                      </c15:dlblFieldTableCache>
                    </c15:dlblFTEntry>
                  </c15:dlblFieldTable>
                  <c15:showDataLabelsRange val="0"/>
                </c:ext>
                <c:ext xmlns:c16="http://schemas.microsoft.com/office/drawing/2014/chart" uri="{C3380CC4-5D6E-409C-BE32-E72D297353CC}">
                  <c16:uniqueId val="{00000010-00BA-41B5-A55B-15323E90EBD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{678691AE-27B7-43D6-8255-C3ACC0FE145A}</c15:txfldGUID>
                      <c15:f>Diagramm!$I$63</c15:f>
                      <c15:dlblFieldTableCache>
                        <c:ptCount val="1"/>
                      </c15:dlblFieldTableCache>
                    </c15:dlblFTEntry>
                  </c15:dlblFieldTable>
                  <c15:showDataLabelsRange val="0"/>
                </c:ext>
                <c:ext xmlns:c16="http://schemas.microsoft.com/office/drawing/2014/chart" uri="{C3380CC4-5D6E-409C-BE32-E72D297353CC}">
                  <c16:uniqueId val="{00000011-00BA-41B5-A55B-15323E90EBD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{E48EC4E3-A73B-4CC3-8809-2116D7171F93}</c15:txfldGUID>
                      <c15:f>Diagramm!$I$64</c15:f>
                      <c15:dlblFieldTableCache>
                        <c:ptCount val="1"/>
                      </c15:dlblFieldTableCache>
                    </c15:dlblFTEntry>
                  </c15:dlblFieldTable>
                  <c15:showDataLabelsRange val="0"/>
                </c:ext>
                <c:ext xmlns:c16="http://schemas.microsoft.com/office/drawing/2014/chart" uri="{C3380CC4-5D6E-409C-BE32-E72D297353CC}">
                  <c16:uniqueId val="{00000012-00BA-41B5-A55B-15323E90EBD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{BD2D9254-6761-47AB-8DFD-AC11C18E82CD}</c15:txfldGUID>
                      <c15:f>Diagramm!$I$65</c15:f>
                      <c15:dlblFieldTableCache>
                        <c:ptCount val="1"/>
                      </c15:dlblFieldTableCache>
                    </c15:dlblFTEntry>
                  </c15:dlblFieldTable>
                  <c15:showDataLabelsRange val="0"/>
                </c:ext>
                <c:ext xmlns:c16="http://schemas.microsoft.com/office/drawing/2014/chart" uri="{C3380CC4-5D6E-409C-BE32-E72D297353CC}">
                  <c16:uniqueId val="{00000013-00BA-41B5-A55B-15323E90EBD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{DEACE43E-4393-4541-919D-ECA6E062B77E}</c15:txfldGUID>
                      <c15:f>Diagramm!$I$66</c15:f>
                      <c15:dlblFieldTableCache>
                        <c:ptCount val="1"/>
                      </c15:dlblFieldTableCache>
                    </c15:dlblFTEntry>
                  </c15:dlblFieldTable>
                  <c15:showDataLabelsRange val="0"/>
                </c:ext>
                <c:ext xmlns:c16="http://schemas.microsoft.com/office/drawing/2014/chart" uri="{C3380CC4-5D6E-409C-BE32-E72D297353CC}">
                  <c16:uniqueId val="{00000014-00BA-41B5-A55B-15323E90EBD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{A007085C-0B5C-4838-AC59-E61210301021}</c15:txfldGUID>
                      <c15:f>Diagramm!$I$67</c15:f>
                      <c15:dlblFieldTableCache>
                        <c:ptCount val="1"/>
                      </c15:dlblFieldTableCache>
                    </c15:dlblFTEntry>
                  </c15:dlblFieldTable>
                  <c15:showDataLabelsRange val="0"/>
                </c:ext>
                <c:ext xmlns:c16="http://schemas.microsoft.com/office/drawing/2014/chart" uri="{C3380CC4-5D6E-409C-BE32-E72D297353CC}">
                  <c16:uniqueId val="{00000015-00BA-41B5-A55B-15323E90EB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BA-41B5-A55B-15323E90EBD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{F7F64F55-AE27-4721-9157-3E85DB3A4C8D}</c15:txfldGUID>
                      <c15:f>Diagramm!$K$46</c15:f>
                      <c15:dlblFieldTableCache>
                        <c:ptCount val="1"/>
                      </c15:dlblFieldTableCache>
                    </c15:dlblFTEntry>
                  </c15:dlblFieldTable>
                  <c15:showDataLabelsRange val="0"/>
                </c:ext>
                <c:ext xmlns:c16="http://schemas.microsoft.com/office/drawing/2014/chart" uri="{C3380CC4-5D6E-409C-BE32-E72D297353CC}">
                  <c16:uniqueId val="{00000017-00BA-41B5-A55B-15323E90EBD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{8677D331-13A6-454D-96DE-4C4E030125C5}</c15:txfldGUID>
                      <c15:f>Diagramm!$K$47</c15:f>
                      <c15:dlblFieldTableCache>
                        <c:ptCount val="1"/>
                      </c15:dlblFieldTableCache>
                    </c15:dlblFTEntry>
                  </c15:dlblFieldTable>
                  <c15:showDataLabelsRange val="0"/>
                </c:ext>
                <c:ext xmlns:c16="http://schemas.microsoft.com/office/drawing/2014/chart" uri="{C3380CC4-5D6E-409C-BE32-E72D297353CC}">
                  <c16:uniqueId val="{00000018-00BA-41B5-A55B-15323E90EBD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{0A228B70-43E0-4556-B71A-E0DF3C46A360}</c15:txfldGUID>
                      <c15:f>Diagramm!$K$48</c15:f>
                      <c15:dlblFieldTableCache>
                        <c:ptCount val="1"/>
                      </c15:dlblFieldTableCache>
                    </c15:dlblFTEntry>
                  </c15:dlblFieldTable>
                  <c15:showDataLabelsRange val="0"/>
                </c:ext>
                <c:ext xmlns:c16="http://schemas.microsoft.com/office/drawing/2014/chart" uri="{C3380CC4-5D6E-409C-BE32-E72D297353CC}">
                  <c16:uniqueId val="{00000019-00BA-41B5-A55B-15323E90EBD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{7CBF6365-72AE-47C2-B32C-3D208E610E95}</c15:txfldGUID>
                      <c15:f>Diagramm!$K$49</c15:f>
                      <c15:dlblFieldTableCache>
                        <c:ptCount val="1"/>
                      </c15:dlblFieldTableCache>
                    </c15:dlblFTEntry>
                  </c15:dlblFieldTable>
                  <c15:showDataLabelsRange val="0"/>
                </c:ext>
                <c:ext xmlns:c16="http://schemas.microsoft.com/office/drawing/2014/chart" uri="{C3380CC4-5D6E-409C-BE32-E72D297353CC}">
                  <c16:uniqueId val="{0000001A-00BA-41B5-A55B-15323E90EBD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{6ABF7DB0-0788-4264-A944-0B021DD7E6F6}</c15:txfldGUID>
                      <c15:f>Diagramm!$K$50</c15:f>
                      <c15:dlblFieldTableCache>
                        <c:ptCount val="1"/>
                      </c15:dlblFieldTableCache>
                    </c15:dlblFTEntry>
                  </c15:dlblFieldTable>
                  <c15:showDataLabelsRange val="0"/>
                </c:ext>
                <c:ext xmlns:c16="http://schemas.microsoft.com/office/drawing/2014/chart" uri="{C3380CC4-5D6E-409C-BE32-E72D297353CC}">
                  <c16:uniqueId val="{0000001B-00BA-41B5-A55B-15323E90EBD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{F85FF4FF-7B93-4E85-81ED-7B5C3EEE95BA}</c15:txfldGUID>
                      <c15:f>Diagramm!$K$51</c15:f>
                      <c15:dlblFieldTableCache>
                        <c:ptCount val="1"/>
                      </c15:dlblFieldTableCache>
                    </c15:dlblFTEntry>
                  </c15:dlblFieldTable>
                  <c15:showDataLabelsRange val="0"/>
                </c:ext>
                <c:ext xmlns:c16="http://schemas.microsoft.com/office/drawing/2014/chart" uri="{C3380CC4-5D6E-409C-BE32-E72D297353CC}">
                  <c16:uniqueId val="{0000001C-00BA-41B5-A55B-15323E90EBD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{6660C234-36FC-4E72-8D00-FD567A28F0B5}</c15:txfldGUID>
                      <c15:f>Diagramm!$K$52</c15:f>
                      <c15:dlblFieldTableCache>
                        <c:ptCount val="1"/>
                      </c15:dlblFieldTableCache>
                    </c15:dlblFTEntry>
                  </c15:dlblFieldTable>
                  <c15:showDataLabelsRange val="0"/>
                </c:ext>
                <c:ext xmlns:c16="http://schemas.microsoft.com/office/drawing/2014/chart" uri="{C3380CC4-5D6E-409C-BE32-E72D297353CC}">
                  <c16:uniqueId val="{0000001D-00BA-41B5-A55B-15323E90EBD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{5822B4CC-6C7D-4B4B-B40D-A56D4DC28EA8}</c15:txfldGUID>
                      <c15:f>Diagramm!$K$53</c15:f>
                      <c15:dlblFieldTableCache>
                        <c:ptCount val="1"/>
                      </c15:dlblFieldTableCache>
                    </c15:dlblFTEntry>
                  </c15:dlblFieldTable>
                  <c15:showDataLabelsRange val="0"/>
                </c:ext>
                <c:ext xmlns:c16="http://schemas.microsoft.com/office/drawing/2014/chart" uri="{C3380CC4-5D6E-409C-BE32-E72D297353CC}">
                  <c16:uniqueId val="{0000001E-00BA-41B5-A55B-15323E90EBD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{16218F4F-5608-4C47-9929-7D673BE3D370}</c15:txfldGUID>
                      <c15:f>Diagramm!$K$54</c15:f>
                      <c15:dlblFieldTableCache>
                        <c:ptCount val="1"/>
                      </c15:dlblFieldTableCache>
                    </c15:dlblFTEntry>
                  </c15:dlblFieldTable>
                  <c15:showDataLabelsRange val="0"/>
                </c:ext>
                <c:ext xmlns:c16="http://schemas.microsoft.com/office/drawing/2014/chart" uri="{C3380CC4-5D6E-409C-BE32-E72D297353CC}">
                  <c16:uniqueId val="{0000001F-00BA-41B5-A55B-15323E90EBD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{1961071A-0F0F-46FE-8C96-3775E592379D}</c15:txfldGUID>
                      <c15:f>Diagramm!$K$55</c15:f>
                      <c15:dlblFieldTableCache>
                        <c:ptCount val="1"/>
                      </c15:dlblFieldTableCache>
                    </c15:dlblFTEntry>
                  </c15:dlblFieldTable>
                  <c15:showDataLabelsRange val="0"/>
                </c:ext>
                <c:ext xmlns:c16="http://schemas.microsoft.com/office/drawing/2014/chart" uri="{C3380CC4-5D6E-409C-BE32-E72D297353CC}">
                  <c16:uniqueId val="{00000020-00BA-41B5-A55B-15323E90EBD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{1E8BD892-A68F-4E2D-B5D7-E7ECD0CCC5D1}</c15:txfldGUID>
                      <c15:f>Diagramm!$K$56</c15:f>
                      <c15:dlblFieldTableCache>
                        <c:ptCount val="1"/>
                      </c15:dlblFieldTableCache>
                    </c15:dlblFTEntry>
                  </c15:dlblFieldTable>
                  <c15:showDataLabelsRange val="0"/>
                </c:ext>
                <c:ext xmlns:c16="http://schemas.microsoft.com/office/drawing/2014/chart" uri="{C3380CC4-5D6E-409C-BE32-E72D297353CC}">
                  <c16:uniqueId val="{00000021-00BA-41B5-A55B-15323E90EBD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{33DC59A6-EF78-439F-BCE1-D770E11218A9}</c15:txfldGUID>
                      <c15:f>Diagramm!$K$57</c15:f>
                      <c15:dlblFieldTableCache>
                        <c:ptCount val="1"/>
                      </c15:dlblFieldTableCache>
                    </c15:dlblFTEntry>
                  </c15:dlblFieldTable>
                  <c15:showDataLabelsRange val="0"/>
                </c:ext>
                <c:ext xmlns:c16="http://schemas.microsoft.com/office/drawing/2014/chart" uri="{C3380CC4-5D6E-409C-BE32-E72D297353CC}">
                  <c16:uniqueId val="{00000022-00BA-41B5-A55B-15323E90EBD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{198FC9FF-4F24-4D5B-ACA7-0839185642BF}</c15:txfldGUID>
                      <c15:f>Diagramm!$K$58</c15:f>
                      <c15:dlblFieldTableCache>
                        <c:ptCount val="1"/>
                      </c15:dlblFieldTableCache>
                    </c15:dlblFTEntry>
                  </c15:dlblFieldTable>
                  <c15:showDataLabelsRange val="0"/>
                </c:ext>
                <c:ext xmlns:c16="http://schemas.microsoft.com/office/drawing/2014/chart" uri="{C3380CC4-5D6E-409C-BE32-E72D297353CC}">
                  <c16:uniqueId val="{00000023-00BA-41B5-A55B-15323E90EBD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{8E50C281-E0B4-4A9A-8815-59D47325341E}</c15:txfldGUID>
                      <c15:f>Diagramm!$K$59</c15:f>
                      <c15:dlblFieldTableCache>
                        <c:ptCount val="1"/>
                      </c15:dlblFieldTableCache>
                    </c15:dlblFTEntry>
                  </c15:dlblFieldTable>
                  <c15:showDataLabelsRange val="0"/>
                </c:ext>
                <c:ext xmlns:c16="http://schemas.microsoft.com/office/drawing/2014/chart" uri="{C3380CC4-5D6E-409C-BE32-E72D297353CC}">
                  <c16:uniqueId val="{00000024-00BA-41B5-A55B-15323E90EBD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{DF869B59-A2F1-4F3F-9822-395A736B6F8F}</c15:txfldGUID>
                      <c15:f>Diagramm!$K$60</c15:f>
                      <c15:dlblFieldTableCache>
                        <c:ptCount val="1"/>
                      </c15:dlblFieldTableCache>
                    </c15:dlblFTEntry>
                  </c15:dlblFieldTable>
                  <c15:showDataLabelsRange val="0"/>
                </c:ext>
                <c:ext xmlns:c16="http://schemas.microsoft.com/office/drawing/2014/chart" uri="{C3380CC4-5D6E-409C-BE32-E72D297353CC}">
                  <c16:uniqueId val="{00000025-00BA-41B5-A55B-15323E90EBD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{0D8BA6D8-08E8-4786-8A3B-BB860B4A2CE0}</c15:txfldGUID>
                      <c15:f>Diagramm!$K$61</c15:f>
                      <c15:dlblFieldTableCache>
                        <c:ptCount val="1"/>
                      </c15:dlblFieldTableCache>
                    </c15:dlblFTEntry>
                  </c15:dlblFieldTable>
                  <c15:showDataLabelsRange val="0"/>
                </c:ext>
                <c:ext xmlns:c16="http://schemas.microsoft.com/office/drawing/2014/chart" uri="{C3380CC4-5D6E-409C-BE32-E72D297353CC}">
                  <c16:uniqueId val="{00000026-00BA-41B5-A55B-15323E90EBD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{8B2A5F9E-0E35-4C3E-8CD6-77FE148AC533}</c15:txfldGUID>
                      <c15:f>Diagramm!$K$62</c15:f>
                      <c15:dlblFieldTableCache>
                        <c:ptCount val="1"/>
                      </c15:dlblFieldTableCache>
                    </c15:dlblFTEntry>
                  </c15:dlblFieldTable>
                  <c15:showDataLabelsRange val="0"/>
                </c:ext>
                <c:ext xmlns:c16="http://schemas.microsoft.com/office/drawing/2014/chart" uri="{C3380CC4-5D6E-409C-BE32-E72D297353CC}">
                  <c16:uniqueId val="{00000027-00BA-41B5-A55B-15323E90EBD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{7FE9B169-EF64-49C2-8036-2894095E76D9}</c15:txfldGUID>
                      <c15:f>Diagramm!$K$63</c15:f>
                      <c15:dlblFieldTableCache>
                        <c:ptCount val="1"/>
                      </c15:dlblFieldTableCache>
                    </c15:dlblFTEntry>
                  </c15:dlblFieldTable>
                  <c15:showDataLabelsRange val="0"/>
                </c:ext>
                <c:ext xmlns:c16="http://schemas.microsoft.com/office/drawing/2014/chart" uri="{C3380CC4-5D6E-409C-BE32-E72D297353CC}">
                  <c16:uniqueId val="{00000028-00BA-41B5-A55B-15323E90EBD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{F4B1E4D1-7148-4400-A6E9-6D974BAFAC42}</c15:txfldGUID>
                      <c15:f>Diagramm!$K$64</c15:f>
                      <c15:dlblFieldTableCache>
                        <c:ptCount val="1"/>
                      </c15:dlblFieldTableCache>
                    </c15:dlblFTEntry>
                  </c15:dlblFieldTable>
                  <c15:showDataLabelsRange val="0"/>
                </c:ext>
                <c:ext xmlns:c16="http://schemas.microsoft.com/office/drawing/2014/chart" uri="{C3380CC4-5D6E-409C-BE32-E72D297353CC}">
                  <c16:uniqueId val="{00000029-00BA-41B5-A55B-15323E90EBD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{31BEE2CE-5E15-447E-89D8-0291493772C1}</c15:txfldGUID>
                      <c15:f>Diagramm!$K$65</c15:f>
                      <c15:dlblFieldTableCache>
                        <c:ptCount val="1"/>
                      </c15:dlblFieldTableCache>
                    </c15:dlblFTEntry>
                  </c15:dlblFieldTable>
                  <c15:showDataLabelsRange val="0"/>
                </c:ext>
                <c:ext xmlns:c16="http://schemas.microsoft.com/office/drawing/2014/chart" uri="{C3380CC4-5D6E-409C-BE32-E72D297353CC}">
                  <c16:uniqueId val="{0000002A-00BA-41B5-A55B-15323E90EBD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{CA877754-45BC-44D3-829B-2687CCB88880}</c15:txfldGUID>
                      <c15:f>Diagramm!$K$66</c15:f>
                      <c15:dlblFieldTableCache>
                        <c:ptCount val="1"/>
                      </c15:dlblFieldTableCache>
                    </c15:dlblFTEntry>
                  </c15:dlblFieldTable>
                  <c15:showDataLabelsRange val="0"/>
                </c:ext>
                <c:ext xmlns:c16="http://schemas.microsoft.com/office/drawing/2014/chart" uri="{C3380CC4-5D6E-409C-BE32-E72D297353CC}">
                  <c16:uniqueId val="{0000002B-00BA-41B5-A55B-15323E90EBD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{AC9289FD-DBB3-4E4F-B671-C3438BEE0563}</c15:txfldGUID>
                      <c15:f>Diagramm!$K$67</c15:f>
                      <c15:dlblFieldTableCache>
                        <c:ptCount val="1"/>
                      </c15:dlblFieldTableCache>
                    </c15:dlblFTEntry>
                  </c15:dlblFieldTable>
                  <c15:showDataLabelsRange val="0"/>
                </c:ext>
                <c:ext xmlns:c16="http://schemas.microsoft.com/office/drawing/2014/chart" uri="{C3380CC4-5D6E-409C-BE32-E72D297353CC}">
                  <c16:uniqueId val="{0000002C-00BA-41B5-A55B-15323E90EBD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BA-41B5-A55B-15323E90EBD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{DC3C325B-BE70-448F-AA53-ABBF1DB1C58B}</c15:txfldGUID>
                      <c15:f>Diagramm!$J$46</c15:f>
                      <c15:dlblFieldTableCache>
                        <c:ptCount val="1"/>
                      </c15:dlblFieldTableCache>
                    </c15:dlblFTEntry>
                  </c15:dlblFieldTable>
                  <c15:showDataLabelsRange val="0"/>
                </c:ext>
                <c:ext xmlns:c16="http://schemas.microsoft.com/office/drawing/2014/chart" uri="{C3380CC4-5D6E-409C-BE32-E72D297353CC}">
                  <c16:uniqueId val="{0000002E-00BA-41B5-A55B-15323E90EBD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{BACB1935-36B4-405F-B731-F4CFACD6729D}</c15:txfldGUID>
                      <c15:f>Diagramm!$J$47</c15:f>
                      <c15:dlblFieldTableCache>
                        <c:ptCount val="1"/>
                      </c15:dlblFieldTableCache>
                    </c15:dlblFTEntry>
                  </c15:dlblFieldTable>
                  <c15:showDataLabelsRange val="0"/>
                </c:ext>
                <c:ext xmlns:c16="http://schemas.microsoft.com/office/drawing/2014/chart" uri="{C3380CC4-5D6E-409C-BE32-E72D297353CC}">
                  <c16:uniqueId val="{0000002F-00BA-41B5-A55B-15323E90EBD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{5101100C-A375-4099-AB2F-B4DCFC3F4DC4}</c15:txfldGUID>
                      <c15:f>Diagramm!$J$48</c15:f>
                      <c15:dlblFieldTableCache>
                        <c:ptCount val="1"/>
                      </c15:dlblFieldTableCache>
                    </c15:dlblFTEntry>
                  </c15:dlblFieldTable>
                  <c15:showDataLabelsRange val="0"/>
                </c:ext>
                <c:ext xmlns:c16="http://schemas.microsoft.com/office/drawing/2014/chart" uri="{C3380CC4-5D6E-409C-BE32-E72D297353CC}">
                  <c16:uniqueId val="{00000030-00BA-41B5-A55B-15323E90EBD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{1CC620B9-34D2-459A-BA06-3A1C5991FA0E}</c15:txfldGUID>
                      <c15:f>Diagramm!$J$49</c15:f>
                      <c15:dlblFieldTableCache>
                        <c:ptCount val="1"/>
                      </c15:dlblFieldTableCache>
                    </c15:dlblFTEntry>
                  </c15:dlblFieldTable>
                  <c15:showDataLabelsRange val="0"/>
                </c:ext>
                <c:ext xmlns:c16="http://schemas.microsoft.com/office/drawing/2014/chart" uri="{C3380CC4-5D6E-409C-BE32-E72D297353CC}">
                  <c16:uniqueId val="{00000031-00BA-41B5-A55B-15323E90EBD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{8B1ECE84-1537-47A2-848F-D649E7F87B31}</c15:txfldGUID>
                      <c15:f>Diagramm!$J$50</c15:f>
                      <c15:dlblFieldTableCache>
                        <c:ptCount val="1"/>
                      </c15:dlblFieldTableCache>
                    </c15:dlblFTEntry>
                  </c15:dlblFieldTable>
                  <c15:showDataLabelsRange val="0"/>
                </c:ext>
                <c:ext xmlns:c16="http://schemas.microsoft.com/office/drawing/2014/chart" uri="{C3380CC4-5D6E-409C-BE32-E72D297353CC}">
                  <c16:uniqueId val="{00000032-00BA-41B5-A55B-15323E90EBD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{35AAAC53-3419-4ECD-B797-E6B965D07291}</c15:txfldGUID>
                      <c15:f>Diagramm!$J$51</c15:f>
                      <c15:dlblFieldTableCache>
                        <c:ptCount val="1"/>
                      </c15:dlblFieldTableCache>
                    </c15:dlblFTEntry>
                  </c15:dlblFieldTable>
                  <c15:showDataLabelsRange val="0"/>
                </c:ext>
                <c:ext xmlns:c16="http://schemas.microsoft.com/office/drawing/2014/chart" uri="{C3380CC4-5D6E-409C-BE32-E72D297353CC}">
                  <c16:uniqueId val="{00000033-00BA-41B5-A55B-15323E90EBD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{7BEEA7D5-D172-4633-8731-640DAD990A78}</c15:txfldGUID>
                      <c15:f>Diagramm!$J$52</c15:f>
                      <c15:dlblFieldTableCache>
                        <c:ptCount val="1"/>
                      </c15:dlblFieldTableCache>
                    </c15:dlblFTEntry>
                  </c15:dlblFieldTable>
                  <c15:showDataLabelsRange val="0"/>
                </c:ext>
                <c:ext xmlns:c16="http://schemas.microsoft.com/office/drawing/2014/chart" uri="{C3380CC4-5D6E-409C-BE32-E72D297353CC}">
                  <c16:uniqueId val="{00000034-00BA-41B5-A55B-15323E90EBD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{ABC67E8C-DE20-4475-A21F-9232F481CAE8}</c15:txfldGUID>
                      <c15:f>Diagramm!$J$53</c15:f>
                      <c15:dlblFieldTableCache>
                        <c:ptCount val="1"/>
                      </c15:dlblFieldTableCache>
                    </c15:dlblFTEntry>
                  </c15:dlblFieldTable>
                  <c15:showDataLabelsRange val="0"/>
                </c:ext>
                <c:ext xmlns:c16="http://schemas.microsoft.com/office/drawing/2014/chart" uri="{C3380CC4-5D6E-409C-BE32-E72D297353CC}">
                  <c16:uniqueId val="{00000035-00BA-41B5-A55B-15323E90EBD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{10681E99-3176-4BA7-B788-D19287772401}</c15:txfldGUID>
                      <c15:f>Diagramm!$J$54</c15:f>
                      <c15:dlblFieldTableCache>
                        <c:ptCount val="1"/>
                      </c15:dlblFieldTableCache>
                    </c15:dlblFTEntry>
                  </c15:dlblFieldTable>
                  <c15:showDataLabelsRange val="0"/>
                </c:ext>
                <c:ext xmlns:c16="http://schemas.microsoft.com/office/drawing/2014/chart" uri="{C3380CC4-5D6E-409C-BE32-E72D297353CC}">
                  <c16:uniqueId val="{00000036-00BA-41B5-A55B-15323E90EBD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{E54688D2-C556-4DD6-B1C6-29FA46EAB33F}</c15:txfldGUID>
                      <c15:f>Diagramm!$J$55</c15:f>
                      <c15:dlblFieldTableCache>
                        <c:ptCount val="1"/>
                      </c15:dlblFieldTableCache>
                    </c15:dlblFTEntry>
                  </c15:dlblFieldTable>
                  <c15:showDataLabelsRange val="0"/>
                </c:ext>
                <c:ext xmlns:c16="http://schemas.microsoft.com/office/drawing/2014/chart" uri="{C3380CC4-5D6E-409C-BE32-E72D297353CC}">
                  <c16:uniqueId val="{00000037-00BA-41B5-A55B-15323E90EBD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{FE0EABAC-758F-4C10-8559-28AF02DCF573}</c15:txfldGUID>
                      <c15:f>Diagramm!$J$56</c15:f>
                      <c15:dlblFieldTableCache>
                        <c:ptCount val="1"/>
                      </c15:dlblFieldTableCache>
                    </c15:dlblFTEntry>
                  </c15:dlblFieldTable>
                  <c15:showDataLabelsRange val="0"/>
                </c:ext>
                <c:ext xmlns:c16="http://schemas.microsoft.com/office/drawing/2014/chart" uri="{C3380CC4-5D6E-409C-BE32-E72D297353CC}">
                  <c16:uniqueId val="{00000038-00BA-41B5-A55B-15323E90EBD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{E20C0F56-BB71-4517-A658-B7BF929B3B5E}</c15:txfldGUID>
                      <c15:f>Diagramm!$J$57</c15:f>
                      <c15:dlblFieldTableCache>
                        <c:ptCount val="1"/>
                      </c15:dlblFieldTableCache>
                    </c15:dlblFTEntry>
                  </c15:dlblFieldTable>
                  <c15:showDataLabelsRange val="0"/>
                </c:ext>
                <c:ext xmlns:c16="http://schemas.microsoft.com/office/drawing/2014/chart" uri="{C3380CC4-5D6E-409C-BE32-E72D297353CC}">
                  <c16:uniqueId val="{00000039-00BA-41B5-A55B-15323E90EBD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{5AC2AB74-6979-4311-B22D-EBD6F98A33F0}</c15:txfldGUID>
                      <c15:f>Diagramm!$J$58</c15:f>
                      <c15:dlblFieldTableCache>
                        <c:ptCount val="1"/>
                      </c15:dlblFieldTableCache>
                    </c15:dlblFTEntry>
                  </c15:dlblFieldTable>
                  <c15:showDataLabelsRange val="0"/>
                </c:ext>
                <c:ext xmlns:c16="http://schemas.microsoft.com/office/drawing/2014/chart" uri="{C3380CC4-5D6E-409C-BE32-E72D297353CC}">
                  <c16:uniqueId val="{0000003A-00BA-41B5-A55B-15323E90EBD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{DA52D9A3-73D5-46A2-B120-A1D5790B7516}</c15:txfldGUID>
                      <c15:f>Diagramm!$J$59</c15:f>
                      <c15:dlblFieldTableCache>
                        <c:ptCount val="1"/>
                      </c15:dlblFieldTableCache>
                    </c15:dlblFTEntry>
                  </c15:dlblFieldTable>
                  <c15:showDataLabelsRange val="0"/>
                </c:ext>
                <c:ext xmlns:c16="http://schemas.microsoft.com/office/drawing/2014/chart" uri="{C3380CC4-5D6E-409C-BE32-E72D297353CC}">
                  <c16:uniqueId val="{0000003B-00BA-41B5-A55B-15323E90EBD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{8CDD4ED7-34A8-42FC-9093-00398B1BAC45}</c15:txfldGUID>
                      <c15:f>Diagramm!$J$60</c15:f>
                      <c15:dlblFieldTableCache>
                        <c:ptCount val="1"/>
                      </c15:dlblFieldTableCache>
                    </c15:dlblFTEntry>
                  </c15:dlblFieldTable>
                  <c15:showDataLabelsRange val="0"/>
                </c:ext>
                <c:ext xmlns:c16="http://schemas.microsoft.com/office/drawing/2014/chart" uri="{C3380CC4-5D6E-409C-BE32-E72D297353CC}">
                  <c16:uniqueId val="{0000003C-00BA-41B5-A55B-15323E90EBD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{0A9F2A6B-2FF9-42E1-9A9D-8C3DF5C19466}</c15:txfldGUID>
                      <c15:f>Diagramm!$J$61</c15:f>
                      <c15:dlblFieldTableCache>
                        <c:ptCount val="1"/>
                      </c15:dlblFieldTableCache>
                    </c15:dlblFTEntry>
                  </c15:dlblFieldTable>
                  <c15:showDataLabelsRange val="0"/>
                </c:ext>
                <c:ext xmlns:c16="http://schemas.microsoft.com/office/drawing/2014/chart" uri="{C3380CC4-5D6E-409C-BE32-E72D297353CC}">
                  <c16:uniqueId val="{0000003D-00BA-41B5-A55B-15323E90EBD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{D8AC1F1C-666D-428A-A546-E18EC5D913DF}</c15:txfldGUID>
                      <c15:f>Diagramm!$J$62</c15:f>
                      <c15:dlblFieldTableCache>
                        <c:ptCount val="1"/>
                      </c15:dlblFieldTableCache>
                    </c15:dlblFTEntry>
                  </c15:dlblFieldTable>
                  <c15:showDataLabelsRange val="0"/>
                </c:ext>
                <c:ext xmlns:c16="http://schemas.microsoft.com/office/drawing/2014/chart" uri="{C3380CC4-5D6E-409C-BE32-E72D297353CC}">
                  <c16:uniqueId val="{0000003E-00BA-41B5-A55B-15323E90EBD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{8B0D0842-7026-4FC9-8A93-E87D4AD5A41B}</c15:txfldGUID>
                      <c15:f>Diagramm!$J$63</c15:f>
                      <c15:dlblFieldTableCache>
                        <c:ptCount val="1"/>
                      </c15:dlblFieldTableCache>
                    </c15:dlblFTEntry>
                  </c15:dlblFieldTable>
                  <c15:showDataLabelsRange val="0"/>
                </c:ext>
                <c:ext xmlns:c16="http://schemas.microsoft.com/office/drawing/2014/chart" uri="{C3380CC4-5D6E-409C-BE32-E72D297353CC}">
                  <c16:uniqueId val="{0000003F-00BA-41B5-A55B-15323E90EBD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{F38545D9-C7EF-4CC0-B793-23924BC34C31}</c15:txfldGUID>
                      <c15:f>Diagramm!$J$64</c15:f>
                      <c15:dlblFieldTableCache>
                        <c:ptCount val="1"/>
                      </c15:dlblFieldTableCache>
                    </c15:dlblFTEntry>
                  </c15:dlblFieldTable>
                  <c15:showDataLabelsRange val="0"/>
                </c:ext>
                <c:ext xmlns:c16="http://schemas.microsoft.com/office/drawing/2014/chart" uri="{C3380CC4-5D6E-409C-BE32-E72D297353CC}">
                  <c16:uniqueId val="{00000040-00BA-41B5-A55B-15323E90EBD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{4568E34E-1BD8-4269-B0D0-C164B1E7CA8E}</c15:txfldGUID>
                      <c15:f>Diagramm!$J$65</c15:f>
                      <c15:dlblFieldTableCache>
                        <c:ptCount val="1"/>
                      </c15:dlblFieldTableCache>
                    </c15:dlblFTEntry>
                  </c15:dlblFieldTable>
                  <c15:showDataLabelsRange val="0"/>
                </c:ext>
                <c:ext xmlns:c16="http://schemas.microsoft.com/office/drawing/2014/chart" uri="{C3380CC4-5D6E-409C-BE32-E72D297353CC}">
                  <c16:uniqueId val="{00000041-00BA-41B5-A55B-15323E90EBD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{8E52EAA0-7447-432E-87E2-D5C5E311D584}</c15:txfldGUID>
                      <c15:f>Diagramm!$J$66</c15:f>
                      <c15:dlblFieldTableCache>
                        <c:ptCount val="1"/>
                      </c15:dlblFieldTableCache>
                    </c15:dlblFTEntry>
                  </c15:dlblFieldTable>
                  <c15:showDataLabelsRange val="0"/>
                </c:ext>
                <c:ext xmlns:c16="http://schemas.microsoft.com/office/drawing/2014/chart" uri="{C3380CC4-5D6E-409C-BE32-E72D297353CC}">
                  <c16:uniqueId val="{00000042-00BA-41B5-A55B-15323E90EBD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{DBC91D5A-C506-47FB-8BC9-390AFE5AA694}</c15:txfldGUID>
                      <c15:f>Diagramm!$J$67</c15:f>
                      <c15:dlblFieldTableCache>
                        <c:ptCount val="1"/>
                      </c15:dlblFieldTableCache>
                    </c15:dlblFTEntry>
                  </c15:dlblFieldTable>
                  <c15:showDataLabelsRange val="0"/>
                </c:ext>
                <c:ext xmlns:c16="http://schemas.microsoft.com/office/drawing/2014/chart" uri="{C3380CC4-5D6E-409C-BE32-E72D297353CC}">
                  <c16:uniqueId val="{00000043-00BA-41B5-A55B-15323E90EB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BA-41B5-A55B-15323E90EBD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04-449B-84FC-E85619E65C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04-449B-84FC-E85619E65C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04-449B-84FC-E85619E65C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04-449B-84FC-E85619E65C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04-449B-84FC-E85619E65C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04-449B-84FC-E85619E65C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04-449B-84FC-E85619E65C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04-449B-84FC-E85619E65C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04-449B-84FC-E85619E65C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04-449B-84FC-E85619E65C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04-449B-84FC-E85619E65C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04-449B-84FC-E85619E65C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04-449B-84FC-E85619E65C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04-449B-84FC-E85619E65C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04-449B-84FC-E85619E65C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04-449B-84FC-E85619E65C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04-449B-84FC-E85619E65C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04-449B-84FC-E85619E65C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04-449B-84FC-E85619E65C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04-449B-84FC-E85619E65C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04-449B-84FC-E85619E65C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04-449B-84FC-E85619E65C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04-449B-84FC-E85619E65C5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04-449B-84FC-E85619E65C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04-449B-84FC-E85619E65C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04-449B-84FC-E85619E65C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04-449B-84FC-E85619E65C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04-449B-84FC-E85619E65C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04-449B-84FC-E85619E65C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F04-449B-84FC-E85619E65C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F04-449B-84FC-E85619E65C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F04-449B-84FC-E85619E65C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04-449B-84FC-E85619E65C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04-449B-84FC-E85619E65C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04-449B-84FC-E85619E65C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F04-449B-84FC-E85619E65C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F04-449B-84FC-E85619E65C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F04-449B-84FC-E85619E65C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F04-449B-84FC-E85619E65C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F04-449B-84FC-E85619E65C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F04-449B-84FC-E85619E65C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F04-449B-84FC-E85619E65C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F04-449B-84FC-E85619E65C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F04-449B-84FC-E85619E65C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F04-449B-84FC-E85619E65C5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04-449B-84FC-E85619E65C5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F04-449B-84FC-E85619E65C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F04-449B-84FC-E85619E65C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04-449B-84FC-E85619E65C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04-449B-84FC-E85619E65C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04-449B-84FC-E85619E65C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F04-449B-84FC-E85619E65C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F04-449B-84FC-E85619E65C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F04-449B-84FC-E85619E65C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F04-449B-84FC-E85619E65C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F04-449B-84FC-E85619E65C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F04-449B-84FC-E85619E65C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F04-449B-84FC-E85619E65C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F04-449B-84FC-E85619E65C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F04-449B-84FC-E85619E65C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F04-449B-84FC-E85619E65C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F04-449B-84FC-E85619E65C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F04-449B-84FC-E85619E65C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F04-449B-84FC-E85619E65C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F04-449B-84FC-E85619E65C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F04-449B-84FC-E85619E65C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F04-449B-84FC-E85619E65C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F04-449B-84FC-E85619E65C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04-449B-84FC-E85619E65C5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100.83157492481764</c:v>
                </c:pt>
                <c:pt idx="2">
                  <c:v>102.84031435359795</c:v>
                </c:pt>
                <c:pt idx="3">
                  <c:v>102.03864621928322</c:v>
                </c:pt>
                <c:pt idx="4">
                  <c:v>102.13750477677902</c:v>
                </c:pt>
                <c:pt idx="5">
                  <c:v>102.67665775001247</c:v>
                </c:pt>
                <c:pt idx="6">
                  <c:v>104.75684117832755</c:v>
                </c:pt>
                <c:pt idx="7">
                  <c:v>104.53918620300064</c:v>
                </c:pt>
                <c:pt idx="8">
                  <c:v>104.83160815458487</c:v>
                </c:pt>
                <c:pt idx="9">
                  <c:v>105.73296559057603</c:v>
                </c:pt>
                <c:pt idx="10">
                  <c:v>107.78988818183328</c:v>
                </c:pt>
                <c:pt idx="11">
                  <c:v>107.93277618090285</c:v>
                </c:pt>
                <c:pt idx="12">
                  <c:v>108.21107548141626</c:v>
                </c:pt>
                <c:pt idx="13">
                  <c:v>108.85905594231313</c:v>
                </c:pt>
                <c:pt idx="14">
                  <c:v>110.67007825610182</c:v>
                </c:pt>
                <c:pt idx="15">
                  <c:v>110.29208965391197</c:v>
                </c:pt>
                <c:pt idx="16">
                  <c:v>110.26716732849286</c:v>
                </c:pt>
                <c:pt idx="17">
                  <c:v>110.56291225679963</c:v>
                </c:pt>
                <c:pt idx="18">
                  <c:v>112.34818150098857</c:v>
                </c:pt>
                <c:pt idx="19">
                  <c:v>112.33156661737584</c:v>
                </c:pt>
                <c:pt idx="20">
                  <c:v>112.21526243208666</c:v>
                </c:pt>
                <c:pt idx="21">
                  <c:v>112.43707112831676</c:v>
                </c:pt>
                <c:pt idx="22">
                  <c:v>114.4964859521159</c:v>
                </c:pt>
                <c:pt idx="23">
                  <c:v>114.06532972236529</c:v>
                </c:pt>
                <c:pt idx="24">
                  <c:v>113.92327246747635</c:v>
                </c:pt>
              </c:numCache>
            </c:numRef>
          </c:val>
          <c:smooth val="0"/>
          <c:extLst>
            <c:ext xmlns:c16="http://schemas.microsoft.com/office/drawing/2014/chart" uri="{C3380CC4-5D6E-409C-BE32-E72D297353CC}">
              <c16:uniqueId val="{00000000-857C-4BEF-9320-3BEEFFD11A1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101.84717260608174</c:v>
                </c:pt>
                <c:pt idx="2">
                  <c:v>105.98588481310446</c:v>
                </c:pt>
                <c:pt idx="3">
                  <c:v>103.86860677877495</c:v>
                </c:pt>
                <c:pt idx="4">
                  <c:v>102.27411344427986</c:v>
                </c:pt>
                <c:pt idx="5">
                  <c:v>104.33911300862594</c:v>
                </c:pt>
                <c:pt idx="6">
                  <c:v>107.88533588916964</c:v>
                </c:pt>
                <c:pt idx="7">
                  <c:v>106.00331096976561</c:v>
                </c:pt>
                <c:pt idx="8">
                  <c:v>105.9423194214516</c:v>
                </c:pt>
                <c:pt idx="9">
                  <c:v>108.19029363073973</c:v>
                </c:pt>
                <c:pt idx="10">
                  <c:v>112.92149516424152</c:v>
                </c:pt>
                <c:pt idx="11">
                  <c:v>111.69295111963055</c:v>
                </c:pt>
                <c:pt idx="12">
                  <c:v>110.49925938834191</c:v>
                </c:pt>
                <c:pt idx="13">
                  <c:v>113.00862594754726</c:v>
                </c:pt>
                <c:pt idx="14">
                  <c:v>117.14733815457001</c:v>
                </c:pt>
                <c:pt idx="15">
                  <c:v>116.51999651476868</c:v>
                </c:pt>
                <c:pt idx="16">
                  <c:v>117.25189509453691</c:v>
                </c:pt>
                <c:pt idx="17">
                  <c:v>120.11849786529581</c:v>
                </c:pt>
                <c:pt idx="18">
                  <c:v>123.19421451598851</c:v>
                </c:pt>
                <c:pt idx="19">
                  <c:v>122.98510063605472</c:v>
                </c:pt>
                <c:pt idx="20">
                  <c:v>122.21834974296419</c:v>
                </c:pt>
                <c:pt idx="21">
                  <c:v>124.80613400714473</c:v>
                </c:pt>
                <c:pt idx="22">
                  <c:v>129.49377014899363</c:v>
                </c:pt>
                <c:pt idx="23">
                  <c:v>129.18009932909297</c:v>
                </c:pt>
                <c:pt idx="24">
                  <c:v>122.56687287618715</c:v>
                </c:pt>
              </c:numCache>
            </c:numRef>
          </c:val>
          <c:smooth val="0"/>
          <c:extLst>
            <c:ext xmlns:c16="http://schemas.microsoft.com/office/drawing/2014/chart" uri="{C3380CC4-5D6E-409C-BE32-E72D297353CC}">
              <c16:uniqueId val="{00000001-857C-4BEF-9320-3BEEFFD11A1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101.031890761909</c:v>
                </c:pt>
                <c:pt idx="2">
                  <c:v>100.21794244540318</c:v>
                </c:pt>
                <c:pt idx="3">
                  <c:v>98.9992438731486</c:v>
                </c:pt>
                <c:pt idx="4">
                  <c:v>96.606324778721699</c:v>
                </c:pt>
                <c:pt idx="5">
                  <c:v>98.145265311568735</c:v>
                </c:pt>
                <c:pt idx="6">
                  <c:v>96.97549259440467</c:v>
                </c:pt>
                <c:pt idx="7">
                  <c:v>97.469198950318017</c:v>
                </c:pt>
                <c:pt idx="8">
                  <c:v>96.028110127651999</c:v>
                </c:pt>
                <c:pt idx="9">
                  <c:v>97.905083841124409</c:v>
                </c:pt>
                <c:pt idx="10">
                  <c:v>96.303874038162164</c:v>
                </c:pt>
                <c:pt idx="11">
                  <c:v>96.468442823466617</c:v>
                </c:pt>
                <c:pt idx="12">
                  <c:v>95.614464261886752</c:v>
                </c:pt>
                <c:pt idx="13">
                  <c:v>97.522572610416759</c:v>
                </c:pt>
                <c:pt idx="14">
                  <c:v>97.064448694569222</c:v>
                </c:pt>
                <c:pt idx="15">
                  <c:v>96.174887692923534</c:v>
                </c:pt>
                <c:pt idx="16">
                  <c:v>95.427656451541168</c:v>
                </c:pt>
                <c:pt idx="17">
                  <c:v>97.985144331272522</c:v>
                </c:pt>
                <c:pt idx="18">
                  <c:v>95.676733532001961</c:v>
                </c:pt>
                <c:pt idx="19">
                  <c:v>95.245296446203795</c:v>
                </c:pt>
                <c:pt idx="20">
                  <c:v>94.444691544722687</c:v>
                </c:pt>
                <c:pt idx="21">
                  <c:v>96.241604768046969</c:v>
                </c:pt>
                <c:pt idx="22">
                  <c:v>93.564026153093451</c:v>
                </c:pt>
                <c:pt idx="23">
                  <c:v>92.879064181826266</c:v>
                </c:pt>
                <c:pt idx="24">
                  <c:v>88.773740159231423</c:v>
                </c:pt>
              </c:numCache>
            </c:numRef>
          </c:val>
          <c:smooth val="0"/>
          <c:extLst>
            <c:ext xmlns:c16="http://schemas.microsoft.com/office/drawing/2014/chart" uri="{C3380CC4-5D6E-409C-BE32-E72D297353CC}">
              <c16:uniqueId val="{00000002-857C-4BEF-9320-3BEEFFD11A1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57C-4BEF-9320-3BEEFFD11A1C}"/>
                </c:ext>
              </c:extLst>
            </c:dLbl>
            <c:dLbl>
              <c:idx val="1"/>
              <c:delete val="1"/>
              <c:extLst>
                <c:ext xmlns:c15="http://schemas.microsoft.com/office/drawing/2012/chart" uri="{CE6537A1-D6FC-4f65-9D91-7224C49458BB}"/>
                <c:ext xmlns:c16="http://schemas.microsoft.com/office/drawing/2014/chart" uri="{C3380CC4-5D6E-409C-BE32-E72D297353CC}">
                  <c16:uniqueId val="{00000004-857C-4BEF-9320-3BEEFFD11A1C}"/>
                </c:ext>
              </c:extLst>
            </c:dLbl>
            <c:dLbl>
              <c:idx val="2"/>
              <c:delete val="1"/>
              <c:extLst>
                <c:ext xmlns:c15="http://schemas.microsoft.com/office/drawing/2012/chart" uri="{CE6537A1-D6FC-4f65-9D91-7224C49458BB}"/>
                <c:ext xmlns:c16="http://schemas.microsoft.com/office/drawing/2014/chart" uri="{C3380CC4-5D6E-409C-BE32-E72D297353CC}">
                  <c16:uniqueId val="{00000005-857C-4BEF-9320-3BEEFFD11A1C}"/>
                </c:ext>
              </c:extLst>
            </c:dLbl>
            <c:dLbl>
              <c:idx val="3"/>
              <c:delete val="1"/>
              <c:extLst>
                <c:ext xmlns:c15="http://schemas.microsoft.com/office/drawing/2012/chart" uri="{CE6537A1-D6FC-4f65-9D91-7224C49458BB}"/>
                <c:ext xmlns:c16="http://schemas.microsoft.com/office/drawing/2014/chart" uri="{C3380CC4-5D6E-409C-BE32-E72D297353CC}">
                  <c16:uniqueId val="{00000006-857C-4BEF-9320-3BEEFFD11A1C}"/>
                </c:ext>
              </c:extLst>
            </c:dLbl>
            <c:dLbl>
              <c:idx val="4"/>
              <c:delete val="1"/>
              <c:extLst>
                <c:ext xmlns:c15="http://schemas.microsoft.com/office/drawing/2012/chart" uri="{CE6537A1-D6FC-4f65-9D91-7224C49458BB}"/>
                <c:ext xmlns:c16="http://schemas.microsoft.com/office/drawing/2014/chart" uri="{C3380CC4-5D6E-409C-BE32-E72D297353CC}">
                  <c16:uniqueId val="{00000007-857C-4BEF-9320-3BEEFFD11A1C}"/>
                </c:ext>
              </c:extLst>
            </c:dLbl>
            <c:dLbl>
              <c:idx val="5"/>
              <c:delete val="1"/>
              <c:extLst>
                <c:ext xmlns:c15="http://schemas.microsoft.com/office/drawing/2012/chart" uri="{CE6537A1-D6FC-4f65-9D91-7224C49458BB}"/>
                <c:ext xmlns:c16="http://schemas.microsoft.com/office/drawing/2014/chart" uri="{C3380CC4-5D6E-409C-BE32-E72D297353CC}">
                  <c16:uniqueId val="{00000008-857C-4BEF-9320-3BEEFFD11A1C}"/>
                </c:ext>
              </c:extLst>
            </c:dLbl>
            <c:dLbl>
              <c:idx val="6"/>
              <c:delete val="1"/>
              <c:extLst>
                <c:ext xmlns:c15="http://schemas.microsoft.com/office/drawing/2012/chart" uri="{CE6537A1-D6FC-4f65-9D91-7224C49458BB}"/>
                <c:ext xmlns:c16="http://schemas.microsoft.com/office/drawing/2014/chart" uri="{C3380CC4-5D6E-409C-BE32-E72D297353CC}">
                  <c16:uniqueId val="{00000009-857C-4BEF-9320-3BEEFFD11A1C}"/>
                </c:ext>
              </c:extLst>
            </c:dLbl>
            <c:dLbl>
              <c:idx val="7"/>
              <c:delete val="1"/>
              <c:extLst>
                <c:ext xmlns:c15="http://schemas.microsoft.com/office/drawing/2012/chart" uri="{CE6537A1-D6FC-4f65-9D91-7224C49458BB}"/>
                <c:ext xmlns:c16="http://schemas.microsoft.com/office/drawing/2014/chart" uri="{C3380CC4-5D6E-409C-BE32-E72D297353CC}">
                  <c16:uniqueId val="{0000000A-857C-4BEF-9320-3BEEFFD11A1C}"/>
                </c:ext>
              </c:extLst>
            </c:dLbl>
            <c:dLbl>
              <c:idx val="8"/>
              <c:delete val="1"/>
              <c:extLst>
                <c:ext xmlns:c15="http://schemas.microsoft.com/office/drawing/2012/chart" uri="{CE6537A1-D6FC-4f65-9D91-7224C49458BB}"/>
                <c:ext xmlns:c16="http://schemas.microsoft.com/office/drawing/2014/chart" uri="{C3380CC4-5D6E-409C-BE32-E72D297353CC}">
                  <c16:uniqueId val="{0000000B-857C-4BEF-9320-3BEEFFD11A1C}"/>
                </c:ext>
              </c:extLst>
            </c:dLbl>
            <c:dLbl>
              <c:idx val="9"/>
              <c:delete val="1"/>
              <c:extLst>
                <c:ext xmlns:c15="http://schemas.microsoft.com/office/drawing/2012/chart" uri="{CE6537A1-D6FC-4f65-9D91-7224C49458BB}"/>
                <c:ext xmlns:c16="http://schemas.microsoft.com/office/drawing/2014/chart" uri="{C3380CC4-5D6E-409C-BE32-E72D297353CC}">
                  <c16:uniqueId val="{0000000C-857C-4BEF-9320-3BEEFFD11A1C}"/>
                </c:ext>
              </c:extLst>
            </c:dLbl>
            <c:dLbl>
              <c:idx val="10"/>
              <c:delete val="1"/>
              <c:extLst>
                <c:ext xmlns:c15="http://schemas.microsoft.com/office/drawing/2012/chart" uri="{CE6537A1-D6FC-4f65-9D91-7224C49458BB}"/>
                <c:ext xmlns:c16="http://schemas.microsoft.com/office/drawing/2014/chart" uri="{C3380CC4-5D6E-409C-BE32-E72D297353CC}">
                  <c16:uniqueId val="{0000000D-857C-4BEF-9320-3BEEFFD11A1C}"/>
                </c:ext>
              </c:extLst>
            </c:dLbl>
            <c:dLbl>
              <c:idx val="11"/>
              <c:delete val="1"/>
              <c:extLst>
                <c:ext xmlns:c15="http://schemas.microsoft.com/office/drawing/2012/chart" uri="{CE6537A1-D6FC-4f65-9D91-7224C49458BB}"/>
                <c:ext xmlns:c16="http://schemas.microsoft.com/office/drawing/2014/chart" uri="{C3380CC4-5D6E-409C-BE32-E72D297353CC}">
                  <c16:uniqueId val="{0000000E-857C-4BEF-9320-3BEEFFD11A1C}"/>
                </c:ext>
              </c:extLst>
            </c:dLbl>
            <c:dLbl>
              <c:idx val="12"/>
              <c:delete val="1"/>
              <c:extLst>
                <c:ext xmlns:c15="http://schemas.microsoft.com/office/drawing/2012/chart" uri="{CE6537A1-D6FC-4f65-9D91-7224C49458BB}"/>
                <c:ext xmlns:c16="http://schemas.microsoft.com/office/drawing/2014/chart" uri="{C3380CC4-5D6E-409C-BE32-E72D297353CC}">
                  <c16:uniqueId val="{0000000F-857C-4BEF-9320-3BEEFFD11A1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7C-4BEF-9320-3BEEFFD11A1C}"/>
                </c:ext>
              </c:extLst>
            </c:dLbl>
            <c:dLbl>
              <c:idx val="14"/>
              <c:delete val="1"/>
              <c:extLst>
                <c:ext xmlns:c15="http://schemas.microsoft.com/office/drawing/2012/chart" uri="{CE6537A1-D6FC-4f65-9D91-7224C49458BB}"/>
                <c:ext xmlns:c16="http://schemas.microsoft.com/office/drawing/2014/chart" uri="{C3380CC4-5D6E-409C-BE32-E72D297353CC}">
                  <c16:uniqueId val="{00000011-857C-4BEF-9320-3BEEFFD11A1C}"/>
                </c:ext>
              </c:extLst>
            </c:dLbl>
            <c:dLbl>
              <c:idx val="15"/>
              <c:delete val="1"/>
              <c:extLst>
                <c:ext xmlns:c15="http://schemas.microsoft.com/office/drawing/2012/chart" uri="{CE6537A1-D6FC-4f65-9D91-7224C49458BB}"/>
                <c:ext xmlns:c16="http://schemas.microsoft.com/office/drawing/2014/chart" uri="{C3380CC4-5D6E-409C-BE32-E72D297353CC}">
                  <c16:uniqueId val="{00000012-857C-4BEF-9320-3BEEFFD11A1C}"/>
                </c:ext>
              </c:extLst>
            </c:dLbl>
            <c:dLbl>
              <c:idx val="16"/>
              <c:delete val="1"/>
              <c:extLst>
                <c:ext xmlns:c15="http://schemas.microsoft.com/office/drawing/2012/chart" uri="{CE6537A1-D6FC-4f65-9D91-7224C49458BB}"/>
                <c:ext xmlns:c16="http://schemas.microsoft.com/office/drawing/2014/chart" uri="{C3380CC4-5D6E-409C-BE32-E72D297353CC}">
                  <c16:uniqueId val="{00000013-857C-4BEF-9320-3BEEFFD11A1C}"/>
                </c:ext>
              </c:extLst>
            </c:dLbl>
            <c:dLbl>
              <c:idx val="17"/>
              <c:delete val="1"/>
              <c:extLst>
                <c:ext xmlns:c15="http://schemas.microsoft.com/office/drawing/2012/chart" uri="{CE6537A1-D6FC-4f65-9D91-7224C49458BB}"/>
                <c:ext xmlns:c16="http://schemas.microsoft.com/office/drawing/2014/chart" uri="{C3380CC4-5D6E-409C-BE32-E72D297353CC}">
                  <c16:uniqueId val="{00000014-857C-4BEF-9320-3BEEFFD11A1C}"/>
                </c:ext>
              </c:extLst>
            </c:dLbl>
            <c:dLbl>
              <c:idx val="18"/>
              <c:delete val="1"/>
              <c:extLst>
                <c:ext xmlns:c15="http://schemas.microsoft.com/office/drawing/2012/chart" uri="{CE6537A1-D6FC-4f65-9D91-7224C49458BB}"/>
                <c:ext xmlns:c16="http://schemas.microsoft.com/office/drawing/2014/chart" uri="{C3380CC4-5D6E-409C-BE32-E72D297353CC}">
                  <c16:uniqueId val="{00000015-857C-4BEF-9320-3BEEFFD11A1C}"/>
                </c:ext>
              </c:extLst>
            </c:dLbl>
            <c:dLbl>
              <c:idx val="19"/>
              <c:delete val="1"/>
              <c:extLst>
                <c:ext xmlns:c15="http://schemas.microsoft.com/office/drawing/2012/chart" uri="{CE6537A1-D6FC-4f65-9D91-7224C49458BB}"/>
                <c:ext xmlns:c16="http://schemas.microsoft.com/office/drawing/2014/chart" uri="{C3380CC4-5D6E-409C-BE32-E72D297353CC}">
                  <c16:uniqueId val="{00000016-857C-4BEF-9320-3BEEFFD11A1C}"/>
                </c:ext>
              </c:extLst>
            </c:dLbl>
            <c:dLbl>
              <c:idx val="20"/>
              <c:delete val="1"/>
              <c:extLst>
                <c:ext xmlns:c15="http://schemas.microsoft.com/office/drawing/2012/chart" uri="{CE6537A1-D6FC-4f65-9D91-7224C49458BB}"/>
                <c:ext xmlns:c16="http://schemas.microsoft.com/office/drawing/2014/chart" uri="{C3380CC4-5D6E-409C-BE32-E72D297353CC}">
                  <c16:uniqueId val="{00000017-857C-4BEF-9320-3BEEFFD11A1C}"/>
                </c:ext>
              </c:extLst>
            </c:dLbl>
            <c:dLbl>
              <c:idx val="21"/>
              <c:delete val="1"/>
              <c:extLst>
                <c:ext xmlns:c15="http://schemas.microsoft.com/office/drawing/2012/chart" uri="{CE6537A1-D6FC-4f65-9D91-7224C49458BB}"/>
                <c:ext xmlns:c16="http://schemas.microsoft.com/office/drawing/2014/chart" uri="{C3380CC4-5D6E-409C-BE32-E72D297353CC}">
                  <c16:uniqueId val="{00000018-857C-4BEF-9320-3BEEFFD11A1C}"/>
                </c:ext>
              </c:extLst>
            </c:dLbl>
            <c:dLbl>
              <c:idx val="22"/>
              <c:delete val="1"/>
              <c:extLst>
                <c:ext xmlns:c15="http://schemas.microsoft.com/office/drawing/2012/chart" uri="{CE6537A1-D6FC-4f65-9D91-7224C49458BB}"/>
                <c:ext xmlns:c16="http://schemas.microsoft.com/office/drawing/2014/chart" uri="{C3380CC4-5D6E-409C-BE32-E72D297353CC}">
                  <c16:uniqueId val="{00000019-857C-4BEF-9320-3BEEFFD11A1C}"/>
                </c:ext>
              </c:extLst>
            </c:dLbl>
            <c:dLbl>
              <c:idx val="23"/>
              <c:delete val="1"/>
              <c:extLst>
                <c:ext xmlns:c15="http://schemas.microsoft.com/office/drawing/2012/chart" uri="{CE6537A1-D6FC-4f65-9D91-7224C49458BB}"/>
                <c:ext xmlns:c16="http://schemas.microsoft.com/office/drawing/2014/chart" uri="{C3380CC4-5D6E-409C-BE32-E72D297353CC}">
                  <c16:uniqueId val="{0000001A-857C-4BEF-9320-3BEEFFD11A1C}"/>
                </c:ext>
              </c:extLst>
            </c:dLbl>
            <c:dLbl>
              <c:idx val="24"/>
              <c:delete val="1"/>
              <c:extLst>
                <c:ext xmlns:c15="http://schemas.microsoft.com/office/drawing/2012/chart" uri="{CE6537A1-D6FC-4f65-9D91-7224C49458BB}"/>
                <c:ext xmlns:c16="http://schemas.microsoft.com/office/drawing/2014/chart" uri="{C3380CC4-5D6E-409C-BE32-E72D297353CC}">
                  <c16:uniqueId val="{0000001B-857C-4BEF-9320-3BEEFFD11A1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57C-4BEF-9320-3BEEFFD11A1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Bad Oldesloe (111)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137134</v>
      </c>
      <c r="F11" s="238">
        <v>137305</v>
      </c>
      <c r="G11" s="238">
        <v>137824</v>
      </c>
      <c r="H11" s="238">
        <v>135345</v>
      </c>
      <c r="I11" s="265">
        <v>135078</v>
      </c>
      <c r="J11" s="263">
        <v>2056</v>
      </c>
      <c r="K11" s="266">
        <v>1.5220835369194095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17.364767307888634</v>
      </c>
      <c r="E13" s="115">
        <v>23813</v>
      </c>
      <c r="F13" s="114">
        <v>23871</v>
      </c>
      <c r="G13" s="114">
        <v>24099</v>
      </c>
      <c r="H13" s="114">
        <v>23850</v>
      </c>
      <c r="I13" s="140">
        <v>23561</v>
      </c>
      <c r="J13" s="115">
        <v>252</v>
      </c>
      <c r="K13" s="116">
        <v>1.0695641101820805</v>
      </c>
    </row>
    <row r="14" spans="1:255" ht="14.1" customHeight="1" x14ac:dyDescent="0.2">
      <c r="A14" s="306" t="s">
        <v>230</v>
      </c>
      <c r="B14" s="307"/>
      <c r="C14" s="308"/>
      <c r="D14" s="113">
        <v>60.398588242157309</v>
      </c>
      <c r="E14" s="115">
        <v>82827</v>
      </c>
      <c r="F14" s="114">
        <v>83119</v>
      </c>
      <c r="G14" s="114">
        <v>83532</v>
      </c>
      <c r="H14" s="114">
        <v>81886</v>
      </c>
      <c r="I14" s="140">
        <v>81995</v>
      </c>
      <c r="J14" s="115">
        <v>832</v>
      </c>
      <c r="K14" s="116">
        <v>1.0146960180498812</v>
      </c>
    </row>
    <row r="15" spans="1:255" ht="14.1" customHeight="1" x14ac:dyDescent="0.2">
      <c r="A15" s="306" t="s">
        <v>231</v>
      </c>
      <c r="B15" s="307"/>
      <c r="C15" s="308"/>
      <c r="D15" s="113">
        <v>11.881079819738359</v>
      </c>
      <c r="E15" s="115">
        <v>16293</v>
      </c>
      <c r="F15" s="114">
        <v>16229</v>
      </c>
      <c r="G15" s="114">
        <v>16166</v>
      </c>
      <c r="H15" s="114">
        <v>15770</v>
      </c>
      <c r="I15" s="140">
        <v>15774</v>
      </c>
      <c r="J15" s="115">
        <v>519</v>
      </c>
      <c r="K15" s="116">
        <v>3.2902244199315329</v>
      </c>
    </row>
    <row r="16" spans="1:255" ht="14.1" customHeight="1" x14ac:dyDescent="0.2">
      <c r="A16" s="306" t="s">
        <v>232</v>
      </c>
      <c r="B16" s="307"/>
      <c r="C16" s="308"/>
      <c r="D16" s="113">
        <v>10.100339813612962</v>
      </c>
      <c r="E16" s="115">
        <v>13851</v>
      </c>
      <c r="F16" s="114">
        <v>13748</v>
      </c>
      <c r="G16" s="114">
        <v>13692</v>
      </c>
      <c r="H16" s="114">
        <v>13508</v>
      </c>
      <c r="I16" s="140">
        <v>13413</v>
      </c>
      <c r="J16" s="115">
        <v>438</v>
      </c>
      <c r="K16" s="116">
        <v>3.2654887049876984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1.0515262444032845</v>
      </c>
      <c r="E18" s="115">
        <v>1442</v>
      </c>
      <c r="F18" s="114">
        <v>1376</v>
      </c>
      <c r="G18" s="114">
        <v>1562</v>
      </c>
      <c r="H18" s="114">
        <v>1477</v>
      </c>
      <c r="I18" s="140">
        <v>1418</v>
      </c>
      <c r="J18" s="115">
        <v>24</v>
      </c>
      <c r="K18" s="116">
        <v>1.692524682651622</v>
      </c>
    </row>
    <row r="19" spans="1:255" ht="14.1" customHeight="1" x14ac:dyDescent="0.2">
      <c r="A19" s="306" t="s">
        <v>235</v>
      </c>
      <c r="B19" s="307" t="s">
        <v>236</v>
      </c>
      <c r="C19" s="308"/>
      <c r="D19" s="113">
        <v>0.71244184520250264</v>
      </c>
      <c r="E19" s="115">
        <v>977</v>
      </c>
      <c r="F19" s="114">
        <v>908</v>
      </c>
      <c r="G19" s="114">
        <v>1100</v>
      </c>
      <c r="H19" s="114">
        <v>1032</v>
      </c>
      <c r="I19" s="140">
        <v>949</v>
      </c>
      <c r="J19" s="115">
        <v>28</v>
      </c>
      <c r="K19" s="116">
        <v>2.9504741833508956</v>
      </c>
    </row>
    <row r="20" spans="1:255" ht="14.1" customHeight="1" x14ac:dyDescent="0.2">
      <c r="A20" s="306">
        <v>12</v>
      </c>
      <c r="B20" s="307" t="s">
        <v>237</v>
      </c>
      <c r="C20" s="308"/>
      <c r="D20" s="113">
        <v>1.3169600536701329</v>
      </c>
      <c r="E20" s="115">
        <v>1806</v>
      </c>
      <c r="F20" s="114">
        <v>1749</v>
      </c>
      <c r="G20" s="114">
        <v>1851</v>
      </c>
      <c r="H20" s="114">
        <v>1802</v>
      </c>
      <c r="I20" s="140">
        <v>1771</v>
      </c>
      <c r="J20" s="115">
        <v>35</v>
      </c>
      <c r="K20" s="116">
        <v>1.9762845849802371</v>
      </c>
    </row>
    <row r="21" spans="1:255" ht="14.1" customHeight="1" x14ac:dyDescent="0.2">
      <c r="A21" s="306">
        <v>21</v>
      </c>
      <c r="B21" s="307" t="s">
        <v>238</v>
      </c>
      <c r="C21" s="308"/>
      <c r="D21" s="113">
        <v>0.24720346522379572</v>
      </c>
      <c r="E21" s="115">
        <v>339</v>
      </c>
      <c r="F21" s="114">
        <v>340</v>
      </c>
      <c r="G21" s="114">
        <v>342</v>
      </c>
      <c r="H21" s="114">
        <v>355</v>
      </c>
      <c r="I21" s="140">
        <v>363</v>
      </c>
      <c r="J21" s="115">
        <v>-24</v>
      </c>
      <c r="K21" s="116">
        <v>-6.6115702479338845</v>
      </c>
    </row>
    <row r="22" spans="1:255" ht="14.1" customHeight="1" x14ac:dyDescent="0.2">
      <c r="A22" s="306">
        <v>22</v>
      </c>
      <c r="B22" s="307" t="s">
        <v>239</v>
      </c>
      <c r="C22" s="308"/>
      <c r="D22" s="113">
        <v>1.638543322589584</v>
      </c>
      <c r="E22" s="115">
        <v>2247</v>
      </c>
      <c r="F22" s="114">
        <v>2245</v>
      </c>
      <c r="G22" s="114">
        <v>2291</v>
      </c>
      <c r="H22" s="114">
        <v>2234</v>
      </c>
      <c r="I22" s="140">
        <v>2234</v>
      </c>
      <c r="J22" s="115">
        <v>13</v>
      </c>
      <c r="K22" s="116">
        <v>0.58191584601611457</v>
      </c>
    </row>
    <row r="23" spans="1:255" ht="14.1" customHeight="1" x14ac:dyDescent="0.2">
      <c r="A23" s="306">
        <v>23</v>
      </c>
      <c r="B23" s="307" t="s">
        <v>240</v>
      </c>
      <c r="C23" s="308"/>
      <c r="D23" s="113">
        <v>1.1711173013257106</v>
      </c>
      <c r="E23" s="115">
        <v>1606</v>
      </c>
      <c r="F23" s="114">
        <v>1654</v>
      </c>
      <c r="G23" s="114">
        <v>1681</v>
      </c>
      <c r="H23" s="114">
        <v>1701</v>
      </c>
      <c r="I23" s="140">
        <v>1727</v>
      </c>
      <c r="J23" s="115">
        <v>-121</v>
      </c>
      <c r="K23" s="116">
        <v>-7.0063694267515926</v>
      </c>
    </row>
    <row r="24" spans="1:255" ht="14.1" customHeight="1" x14ac:dyDescent="0.2">
      <c r="A24" s="306">
        <v>24</v>
      </c>
      <c r="B24" s="307" t="s">
        <v>241</v>
      </c>
      <c r="C24" s="308"/>
      <c r="D24" s="113">
        <v>2.870914579899952</v>
      </c>
      <c r="E24" s="115">
        <v>3937</v>
      </c>
      <c r="F24" s="114">
        <v>3969</v>
      </c>
      <c r="G24" s="114">
        <v>4048</v>
      </c>
      <c r="H24" s="114">
        <v>4026</v>
      </c>
      <c r="I24" s="140">
        <v>4057</v>
      </c>
      <c r="J24" s="115">
        <v>-120</v>
      </c>
      <c r="K24" s="116">
        <v>-2.9578506285432584</v>
      </c>
    </row>
    <row r="25" spans="1:255" ht="14.1" customHeight="1" x14ac:dyDescent="0.2">
      <c r="A25" s="306">
        <v>25</v>
      </c>
      <c r="B25" s="307" t="s">
        <v>242</v>
      </c>
      <c r="C25" s="308"/>
      <c r="D25" s="113">
        <v>5.670366211151137</v>
      </c>
      <c r="E25" s="115">
        <v>7776</v>
      </c>
      <c r="F25" s="114">
        <v>7713</v>
      </c>
      <c r="G25" s="114">
        <v>7721</v>
      </c>
      <c r="H25" s="114">
        <v>7629</v>
      </c>
      <c r="I25" s="140">
        <v>7733</v>
      </c>
      <c r="J25" s="115">
        <v>43</v>
      </c>
      <c r="K25" s="116">
        <v>0.55605845079529292</v>
      </c>
    </row>
    <row r="26" spans="1:255" ht="14.1" customHeight="1" x14ac:dyDescent="0.2">
      <c r="A26" s="306">
        <v>26</v>
      </c>
      <c r="B26" s="307" t="s">
        <v>243</v>
      </c>
      <c r="C26" s="308"/>
      <c r="D26" s="113">
        <v>2.9868595680137675</v>
      </c>
      <c r="E26" s="115">
        <v>4096</v>
      </c>
      <c r="F26" s="114">
        <v>4111</v>
      </c>
      <c r="G26" s="114">
        <v>4127</v>
      </c>
      <c r="H26" s="114">
        <v>4021</v>
      </c>
      <c r="I26" s="140">
        <v>4012</v>
      </c>
      <c r="J26" s="115">
        <v>84</v>
      </c>
      <c r="K26" s="116">
        <v>2.093718843469591</v>
      </c>
    </row>
    <row r="27" spans="1:255" ht="14.1" customHeight="1" x14ac:dyDescent="0.2">
      <c r="A27" s="306">
        <v>27</v>
      </c>
      <c r="B27" s="307" t="s">
        <v>244</v>
      </c>
      <c r="C27" s="308"/>
      <c r="D27" s="113">
        <v>2.8329954642904021</v>
      </c>
      <c r="E27" s="115">
        <v>3885</v>
      </c>
      <c r="F27" s="114">
        <v>3868</v>
      </c>
      <c r="G27" s="114">
        <v>3871</v>
      </c>
      <c r="H27" s="114">
        <v>3822</v>
      </c>
      <c r="I27" s="140">
        <v>3849</v>
      </c>
      <c r="J27" s="115">
        <v>36</v>
      </c>
      <c r="K27" s="116">
        <v>0.93530787217459077</v>
      </c>
    </row>
    <row r="28" spans="1:255" ht="14.1" customHeight="1" x14ac:dyDescent="0.2">
      <c r="A28" s="306">
        <v>28</v>
      </c>
      <c r="B28" s="307" t="s">
        <v>245</v>
      </c>
      <c r="C28" s="308"/>
      <c r="D28" s="113">
        <v>0.24136975513001882</v>
      </c>
      <c r="E28" s="115">
        <v>331</v>
      </c>
      <c r="F28" s="114">
        <v>341</v>
      </c>
      <c r="G28" s="114">
        <v>335</v>
      </c>
      <c r="H28" s="114">
        <v>331</v>
      </c>
      <c r="I28" s="140">
        <v>342</v>
      </c>
      <c r="J28" s="115">
        <v>-11</v>
      </c>
      <c r="K28" s="116">
        <v>-3.2163742690058479</v>
      </c>
    </row>
    <row r="29" spans="1:255" ht="14.1" customHeight="1" x14ac:dyDescent="0.2">
      <c r="A29" s="306">
        <v>29</v>
      </c>
      <c r="B29" s="307" t="s">
        <v>246</v>
      </c>
      <c r="C29" s="308"/>
      <c r="D29" s="113">
        <v>2.5289133256522818</v>
      </c>
      <c r="E29" s="115">
        <v>3468</v>
      </c>
      <c r="F29" s="114">
        <v>3529</v>
      </c>
      <c r="G29" s="114">
        <v>3493</v>
      </c>
      <c r="H29" s="114">
        <v>3407</v>
      </c>
      <c r="I29" s="140">
        <v>3397</v>
      </c>
      <c r="J29" s="115">
        <v>71</v>
      </c>
      <c r="K29" s="116">
        <v>2.0900794818957906</v>
      </c>
    </row>
    <row r="30" spans="1:255" ht="14.1" customHeight="1" x14ac:dyDescent="0.2">
      <c r="A30" s="306" t="s">
        <v>247</v>
      </c>
      <c r="B30" s="307" t="s">
        <v>248</v>
      </c>
      <c r="C30" s="308"/>
      <c r="D30" s="113">
        <v>0.94433182143013406</v>
      </c>
      <c r="E30" s="115">
        <v>1295</v>
      </c>
      <c r="F30" s="114">
        <v>1285</v>
      </c>
      <c r="G30" s="114">
        <v>1265</v>
      </c>
      <c r="H30" s="114">
        <v>1224</v>
      </c>
      <c r="I30" s="140">
        <v>1225</v>
      </c>
      <c r="J30" s="115">
        <v>70</v>
      </c>
      <c r="K30" s="116">
        <v>5.7142857142857144</v>
      </c>
    </row>
    <row r="31" spans="1:255" ht="14.1" customHeight="1" x14ac:dyDescent="0.2">
      <c r="A31" s="306" t="s">
        <v>249</v>
      </c>
      <c r="B31" s="307" t="s">
        <v>250</v>
      </c>
      <c r="C31" s="308"/>
      <c r="D31" s="113">
        <v>1.5466623886125979</v>
      </c>
      <c r="E31" s="115">
        <v>2121</v>
      </c>
      <c r="F31" s="114">
        <v>2191</v>
      </c>
      <c r="G31" s="114">
        <v>2177</v>
      </c>
      <c r="H31" s="114">
        <v>2133</v>
      </c>
      <c r="I31" s="140">
        <v>2120</v>
      </c>
      <c r="J31" s="115">
        <v>1</v>
      </c>
      <c r="K31" s="116">
        <v>4.716981132075472E-2</v>
      </c>
    </row>
    <row r="32" spans="1:255" ht="14.1" customHeight="1" x14ac:dyDescent="0.2">
      <c r="A32" s="306">
        <v>31</v>
      </c>
      <c r="B32" s="307" t="s">
        <v>251</v>
      </c>
      <c r="C32" s="308"/>
      <c r="D32" s="113">
        <v>0.51190806072892203</v>
      </c>
      <c r="E32" s="115">
        <v>702</v>
      </c>
      <c r="F32" s="114">
        <v>706</v>
      </c>
      <c r="G32" s="114">
        <v>698</v>
      </c>
      <c r="H32" s="114">
        <v>700</v>
      </c>
      <c r="I32" s="140">
        <v>693</v>
      </c>
      <c r="J32" s="115">
        <v>9</v>
      </c>
      <c r="K32" s="116">
        <v>1.2987012987012987</v>
      </c>
    </row>
    <row r="33" spans="1:11" ht="14.1" customHeight="1" x14ac:dyDescent="0.2">
      <c r="A33" s="306">
        <v>32</v>
      </c>
      <c r="B33" s="307" t="s">
        <v>252</v>
      </c>
      <c r="C33" s="308"/>
      <c r="D33" s="113">
        <v>2.2109761255414413</v>
      </c>
      <c r="E33" s="115">
        <v>3032</v>
      </c>
      <c r="F33" s="114">
        <v>2990</v>
      </c>
      <c r="G33" s="114">
        <v>3140</v>
      </c>
      <c r="H33" s="114">
        <v>2990</v>
      </c>
      <c r="I33" s="140">
        <v>2848</v>
      </c>
      <c r="J33" s="115">
        <v>184</v>
      </c>
      <c r="K33" s="116">
        <v>6.4606741573033704</v>
      </c>
    </row>
    <row r="34" spans="1:11" ht="14.1" customHeight="1" x14ac:dyDescent="0.2">
      <c r="A34" s="306">
        <v>33</v>
      </c>
      <c r="B34" s="307" t="s">
        <v>253</v>
      </c>
      <c r="C34" s="308"/>
      <c r="D34" s="113">
        <v>1.5138477693351029</v>
      </c>
      <c r="E34" s="115">
        <v>2076</v>
      </c>
      <c r="F34" s="114">
        <v>2055</v>
      </c>
      <c r="G34" s="114">
        <v>2103</v>
      </c>
      <c r="H34" s="114">
        <v>2065</v>
      </c>
      <c r="I34" s="140">
        <v>2054</v>
      </c>
      <c r="J34" s="115">
        <v>22</v>
      </c>
      <c r="K34" s="116">
        <v>1.071080817916261</v>
      </c>
    </row>
    <row r="35" spans="1:11" ht="14.1" customHeight="1" x14ac:dyDescent="0.2">
      <c r="A35" s="306">
        <v>34</v>
      </c>
      <c r="B35" s="307" t="s">
        <v>254</v>
      </c>
      <c r="C35" s="308"/>
      <c r="D35" s="113">
        <v>2.405676199921245</v>
      </c>
      <c r="E35" s="115">
        <v>3299</v>
      </c>
      <c r="F35" s="114">
        <v>3273</v>
      </c>
      <c r="G35" s="114">
        <v>3255</v>
      </c>
      <c r="H35" s="114">
        <v>3212</v>
      </c>
      <c r="I35" s="140">
        <v>3233</v>
      </c>
      <c r="J35" s="115">
        <v>66</v>
      </c>
      <c r="K35" s="116">
        <v>2.0414475719146306</v>
      </c>
    </row>
    <row r="36" spans="1:11" ht="14.1" customHeight="1" x14ac:dyDescent="0.2">
      <c r="A36" s="306">
        <v>41</v>
      </c>
      <c r="B36" s="307" t="s">
        <v>255</v>
      </c>
      <c r="C36" s="308"/>
      <c r="D36" s="113">
        <v>1.4358218968308369</v>
      </c>
      <c r="E36" s="115">
        <v>1969</v>
      </c>
      <c r="F36" s="114">
        <v>1961</v>
      </c>
      <c r="G36" s="114">
        <v>1960</v>
      </c>
      <c r="H36" s="114">
        <v>1926</v>
      </c>
      <c r="I36" s="140">
        <v>1958</v>
      </c>
      <c r="J36" s="115">
        <v>11</v>
      </c>
      <c r="K36" s="116">
        <v>0.5617977528089888</v>
      </c>
    </row>
    <row r="37" spans="1:11" ht="14.1" customHeight="1" x14ac:dyDescent="0.2">
      <c r="A37" s="306">
        <v>42</v>
      </c>
      <c r="B37" s="307" t="s">
        <v>256</v>
      </c>
      <c r="C37" s="308"/>
      <c r="D37" s="113">
        <v>0.25303717531757258</v>
      </c>
      <c r="E37" s="115">
        <v>347</v>
      </c>
      <c r="F37" s="114">
        <v>342</v>
      </c>
      <c r="G37" s="114">
        <v>336</v>
      </c>
      <c r="H37" s="114">
        <v>327</v>
      </c>
      <c r="I37" s="140">
        <v>317</v>
      </c>
      <c r="J37" s="115">
        <v>30</v>
      </c>
      <c r="K37" s="116">
        <v>9.4637223974763405</v>
      </c>
    </row>
    <row r="38" spans="1:11" ht="14.1" customHeight="1" x14ac:dyDescent="0.2">
      <c r="A38" s="306">
        <v>43</v>
      </c>
      <c r="B38" s="307" t="s">
        <v>257</v>
      </c>
      <c r="C38" s="308"/>
      <c r="D38" s="113">
        <v>1.5867691455073141</v>
      </c>
      <c r="E38" s="115">
        <v>2176</v>
      </c>
      <c r="F38" s="114">
        <v>2151</v>
      </c>
      <c r="G38" s="114">
        <v>2175</v>
      </c>
      <c r="H38" s="114">
        <v>2125</v>
      </c>
      <c r="I38" s="140">
        <v>2114</v>
      </c>
      <c r="J38" s="115">
        <v>62</v>
      </c>
      <c r="K38" s="116">
        <v>2.9328287606433303</v>
      </c>
    </row>
    <row r="39" spans="1:11" ht="14.1" customHeight="1" x14ac:dyDescent="0.2">
      <c r="A39" s="306">
        <v>51</v>
      </c>
      <c r="B39" s="307" t="s">
        <v>258</v>
      </c>
      <c r="C39" s="308"/>
      <c r="D39" s="113">
        <v>7.9345749412982922</v>
      </c>
      <c r="E39" s="115">
        <v>10881</v>
      </c>
      <c r="F39" s="114">
        <v>10997</v>
      </c>
      <c r="G39" s="114">
        <v>11068</v>
      </c>
      <c r="H39" s="114">
        <v>10765</v>
      </c>
      <c r="I39" s="140">
        <v>10698</v>
      </c>
      <c r="J39" s="115">
        <v>183</v>
      </c>
      <c r="K39" s="116">
        <v>1.7106001121704992</v>
      </c>
    </row>
    <row r="40" spans="1:11" ht="14.1" customHeight="1" x14ac:dyDescent="0.2">
      <c r="A40" s="306" t="s">
        <v>259</v>
      </c>
      <c r="B40" s="307" t="s">
        <v>260</v>
      </c>
      <c r="C40" s="308"/>
      <c r="D40" s="113">
        <v>6.9559700730672187</v>
      </c>
      <c r="E40" s="115">
        <v>9539</v>
      </c>
      <c r="F40" s="114">
        <v>9691</v>
      </c>
      <c r="G40" s="114">
        <v>9742</v>
      </c>
      <c r="H40" s="114">
        <v>9545</v>
      </c>
      <c r="I40" s="140">
        <v>9496</v>
      </c>
      <c r="J40" s="115">
        <v>43</v>
      </c>
      <c r="K40" s="116">
        <v>0.45282224094355517</v>
      </c>
    </row>
    <row r="41" spans="1:11" ht="14.1" customHeight="1" x14ac:dyDescent="0.2">
      <c r="A41" s="306"/>
      <c r="B41" s="307" t="s">
        <v>261</v>
      </c>
      <c r="C41" s="308"/>
      <c r="D41" s="113">
        <v>6.1261248122274568</v>
      </c>
      <c r="E41" s="115">
        <v>8401</v>
      </c>
      <c r="F41" s="114">
        <v>8527</v>
      </c>
      <c r="G41" s="114">
        <v>8579</v>
      </c>
      <c r="H41" s="114">
        <v>8408</v>
      </c>
      <c r="I41" s="140">
        <v>8373</v>
      </c>
      <c r="J41" s="115">
        <v>28</v>
      </c>
      <c r="K41" s="116">
        <v>0.33440821688761496</v>
      </c>
    </row>
    <row r="42" spans="1:11" ht="14.1" customHeight="1" x14ac:dyDescent="0.2">
      <c r="A42" s="306">
        <v>52</v>
      </c>
      <c r="B42" s="307" t="s">
        <v>262</v>
      </c>
      <c r="C42" s="308"/>
      <c r="D42" s="113">
        <v>4.4299736024618257</v>
      </c>
      <c r="E42" s="115">
        <v>6075</v>
      </c>
      <c r="F42" s="114">
        <v>6090</v>
      </c>
      <c r="G42" s="114">
        <v>6057</v>
      </c>
      <c r="H42" s="114">
        <v>6103</v>
      </c>
      <c r="I42" s="140">
        <v>6051</v>
      </c>
      <c r="J42" s="115">
        <v>24</v>
      </c>
      <c r="K42" s="116">
        <v>0.39662865642042638</v>
      </c>
    </row>
    <row r="43" spans="1:11" ht="14.1" customHeight="1" x14ac:dyDescent="0.2">
      <c r="A43" s="306" t="s">
        <v>263</v>
      </c>
      <c r="B43" s="307" t="s">
        <v>264</v>
      </c>
      <c r="C43" s="308"/>
      <c r="D43" s="113">
        <v>3.9567138711041756</v>
      </c>
      <c r="E43" s="115">
        <v>5426</v>
      </c>
      <c r="F43" s="114">
        <v>5439</v>
      </c>
      <c r="G43" s="114">
        <v>5413</v>
      </c>
      <c r="H43" s="114">
        <v>5482</v>
      </c>
      <c r="I43" s="140">
        <v>5430</v>
      </c>
      <c r="J43" s="115">
        <v>-4</v>
      </c>
      <c r="K43" s="116">
        <v>-7.3664825046040522E-2</v>
      </c>
    </row>
    <row r="44" spans="1:11" ht="14.1" customHeight="1" x14ac:dyDescent="0.2">
      <c r="A44" s="306">
        <v>53</v>
      </c>
      <c r="B44" s="307" t="s">
        <v>265</v>
      </c>
      <c r="C44" s="308"/>
      <c r="D44" s="113">
        <v>0.6657721644522876</v>
      </c>
      <c r="E44" s="115">
        <v>913</v>
      </c>
      <c r="F44" s="114">
        <v>823</v>
      </c>
      <c r="G44" s="114">
        <v>816</v>
      </c>
      <c r="H44" s="114">
        <v>796</v>
      </c>
      <c r="I44" s="140">
        <v>789</v>
      </c>
      <c r="J44" s="115">
        <v>124</v>
      </c>
      <c r="K44" s="116">
        <v>15.716096324461343</v>
      </c>
    </row>
    <row r="45" spans="1:11" ht="14.1" customHeight="1" x14ac:dyDescent="0.2">
      <c r="A45" s="306" t="s">
        <v>266</v>
      </c>
      <c r="B45" s="307" t="s">
        <v>267</v>
      </c>
      <c r="C45" s="308"/>
      <c r="D45" s="113">
        <v>0.5943092158035207</v>
      </c>
      <c r="E45" s="115">
        <v>815</v>
      </c>
      <c r="F45" s="114">
        <v>727</v>
      </c>
      <c r="G45" s="114">
        <v>720</v>
      </c>
      <c r="H45" s="114">
        <v>708</v>
      </c>
      <c r="I45" s="140">
        <v>708</v>
      </c>
      <c r="J45" s="115">
        <v>107</v>
      </c>
      <c r="K45" s="116">
        <v>15.112994350282486</v>
      </c>
    </row>
    <row r="46" spans="1:11" ht="14.1" customHeight="1" x14ac:dyDescent="0.2">
      <c r="A46" s="306">
        <v>54</v>
      </c>
      <c r="B46" s="307" t="s">
        <v>268</v>
      </c>
      <c r="C46" s="308"/>
      <c r="D46" s="113">
        <v>2.8658100835678972</v>
      </c>
      <c r="E46" s="115">
        <v>3930</v>
      </c>
      <c r="F46" s="114">
        <v>4030</v>
      </c>
      <c r="G46" s="114">
        <v>4046</v>
      </c>
      <c r="H46" s="114">
        <v>4010</v>
      </c>
      <c r="I46" s="140">
        <v>4018</v>
      </c>
      <c r="J46" s="115">
        <v>-88</v>
      </c>
      <c r="K46" s="116">
        <v>-2.190144350423096</v>
      </c>
    </row>
    <row r="47" spans="1:11" ht="14.1" customHeight="1" x14ac:dyDescent="0.2">
      <c r="A47" s="306">
        <v>61</v>
      </c>
      <c r="B47" s="307" t="s">
        <v>269</v>
      </c>
      <c r="C47" s="308"/>
      <c r="D47" s="113">
        <v>4.9608412209955226</v>
      </c>
      <c r="E47" s="115">
        <v>6803</v>
      </c>
      <c r="F47" s="114">
        <v>6778</v>
      </c>
      <c r="G47" s="114">
        <v>6770</v>
      </c>
      <c r="H47" s="114">
        <v>6565</v>
      </c>
      <c r="I47" s="140">
        <v>6593</v>
      </c>
      <c r="J47" s="115">
        <v>210</v>
      </c>
      <c r="K47" s="116">
        <v>3.1851964204459273</v>
      </c>
    </row>
    <row r="48" spans="1:11" ht="14.1" customHeight="1" x14ac:dyDescent="0.2">
      <c r="A48" s="306">
        <v>62</v>
      </c>
      <c r="B48" s="307" t="s">
        <v>270</v>
      </c>
      <c r="C48" s="308"/>
      <c r="D48" s="113">
        <v>7.1346274446891362</v>
      </c>
      <c r="E48" s="115">
        <v>9784</v>
      </c>
      <c r="F48" s="114">
        <v>9861</v>
      </c>
      <c r="G48" s="114">
        <v>9891</v>
      </c>
      <c r="H48" s="114">
        <v>9791</v>
      </c>
      <c r="I48" s="140">
        <v>9746</v>
      </c>
      <c r="J48" s="115">
        <v>38</v>
      </c>
      <c r="K48" s="116">
        <v>0.38990355017443051</v>
      </c>
    </row>
    <row r="49" spans="1:11" ht="14.1" customHeight="1" x14ac:dyDescent="0.2">
      <c r="A49" s="306">
        <v>63</v>
      </c>
      <c r="B49" s="307" t="s">
        <v>271</v>
      </c>
      <c r="C49" s="308"/>
      <c r="D49" s="113">
        <v>1.6990680648125192</v>
      </c>
      <c r="E49" s="115">
        <v>2330</v>
      </c>
      <c r="F49" s="114">
        <v>2401</v>
      </c>
      <c r="G49" s="114">
        <v>2423</v>
      </c>
      <c r="H49" s="114">
        <v>2380</v>
      </c>
      <c r="I49" s="140">
        <v>2280</v>
      </c>
      <c r="J49" s="115">
        <v>50</v>
      </c>
      <c r="K49" s="116">
        <v>2.192982456140351</v>
      </c>
    </row>
    <row r="50" spans="1:11" ht="14.1" customHeight="1" x14ac:dyDescent="0.2">
      <c r="A50" s="306" t="s">
        <v>272</v>
      </c>
      <c r="B50" s="307" t="s">
        <v>273</v>
      </c>
      <c r="C50" s="308"/>
      <c r="D50" s="113">
        <v>0.28147651202473495</v>
      </c>
      <c r="E50" s="115">
        <v>386</v>
      </c>
      <c r="F50" s="114">
        <v>403</v>
      </c>
      <c r="G50" s="114">
        <v>403</v>
      </c>
      <c r="H50" s="114">
        <v>393</v>
      </c>
      <c r="I50" s="140">
        <v>389</v>
      </c>
      <c r="J50" s="115">
        <v>-3</v>
      </c>
      <c r="K50" s="116">
        <v>-0.77120822622107965</v>
      </c>
    </row>
    <row r="51" spans="1:11" ht="14.1" customHeight="1" x14ac:dyDescent="0.2">
      <c r="A51" s="306" t="s">
        <v>274</v>
      </c>
      <c r="B51" s="307" t="s">
        <v>275</v>
      </c>
      <c r="C51" s="308"/>
      <c r="D51" s="113">
        <v>1.1135094141496638</v>
      </c>
      <c r="E51" s="115">
        <v>1527</v>
      </c>
      <c r="F51" s="114">
        <v>1575</v>
      </c>
      <c r="G51" s="114">
        <v>1578</v>
      </c>
      <c r="H51" s="114">
        <v>1558</v>
      </c>
      <c r="I51" s="140">
        <v>1477</v>
      </c>
      <c r="J51" s="115">
        <v>50</v>
      </c>
      <c r="K51" s="116">
        <v>3.3852403520649967</v>
      </c>
    </row>
    <row r="52" spans="1:11" ht="14.1" customHeight="1" x14ac:dyDescent="0.2">
      <c r="A52" s="306">
        <v>71</v>
      </c>
      <c r="B52" s="307" t="s">
        <v>276</v>
      </c>
      <c r="C52" s="308"/>
      <c r="D52" s="113">
        <v>11.665961760030335</v>
      </c>
      <c r="E52" s="115">
        <v>15998</v>
      </c>
      <c r="F52" s="114">
        <v>15998</v>
      </c>
      <c r="G52" s="114">
        <v>16039</v>
      </c>
      <c r="H52" s="114">
        <v>15800</v>
      </c>
      <c r="I52" s="140">
        <v>15732</v>
      </c>
      <c r="J52" s="115">
        <v>266</v>
      </c>
      <c r="K52" s="116">
        <v>1.6908212560386473</v>
      </c>
    </row>
    <row r="53" spans="1:11" ht="14.1" customHeight="1" x14ac:dyDescent="0.2">
      <c r="A53" s="306" t="s">
        <v>277</v>
      </c>
      <c r="B53" s="307" t="s">
        <v>278</v>
      </c>
      <c r="C53" s="308"/>
      <c r="D53" s="113">
        <v>4.508728688727814</v>
      </c>
      <c r="E53" s="115">
        <v>6183</v>
      </c>
      <c r="F53" s="114">
        <v>6220</v>
      </c>
      <c r="G53" s="114">
        <v>6198</v>
      </c>
      <c r="H53" s="114">
        <v>6099</v>
      </c>
      <c r="I53" s="140">
        <v>6068</v>
      </c>
      <c r="J53" s="115">
        <v>115</v>
      </c>
      <c r="K53" s="116">
        <v>1.8951878707976269</v>
      </c>
    </row>
    <row r="54" spans="1:11" ht="14.1" customHeight="1" x14ac:dyDescent="0.2">
      <c r="A54" s="306" t="s">
        <v>279</v>
      </c>
      <c r="B54" s="307" t="s">
        <v>280</v>
      </c>
      <c r="C54" s="308"/>
      <c r="D54" s="113">
        <v>5.8373561625855004</v>
      </c>
      <c r="E54" s="115">
        <v>8005</v>
      </c>
      <c r="F54" s="114">
        <v>8010</v>
      </c>
      <c r="G54" s="114">
        <v>8075</v>
      </c>
      <c r="H54" s="114">
        <v>7974</v>
      </c>
      <c r="I54" s="140">
        <v>7950</v>
      </c>
      <c r="J54" s="115">
        <v>55</v>
      </c>
      <c r="K54" s="116">
        <v>0.69182389937106914</v>
      </c>
    </row>
    <row r="55" spans="1:11" ht="14.1" customHeight="1" x14ac:dyDescent="0.2">
      <c r="A55" s="306">
        <v>72</v>
      </c>
      <c r="B55" s="307" t="s">
        <v>281</v>
      </c>
      <c r="C55" s="308"/>
      <c r="D55" s="113">
        <v>3.3609462277772106</v>
      </c>
      <c r="E55" s="115">
        <v>4609</v>
      </c>
      <c r="F55" s="114">
        <v>4625</v>
      </c>
      <c r="G55" s="114">
        <v>4634</v>
      </c>
      <c r="H55" s="114">
        <v>4603</v>
      </c>
      <c r="I55" s="140">
        <v>4613</v>
      </c>
      <c r="J55" s="115">
        <v>-4</v>
      </c>
      <c r="K55" s="116">
        <v>-8.6711467591588987E-2</v>
      </c>
    </row>
    <row r="56" spans="1:11" ht="14.1" customHeight="1" x14ac:dyDescent="0.2">
      <c r="A56" s="306" t="s">
        <v>282</v>
      </c>
      <c r="B56" s="307" t="s">
        <v>283</v>
      </c>
      <c r="C56" s="308"/>
      <c r="D56" s="113">
        <v>1.5094724867647702</v>
      </c>
      <c r="E56" s="115">
        <v>2070</v>
      </c>
      <c r="F56" s="114">
        <v>2098</v>
      </c>
      <c r="G56" s="114">
        <v>2114</v>
      </c>
      <c r="H56" s="114">
        <v>2086</v>
      </c>
      <c r="I56" s="140">
        <v>2104</v>
      </c>
      <c r="J56" s="115">
        <v>-34</v>
      </c>
      <c r="K56" s="116">
        <v>-1.6159695817490494</v>
      </c>
    </row>
    <row r="57" spans="1:11" ht="14.1" customHeight="1" x14ac:dyDescent="0.2">
      <c r="A57" s="306" t="s">
        <v>284</v>
      </c>
      <c r="B57" s="307" t="s">
        <v>285</v>
      </c>
      <c r="C57" s="308"/>
      <c r="D57" s="113">
        <v>1.3432117490921289</v>
      </c>
      <c r="E57" s="115">
        <v>1842</v>
      </c>
      <c r="F57" s="114">
        <v>1823</v>
      </c>
      <c r="G57" s="114">
        <v>1812</v>
      </c>
      <c r="H57" s="114">
        <v>1821</v>
      </c>
      <c r="I57" s="140">
        <v>1809</v>
      </c>
      <c r="J57" s="115">
        <v>33</v>
      </c>
      <c r="K57" s="116">
        <v>1.8242122719734659</v>
      </c>
    </row>
    <row r="58" spans="1:11" ht="14.1" customHeight="1" x14ac:dyDescent="0.2">
      <c r="A58" s="306">
        <v>73</v>
      </c>
      <c r="B58" s="307" t="s">
        <v>286</v>
      </c>
      <c r="C58" s="308"/>
      <c r="D58" s="113">
        <v>2.9467528111190515</v>
      </c>
      <c r="E58" s="115">
        <v>4041</v>
      </c>
      <c r="F58" s="114">
        <v>4080</v>
      </c>
      <c r="G58" s="114">
        <v>4066</v>
      </c>
      <c r="H58" s="114">
        <v>4006</v>
      </c>
      <c r="I58" s="140">
        <v>4038</v>
      </c>
      <c r="J58" s="115">
        <v>3</v>
      </c>
      <c r="K58" s="116">
        <v>7.4294205052005943E-2</v>
      </c>
    </row>
    <row r="59" spans="1:11" ht="14.1" customHeight="1" x14ac:dyDescent="0.2">
      <c r="A59" s="306" t="s">
        <v>287</v>
      </c>
      <c r="B59" s="307" t="s">
        <v>288</v>
      </c>
      <c r="C59" s="308"/>
      <c r="D59" s="113">
        <v>2.4764099348082897</v>
      </c>
      <c r="E59" s="115">
        <v>3396</v>
      </c>
      <c r="F59" s="114">
        <v>3431</v>
      </c>
      <c r="G59" s="114">
        <v>3418</v>
      </c>
      <c r="H59" s="114">
        <v>3372</v>
      </c>
      <c r="I59" s="140">
        <v>3406</v>
      </c>
      <c r="J59" s="115">
        <v>-10</v>
      </c>
      <c r="K59" s="116">
        <v>-0.29359953024075164</v>
      </c>
    </row>
    <row r="60" spans="1:11" ht="14.1" customHeight="1" x14ac:dyDescent="0.2">
      <c r="A60" s="306">
        <v>81</v>
      </c>
      <c r="B60" s="307" t="s">
        <v>289</v>
      </c>
      <c r="C60" s="308"/>
      <c r="D60" s="113">
        <v>7.6560152843204454</v>
      </c>
      <c r="E60" s="115">
        <v>10499</v>
      </c>
      <c r="F60" s="114">
        <v>10465</v>
      </c>
      <c r="G60" s="114">
        <v>10436</v>
      </c>
      <c r="H60" s="114">
        <v>10132</v>
      </c>
      <c r="I60" s="140">
        <v>10147</v>
      </c>
      <c r="J60" s="115">
        <v>352</v>
      </c>
      <c r="K60" s="116">
        <v>3.469005617423869</v>
      </c>
    </row>
    <row r="61" spans="1:11" ht="14.1" customHeight="1" x14ac:dyDescent="0.2">
      <c r="A61" s="306" t="s">
        <v>290</v>
      </c>
      <c r="B61" s="307" t="s">
        <v>291</v>
      </c>
      <c r="C61" s="308"/>
      <c r="D61" s="113">
        <v>2.0899266410955706</v>
      </c>
      <c r="E61" s="115">
        <v>2866</v>
      </c>
      <c r="F61" s="114">
        <v>2852</v>
      </c>
      <c r="G61" s="114">
        <v>2865</v>
      </c>
      <c r="H61" s="114">
        <v>2758</v>
      </c>
      <c r="I61" s="140">
        <v>2791</v>
      </c>
      <c r="J61" s="115">
        <v>75</v>
      </c>
      <c r="K61" s="116">
        <v>2.6872088857040488</v>
      </c>
    </row>
    <row r="62" spans="1:11" ht="14.1" customHeight="1" x14ac:dyDescent="0.2">
      <c r="A62" s="306" t="s">
        <v>292</v>
      </c>
      <c r="B62" s="307" t="s">
        <v>293</v>
      </c>
      <c r="C62" s="308"/>
      <c r="D62" s="113">
        <v>3.0138404771974856</v>
      </c>
      <c r="E62" s="115">
        <v>4133</v>
      </c>
      <c r="F62" s="114">
        <v>4133</v>
      </c>
      <c r="G62" s="114">
        <v>4105</v>
      </c>
      <c r="H62" s="114">
        <v>3972</v>
      </c>
      <c r="I62" s="140">
        <v>3926</v>
      </c>
      <c r="J62" s="115">
        <v>207</v>
      </c>
      <c r="K62" s="116">
        <v>5.2725420275089148</v>
      </c>
    </row>
    <row r="63" spans="1:11" ht="14.1" customHeight="1" x14ac:dyDescent="0.2">
      <c r="A63" s="306"/>
      <c r="B63" s="307" t="s">
        <v>294</v>
      </c>
      <c r="C63" s="308"/>
      <c r="D63" s="113">
        <v>2.4866189274723993</v>
      </c>
      <c r="E63" s="115">
        <v>3410</v>
      </c>
      <c r="F63" s="114">
        <v>3406</v>
      </c>
      <c r="G63" s="114">
        <v>3385</v>
      </c>
      <c r="H63" s="114">
        <v>3310</v>
      </c>
      <c r="I63" s="140">
        <v>3272</v>
      </c>
      <c r="J63" s="115">
        <v>138</v>
      </c>
      <c r="K63" s="116">
        <v>4.21760391198044</v>
      </c>
    </row>
    <row r="64" spans="1:11" ht="14.1" customHeight="1" x14ac:dyDescent="0.2">
      <c r="A64" s="306" t="s">
        <v>295</v>
      </c>
      <c r="B64" s="307" t="s">
        <v>296</v>
      </c>
      <c r="C64" s="308"/>
      <c r="D64" s="113">
        <v>0.66139688188195489</v>
      </c>
      <c r="E64" s="115">
        <v>907</v>
      </c>
      <c r="F64" s="114">
        <v>895</v>
      </c>
      <c r="G64" s="114">
        <v>889</v>
      </c>
      <c r="H64" s="114">
        <v>874</v>
      </c>
      <c r="I64" s="140">
        <v>875</v>
      </c>
      <c r="J64" s="115">
        <v>32</v>
      </c>
      <c r="K64" s="116">
        <v>3.657142857142857</v>
      </c>
    </row>
    <row r="65" spans="1:11" ht="14.1" customHeight="1" x14ac:dyDescent="0.2">
      <c r="A65" s="306" t="s">
        <v>297</v>
      </c>
      <c r="B65" s="307" t="s">
        <v>298</v>
      </c>
      <c r="C65" s="308"/>
      <c r="D65" s="113">
        <v>0.93266440124258021</v>
      </c>
      <c r="E65" s="115">
        <v>1279</v>
      </c>
      <c r="F65" s="114">
        <v>1277</v>
      </c>
      <c r="G65" s="114">
        <v>1265</v>
      </c>
      <c r="H65" s="114">
        <v>1237</v>
      </c>
      <c r="I65" s="140">
        <v>1254</v>
      </c>
      <c r="J65" s="115">
        <v>25</v>
      </c>
      <c r="K65" s="116">
        <v>1.9936204146730463</v>
      </c>
    </row>
    <row r="66" spans="1:11" ht="14.1" customHeight="1" x14ac:dyDescent="0.2">
      <c r="A66" s="306">
        <v>82</v>
      </c>
      <c r="B66" s="307" t="s">
        <v>299</v>
      </c>
      <c r="C66" s="308"/>
      <c r="D66" s="113">
        <v>3.5126226902154096</v>
      </c>
      <c r="E66" s="115">
        <v>4817</v>
      </c>
      <c r="F66" s="114">
        <v>4904</v>
      </c>
      <c r="G66" s="114">
        <v>4813</v>
      </c>
      <c r="H66" s="114">
        <v>4692</v>
      </c>
      <c r="I66" s="140">
        <v>4710</v>
      </c>
      <c r="J66" s="115">
        <v>107</v>
      </c>
      <c r="K66" s="116">
        <v>2.2717622080679405</v>
      </c>
    </row>
    <row r="67" spans="1:11" ht="14.1" customHeight="1" x14ac:dyDescent="0.2">
      <c r="A67" s="306" t="s">
        <v>300</v>
      </c>
      <c r="B67" s="307" t="s">
        <v>301</v>
      </c>
      <c r="C67" s="308"/>
      <c r="D67" s="113">
        <v>2.4443245292925169</v>
      </c>
      <c r="E67" s="115">
        <v>3352</v>
      </c>
      <c r="F67" s="114">
        <v>3428</v>
      </c>
      <c r="G67" s="114">
        <v>3353</v>
      </c>
      <c r="H67" s="114">
        <v>3282</v>
      </c>
      <c r="I67" s="140">
        <v>3287</v>
      </c>
      <c r="J67" s="115">
        <v>65</v>
      </c>
      <c r="K67" s="116">
        <v>1.9774870702768481</v>
      </c>
    </row>
    <row r="68" spans="1:11" ht="14.1" customHeight="1" x14ac:dyDescent="0.2">
      <c r="A68" s="306" t="s">
        <v>302</v>
      </c>
      <c r="B68" s="307" t="s">
        <v>303</v>
      </c>
      <c r="C68" s="308"/>
      <c r="D68" s="113">
        <v>0.57826651304563415</v>
      </c>
      <c r="E68" s="115">
        <v>793</v>
      </c>
      <c r="F68" s="114">
        <v>811</v>
      </c>
      <c r="G68" s="114">
        <v>795</v>
      </c>
      <c r="H68" s="114">
        <v>771</v>
      </c>
      <c r="I68" s="140">
        <v>788</v>
      </c>
      <c r="J68" s="115">
        <v>5</v>
      </c>
      <c r="K68" s="116">
        <v>0.63451776649746194</v>
      </c>
    </row>
    <row r="69" spans="1:11" ht="14.1" customHeight="1" x14ac:dyDescent="0.2">
      <c r="A69" s="306">
        <v>83</v>
      </c>
      <c r="B69" s="307" t="s">
        <v>304</v>
      </c>
      <c r="C69" s="308"/>
      <c r="D69" s="113">
        <v>5.6397392331588083</v>
      </c>
      <c r="E69" s="115">
        <v>7734</v>
      </c>
      <c r="F69" s="114">
        <v>7752</v>
      </c>
      <c r="G69" s="114">
        <v>7680</v>
      </c>
      <c r="H69" s="114">
        <v>7471</v>
      </c>
      <c r="I69" s="140">
        <v>7507</v>
      </c>
      <c r="J69" s="115">
        <v>227</v>
      </c>
      <c r="K69" s="116">
        <v>3.0238444118822434</v>
      </c>
    </row>
    <row r="70" spans="1:11" ht="14.1" customHeight="1" x14ac:dyDescent="0.2">
      <c r="A70" s="306" t="s">
        <v>305</v>
      </c>
      <c r="B70" s="307" t="s">
        <v>306</v>
      </c>
      <c r="C70" s="308"/>
      <c r="D70" s="113">
        <v>4.8179153236979886</v>
      </c>
      <c r="E70" s="115">
        <v>6607</v>
      </c>
      <c r="F70" s="114">
        <v>6615</v>
      </c>
      <c r="G70" s="114">
        <v>6564</v>
      </c>
      <c r="H70" s="114">
        <v>6364</v>
      </c>
      <c r="I70" s="140">
        <v>6391</v>
      </c>
      <c r="J70" s="115">
        <v>216</v>
      </c>
      <c r="K70" s="116">
        <v>3.3797527773431386</v>
      </c>
    </row>
    <row r="71" spans="1:11" ht="14.1" customHeight="1" x14ac:dyDescent="0.2">
      <c r="A71" s="306"/>
      <c r="B71" s="307" t="s">
        <v>307</v>
      </c>
      <c r="C71" s="308"/>
      <c r="D71" s="113">
        <v>3.2902124928901659</v>
      </c>
      <c r="E71" s="115">
        <v>4512</v>
      </c>
      <c r="F71" s="114">
        <v>4518</v>
      </c>
      <c r="G71" s="114">
        <v>4513</v>
      </c>
      <c r="H71" s="114">
        <v>4355</v>
      </c>
      <c r="I71" s="140">
        <v>4384</v>
      </c>
      <c r="J71" s="115">
        <v>128</v>
      </c>
      <c r="K71" s="116">
        <v>2.9197080291970803</v>
      </c>
    </row>
    <row r="72" spans="1:11" ht="14.1" customHeight="1" x14ac:dyDescent="0.2">
      <c r="A72" s="306">
        <v>84</v>
      </c>
      <c r="B72" s="307" t="s">
        <v>308</v>
      </c>
      <c r="C72" s="308"/>
      <c r="D72" s="113">
        <v>1.0850700774425015</v>
      </c>
      <c r="E72" s="115">
        <v>1488</v>
      </c>
      <c r="F72" s="114">
        <v>1437</v>
      </c>
      <c r="G72" s="114">
        <v>1414</v>
      </c>
      <c r="H72" s="114">
        <v>1404</v>
      </c>
      <c r="I72" s="140">
        <v>1387</v>
      </c>
      <c r="J72" s="115">
        <v>101</v>
      </c>
      <c r="K72" s="116">
        <v>7.2819033886085078</v>
      </c>
    </row>
    <row r="73" spans="1:11" ht="14.1" customHeight="1" x14ac:dyDescent="0.2">
      <c r="A73" s="306" t="s">
        <v>309</v>
      </c>
      <c r="B73" s="307" t="s">
        <v>310</v>
      </c>
      <c r="C73" s="308"/>
      <c r="D73" s="113">
        <v>0.43679904327154462</v>
      </c>
      <c r="E73" s="115">
        <v>599</v>
      </c>
      <c r="F73" s="114">
        <v>582</v>
      </c>
      <c r="G73" s="114">
        <v>571</v>
      </c>
      <c r="H73" s="114">
        <v>556</v>
      </c>
      <c r="I73" s="140">
        <v>557</v>
      </c>
      <c r="J73" s="115">
        <v>42</v>
      </c>
      <c r="K73" s="116">
        <v>7.5403949730700184</v>
      </c>
    </row>
    <row r="74" spans="1:11" ht="14.1" customHeight="1" x14ac:dyDescent="0.2">
      <c r="A74" s="306" t="s">
        <v>311</v>
      </c>
      <c r="B74" s="307" t="s">
        <v>312</v>
      </c>
      <c r="C74" s="308"/>
      <c r="D74" s="113">
        <v>0.1553225312468097</v>
      </c>
      <c r="E74" s="115">
        <v>213</v>
      </c>
      <c r="F74" s="114">
        <v>210</v>
      </c>
      <c r="G74" s="114">
        <v>211</v>
      </c>
      <c r="H74" s="114">
        <v>210</v>
      </c>
      <c r="I74" s="140">
        <v>210</v>
      </c>
      <c r="J74" s="115">
        <v>3</v>
      </c>
      <c r="K74" s="116">
        <v>1.4285714285714286</v>
      </c>
    </row>
    <row r="75" spans="1:11" ht="14.1" customHeight="1" x14ac:dyDescent="0.2">
      <c r="A75" s="306" t="s">
        <v>313</v>
      </c>
      <c r="B75" s="307" t="s">
        <v>314</v>
      </c>
      <c r="C75" s="308"/>
      <c r="D75" s="113">
        <v>0.1305292633482579</v>
      </c>
      <c r="E75" s="115">
        <v>179</v>
      </c>
      <c r="F75" s="114">
        <v>173</v>
      </c>
      <c r="G75" s="114">
        <v>160</v>
      </c>
      <c r="H75" s="114">
        <v>172</v>
      </c>
      <c r="I75" s="140">
        <v>161</v>
      </c>
      <c r="J75" s="115">
        <v>18</v>
      </c>
      <c r="K75" s="116">
        <v>11.180124223602485</v>
      </c>
    </row>
    <row r="76" spans="1:11" ht="14.1" customHeight="1" x14ac:dyDescent="0.2">
      <c r="A76" s="306">
        <v>91</v>
      </c>
      <c r="B76" s="307" t="s">
        <v>315</v>
      </c>
      <c r="C76" s="308"/>
      <c r="D76" s="113">
        <v>0.30189449735295404</v>
      </c>
      <c r="E76" s="115">
        <v>414</v>
      </c>
      <c r="F76" s="114">
        <v>427</v>
      </c>
      <c r="G76" s="114">
        <v>436</v>
      </c>
      <c r="H76" s="114">
        <v>405</v>
      </c>
      <c r="I76" s="140">
        <v>408</v>
      </c>
      <c r="J76" s="115">
        <v>6</v>
      </c>
      <c r="K76" s="116">
        <v>1.4705882352941178</v>
      </c>
    </row>
    <row r="77" spans="1:11" ht="14.1" customHeight="1" x14ac:dyDescent="0.2">
      <c r="A77" s="306">
        <v>92</v>
      </c>
      <c r="B77" s="307" t="s">
        <v>316</v>
      </c>
      <c r="C77" s="308"/>
      <c r="D77" s="113">
        <v>1.1331981857161608</v>
      </c>
      <c r="E77" s="115">
        <v>1554</v>
      </c>
      <c r="F77" s="114">
        <v>1530</v>
      </c>
      <c r="G77" s="114">
        <v>1514</v>
      </c>
      <c r="H77" s="114">
        <v>1554</v>
      </c>
      <c r="I77" s="140">
        <v>1540</v>
      </c>
      <c r="J77" s="115">
        <v>14</v>
      </c>
      <c r="K77" s="116">
        <v>0.90909090909090906</v>
      </c>
    </row>
    <row r="78" spans="1:11" ht="14.1" customHeight="1" x14ac:dyDescent="0.2">
      <c r="A78" s="306">
        <v>93</v>
      </c>
      <c r="B78" s="307" t="s">
        <v>317</v>
      </c>
      <c r="C78" s="308"/>
      <c r="D78" s="113">
        <v>0.15751017253197602</v>
      </c>
      <c r="E78" s="115">
        <v>216</v>
      </c>
      <c r="F78" s="114">
        <v>211</v>
      </c>
      <c r="G78" s="114">
        <v>219</v>
      </c>
      <c r="H78" s="114">
        <v>208</v>
      </c>
      <c r="I78" s="140">
        <v>209</v>
      </c>
      <c r="J78" s="115">
        <v>7</v>
      </c>
      <c r="K78" s="116">
        <v>3.3492822966507179</v>
      </c>
    </row>
    <row r="79" spans="1:11" ht="14.1" customHeight="1" x14ac:dyDescent="0.2">
      <c r="A79" s="306">
        <v>94</v>
      </c>
      <c r="B79" s="307" t="s">
        <v>318</v>
      </c>
      <c r="C79" s="308"/>
      <c r="D79" s="113">
        <v>0.11521577435209357</v>
      </c>
      <c r="E79" s="115">
        <v>158</v>
      </c>
      <c r="F79" s="114">
        <v>179</v>
      </c>
      <c r="G79" s="114">
        <v>171</v>
      </c>
      <c r="H79" s="114">
        <v>174</v>
      </c>
      <c r="I79" s="140">
        <v>152</v>
      </c>
      <c r="J79" s="115">
        <v>6</v>
      </c>
      <c r="K79" s="116">
        <v>3.9473684210526314</v>
      </c>
    </row>
    <row r="80" spans="1:11" ht="14.1" customHeight="1" x14ac:dyDescent="0.2">
      <c r="A80" s="306" t="s">
        <v>319</v>
      </c>
      <c r="B80" s="307" t="s">
        <v>320</v>
      </c>
      <c r="C80" s="308"/>
      <c r="D80" s="113">
        <v>4.3752825703326677E-3</v>
      </c>
      <c r="E80" s="115">
        <v>6</v>
      </c>
      <c r="F80" s="114">
        <v>6</v>
      </c>
      <c r="G80" s="114">
        <v>7</v>
      </c>
      <c r="H80" s="114">
        <v>5</v>
      </c>
      <c r="I80" s="140">
        <v>5</v>
      </c>
      <c r="J80" s="115">
        <v>1</v>
      </c>
      <c r="K80" s="116">
        <v>20</v>
      </c>
    </row>
    <row r="81" spans="1:11" ht="14.1" customHeight="1" x14ac:dyDescent="0.2">
      <c r="A81" s="310" t="s">
        <v>321</v>
      </c>
      <c r="B81" s="311" t="s">
        <v>224</v>
      </c>
      <c r="C81" s="312"/>
      <c r="D81" s="125">
        <v>0.25522481660273894</v>
      </c>
      <c r="E81" s="143">
        <v>350</v>
      </c>
      <c r="F81" s="144">
        <v>338</v>
      </c>
      <c r="G81" s="144">
        <v>335</v>
      </c>
      <c r="H81" s="144">
        <v>331</v>
      </c>
      <c r="I81" s="145">
        <v>335</v>
      </c>
      <c r="J81" s="143">
        <v>15</v>
      </c>
      <c r="K81" s="146">
        <v>4.4776119402985071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34026</v>
      </c>
      <c r="E12" s="114">
        <v>35708</v>
      </c>
      <c r="F12" s="114">
        <v>35898</v>
      </c>
      <c r="G12" s="114">
        <v>35962</v>
      </c>
      <c r="H12" s="140">
        <v>35261</v>
      </c>
      <c r="I12" s="115">
        <v>-1235</v>
      </c>
      <c r="J12" s="116">
        <v>-3.5024531351918551</v>
      </c>
      <c r="K12"/>
      <c r="L12"/>
      <c r="M12"/>
      <c r="N12"/>
      <c r="O12"/>
      <c r="P12"/>
    </row>
    <row r="13" spans="1:16" s="110" customFormat="1" ht="14.45" customHeight="1" x14ac:dyDescent="0.2">
      <c r="A13" s="120" t="s">
        <v>105</v>
      </c>
      <c r="B13" s="119" t="s">
        <v>106</v>
      </c>
      <c r="C13" s="113">
        <v>41.421266090636571</v>
      </c>
      <c r="D13" s="115">
        <v>14094</v>
      </c>
      <c r="E13" s="114">
        <v>14786</v>
      </c>
      <c r="F13" s="114">
        <v>14888</v>
      </c>
      <c r="G13" s="114">
        <v>14809</v>
      </c>
      <c r="H13" s="140">
        <v>14467</v>
      </c>
      <c r="I13" s="115">
        <v>-373</v>
      </c>
      <c r="J13" s="116">
        <v>-2.5782816064145986</v>
      </c>
      <c r="K13"/>
      <c r="L13"/>
      <c r="M13"/>
      <c r="N13"/>
      <c r="O13"/>
      <c r="P13"/>
    </row>
    <row r="14" spans="1:16" s="110" customFormat="1" ht="14.45" customHeight="1" x14ac:dyDescent="0.2">
      <c r="A14" s="120"/>
      <c r="B14" s="119" t="s">
        <v>107</v>
      </c>
      <c r="C14" s="113">
        <v>58.578733909363429</v>
      </c>
      <c r="D14" s="115">
        <v>19932</v>
      </c>
      <c r="E14" s="114">
        <v>20922</v>
      </c>
      <c r="F14" s="114">
        <v>21010</v>
      </c>
      <c r="G14" s="114">
        <v>21153</v>
      </c>
      <c r="H14" s="140">
        <v>20794</v>
      </c>
      <c r="I14" s="115">
        <v>-862</v>
      </c>
      <c r="J14" s="116">
        <v>-4.1454265653553906</v>
      </c>
      <c r="K14"/>
      <c r="L14"/>
      <c r="M14"/>
      <c r="N14"/>
      <c r="O14"/>
      <c r="P14"/>
    </row>
    <row r="15" spans="1:16" s="110" customFormat="1" ht="14.45" customHeight="1" x14ac:dyDescent="0.2">
      <c r="A15" s="118" t="s">
        <v>105</v>
      </c>
      <c r="B15" s="121" t="s">
        <v>108</v>
      </c>
      <c r="C15" s="113">
        <v>17.257391406571447</v>
      </c>
      <c r="D15" s="115">
        <v>5872</v>
      </c>
      <c r="E15" s="114">
        <v>6217</v>
      </c>
      <c r="F15" s="114">
        <v>6366</v>
      </c>
      <c r="G15" s="114">
        <v>6588</v>
      </c>
      <c r="H15" s="140">
        <v>6170</v>
      </c>
      <c r="I15" s="115">
        <v>-298</v>
      </c>
      <c r="J15" s="116">
        <v>-4.8298217179902752</v>
      </c>
      <c r="K15"/>
      <c r="L15"/>
      <c r="M15"/>
      <c r="N15"/>
      <c r="O15"/>
      <c r="P15"/>
    </row>
    <row r="16" spans="1:16" s="110" customFormat="1" ht="14.45" customHeight="1" x14ac:dyDescent="0.2">
      <c r="A16" s="118"/>
      <c r="B16" s="121" t="s">
        <v>109</v>
      </c>
      <c r="C16" s="113">
        <v>47.155116675483455</v>
      </c>
      <c r="D16" s="115">
        <v>16045</v>
      </c>
      <c r="E16" s="114">
        <v>17018</v>
      </c>
      <c r="F16" s="114">
        <v>17033</v>
      </c>
      <c r="G16" s="114">
        <v>17041</v>
      </c>
      <c r="H16" s="140">
        <v>16912</v>
      </c>
      <c r="I16" s="115">
        <v>-867</v>
      </c>
      <c r="J16" s="116">
        <v>-5.1265373699148533</v>
      </c>
      <c r="K16"/>
      <c r="L16"/>
      <c r="M16"/>
      <c r="N16"/>
      <c r="O16"/>
      <c r="P16"/>
    </row>
    <row r="17" spans="1:16" s="110" customFormat="1" ht="14.45" customHeight="1" x14ac:dyDescent="0.2">
      <c r="A17" s="118"/>
      <c r="B17" s="121" t="s">
        <v>110</v>
      </c>
      <c r="C17" s="113">
        <v>18.882619173573151</v>
      </c>
      <c r="D17" s="115">
        <v>6425</v>
      </c>
      <c r="E17" s="114">
        <v>6636</v>
      </c>
      <c r="F17" s="114">
        <v>6708</v>
      </c>
      <c r="G17" s="114">
        <v>6612</v>
      </c>
      <c r="H17" s="140">
        <v>6559</v>
      </c>
      <c r="I17" s="115">
        <v>-134</v>
      </c>
      <c r="J17" s="116">
        <v>-2.042994358896173</v>
      </c>
      <c r="K17"/>
      <c r="L17"/>
      <c r="M17"/>
      <c r="N17"/>
      <c r="O17"/>
      <c r="P17"/>
    </row>
    <row r="18" spans="1:16" s="110" customFormat="1" ht="14.45" customHeight="1" x14ac:dyDescent="0.2">
      <c r="A18" s="120"/>
      <c r="B18" s="121" t="s">
        <v>111</v>
      </c>
      <c r="C18" s="113">
        <v>16.701933815317698</v>
      </c>
      <c r="D18" s="115">
        <v>5683</v>
      </c>
      <c r="E18" s="114">
        <v>5837</v>
      </c>
      <c r="F18" s="114">
        <v>5791</v>
      </c>
      <c r="G18" s="114">
        <v>5721</v>
      </c>
      <c r="H18" s="140">
        <v>5620</v>
      </c>
      <c r="I18" s="115">
        <v>63</v>
      </c>
      <c r="J18" s="116">
        <v>1.1209964412811388</v>
      </c>
      <c r="K18"/>
      <c r="L18"/>
      <c r="M18"/>
      <c r="N18"/>
      <c r="O18"/>
      <c r="P18"/>
    </row>
    <row r="19" spans="1:16" s="110" customFormat="1" ht="14.45" customHeight="1" x14ac:dyDescent="0.2">
      <c r="A19" s="120"/>
      <c r="B19" s="121" t="s">
        <v>112</v>
      </c>
      <c r="C19" s="113">
        <v>1.542937753482631</v>
      </c>
      <c r="D19" s="115">
        <v>525</v>
      </c>
      <c r="E19" s="114">
        <v>543</v>
      </c>
      <c r="F19" s="114">
        <v>514</v>
      </c>
      <c r="G19" s="114">
        <v>452</v>
      </c>
      <c r="H19" s="140">
        <v>399</v>
      </c>
      <c r="I19" s="115">
        <v>126</v>
      </c>
      <c r="J19" s="116">
        <v>31.578947368421051</v>
      </c>
      <c r="K19"/>
      <c r="L19"/>
      <c r="M19"/>
      <c r="N19"/>
      <c r="O19"/>
      <c r="P19"/>
    </row>
    <row r="20" spans="1:16" s="110" customFormat="1" ht="14.45" customHeight="1" x14ac:dyDescent="0.2">
      <c r="A20" s="120" t="s">
        <v>113</v>
      </c>
      <c r="B20" s="119" t="s">
        <v>116</v>
      </c>
      <c r="C20" s="113">
        <v>90.977487803444419</v>
      </c>
      <c r="D20" s="115">
        <v>30956</v>
      </c>
      <c r="E20" s="114">
        <v>32444</v>
      </c>
      <c r="F20" s="114">
        <v>32679</v>
      </c>
      <c r="G20" s="114">
        <v>32781</v>
      </c>
      <c r="H20" s="140">
        <v>32154</v>
      </c>
      <c r="I20" s="115">
        <v>-1198</v>
      </c>
      <c r="J20" s="116">
        <v>-3.7258194936866329</v>
      </c>
      <c r="K20"/>
      <c r="L20"/>
      <c r="M20"/>
      <c r="N20"/>
      <c r="O20"/>
      <c r="P20"/>
    </row>
    <row r="21" spans="1:16" s="110" customFormat="1" ht="14.45" customHeight="1" x14ac:dyDescent="0.2">
      <c r="A21" s="123"/>
      <c r="B21" s="124" t="s">
        <v>117</v>
      </c>
      <c r="C21" s="125">
        <v>8.8256039499206498</v>
      </c>
      <c r="D21" s="143">
        <v>3003</v>
      </c>
      <c r="E21" s="144">
        <v>3195</v>
      </c>
      <c r="F21" s="144">
        <v>3142</v>
      </c>
      <c r="G21" s="144">
        <v>3094</v>
      </c>
      <c r="H21" s="145">
        <v>3024</v>
      </c>
      <c r="I21" s="143">
        <v>-21</v>
      </c>
      <c r="J21" s="146">
        <v>-0.69444444444444442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36804</v>
      </c>
      <c r="E56" s="114">
        <v>38185</v>
      </c>
      <c r="F56" s="114">
        <v>38374</v>
      </c>
      <c r="G56" s="114">
        <v>38566</v>
      </c>
      <c r="H56" s="140">
        <v>37761</v>
      </c>
      <c r="I56" s="115">
        <v>-957</v>
      </c>
      <c r="J56" s="116">
        <v>-2.5343608484944786</v>
      </c>
      <c r="K56"/>
      <c r="L56"/>
      <c r="M56"/>
      <c r="N56"/>
      <c r="O56"/>
      <c r="P56"/>
    </row>
    <row r="57" spans="1:16" s="110" customFormat="1" ht="14.45" customHeight="1" x14ac:dyDescent="0.2">
      <c r="A57" s="120" t="s">
        <v>105</v>
      </c>
      <c r="B57" s="119" t="s">
        <v>106</v>
      </c>
      <c r="C57" s="113">
        <v>40.984675578741438</v>
      </c>
      <c r="D57" s="115">
        <v>15084</v>
      </c>
      <c r="E57" s="114">
        <v>15649</v>
      </c>
      <c r="F57" s="114">
        <v>15671</v>
      </c>
      <c r="G57" s="114">
        <v>15652</v>
      </c>
      <c r="H57" s="140">
        <v>15228</v>
      </c>
      <c r="I57" s="115">
        <v>-144</v>
      </c>
      <c r="J57" s="116">
        <v>-0.94562647754137119</v>
      </c>
    </row>
    <row r="58" spans="1:16" s="110" customFormat="1" ht="14.45" customHeight="1" x14ac:dyDescent="0.2">
      <c r="A58" s="120"/>
      <c r="B58" s="119" t="s">
        <v>107</v>
      </c>
      <c r="C58" s="113">
        <v>59.015324421258562</v>
      </c>
      <c r="D58" s="115">
        <v>21720</v>
      </c>
      <c r="E58" s="114">
        <v>22536</v>
      </c>
      <c r="F58" s="114">
        <v>22703</v>
      </c>
      <c r="G58" s="114">
        <v>22914</v>
      </c>
      <c r="H58" s="140">
        <v>22533</v>
      </c>
      <c r="I58" s="115">
        <v>-813</v>
      </c>
      <c r="J58" s="116">
        <v>-3.6080415390760217</v>
      </c>
    </row>
    <row r="59" spans="1:16" s="110" customFormat="1" ht="14.45" customHeight="1" x14ac:dyDescent="0.2">
      <c r="A59" s="118" t="s">
        <v>105</v>
      </c>
      <c r="B59" s="121" t="s">
        <v>108</v>
      </c>
      <c r="C59" s="113">
        <v>18.718074122378002</v>
      </c>
      <c r="D59" s="115">
        <v>6889</v>
      </c>
      <c r="E59" s="114">
        <v>7204</v>
      </c>
      <c r="F59" s="114">
        <v>7344</v>
      </c>
      <c r="G59" s="114">
        <v>7607</v>
      </c>
      <c r="H59" s="140">
        <v>7136</v>
      </c>
      <c r="I59" s="115">
        <v>-247</v>
      </c>
      <c r="J59" s="116">
        <v>-3.4613228699551568</v>
      </c>
    </row>
    <row r="60" spans="1:16" s="110" customFormat="1" ht="14.45" customHeight="1" x14ac:dyDescent="0.2">
      <c r="A60" s="118"/>
      <c r="B60" s="121" t="s">
        <v>109</v>
      </c>
      <c r="C60" s="113">
        <v>46.133572437778504</v>
      </c>
      <c r="D60" s="115">
        <v>16979</v>
      </c>
      <c r="E60" s="114">
        <v>17785</v>
      </c>
      <c r="F60" s="114">
        <v>17804</v>
      </c>
      <c r="G60" s="114">
        <v>17905</v>
      </c>
      <c r="H60" s="140">
        <v>17741</v>
      </c>
      <c r="I60" s="115">
        <v>-762</v>
      </c>
      <c r="J60" s="116">
        <v>-4.2951355616932529</v>
      </c>
    </row>
    <row r="61" spans="1:16" s="110" customFormat="1" ht="14.45" customHeight="1" x14ac:dyDescent="0.2">
      <c r="A61" s="118"/>
      <c r="B61" s="121" t="s">
        <v>110</v>
      </c>
      <c r="C61" s="113">
        <v>18.769698945766766</v>
      </c>
      <c r="D61" s="115">
        <v>6908</v>
      </c>
      <c r="E61" s="114">
        <v>7029</v>
      </c>
      <c r="F61" s="114">
        <v>7103</v>
      </c>
      <c r="G61" s="114">
        <v>7002</v>
      </c>
      <c r="H61" s="140">
        <v>6910</v>
      </c>
      <c r="I61" s="115">
        <v>-2</v>
      </c>
      <c r="J61" s="116">
        <v>-2.8943560057887119E-2</v>
      </c>
    </row>
    <row r="62" spans="1:16" s="110" customFormat="1" ht="14.45" customHeight="1" x14ac:dyDescent="0.2">
      <c r="A62" s="120"/>
      <c r="B62" s="121" t="s">
        <v>111</v>
      </c>
      <c r="C62" s="113">
        <v>16.375937398108903</v>
      </c>
      <c r="D62" s="115">
        <v>6027</v>
      </c>
      <c r="E62" s="114">
        <v>6167</v>
      </c>
      <c r="F62" s="114">
        <v>6123</v>
      </c>
      <c r="G62" s="114">
        <v>6052</v>
      </c>
      <c r="H62" s="140">
        <v>5974</v>
      </c>
      <c r="I62" s="115">
        <v>53</v>
      </c>
      <c r="J62" s="116">
        <v>0.88717777033813194</v>
      </c>
    </row>
    <row r="63" spans="1:16" s="110" customFormat="1" ht="14.45" customHeight="1" x14ac:dyDescent="0.2">
      <c r="A63" s="120"/>
      <c r="B63" s="121" t="s">
        <v>112</v>
      </c>
      <c r="C63" s="113">
        <v>1.4427779589175089</v>
      </c>
      <c r="D63" s="115">
        <v>531</v>
      </c>
      <c r="E63" s="114">
        <v>558</v>
      </c>
      <c r="F63" s="114">
        <v>551</v>
      </c>
      <c r="G63" s="114">
        <v>477</v>
      </c>
      <c r="H63" s="140">
        <v>438</v>
      </c>
      <c r="I63" s="115">
        <v>93</v>
      </c>
      <c r="J63" s="116">
        <v>21.232876712328768</v>
      </c>
    </row>
    <row r="64" spans="1:16" s="110" customFormat="1" ht="14.45" customHeight="1" x14ac:dyDescent="0.2">
      <c r="A64" s="120" t="s">
        <v>113</v>
      </c>
      <c r="B64" s="119" t="s">
        <v>116</v>
      </c>
      <c r="C64" s="113">
        <v>92.307901315074446</v>
      </c>
      <c r="D64" s="115">
        <v>33973</v>
      </c>
      <c r="E64" s="114">
        <v>35235</v>
      </c>
      <c r="F64" s="114">
        <v>35484</v>
      </c>
      <c r="G64" s="114">
        <v>35685</v>
      </c>
      <c r="H64" s="140">
        <v>34985</v>
      </c>
      <c r="I64" s="115">
        <v>-1012</v>
      </c>
      <c r="J64" s="116">
        <v>-2.892668286408461</v>
      </c>
    </row>
    <row r="65" spans="1:10" s="110" customFormat="1" ht="14.45" customHeight="1" x14ac:dyDescent="0.2">
      <c r="A65" s="123"/>
      <c r="B65" s="124" t="s">
        <v>117</v>
      </c>
      <c r="C65" s="125">
        <v>7.4964677752418218</v>
      </c>
      <c r="D65" s="143">
        <v>2759</v>
      </c>
      <c r="E65" s="144">
        <v>2871</v>
      </c>
      <c r="F65" s="144">
        <v>2808</v>
      </c>
      <c r="G65" s="144">
        <v>2788</v>
      </c>
      <c r="H65" s="145">
        <v>2692</v>
      </c>
      <c r="I65" s="143">
        <v>67</v>
      </c>
      <c r="J65" s="146">
        <v>2.4888558692421991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34026</v>
      </c>
      <c r="G11" s="114">
        <v>35708</v>
      </c>
      <c r="H11" s="114">
        <v>35898</v>
      </c>
      <c r="I11" s="114">
        <v>35962</v>
      </c>
      <c r="J11" s="140">
        <v>35261</v>
      </c>
      <c r="K11" s="114">
        <v>-1235</v>
      </c>
      <c r="L11" s="116">
        <v>-3.5024531351918551</v>
      </c>
    </row>
    <row r="12" spans="1:17" s="110" customFormat="1" ht="24" customHeight="1" x14ac:dyDescent="0.2">
      <c r="A12" s="604" t="s">
        <v>185</v>
      </c>
      <c r="B12" s="605"/>
      <c r="C12" s="605"/>
      <c r="D12" s="606"/>
      <c r="E12" s="113">
        <v>41.421266090636571</v>
      </c>
      <c r="F12" s="115">
        <v>14094</v>
      </c>
      <c r="G12" s="114">
        <v>14786</v>
      </c>
      <c r="H12" s="114">
        <v>14888</v>
      </c>
      <c r="I12" s="114">
        <v>14809</v>
      </c>
      <c r="J12" s="140">
        <v>14467</v>
      </c>
      <c r="K12" s="114">
        <v>-373</v>
      </c>
      <c r="L12" s="116">
        <v>-2.5782816064145986</v>
      </c>
    </row>
    <row r="13" spans="1:17" s="110" customFormat="1" ht="15" customHeight="1" x14ac:dyDescent="0.2">
      <c r="A13" s="120"/>
      <c r="B13" s="612" t="s">
        <v>107</v>
      </c>
      <c r="C13" s="612"/>
      <c r="E13" s="113">
        <v>58.578733909363429</v>
      </c>
      <c r="F13" s="115">
        <v>19932</v>
      </c>
      <c r="G13" s="114">
        <v>20922</v>
      </c>
      <c r="H13" s="114">
        <v>21010</v>
      </c>
      <c r="I13" s="114">
        <v>21153</v>
      </c>
      <c r="J13" s="140">
        <v>20794</v>
      </c>
      <c r="K13" s="114">
        <v>-862</v>
      </c>
      <c r="L13" s="116">
        <v>-4.1454265653553906</v>
      </c>
    </row>
    <row r="14" spans="1:17" s="110" customFormat="1" ht="22.5" customHeight="1" x14ac:dyDescent="0.2">
      <c r="A14" s="604" t="s">
        <v>186</v>
      </c>
      <c r="B14" s="605"/>
      <c r="C14" s="605"/>
      <c r="D14" s="606"/>
      <c r="E14" s="113">
        <v>17.257391406571447</v>
      </c>
      <c r="F14" s="115">
        <v>5872</v>
      </c>
      <c r="G14" s="114">
        <v>6217</v>
      </c>
      <c r="H14" s="114">
        <v>6366</v>
      </c>
      <c r="I14" s="114">
        <v>6588</v>
      </c>
      <c r="J14" s="140">
        <v>6170</v>
      </c>
      <c r="K14" s="114">
        <v>-298</v>
      </c>
      <c r="L14" s="116">
        <v>-4.8298217179902752</v>
      </c>
    </row>
    <row r="15" spans="1:17" s="110" customFormat="1" ht="15" customHeight="1" x14ac:dyDescent="0.2">
      <c r="A15" s="120"/>
      <c r="B15" s="119"/>
      <c r="C15" s="258" t="s">
        <v>106</v>
      </c>
      <c r="E15" s="113">
        <v>49.506130790190738</v>
      </c>
      <c r="F15" s="115">
        <v>2907</v>
      </c>
      <c r="G15" s="114">
        <v>3077</v>
      </c>
      <c r="H15" s="114">
        <v>3144</v>
      </c>
      <c r="I15" s="114">
        <v>3221</v>
      </c>
      <c r="J15" s="140">
        <v>3033</v>
      </c>
      <c r="K15" s="114">
        <v>-126</v>
      </c>
      <c r="L15" s="116">
        <v>-4.1543026706231458</v>
      </c>
    </row>
    <row r="16" spans="1:17" s="110" customFormat="1" ht="15" customHeight="1" x14ac:dyDescent="0.2">
      <c r="A16" s="120"/>
      <c r="B16" s="119"/>
      <c r="C16" s="258" t="s">
        <v>107</v>
      </c>
      <c r="E16" s="113">
        <v>50.493869209809262</v>
      </c>
      <c r="F16" s="115">
        <v>2965</v>
      </c>
      <c r="G16" s="114">
        <v>3140</v>
      </c>
      <c r="H16" s="114">
        <v>3222</v>
      </c>
      <c r="I16" s="114">
        <v>3367</v>
      </c>
      <c r="J16" s="140">
        <v>3137</v>
      </c>
      <c r="K16" s="114">
        <v>-172</v>
      </c>
      <c r="L16" s="116">
        <v>-5.4829454893210077</v>
      </c>
    </row>
    <row r="17" spans="1:12" s="110" customFormat="1" ht="15" customHeight="1" x14ac:dyDescent="0.2">
      <c r="A17" s="120"/>
      <c r="B17" s="121" t="s">
        <v>109</v>
      </c>
      <c r="C17" s="258"/>
      <c r="E17" s="113">
        <v>47.155116675483455</v>
      </c>
      <c r="F17" s="115">
        <v>16045</v>
      </c>
      <c r="G17" s="114">
        <v>17018</v>
      </c>
      <c r="H17" s="114">
        <v>17033</v>
      </c>
      <c r="I17" s="114">
        <v>17041</v>
      </c>
      <c r="J17" s="140">
        <v>16912</v>
      </c>
      <c r="K17" s="114">
        <v>-867</v>
      </c>
      <c r="L17" s="116">
        <v>-5.1265373699148533</v>
      </c>
    </row>
    <row r="18" spans="1:12" s="110" customFormat="1" ht="15" customHeight="1" x14ac:dyDescent="0.2">
      <c r="A18" s="120"/>
      <c r="B18" s="119"/>
      <c r="C18" s="258" t="s">
        <v>106</v>
      </c>
      <c r="E18" s="113">
        <v>36.759114989093177</v>
      </c>
      <c r="F18" s="115">
        <v>5898</v>
      </c>
      <c r="G18" s="114">
        <v>6264</v>
      </c>
      <c r="H18" s="114">
        <v>6257</v>
      </c>
      <c r="I18" s="114">
        <v>6179</v>
      </c>
      <c r="J18" s="140">
        <v>6105</v>
      </c>
      <c r="K18" s="114">
        <v>-207</v>
      </c>
      <c r="L18" s="116">
        <v>-3.3906633906633905</v>
      </c>
    </row>
    <row r="19" spans="1:12" s="110" customFormat="1" ht="15" customHeight="1" x14ac:dyDescent="0.2">
      <c r="A19" s="120"/>
      <c r="B19" s="119"/>
      <c r="C19" s="258" t="s">
        <v>107</v>
      </c>
      <c r="E19" s="113">
        <v>63.240885010906823</v>
      </c>
      <c r="F19" s="115">
        <v>10147</v>
      </c>
      <c r="G19" s="114">
        <v>10754</v>
      </c>
      <c r="H19" s="114">
        <v>10776</v>
      </c>
      <c r="I19" s="114">
        <v>10862</v>
      </c>
      <c r="J19" s="140">
        <v>10807</v>
      </c>
      <c r="K19" s="114">
        <v>-660</v>
      </c>
      <c r="L19" s="116">
        <v>-6.1071527713519016</v>
      </c>
    </row>
    <row r="20" spans="1:12" s="110" customFormat="1" ht="15" customHeight="1" x14ac:dyDescent="0.2">
      <c r="A20" s="120"/>
      <c r="B20" s="121" t="s">
        <v>110</v>
      </c>
      <c r="C20" s="258"/>
      <c r="E20" s="113">
        <v>18.882619173573151</v>
      </c>
      <c r="F20" s="115">
        <v>6425</v>
      </c>
      <c r="G20" s="114">
        <v>6636</v>
      </c>
      <c r="H20" s="114">
        <v>6708</v>
      </c>
      <c r="I20" s="114">
        <v>6612</v>
      </c>
      <c r="J20" s="140">
        <v>6559</v>
      </c>
      <c r="K20" s="114">
        <v>-134</v>
      </c>
      <c r="L20" s="116">
        <v>-2.042994358896173</v>
      </c>
    </row>
    <row r="21" spans="1:12" s="110" customFormat="1" ht="15" customHeight="1" x14ac:dyDescent="0.2">
      <c r="A21" s="120"/>
      <c r="B21" s="119"/>
      <c r="C21" s="258" t="s">
        <v>106</v>
      </c>
      <c r="E21" s="113">
        <v>34.381322957198442</v>
      </c>
      <c r="F21" s="115">
        <v>2209</v>
      </c>
      <c r="G21" s="114">
        <v>2299</v>
      </c>
      <c r="H21" s="114">
        <v>2340</v>
      </c>
      <c r="I21" s="114">
        <v>2297</v>
      </c>
      <c r="J21" s="140">
        <v>2293</v>
      </c>
      <c r="K21" s="114">
        <v>-84</v>
      </c>
      <c r="L21" s="116">
        <v>-3.6633231574356739</v>
      </c>
    </row>
    <row r="22" spans="1:12" s="110" customFormat="1" ht="15" customHeight="1" x14ac:dyDescent="0.2">
      <c r="A22" s="120"/>
      <c r="B22" s="119"/>
      <c r="C22" s="258" t="s">
        <v>107</v>
      </c>
      <c r="E22" s="113">
        <v>65.618677042801551</v>
      </c>
      <c r="F22" s="115">
        <v>4216</v>
      </c>
      <c r="G22" s="114">
        <v>4337</v>
      </c>
      <c r="H22" s="114">
        <v>4368</v>
      </c>
      <c r="I22" s="114">
        <v>4315</v>
      </c>
      <c r="J22" s="140">
        <v>4266</v>
      </c>
      <c r="K22" s="114">
        <v>-50</v>
      </c>
      <c r="L22" s="116">
        <v>-1.1720581340834506</v>
      </c>
    </row>
    <row r="23" spans="1:12" s="110" customFormat="1" ht="15" customHeight="1" x14ac:dyDescent="0.2">
      <c r="A23" s="120"/>
      <c r="B23" s="121" t="s">
        <v>111</v>
      </c>
      <c r="C23" s="258"/>
      <c r="E23" s="113">
        <v>16.701933815317698</v>
      </c>
      <c r="F23" s="115">
        <v>5683</v>
      </c>
      <c r="G23" s="114">
        <v>5837</v>
      </c>
      <c r="H23" s="114">
        <v>5791</v>
      </c>
      <c r="I23" s="114">
        <v>5721</v>
      </c>
      <c r="J23" s="140">
        <v>5620</v>
      </c>
      <c r="K23" s="114">
        <v>63</v>
      </c>
      <c r="L23" s="116">
        <v>1.1209964412811388</v>
      </c>
    </row>
    <row r="24" spans="1:12" s="110" customFormat="1" ht="15" customHeight="1" x14ac:dyDescent="0.2">
      <c r="A24" s="120"/>
      <c r="B24" s="119"/>
      <c r="C24" s="258" t="s">
        <v>106</v>
      </c>
      <c r="E24" s="113">
        <v>54.196727080767204</v>
      </c>
      <c r="F24" s="115">
        <v>3080</v>
      </c>
      <c r="G24" s="114">
        <v>3146</v>
      </c>
      <c r="H24" s="114">
        <v>3147</v>
      </c>
      <c r="I24" s="114">
        <v>3112</v>
      </c>
      <c r="J24" s="140">
        <v>3036</v>
      </c>
      <c r="K24" s="114">
        <v>44</v>
      </c>
      <c r="L24" s="116">
        <v>1.4492753623188406</v>
      </c>
    </row>
    <row r="25" spans="1:12" s="110" customFormat="1" ht="15" customHeight="1" x14ac:dyDescent="0.2">
      <c r="A25" s="120"/>
      <c r="B25" s="119"/>
      <c r="C25" s="258" t="s">
        <v>107</v>
      </c>
      <c r="E25" s="113">
        <v>45.803272919232796</v>
      </c>
      <c r="F25" s="115">
        <v>2603</v>
      </c>
      <c r="G25" s="114">
        <v>2691</v>
      </c>
      <c r="H25" s="114">
        <v>2644</v>
      </c>
      <c r="I25" s="114">
        <v>2609</v>
      </c>
      <c r="J25" s="140">
        <v>2584</v>
      </c>
      <c r="K25" s="114">
        <v>19</v>
      </c>
      <c r="L25" s="116">
        <v>0.73529411764705888</v>
      </c>
    </row>
    <row r="26" spans="1:12" s="110" customFormat="1" ht="15" customHeight="1" x14ac:dyDescent="0.2">
      <c r="A26" s="120"/>
      <c r="C26" s="121" t="s">
        <v>187</v>
      </c>
      <c r="D26" s="110" t="s">
        <v>188</v>
      </c>
      <c r="E26" s="113">
        <v>1.542937753482631</v>
      </c>
      <c r="F26" s="115">
        <v>525</v>
      </c>
      <c r="G26" s="114">
        <v>543</v>
      </c>
      <c r="H26" s="114">
        <v>514</v>
      </c>
      <c r="I26" s="114">
        <v>452</v>
      </c>
      <c r="J26" s="140">
        <v>399</v>
      </c>
      <c r="K26" s="114">
        <v>126</v>
      </c>
      <c r="L26" s="116">
        <v>31.578947368421051</v>
      </c>
    </row>
    <row r="27" spans="1:12" s="110" customFormat="1" ht="15" customHeight="1" x14ac:dyDescent="0.2">
      <c r="A27" s="120"/>
      <c r="B27" s="119"/>
      <c r="D27" s="259" t="s">
        <v>106</v>
      </c>
      <c r="E27" s="113">
        <v>52.19047619047619</v>
      </c>
      <c r="F27" s="115">
        <v>274</v>
      </c>
      <c r="G27" s="114">
        <v>277</v>
      </c>
      <c r="H27" s="114">
        <v>268</v>
      </c>
      <c r="I27" s="114">
        <v>248</v>
      </c>
      <c r="J27" s="140">
        <v>230</v>
      </c>
      <c r="K27" s="114">
        <v>44</v>
      </c>
      <c r="L27" s="116">
        <v>19.130434782608695</v>
      </c>
    </row>
    <row r="28" spans="1:12" s="110" customFormat="1" ht="15" customHeight="1" x14ac:dyDescent="0.2">
      <c r="A28" s="120"/>
      <c r="B28" s="119"/>
      <c r="D28" s="259" t="s">
        <v>107</v>
      </c>
      <c r="E28" s="113">
        <v>47.80952380952381</v>
      </c>
      <c r="F28" s="115">
        <v>251</v>
      </c>
      <c r="G28" s="114">
        <v>266</v>
      </c>
      <c r="H28" s="114">
        <v>246</v>
      </c>
      <c r="I28" s="114">
        <v>204</v>
      </c>
      <c r="J28" s="140">
        <v>169</v>
      </c>
      <c r="K28" s="114">
        <v>82</v>
      </c>
      <c r="L28" s="116">
        <v>48.520710059171599</v>
      </c>
    </row>
    <row r="29" spans="1:12" s="110" customFormat="1" ht="24" customHeight="1" x14ac:dyDescent="0.2">
      <c r="A29" s="604" t="s">
        <v>189</v>
      </c>
      <c r="B29" s="605"/>
      <c r="C29" s="605"/>
      <c r="D29" s="606"/>
      <c r="E29" s="113">
        <v>90.977487803444419</v>
      </c>
      <c r="F29" s="115">
        <v>30956</v>
      </c>
      <c r="G29" s="114">
        <v>32444</v>
      </c>
      <c r="H29" s="114">
        <v>32679</v>
      </c>
      <c r="I29" s="114">
        <v>32781</v>
      </c>
      <c r="J29" s="140">
        <v>32154</v>
      </c>
      <c r="K29" s="114">
        <v>-1198</v>
      </c>
      <c r="L29" s="116">
        <v>-3.7258194936866329</v>
      </c>
    </row>
    <row r="30" spans="1:12" s="110" customFormat="1" ht="15" customHeight="1" x14ac:dyDescent="0.2">
      <c r="A30" s="120"/>
      <c r="B30" s="119"/>
      <c r="C30" s="258" t="s">
        <v>106</v>
      </c>
      <c r="E30" s="113">
        <v>40.983977258043673</v>
      </c>
      <c r="F30" s="115">
        <v>12687</v>
      </c>
      <c r="G30" s="114">
        <v>13237</v>
      </c>
      <c r="H30" s="114">
        <v>13390</v>
      </c>
      <c r="I30" s="114">
        <v>13330</v>
      </c>
      <c r="J30" s="140">
        <v>13047</v>
      </c>
      <c r="K30" s="114">
        <v>-360</v>
      </c>
      <c r="L30" s="116">
        <v>-2.7592550011496897</v>
      </c>
    </row>
    <row r="31" spans="1:12" s="110" customFormat="1" ht="15" customHeight="1" x14ac:dyDescent="0.2">
      <c r="A31" s="120"/>
      <c r="B31" s="119"/>
      <c r="C31" s="258" t="s">
        <v>107</v>
      </c>
      <c r="E31" s="113">
        <v>59.016022741956327</v>
      </c>
      <c r="F31" s="115">
        <v>18269</v>
      </c>
      <c r="G31" s="114">
        <v>19207</v>
      </c>
      <c r="H31" s="114">
        <v>19289</v>
      </c>
      <c r="I31" s="114">
        <v>19451</v>
      </c>
      <c r="J31" s="140">
        <v>19107</v>
      </c>
      <c r="K31" s="114">
        <v>-838</v>
      </c>
      <c r="L31" s="116">
        <v>-4.3858271837546452</v>
      </c>
    </row>
    <row r="32" spans="1:12" s="110" customFormat="1" ht="15" customHeight="1" x14ac:dyDescent="0.2">
      <c r="A32" s="120"/>
      <c r="B32" s="119" t="s">
        <v>117</v>
      </c>
      <c r="C32" s="258"/>
      <c r="E32" s="113">
        <v>8.8256039499206498</v>
      </c>
      <c r="F32" s="114">
        <v>3003</v>
      </c>
      <c r="G32" s="114">
        <v>3195</v>
      </c>
      <c r="H32" s="114">
        <v>3142</v>
      </c>
      <c r="I32" s="114">
        <v>3094</v>
      </c>
      <c r="J32" s="140">
        <v>3024</v>
      </c>
      <c r="K32" s="114">
        <v>-21</v>
      </c>
      <c r="L32" s="116">
        <v>-0.69444444444444442</v>
      </c>
    </row>
    <row r="33" spans="1:12" s="110" customFormat="1" ht="15" customHeight="1" x14ac:dyDescent="0.2">
      <c r="A33" s="120"/>
      <c r="B33" s="119"/>
      <c r="C33" s="258" t="s">
        <v>106</v>
      </c>
      <c r="E33" s="113">
        <v>46.087246087246086</v>
      </c>
      <c r="F33" s="114">
        <v>1384</v>
      </c>
      <c r="G33" s="114">
        <v>1528</v>
      </c>
      <c r="H33" s="114">
        <v>1472</v>
      </c>
      <c r="I33" s="114">
        <v>1449</v>
      </c>
      <c r="J33" s="140">
        <v>1393</v>
      </c>
      <c r="K33" s="114">
        <v>-9</v>
      </c>
      <c r="L33" s="116">
        <v>-0.64608758076094763</v>
      </c>
    </row>
    <row r="34" spans="1:12" s="110" customFormat="1" ht="15" customHeight="1" x14ac:dyDescent="0.2">
      <c r="A34" s="120"/>
      <c r="B34" s="119"/>
      <c r="C34" s="258" t="s">
        <v>107</v>
      </c>
      <c r="E34" s="113">
        <v>53.912753912753914</v>
      </c>
      <c r="F34" s="114">
        <v>1619</v>
      </c>
      <c r="G34" s="114">
        <v>1667</v>
      </c>
      <c r="H34" s="114">
        <v>1670</v>
      </c>
      <c r="I34" s="114">
        <v>1645</v>
      </c>
      <c r="J34" s="140">
        <v>1631</v>
      </c>
      <c r="K34" s="114">
        <v>-12</v>
      </c>
      <c r="L34" s="116">
        <v>-0.73574494175352545</v>
      </c>
    </row>
    <row r="35" spans="1:12" s="110" customFormat="1" ht="24" customHeight="1" x14ac:dyDescent="0.2">
      <c r="A35" s="604" t="s">
        <v>192</v>
      </c>
      <c r="B35" s="605"/>
      <c r="C35" s="605"/>
      <c r="D35" s="606"/>
      <c r="E35" s="113">
        <v>18.506436254628813</v>
      </c>
      <c r="F35" s="114">
        <v>6297</v>
      </c>
      <c r="G35" s="114">
        <v>6536</v>
      </c>
      <c r="H35" s="114">
        <v>6563</v>
      </c>
      <c r="I35" s="114">
        <v>6869</v>
      </c>
      <c r="J35" s="114">
        <v>6448</v>
      </c>
      <c r="K35" s="318">
        <v>-151</v>
      </c>
      <c r="L35" s="319">
        <v>-2.3418114143920596</v>
      </c>
    </row>
    <row r="36" spans="1:12" s="110" customFormat="1" ht="15" customHeight="1" x14ac:dyDescent="0.2">
      <c r="A36" s="120"/>
      <c r="B36" s="119"/>
      <c r="C36" s="258" t="s">
        <v>106</v>
      </c>
      <c r="E36" s="113">
        <v>46.387168492933142</v>
      </c>
      <c r="F36" s="114">
        <v>2921</v>
      </c>
      <c r="G36" s="114">
        <v>3049</v>
      </c>
      <c r="H36" s="114">
        <v>3020</v>
      </c>
      <c r="I36" s="114">
        <v>3163</v>
      </c>
      <c r="J36" s="114">
        <v>2944</v>
      </c>
      <c r="K36" s="318">
        <v>-23</v>
      </c>
      <c r="L36" s="116">
        <v>-0.78125</v>
      </c>
    </row>
    <row r="37" spans="1:12" s="110" customFormat="1" ht="15" customHeight="1" x14ac:dyDescent="0.2">
      <c r="A37" s="120"/>
      <c r="B37" s="119"/>
      <c r="C37" s="258" t="s">
        <v>107</v>
      </c>
      <c r="E37" s="113">
        <v>53.612831507066858</v>
      </c>
      <c r="F37" s="114">
        <v>3376</v>
      </c>
      <c r="G37" s="114">
        <v>3487</v>
      </c>
      <c r="H37" s="114">
        <v>3543</v>
      </c>
      <c r="I37" s="114">
        <v>3706</v>
      </c>
      <c r="J37" s="140">
        <v>3504</v>
      </c>
      <c r="K37" s="114">
        <v>-128</v>
      </c>
      <c r="L37" s="116">
        <v>-3.6529680365296802</v>
      </c>
    </row>
    <row r="38" spans="1:12" s="110" customFormat="1" ht="15" customHeight="1" x14ac:dyDescent="0.2">
      <c r="A38" s="120"/>
      <c r="B38" s="119" t="s">
        <v>329</v>
      </c>
      <c r="C38" s="258"/>
      <c r="E38" s="113">
        <v>54.020454946217598</v>
      </c>
      <c r="F38" s="114">
        <v>18381</v>
      </c>
      <c r="G38" s="114">
        <v>19141</v>
      </c>
      <c r="H38" s="114">
        <v>19234</v>
      </c>
      <c r="I38" s="114">
        <v>19037</v>
      </c>
      <c r="J38" s="140">
        <v>18820</v>
      </c>
      <c r="K38" s="114">
        <v>-439</v>
      </c>
      <c r="L38" s="116">
        <v>-2.3326248671625929</v>
      </c>
    </row>
    <row r="39" spans="1:12" s="110" customFormat="1" ht="15" customHeight="1" x14ac:dyDescent="0.2">
      <c r="A39" s="120"/>
      <c r="B39" s="119"/>
      <c r="C39" s="258" t="s">
        <v>106</v>
      </c>
      <c r="E39" s="113">
        <v>39.99238343942114</v>
      </c>
      <c r="F39" s="115">
        <v>7351</v>
      </c>
      <c r="G39" s="114">
        <v>7615</v>
      </c>
      <c r="H39" s="114">
        <v>7681</v>
      </c>
      <c r="I39" s="114">
        <v>7553</v>
      </c>
      <c r="J39" s="140">
        <v>7450</v>
      </c>
      <c r="K39" s="114">
        <v>-99</v>
      </c>
      <c r="L39" s="116">
        <v>-1.3288590604026846</v>
      </c>
    </row>
    <row r="40" spans="1:12" s="110" customFormat="1" ht="15" customHeight="1" x14ac:dyDescent="0.2">
      <c r="A40" s="120"/>
      <c r="B40" s="119"/>
      <c r="C40" s="258" t="s">
        <v>107</v>
      </c>
      <c r="E40" s="113">
        <v>60.00761656057886</v>
      </c>
      <c r="F40" s="115">
        <v>11030</v>
      </c>
      <c r="G40" s="114">
        <v>11526</v>
      </c>
      <c r="H40" s="114">
        <v>11553</v>
      </c>
      <c r="I40" s="114">
        <v>11484</v>
      </c>
      <c r="J40" s="140">
        <v>11370</v>
      </c>
      <c r="K40" s="114">
        <v>-340</v>
      </c>
      <c r="L40" s="116">
        <v>-2.990325417766051</v>
      </c>
    </row>
    <row r="41" spans="1:12" s="110" customFormat="1" ht="15" customHeight="1" x14ac:dyDescent="0.2">
      <c r="A41" s="120"/>
      <c r="B41" s="320" t="s">
        <v>517</v>
      </c>
      <c r="C41" s="258"/>
      <c r="E41" s="113">
        <v>6.5067889261153233</v>
      </c>
      <c r="F41" s="115">
        <v>2214</v>
      </c>
      <c r="G41" s="114">
        <v>2303</v>
      </c>
      <c r="H41" s="114">
        <v>2248</v>
      </c>
      <c r="I41" s="114">
        <v>2222</v>
      </c>
      <c r="J41" s="140">
        <v>2117</v>
      </c>
      <c r="K41" s="114">
        <v>97</v>
      </c>
      <c r="L41" s="116">
        <v>4.5819555975436943</v>
      </c>
    </row>
    <row r="42" spans="1:12" s="110" customFormat="1" ht="15" customHeight="1" x14ac:dyDescent="0.2">
      <c r="A42" s="120"/>
      <c r="B42" s="119"/>
      <c r="C42" s="268" t="s">
        <v>106</v>
      </c>
      <c r="D42" s="182"/>
      <c r="E42" s="113">
        <v>42.68292682926829</v>
      </c>
      <c r="F42" s="115">
        <v>945</v>
      </c>
      <c r="G42" s="114">
        <v>981</v>
      </c>
      <c r="H42" s="114">
        <v>979</v>
      </c>
      <c r="I42" s="114">
        <v>941</v>
      </c>
      <c r="J42" s="140">
        <v>904</v>
      </c>
      <c r="K42" s="114">
        <v>41</v>
      </c>
      <c r="L42" s="116">
        <v>4.5353982300884956</v>
      </c>
    </row>
    <row r="43" spans="1:12" s="110" customFormat="1" ht="15" customHeight="1" x14ac:dyDescent="0.2">
      <c r="A43" s="120"/>
      <c r="B43" s="119"/>
      <c r="C43" s="268" t="s">
        <v>107</v>
      </c>
      <c r="D43" s="182"/>
      <c r="E43" s="113">
        <v>57.31707317073171</v>
      </c>
      <c r="F43" s="115">
        <v>1269</v>
      </c>
      <c r="G43" s="114">
        <v>1322</v>
      </c>
      <c r="H43" s="114">
        <v>1269</v>
      </c>
      <c r="I43" s="114">
        <v>1281</v>
      </c>
      <c r="J43" s="140">
        <v>1213</v>
      </c>
      <c r="K43" s="114">
        <v>56</v>
      </c>
      <c r="L43" s="116">
        <v>4.6166529266281948</v>
      </c>
    </row>
    <row r="44" spans="1:12" s="110" customFormat="1" ht="15" customHeight="1" x14ac:dyDescent="0.2">
      <c r="A44" s="120"/>
      <c r="B44" s="119" t="s">
        <v>205</v>
      </c>
      <c r="C44" s="268"/>
      <c r="D44" s="182"/>
      <c r="E44" s="113">
        <v>20.966319873038266</v>
      </c>
      <c r="F44" s="115">
        <v>7134</v>
      </c>
      <c r="G44" s="114">
        <v>7728</v>
      </c>
      <c r="H44" s="114">
        <v>7853</v>
      </c>
      <c r="I44" s="114">
        <v>7834</v>
      </c>
      <c r="J44" s="140">
        <v>7876</v>
      </c>
      <c r="K44" s="114">
        <v>-742</v>
      </c>
      <c r="L44" s="116">
        <v>-9.421025901472829</v>
      </c>
    </row>
    <row r="45" spans="1:12" s="110" customFormat="1" ht="15" customHeight="1" x14ac:dyDescent="0.2">
      <c r="A45" s="120"/>
      <c r="B45" s="119"/>
      <c r="C45" s="268" t="s">
        <v>106</v>
      </c>
      <c r="D45" s="182"/>
      <c r="E45" s="113">
        <v>40.328006728343148</v>
      </c>
      <c r="F45" s="115">
        <v>2877</v>
      </c>
      <c r="G45" s="114">
        <v>3141</v>
      </c>
      <c r="H45" s="114">
        <v>3208</v>
      </c>
      <c r="I45" s="114">
        <v>3152</v>
      </c>
      <c r="J45" s="140">
        <v>3169</v>
      </c>
      <c r="K45" s="114">
        <v>-292</v>
      </c>
      <c r="L45" s="116">
        <v>-9.2142631745029977</v>
      </c>
    </row>
    <row r="46" spans="1:12" s="110" customFormat="1" ht="15" customHeight="1" x14ac:dyDescent="0.2">
      <c r="A46" s="123"/>
      <c r="B46" s="124"/>
      <c r="C46" s="260" t="s">
        <v>107</v>
      </c>
      <c r="D46" s="261"/>
      <c r="E46" s="125">
        <v>59.671993271656852</v>
      </c>
      <c r="F46" s="143">
        <v>4257</v>
      </c>
      <c r="G46" s="144">
        <v>4587</v>
      </c>
      <c r="H46" s="144">
        <v>4645</v>
      </c>
      <c r="I46" s="144">
        <v>4682</v>
      </c>
      <c r="J46" s="145">
        <v>4707</v>
      </c>
      <c r="K46" s="144">
        <v>-450</v>
      </c>
      <c r="L46" s="146">
        <v>-9.5602294455066925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34026</v>
      </c>
      <c r="E11" s="114">
        <v>35708</v>
      </c>
      <c r="F11" s="114">
        <v>35898</v>
      </c>
      <c r="G11" s="114">
        <v>35962</v>
      </c>
      <c r="H11" s="140">
        <v>35261</v>
      </c>
      <c r="I11" s="115">
        <v>-1235</v>
      </c>
      <c r="J11" s="116">
        <v>-3.5024531351918551</v>
      </c>
    </row>
    <row r="12" spans="1:15" s="110" customFormat="1" ht="24.95" customHeight="1" x14ac:dyDescent="0.2">
      <c r="A12" s="193" t="s">
        <v>132</v>
      </c>
      <c r="B12" s="194" t="s">
        <v>133</v>
      </c>
      <c r="C12" s="113">
        <v>2.2747310879915359</v>
      </c>
      <c r="D12" s="115">
        <v>774</v>
      </c>
      <c r="E12" s="114">
        <v>772</v>
      </c>
      <c r="F12" s="114">
        <v>776</v>
      </c>
      <c r="G12" s="114">
        <v>758</v>
      </c>
      <c r="H12" s="140">
        <v>738</v>
      </c>
      <c r="I12" s="115">
        <v>36</v>
      </c>
      <c r="J12" s="116">
        <v>4.8780487804878048</v>
      </c>
    </row>
    <row r="13" spans="1:15" s="110" customFormat="1" ht="24.95" customHeight="1" x14ac:dyDescent="0.2">
      <c r="A13" s="193" t="s">
        <v>134</v>
      </c>
      <c r="B13" s="199" t="s">
        <v>214</v>
      </c>
      <c r="C13" s="113">
        <v>0.52019044260271552</v>
      </c>
      <c r="D13" s="115">
        <v>177</v>
      </c>
      <c r="E13" s="114">
        <v>174</v>
      </c>
      <c r="F13" s="114">
        <v>167</v>
      </c>
      <c r="G13" s="114">
        <v>172</v>
      </c>
      <c r="H13" s="140">
        <v>163</v>
      </c>
      <c r="I13" s="115">
        <v>14</v>
      </c>
      <c r="J13" s="116">
        <v>8.5889570552147241</v>
      </c>
    </row>
    <row r="14" spans="1:15" s="287" customFormat="1" ht="24.95" customHeight="1" x14ac:dyDescent="0.2">
      <c r="A14" s="193" t="s">
        <v>215</v>
      </c>
      <c r="B14" s="199" t="s">
        <v>137</v>
      </c>
      <c r="C14" s="113">
        <v>6.0130488450008821</v>
      </c>
      <c r="D14" s="115">
        <v>2046</v>
      </c>
      <c r="E14" s="114">
        <v>2159</v>
      </c>
      <c r="F14" s="114">
        <v>2001</v>
      </c>
      <c r="G14" s="114">
        <v>2020</v>
      </c>
      <c r="H14" s="140">
        <v>2011</v>
      </c>
      <c r="I14" s="115">
        <v>35</v>
      </c>
      <c r="J14" s="116">
        <v>1.7404276479363501</v>
      </c>
      <c r="K14" s="110"/>
      <c r="L14" s="110"/>
      <c r="M14" s="110"/>
      <c r="N14" s="110"/>
      <c r="O14" s="110"/>
    </row>
    <row r="15" spans="1:15" s="110" customFormat="1" ht="24.95" customHeight="1" x14ac:dyDescent="0.2">
      <c r="A15" s="193" t="s">
        <v>216</v>
      </c>
      <c r="B15" s="199" t="s">
        <v>217</v>
      </c>
      <c r="C15" s="113">
        <v>2.6274025745018514</v>
      </c>
      <c r="D15" s="115">
        <v>894</v>
      </c>
      <c r="E15" s="114">
        <v>952</v>
      </c>
      <c r="F15" s="114">
        <v>795</v>
      </c>
      <c r="G15" s="114">
        <v>809</v>
      </c>
      <c r="H15" s="140">
        <v>801</v>
      </c>
      <c r="I15" s="115">
        <v>93</v>
      </c>
      <c r="J15" s="116">
        <v>11.610486891385769</v>
      </c>
    </row>
    <row r="16" spans="1:15" s="287" customFormat="1" ht="24.95" customHeight="1" x14ac:dyDescent="0.2">
      <c r="A16" s="193" t="s">
        <v>218</v>
      </c>
      <c r="B16" s="199" t="s">
        <v>141</v>
      </c>
      <c r="C16" s="113">
        <v>2.6097690001763358</v>
      </c>
      <c r="D16" s="115">
        <v>888</v>
      </c>
      <c r="E16" s="114">
        <v>907</v>
      </c>
      <c r="F16" s="114">
        <v>920</v>
      </c>
      <c r="G16" s="114">
        <v>931</v>
      </c>
      <c r="H16" s="140">
        <v>922</v>
      </c>
      <c r="I16" s="115">
        <v>-34</v>
      </c>
      <c r="J16" s="116">
        <v>-3.6876355748373104</v>
      </c>
      <c r="K16" s="110"/>
      <c r="L16" s="110"/>
      <c r="M16" s="110"/>
      <c r="N16" s="110"/>
      <c r="O16" s="110"/>
    </row>
    <row r="17" spans="1:15" s="110" customFormat="1" ht="24.95" customHeight="1" x14ac:dyDescent="0.2">
      <c r="A17" s="193" t="s">
        <v>142</v>
      </c>
      <c r="B17" s="199" t="s">
        <v>220</v>
      </c>
      <c r="C17" s="113">
        <v>0.77587727032269438</v>
      </c>
      <c r="D17" s="115">
        <v>264</v>
      </c>
      <c r="E17" s="114">
        <v>300</v>
      </c>
      <c r="F17" s="114">
        <v>286</v>
      </c>
      <c r="G17" s="114">
        <v>280</v>
      </c>
      <c r="H17" s="140">
        <v>288</v>
      </c>
      <c r="I17" s="115">
        <v>-24</v>
      </c>
      <c r="J17" s="116">
        <v>-8.3333333333333339</v>
      </c>
    </row>
    <row r="18" spans="1:15" s="287" customFormat="1" ht="24.95" customHeight="1" x14ac:dyDescent="0.2">
      <c r="A18" s="201" t="s">
        <v>144</v>
      </c>
      <c r="B18" s="202" t="s">
        <v>145</v>
      </c>
      <c r="C18" s="113">
        <v>4.4965614530065245</v>
      </c>
      <c r="D18" s="115">
        <v>1530</v>
      </c>
      <c r="E18" s="114">
        <v>1538</v>
      </c>
      <c r="F18" s="114">
        <v>1535</v>
      </c>
      <c r="G18" s="114">
        <v>1568</v>
      </c>
      <c r="H18" s="140">
        <v>1564</v>
      </c>
      <c r="I18" s="115">
        <v>-34</v>
      </c>
      <c r="J18" s="116">
        <v>-2.1739130434782608</v>
      </c>
      <c r="K18" s="110"/>
      <c r="L18" s="110"/>
      <c r="M18" s="110"/>
      <c r="N18" s="110"/>
      <c r="O18" s="110"/>
    </row>
    <row r="19" spans="1:15" s="110" customFormat="1" ht="24.95" customHeight="1" x14ac:dyDescent="0.2">
      <c r="A19" s="193" t="s">
        <v>146</v>
      </c>
      <c r="B19" s="199" t="s">
        <v>147</v>
      </c>
      <c r="C19" s="113">
        <v>21.968494680538413</v>
      </c>
      <c r="D19" s="115">
        <v>7475</v>
      </c>
      <c r="E19" s="114">
        <v>7656</v>
      </c>
      <c r="F19" s="114">
        <v>7686</v>
      </c>
      <c r="G19" s="114">
        <v>7881</v>
      </c>
      <c r="H19" s="140">
        <v>7762</v>
      </c>
      <c r="I19" s="115">
        <v>-287</v>
      </c>
      <c r="J19" s="116">
        <v>-3.6975006441638754</v>
      </c>
    </row>
    <row r="20" spans="1:15" s="287" customFormat="1" ht="24.95" customHeight="1" x14ac:dyDescent="0.2">
      <c r="A20" s="193" t="s">
        <v>148</v>
      </c>
      <c r="B20" s="199" t="s">
        <v>149</v>
      </c>
      <c r="C20" s="113">
        <v>4.4142714394874512</v>
      </c>
      <c r="D20" s="115">
        <v>1502</v>
      </c>
      <c r="E20" s="114">
        <v>1587</v>
      </c>
      <c r="F20" s="114">
        <v>1582</v>
      </c>
      <c r="G20" s="114">
        <v>1583</v>
      </c>
      <c r="H20" s="140">
        <v>1546</v>
      </c>
      <c r="I20" s="115">
        <v>-44</v>
      </c>
      <c r="J20" s="116">
        <v>-2.8460543337645539</v>
      </c>
      <c r="K20" s="110"/>
      <c r="L20" s="110"/>
      <c r="M20" s="110"/>
      <c r="N20" s="110"/>
      <c r="O20" s="110"/>
    </row>
    <row r="21" spans="1:15" s="110" customFormat="1" ht="24.95" customHeight="1" x14ac:dyDescent="0.2">
      <c r="A21" s="201" t="s">
        <v>150</v>
      </c>
      <c r="B21" s="202" t="s">
        <v>151</v>
      </c>
      <c r="C21" s="113">
        <v>8.7433139364015755</v>
      </c>
      <c r="D21" s="115">
        <v>2975</v>
      </c>
      <c r="E21" s="114">
        <v>3563</v>
      </c>
      <c r="F21" s="114">
        <v>3687</v>
      </c>
      <c r="G21" s="114">
        <v>3675</v>
      </c>
      <c r="H21" s="140">
        <v>3411</v>
      </c>
      <c r="I21" s="115">
        <v>-436</v>
      </c>
      <c r="J21" s="116">
        <v>-12.782175315156845</v>
      </c>
    </row>
    <row r="22" spans="1:15" s="110" customFormat="1" ht="24.95" customHeight="1" x14ac:dyDescent="0.2">
      <c r="A22" s="201" t="s">
        <v>152</v>
      </c>
      <c r="B22" s="199" t="s">
        <v>153</v>
      </c>
      <c r="C22" s="113">
        <v>2.0307999764885674</v>
      </c>
      <c r="D22" s="115">
        <v>691</v>
      </c>
      <c r="E22" s="114">
        <v>709</v>
      </c>
      <c r="F22" s="114">
        <v>765</v>
      </c>
      <c r="G22" s="114">
        <v>763</v>
      </c>
      <c r="H22" s="140">
        <v>770</v>
      </c>
      <c r="I22" s="115">
        <v>-79</v>
      </c>
      <c r="J22" s="116">
        <v>-10.25974025974026</v>
      </c>
    </row>
    <row r="23" spans="1:15" s="110" customFormat="1" ht="24.95" customHeight="1" x14ac:dyDescent="0.2">
      <c r="A23" s="193" t="s">
        <v>154</v>
      </c>
      <c r="B23" s="199" t="s">
        <v>155</v>
      </c>
      <c r="C23" s="113">
        <v>1.040380885205431</v>
      </c>
      <c r="D23" s="115">
        <v>354</v>
      </c>
      <c r="E23" s="114">
        <v>357</v>
      </c>
      <c r="F23" s="114">
        <v>357</v>
      </c>
      <c r="G23" s="114">
        <v>344</v>
      </c>
      <c r="H23" s="140">
        <v>343</v>
      </c>
      <c r="I23" s="115">
        <v>11</v>
      </c>
      <c r="J23" s="116">
        <v>3.2069970845481048</v>
      </c>
    </row>
    <row r="24" spans="1:15" s="110" customFormat="1" ht="24.95" customHeight="1" x14ac:dyDescent="0.2">
      <c r="A24" s="193" t="s">
        <v>156</v>
      </c>
      <c r="B24" s="199" t="s">
        <v>221</v>
      </c>
      <c r="C24" s="113">
        <v>7.9351084464821016</v>
      </c>
      <c r="D24" s="115">
        <v>2700</v>
      </c>
      <c r="E24" s="114">
        <v>2785</v>
      </c>
      <c r="F24" s="114">
        <v>2801</v>
      </c>
      <c r="G24" s="114">
        <v>2803</v>
      </c>
      <c r="H24" s="140">
        <v>2819</v>
      </c>
      <c r="I24" s="115">
        <v>-119</v>
      </c>
      <c r="J24" s="116">
        <v>-4.2213550904576094</v>
      </c>
    </row>
    <row r="25" spans="1:15" s="110" customFormat="1" ht="24.95" customHeight="1" x14ac:dyDescent="0.2">
      <c r="A25" s="193" t="s">
        <v>222</v>
      </c>
      <c r="B25" s="204" t="s">
        <v>159</v>
      </c>
      <c r="C25" s="113">
        <v>10.562511020983953</v>
      </c>
      <c r="D25" s="115">
        <v>3594</v>
      </c>
      <c r="E25" s="114">
        <v>3949</v>
      </c>
      <c r="F25" s="114">
        <v>4002</v>
      </c>
      <c r="G25" s="114">
        <v>3869</v>
      </c>
      <c r="H25" s="140">
        <v>3832</v>
      </c>
      <c r="I25" s="115">
        <v>-238</v>
      </c>
      <c r="J25" s="116">
        <v>-6.210855949895616</v>
      </c>
    </row>
    <row r="26" spans="1:15" s="110" customFormat="1" ht="24.95" customHeight="1" x14ac:dyDescent="0.2">
      <c r="A26" s="201">
        <v>782.78300000000002</v>
      </c>
      <c r="B26" s="203" t="s">
        <v>160</v>
      </c>
      <c r="C26" s="113">
        <v>0.88755657438429436</v>
      </c>
      <c r="D26" s="115">
        <v>302</v>
      </c>
      <c r="E26" s="114">
        <v>332</v>
      </c>
      <c r="F26" s="114">
        <v>446</v>
      </c>
      <c r="G26" s="114">
        <v>443</v>
      </c>
      <c r="H26" s="140">
        <v>418</v>
      </c>
      <c r="I26" s="115">
        <v>-116</v>
      </c>
      <c r="J26" s="116">
        <v>-27.751196172248804</v>
      </c>
    </row>
    <row r="27" spans="1:15" s="110" customFormat="1" ht="24.95" customHeight="1" x14ac:dyDescent="0.2">
      <c r="A27" s="193" t="s">
        <v>161</v>
      </c>
      <c r="B27" s="199" t="s">
        <v>162</v>
      </c>
      <c r="C27" s="113">
        <v>2.3717157467818728</v>
      </c>
      <c r="D27" s="115">
        <v>807</v>
      </c>
      <c r="E27" s="114">
        <v>815</v>
      </c>
      <c r="F27" s="114">
        <v>833</v>
      </c>
      <c r="G27" s="114">
        <v>820</v>
      </c>
      <c r="H27" s="140">
        <v>804</v>
      </c>
      <c r="I27" s="115">
        <v>3</v>
      </c>
      <c r="J27" s="116">
        <v>0.37313432835820898</v>
      </c>
    </row>
    <row r="28" spans="1:15" s="110" customFormat="1" ht="24.95" customHeight="1" x14ac:dyDescent="0.2">
      <c r="A28" s="193" t="s">
        <v>163</v>
      </c>
      <c r="B28" s="199" t="s">
        <v>164</v>
      </c>
      <c r="C28" s="113">
        <v>1.948509962969494</v>
      </c>
      <c r="D28" s="115">
        <v>663</v>
      </c>
      <c r="E28" s="114">
        <v>680</v>
      </c>
      <c r="F28" s="114">
        <v>667</v>
      </c>
      <c r="G28" s="114">
        <v>659</v>
      </c>
      <c r="H28" s="140">
        <v>672</v>
      </c>
      <c r="I28" s="115">
        <v>-9</v>
      </c>
      <c r="J28" s="116">
        <v>-1.3392857142857142</v>
      </c>
    </row>
    <row r="29" spans="1:15" s="110" customFormat="1" ht="24.95" customHeight="1" x14ac:dyDescent="0.2">
      <c r="A29" s="193">
        <v>86</v>
      </c>
      <c r="B29" s="199" t="s">
        <v>165</v>
      </c>
      <c r="C29" s="113">
        <v>5.9131252571562927</v>
      </c>
      <c r="D29" s="115">
        <v>2012</v>
      </c>
      <c r="E29" s="114">
        <v>2037</v>
      </c>
      <c r="F29" s="114">
        <v>2032</v>
      </c>
      <c r="G29" s="114">
        <v>1995</v>
      </c>
      <c r="H29" s="140">
        <v>1999</v>
      </c>
      <c r="I29" s="115">
        <v>13</v>
      </c>
      <c r="J29" s="116">
        <v>0.65032516258129069</v>
      </c>
    </row>
    <row r="30" spans="1:15" s="110" customFormat="1" ht="24.95" customHeight="1" x14ac:dyDescent="0.2">
      <c r="A30" s="193">
        <v>87.88</v>
      </c>
      <c r="B30" s="204" t="s">
        <v>166</v>
      </c>
      <c r="C30" s="113">
        <v>6.0159877740551346</v>
      </c>
      <c r="D30" s="115">
        <v>2047</v>
      </c>
      <c r="E30" s="114">
        <v>2087</v>
      </c>
      <c r="F30" s="114">
        <v>2001</v>
      </c>
      <c r="G30" s="114">
        <v>2030</v>
      </c>
      <c r="H30" s="140">
        <v>1988</v>
      </c>
      <c r="I30" s="115">
        <v>59</v>
      </c>
      <c r="J30" s="116">
        <v>2.9678068410462775</v>
      </c>
    </row>
    <row r="31" spans="1:15" s="110" customFormat="1" ht="24.95" customHeight="1" x14ac:dyDescent="0.2">
      <c r="A31" s="193" t="s">
        <v>167</v>
      </c>
      <c r="B31" s="199" t="s">
        <v>168</v>
      </c>
      <c r="C31" s="113">
        <v>12.719684946805383</v>
      </c>
      <c r="D31" s="115">
        <v>4328</v>
      </c>
      <c r="E31" s="114">
        <v>4460</v>
      </c>
      <c r="F31" s="114">
        <v>4512</v>
      </c>
      <c r="G31" s="114">
        <v>4544</v>
      </c>
      <c r="H31" s="140">
        <v>4385</v>
      </c>
      <c r="I31" s="115">
        <v>-57</v>
      </c>
      <c r="J31" s="116">
        <v>-1.2998859749144811</v>
      </c>
    </row>
    <row r="32" spans="1:15" s="110" customFormat="1" ht="24.95" customHeight="1" x14ac:dyDescent="0.2">
      <c r="A32" s="193"/>
      <c r="B32" s="204" t="s">
        <v>169</v>
      </c>
      <c r="C32" s="113">
        <v>0.14400752365837888</v>
      </c>
      <c r="D32" s="115">
        <v>49</v>
      </c>
      <c r="E32" s="114">
        <v>48</v>
      </c>
      <c r="F32" s="114">
        <v>48</v>
      </c>
      <c r="G32" s="114">
        <v>35</v>
      </c>
      <c r="H32" s="140">
        <v>36</v>
      </c>
      <c r="I32" s="115">
        <v>13</v>
      </c>
      <c r="J32" s="116">
        <v>36.111111111111114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2.2747310879915359</v>
      </c>
      <c r="D34" s="115">
        <v>774</v>
      </c>
      <c r="E34" s="114">
        <v>772</v>
      </c>
      <c r="F34" s="114">
        <v>776</v>
      </c>
      <c r="G34" s="114">
        <v>758</v>
      </c>
      <c r="H34" s="140">
        <v>738</v>
      </c>
      <c r="I34" s="115">
        <v>36</v>
      </c>
      <c r="J34" s="116">
        <v>4.8780487804878048</v>
      </c>
    </row>
    <row r="35" spans="1:10" s="110" customFormat="1" ht="24.95" customHeight="1" x14ac:dyDescent="0.2">
      <c r="A35" s="292" t="s">
        <v>171</v>
      </c>
      <c r="B35" s="293" t="s">
        <v>172</v>
      </c>
      <c r="C35" s="113">
        <v>11.029800740610122</v>
      </c>
      <c r="D35" s="115">
        <v>3753</v>
      </c>
      <c r="E35" s="114">
        <v>3871</v>
      </c>
      <c r="F35" s="114">
        <v>3703</v>
      </c>
      <c r="G35" s="114">
        <v>3760</v>
      </c>
      <c r="H35" s="140">
        <v>3738</v>
      </c>
      <c r="I35" s="115">
        <v>15</v>
      </c>
      <c r="J35" s="116">
        <v>0.4012841091492777</v>
      </c>
    </row>
    <row r="36" spans="1:10" s="110" customFormat="1" ht="24.95" customHeight="1" x14ac:dyDescent="0.2">
      <c r="A36" s="294" t="s">
        <v>173</v>
      </c>
      <c r="B36" s="295" t="s">
        <v>174</v>
      </c>
      <c r="C36" s="125">
        <v>86.551460647739958</v>
      </c>
      <c r="D36" s="143">
        <v>29450</v>
      </c>
      <c r="E36" s="144">
        <v>31017</v>
      </c>
      <c r="F36" s="144">
        <v>31371</v>
      </c>
      <c r="G36" s="144">
        <v>31409</v>
      </c>
      <c r="H36" s="145">
        <v>30749</v>
      </c>
      <c r="I36" s="143">
        <v>-1299</v>
      </c>
      <c r="J36" s="146">
        <v>-4.2245276269146963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34026</v>
      </c>
      <c r="F11" s="264">
        <v>35708</v>
      </c>
      <c r="G11" s="264">
        <v>35898</v>
      </c>
      <c r="H11" s="264">
        <v>35962</v>
      </c>
      <c r="I11" s="265">
        <v>35261</v>
      </c>
      <c r="J11" s="263">
        <v>-1235</v>
      </c>
      <c r="K11" s="266">
        <v>-3.5024531351918551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43.981073296890614</v>
      </c>
      <c r="E13" s="115">
        <v>14965</v>
      </c>
      <c r="F13" s="114">
        <v>15715</v>
      </c>
      <c r="G13" s="114">
        <v>15875</v>
      </c>
      <c r="H13" s="114">
        <v>15802</v>
      </c>
      <c r="I13" s="140">
        <v>15471</v>
      </c>
      <c r="J13" s="115">
        <v>-506</v>
      </c>
      <c r="K13" s="116">
        <v>-3.2706353823282268</v>
      </c>
    </row>
    <row r="14" spans="1:15" ht="15.95" customHeight="1" x14ac:dyDescent="0.2">
      <c r="A14" s="306" t="s">
        <v>230</v>
      </c>
      <c r="B14" s="307"/>
      <c r="C14" s="308"/>
      <c r="D14" s="113">
        <v>42.446952330570738</v>
      </c>
      <c r="E14" s="115">
        <v>14443</v>
      </c>
      <c r="F14" s="114">
        <v>15253</v>
      </c>
      <c r="G14" s="114">
        <v>15326</v>
      </c>
      <c r="H14" s="114">
        <v>15425</v>
      </c>
      <c r="I14" s="140">
        <v>15095</v>
      </c>
      <c r="J14" s="115">
        <v>-652</v>
      </c>
      <c r="K14" s="116">
        <v>-4.3193110301424316</v>
      </c>
    </row>
    <row r="15" spans="1:15" ht="15.95" customHeight="1" x14ac:dyDescent="0.2">
      <c r="A15" s="306" t="s">
        <v>231</v>
      </c>
      <c r="B15" s="307"/>
      <c r="C15" s="308"/>
      <c r="D15" s="113">
        <v>6.2540410274495972</v>
      </c>
      <c r="E15" s="115">
        <v>2128</v>
      </c>
      <c r="F15" s="114">
        <v>2180</v>
      </c>
      <c r="G15" s="114">
        <v>2105</v>
      </c>
      <c r="H15" s="114">
        <v>2089</v>
      </c>
      <c r="I15" s="140">
        <v>2106</v>
      </c>
      <c r="J15" s="115">
        <v>22</v>
      </c>
      <c r="K15" s="116">
        <v>1.0446343779677112</v>
      </c>
    </row>
    <row r="16" spans="1:15" ht="15.95" customHeight="1" x14ac:dyDescent="0.2">
      <c r="A16" s="306" t="s">
        <v>232</v>
      </c>
      <c r="B16" s="307"/>
      <c r="C16" s="308"/>
      <c r="D16" s="113">
        <v>2.6068300711220833</v>
      </c>
      <c r="E16" s="115">
        <v>887</v>
      </c>
      <c r="F16" s="114">
        <v>894</v>
      </c>
      <c r="G16" s="114">
        <v>910</v>
      </c>
      <c r="H16" s="114">
        <v>910</v>
      </c>
      <c r="I16" s="140">
        <v>905</v>
      </c>
      <c r="J16" s="115">
        <v>-18</v>
      </c>
      <c r="K16" s="116">
        <v>-1.988950276243094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1.8750367366131782</v>
      </c>
      <c r="E18" s="115">
        <v>638</v>
      </c>
      <c r="F18" s="114">
        <v>637</v>
      </c>
      <c r="G18" s="114">
        <v>644</v>
      </c>
      <c r="H18" s="114">
        <v>631</v>
      </c>
      <c r="I18" s="140">
        <v>624</v>
      </c>
      <c r="J18" s="115">
        <v>14</v>
      </c>
      <c r="K18" s="116">
        <v>2.2435897435897436</v>
      </c>
    </row>
    <row r="19" spans="1:11" ht="14.1" customHeight="1" x14ac:dyDescent="0.2">
      <c r="A19" s="306" t="s">
        <v>235</v>
      </c>
      <c r="B19" s="307" t="s">
        <v>236</v>
      </c>
      <c r="C19" s="308"/>
      <c r="D19" s="113">
        <v>1.3695409392817257</v>
      </c>
      <c r="E19" s="115">
        <v>466</v>
      </c>
      <c r="F19" s="114">
        <v>471</v>
      </c>
      <c r="G19" s="114">
        <v>478</v>
      </c>
      <c r="H19" s="114">
        <v>461</v>
      </c>
      <c r="I19" s="140">
        <v>459</v>
      </c>
      <c r="J19" s="115">
        <v>7</v>
      </c>
      <c r="K19" s="116">
        <v>1.5250544662309369</v>
      </c>
    </row>
    <row r="20" spans="1:11" ht="14.1" customHeight="1" x14ac:dyDescent="0.2">
      <c r="A20" s="306">
        <v>12</v>
      </c>
      <c r="B20" s="307" t="s">
        <v>237</v>
      </c>
      <c r="C20" s="308"/>
      <c r="D20" s="113">
        <v>1.3989302298242521</v>
      </c>
      <c r="E20" s="115">
        <v>476</v>
      </c>
      <c r="F20" s="114">
        <v>500</v>
      </c>
      <c r="G20" s="114">
        <v>491</v>
      </c>
      <c r="H20" s="114">
        <v>502</v>
      </c>
      <c r="I20" s="140">
        <v>475</v>
      </c>
      <c r="J20" s="115">
        <v>1</v>
      </c>
      <c r="K20" s="116">
        <v>0.21052631578947367</v>
      </c>
    </row>
    <row r="21" spans="1:11" ht="14.1" customHeight="1" x14ac:dyDescent="0.2">
      <c r="A21" s="306">
        <v>21</v>
      </c>
      <c r="B21" s="307" t="s">
        <v>238</v>
      </c>
      <c r="C21" s="308"/>
      <c r="D21" s="113">
        <v>5.5839652030799977E-2</v>
      </c>
      <c r="E21" s="115">
        <v>19</v>
      </c>
      <c r="F21" s="114">
        <v>18</v>
      </c>
      <c r="G21" s="114">
        <v>19</v>
      </c>
      <c r="H21" s="114">
        <v>21</v>
      </c>
      <c r="I21" s="140">
        <v>22</v>
      </c>
      <c r="J21" s="115">
        <v>-3</v>
      </c>
      <c r="K21" s="116">
        <v>-13.636363636363637</v>
      </c>
    </row>
    <row r="22" spans="1:11" ht="14.1" customHeight="1" x14ac:dyDescent="0.2">
      <c r="A22" s="306">
        <v>22</v>
      </c>
      <c r="B22" s="307" t="s">
        <v>239</v>
      </c>
      <c r="C22" s="308"/>
      <c r="D22" s="113">
        <v>0.36148827367307351</v>
      </c>
      <c r="E22" s="115">
        <v>123</v>
      </c>
      <c r="F22" s="114">
        <v>133</v>
      </c>
      <c r="G22" s="114">
        <v>137</v>
      </c>
      <c r="H22" s="114">
        <v>134</v>
      </c>
      <c r="I22" s="140">
        <v>127</v>
      </c>
      <c r="J22" s="115">
        <v>-4</v>
      </c>
      <c r="K22" s="116">
        <v>-3.1496062992125986</v>
      </c>
    </row>
    <row r="23" spans="1:11" ht="14.1" customHeight="1" x14ac:dyDescent="0.2">
      <c r="A23" s="306">
        <v>23</v>
      </c>
      <c r="B23" s="307" t="s">
        <v>240</v>
      </c>
      <c r="C23" s="308"/>
      <c r="D23" s="113">
        <v>0.74942690883442076</v>
      </c>
      <c r="E23" s="115">
        <v>255</v>
      </c>
      <c r="F23" s="114">
        <v>296</v>
      </c>
      <c r="G23" s="114">
        <v>272</v>
      </c>
      <c r="H23" s="114">
        <v>276</v>
      </c>
      <c r="I23" s="140">
        <v>280</v>
      </c>
      <c r="J23" s="115">
        <v>-25</v>
      </c>
      <c r="K23" s="116">
        <v>-8.9285714285714288</v>
      </c>
    </row>
    <row r="24" spans="1:11" ht="14.1" customHeight="1" x14ac:dyDescent="0.2">
      <c r="A24" s="306">
        <v>24</v>
      </c>
      <c r="B24" s="307" t="s">
        <v>241</v>
      </c>
      <c r="C24" s="308"/>
      <c r="D24" s="113">
        <v>0.66419796626109451</v>
      </c>
      <c r="E24" s="115">
        <v>226</v>
      </c>
      <c r="F24" s="114">
        <v>228</v>
      </c>
      <c r="G24" s="114">
        <v>228</v>
      </c>
      <c r="H24" s="114">
        <v>251</v>
      </c>
      <c r="I24" s="140">
        <v>258</v>
      </c>
      <c r="J24" s="115">
        <v>-32</v>
      </c>
      <c r="K24" s="116">
        <v>-12.403100775193799</v>
      </c>
    </row>
    <row r="25" spans="1:11" ht="14.1" customHeight="1" x14ac:dyDescent="0.2">
      <c r="A25" s="306">
        <v>25</v>
      </c>
      <c r="B25" s="307" t="s">
        <v>242</v>
      </c>
      <c r="C25" s="308"/>
      <c r="D25" s="113">
        <v>1.2225944865690943</v>
      </c>
      <c r="E25" s="115">
        <v>416</v>
      </c>
      <c r="F25" s="114">
        <v>423</v>
      </c>
      <c r="G25" s="114">
        <v>428</v>
      </c>
      <c r="H25" s="114">
        <v>407</v>
      </c>
      <c r="I25" s="140">
        <v>417</v>
      </c>
      <c r="J25" s="115">
        <v>-1</v>
      </c>
      <c r="K25" s="116">
        <v>-0.23980815347721823</v>
      </c>
    </row>
    <row r="26" spans="1:11" ht="14.1" customHeight="1" x14ac:dyDescent="0.2">
      <c r="A26" s="306">
        <v>26</v>
      </c>
      <c r="B26" s="307" t="s">
        <v>243</v>
      </c>
      <c r="C26" s="308"/>
      <c r="D26" s="113">
        <v>0.84347263857050492</v>
      </c>
      <c r="E26" s="115">
        <v>287</v>
      </c>
      <c r="F26" s="114">
        <v>269</v>
      </c>
      <c r="G26" s="114">
        <v>263</v>
      </c>
      <c r="H26" s="114">
        <v>283</v>
      </c>
      <c r="I26" s="140">
        <v>260</v>
      </c>
      <c r="J26" s="115">
        <v>27</v>
      </c>
      <c r="K26" s="116">
        <v>10.384615384615385</v>
      </c>
    </row>
    <row r="27" spans="1:11" ht="14.1" customHeight="1" x14ac:dyDescent="0.2">
      <c r="A27" s="306">
        <v>27</v>
      </c>
      <c r="B27" s="307" t="s">
        <v>244</v>
      </c>
      <c r="C27" s="308"/>
      <c r="D27" s="113">
        <v>0.34679362840181038</v>
      </c>
      <c r="E27" s="115">
        <v>118</v>
      </c>
      <c r="F27" s="114">
        <v>122</v>
      </c>
      <c r="G27" s="114">
        <v>126</v>
      </c>
      <c r="H27" s="114">
        <v>130</v>
      </c>
      <c r="I27" s="140">
        <v>132</v>
      </c>
      <c r="J27" s="115">
        <v>-14</v>
      </c>
      <c r="K27" s="116">
        <v>-10.606060606060606</v>
      </c>
    </row>
    <row r="28" spans="1:11" ht="14.1" customHeight="1" x14ac:dyDescent="0.2">
      <c r="A28" s="306">
        <v>28</v>
      </c>
      <c r="B28" s="307" t="s">
        <v>245</v>
      </c>
      <c r="C28" s="308"/>
      <c r="D28" s="113">
        <v>0.21748075001469463</v>
      </c>
      <c r="E28" s="115">
        <v>74</v>
      </c>
      <c r="F28" s="114">
        <v>81</v>
      </c>
      <c r="G28" s="114">
        <v>86</v>
      </c>
      <c r="H28" s="114">
        <v>87</v>
      </c>
      <c r="I28" s="140">
        <v>86</v>
      </c>
      <c r="J28" s="115">
        <v>-12</v>
      </c>
      <c r="K28" s="116">
        <v>-13.953488372093023</v>
      </c>
    </row>
    <row r="29" spans="1:11" ht="14.1" customHeight="1" x14ac:dyDescent="0.2">
      <c r="A29" s="306">
        <v>29</v>
      </c>
      <c r="B29" s="307" t="s">
        <v>246</v>
      </c>
      <c r="C29" s="308"/>
      <c r="D29" s="113">
        <v>2.4892729089519778</v>
      </c>
      <c r="E29" s="115">
        <v>847</v>
      </c>
      <c r="F29" s="114">
        <v>975</v>
      </c>
      <c r="G29" s="114">
        <v>935</v>
      </c>
      <c r="H29" s="114">
        <v>941</v>
      </c>
      <c r="I29" s="140">
        <v>940</v>
      </c>
      <c r="J29" s="115">
        <v>-93</v>
      </c>
      <c r="K29" s="116">
        <v>-9.8936170212765955</v>
      </c>
    </row>
    <row r="30" spans="1:11" ht="14.1" customHeight="1" x14ac:dyDescent="0.2">
      <c r="A30" s="306" t="s">
        <v>247</v>
      </c>
      <c r="B30" s="307" t="s">
        <v>248</v>
      </c>
      <c r="C30" s="308"/>
      <c r="D30" s="113">
        <v>0.38499970610709455</v>
      </c>
      <c r="E30" s="115">
        <v>131</v>
      </c>
      <c r="F30" s="114">
        <v>128</v>
      </c>
      <c r="G30" s="114">
        <v>109</v>
      </c>
      <c r="H30" s="114">
        <v>120</v>
      </c>
      <c r="I30" s="140">
        <v>123</v>
      </c>
      <c r="J30" s="115">
        <v>8</v>
      </c>
      <c r="K30" s="116">
        <v>6.5040650406504064</v>
      </c>
    </row>
    <row r="31" spans="1:11" ht="14.1" customHeight="1" x14ac:dyDescent="0.2">
      <c r="A31" s="306" t="s">
        <v>249</v>
      </c>
      <c r="B31" s="307" t="s">
        <v>250</v>
      </c>
      <c r="C31" s="308"/>
      <c r="D31" s="113">
        <v>2.0954564156821256</v>
      </c>
      <c r="E31" s="115">
        <v>713</v>
      </c>
      <c r="F31" s="114">
        <v>842</v>
      </c>
      <c r="G31" s="114">
        <v>820</v>
      </c>
      <c r="H31" s="114">
        <v>818</v>
      </c>
      <c r="I31" s="140">
        <v>812</v>
      </c>
      <c r="J31" s="115">
        <v>-99</v>
      </c>
      <c r="K31" s="116">
        <v>-12.192118226600986</v>
      </c>
    </row>
    <row r="32" spans="1:11" ht="14.1" customHeight="1" x14ac:dyDescent="0.2">
      <c r="A32" s="306">
        <v>31</v>
      </c>
      <c r="B32" s="307" t="s">
        <v>251</v>
      </c>
      <c r="C32" s="308"/>
      <c r="D32" s="113">
        <v>6.7595368247810497E-2</v>
      </c>
      <c r="E32" s="115">
        <v>23</v>
      </c>
      <c r="F32" s="114">
        <v>21</v>
      </c>
      <c r="G32" s="114">
        <v>21</v>
      </c>
      <c r="H32" s="114">
        <v>24</v>
      </c>
      <c r="I32" s="140">
        <v>24</v>
      </c>
      <c r="J32" s="115">
        <v>-1</v>
      </c>
      <c r="K32" s="116">
        <v>-4.166666666666667</v>
      </c>
    </row>
    <row r="33" spans="1:11" ht="14.1" customHeight="1" x14ac:dyDescent="0.2">
      <c r="A33" s="306">
        <v>32</v>
      </c>
      <c r="B33" s="307" t="s">
        <v>252</v>
      </c>
      <c r="C33" s="308"/>
      <c r="D33" s="113">
        <v>0.89637336154705227</v>
      </c>
      <c r="E33" s="115">
        <v>305</v>
      </c>
      <c r="F33" s="114">
        <v>326</v>
      </c>
      <c r="G33" s="114">
        <v>318</v>
      </c>
      <c r="H33" s="114">
        <v>321</v>
      </c>
      <c r="I33" s="140">
        <v>326</v>
      </c>
      <c r="J33" s="115">
        <v>-21</v>
      </c>
      <c r="K33" s="116">
        <v>-6.4417177914110431</v>
      </c>
    </row>
    <row r="34" spans="1:11" ht="14.1" customHeight="1" x14ac:dyDescent="0.2">
      <c r="A34" s="306">
        <v>33</v>
      </c>
      <c r="B34" s="307" t="s">
        <v>253</v>
      </c>
      <c r="C34" s="308"/>
      <c r="D34" s="113">
        <v>0.45259507435490509</v>
      </c>
      <c r="E34" s="115">
        <v>154</v>
      </c>
      <c r="F34" s="114">
        <v>143</v>
      </c>
      <c r="G34" s="114">
        <v>138</v>
      </c>
      <c r="H34" s="114">
        <v>140</v>
      </c>
      <c r="I34" s="140">
        <v>142</v>
      </c>
      <c r="J34" s="115">
        <v>12</v>
      </c>
      <c r="K34" s="116">
        <v>8.4507042253521121</v>
      </c>
    </row>
    <row r="35" spans="1:11" ht="14.1" customHeight="1" x14ac:dyDescent="0.2">
      <c r="A35" s="306">
        <v>34</v>
      </c>
      <c r="B35" s="307" t="s">
        <v>254</v>
      </c>
      <c r="C35" s="308"/>
      <c r="D35" s="113">
        <v>4.4995003820607771</v>
      </c>
      <c r="E35" s="115">
        <v>1531</v>
      </c>
      <c r="F35" s="114">
        <v>1555</v>
      </c>
      <c r="G35" s="114">
        <v>1578</v>
      </c>
      <c r="H35" s="114">
        <v>1547</v>
      </c>
      <c r="I35" s="140">
        <v>1535</v>
      </c>
      <c r="J35" s="115">
        <v>-4</v>
      </c>
      <c r="K35" s="116">
        <v>-0.26058631921824105</v>
      </c>
    </row>
    <row r="36" spans="1:11" ht="14.1" customHeight="1" x14ac:dyDescent="0.2">
      <c r="A36" s="306">
        <v>41</v>
      </c>
      <c r="B36" s="307" t="s">
        <v>255</v>
      </c>
      <c r="C36" s="308"/>
      <c r="D36" s="113">
        <v>0.14400752365837888</v>
      </c>
      <c r="E36" s="115">
        <v>49</v>
      </c>
      <c r="F36" s="114">
        <v>52</v>
      </c>
      <c r="G36" s="114">
        <v>57</v>
      </c>
      <c r="H36" s="114">
        <v>53</v>
      </c>
      <c r="I36" s="140">
        <v>55</v>
      </c>
      <c r="J36" s="115">
        <v>-6</v>
      </c>
      <c r="K36" s="116">
        <v>-10.909090909090908</v>
      </c>
    </row>
    <row r="37" spans="1:11" ht="14.1" customHeight="1" x14ac:dyDescent="0.2">
      <c r="A37" s="306">
        <v>42</v>
      </c>
      <c r="B37" s="307" t="s">
        <v>256</v>
      </c>
      <c r="C37" s="308"/>
      <c r="D37" s="113">
        <v>4.4083935813789457E-2</v>
      </c>
      <c r="E37" s="115">
        <v>15</v>
      </c>
      <c r="F37" s="114">
        <v>11</v>
      </c>
      <c r="G37" s="114">
        <v>10</v>
      </c>
      <c r="H37" s="114">
        <v>9</v>
      </c>
      <c r="I37" s="140">
        <v>13</v>
      </c>
      <c r="J37" s="115">
        <v>2</v>
      </c>
      <c r="K37" s="116">
        <v>15.384615384615385</v>
      </c>
    </row>
    <row r="38" spans="1:11" ht="14.1" customHeight="1" x14ac:dyDescent="0.2">
      <c r="A38" s="306">
        <v>43</v>
      </c>
      <c r="B38" s="307" t="s">
        <v>257</v>
      </c>
      <c r="C38" s="308"/>
      <c r="D38" s="113">
        <v>0.52606830071122079</v>
      </c>
      <c r="E38" s="115">
        <v>179</v>
      </c>
      <c r="F38" s="114">
        <v>182</v>
      </c>
      <c r="G38" s="114">
        <v>182</v>
      </c>
      <c r="H38" s="114">
        <v>182</v>
      </c>
      <c r="I38" s="140">
        <v>177</v>
      </c>
      <c r="J38" s="115">
        <v>2</v>
      </c>
      <c r="K38" s="116">
        <v>1.1299435028248588</v>
      </c>
    </row>
    <row r="39" spans="1:11" ht="14.1" customHeight="1" x14ac:dyDescent="0.2">
      <c r="A39" s="306">
        <v>51</v>
      </c>
      <c r="B39" s="307" t="s">
        <v>258</v>
      </c>
      <c r="C39" s="308"/>
      <c r="D39" s="113">
        <v>8.5464056897666492</v>
      </c>
      <c r="E39" s="115">
        <v>2908</v>
      </c>
      <c r="F39" s="114">
        <v>3050</v>
      </c>
      <c r="G39" s="114">
        <v>3137</v>
      </c>
      <c r="H39" s="114">
        <v>3070</v>
      </c>
      <c r="I39" s="140">
        <v>3043</v>
      </c>
      <c r="J39" s="115">
        <v>-135</v>
      </c>
      <c r="K39" s="116">
        <v>-4.4364114360828131</v>
      </c>
    </row>
    <row r="40" spans="1:11" ht="14.1" customHeight="1" x14ac:dyDescent="0.2">
      <c r="A40" s="306" t="s">
        <v>259</v>
      </c>
      <c r="B40" s="307" t="s">
        <v>260</v>
      </c>
      <c r="C40" s="308"/>
      <c r="D40" s="113">
        <v>8.2965967201551756</v>
      </c>
      <c r="E40" s="115">
        <v>2823</v>
      </c>
      <c r="F40" s="114">
        <v>2960</v>
      </c>
      <c r="G40" s="114">
        <v>3049</v>
      </c>
      <c r="H40" s="114">
        <v>2991</v>
      </c>
      <c r="I40" s="140">
        <v>2972</v>
      </c>
      <c r="J40" s="115">
        <v>-149</v>
      </c>
      <c r="K40" s="116">
        <v>-5.0134589502018843</v>
      </c>
    </row>
    <row r="41" spans="1:11" ht="14.1" customHeight="1" x14ac:dyDescent="0.2">
      <c r="A41" s="306"/>
      <c r="B41" s="307" t="s">
        <v>261</v>
      </c>
      <c r="C41" s="308"/>
      <c r="D41" s="113">
        <v>5.8749191794510081</v>
      </c>
      <c r="E41" s="115">
        <v>1999</v>
      </c>
      <c r="F41" s="114">
        <v>2107</v>
      </c>
      <c r="G41" s="114">
        <v>2122</v>
      </c>
      <c r="H41" s="114">
        <v>2054</v>
      </c>
      <c r="I41" s="140">
        <v>2020</v>
      </c>
      <c r="J41" s="115">
        <v>-21</v>
      </c>
      <c r="K41" s="116">
        <v>-1.0396039603960396</v>
      </c>
    </row>
    <row r="42" spans="1:11" ht="14.1" customHeight="1" x14ac:dyDescent="0.2">
      <c r="A42" s="306">
        <v>52</v>
      </c>
      <c r="B42" s="307" t="s">
        <v>262</v>
      </c>
      <c r="C42" s="308"/>
      <c r="D42" s="113">
        <v>4.5670957503085878</v>
      </c>
      <c r="E42" s="115">
        <v>1554</v>
      </c>
      <c r="F42" s="114">
        <v>1650</v>
      </c>
      <c r="G42" s="114">
        <v>1631</v>
      </c>
      <c r="H42" s="114">
        <v>1591</v>
      </c>
      <c r="I42" s="140">
        <v>1555</v>
      </c>
      <c r="J42" s="115">
        <v>-1</v>
      </c>
      <c r="K42" s="116">
        <v>-6.4308681672025719E-2</v>
      </c>
    </row>
    <row r="43" spans="1:11" ht="14.1" customHeight="1" x14ac:dyDescent="0.2">
      <c r="A43" s="306" t="s">
        <v>263</v>
      </c>
      <c r="B43" s="307" t="s">
        <v>264</v>
      </c>
      <c r="C43" s="308"/>
      <c r="D43" s="113">
        <v>4.2967142773173457</v>
      </c>
      <c r="E43" s="115">
        <v>1462</v>
      </c>
      <c r="F43" s="114">
        <v>1554</v>
      </c>
      <c r="G43" s="114">
        <v>1538</v>
      </c>
      <c r="H43" s="114">
        <v>1513</v>
      </c>
      <c r="I43" s="140">
        <v>1484</v>
      </c>
      <c r="J43" s="115">
        <v>-22</v>
      </c>
      <c r="K43" s="116">
        <v>-1.4824797843665769</v>
      </c>
    </row>
    <row r="44" spans="1:11" ht="14.1" customHeight="1" x14ac:dyDescent="0.2">
      <c r="A44" s="306">
        <v>53</v>
      </c>
      <c r="B44" s="307" t="s">
        <v>265</v>
      </c>
      <c r="C44" s="308"/>
      <c r="D44" s="113">
        <v>1.4694645271263151</v>
      </c>
      <c r="E44" s="115">
        <v>500</v>
      </c>
      <c r="F44" s="114">
        <v>589</v>
      </c>
      <c r="G44" s="114">
        <v>605</v>
      </c>
      <c r="H44" s="114">
        <v>588</v>
      </c>
      <c r="I44" s="140">
        <v>545</v>
      </c>
      <c r="J44" s="115">
        <v>-45</v>
      </c>
      <c r="K44" s="116">
        <v>-8.2568807339449535</v>
      </c>
    </row>
    <row r="45" spans="1:11" ht="14.1" customHeight="1" x14ac:dyDescent="0.2">
      <c r="A45" s="306" t="s">
        <v>266</v>
      </c>
      <c r="B45" s="307" t="s">
        <v>267</v>
      </c>
      <c r="C45" s="308"/>
      <c r="D45" s="113">
        <v>1.3989302298242521</v>
      </c>
      <c r="E45" s="115">
        <v>476</v>
      </c>
      <c r="F45" s="114">
        <v>566</v>
      </c>
      <c r="G45" s="114">
        <v>584</v>
      </c>
      <c r="H45" s="114">
        <v>567</v>
      </c>
      <c r="I45" s="140">
        <v>526</v>
      </c>
      <c r="J45" s="115">
        <v>-50</v>
      </c>
      <c r="K45" s="116">
        <v>-9.5057034220532319</v>
      </c>
    </row>
    <row r="46" spans="1:11" ht="14.1" customHeight="1" x14ac:dyDescent="0.2">
      <c r="A46" s="306">
        <v>54</v>
      </c>
      <c r="B46" s="307" t="s">
        <v>268</v>
      </c>
      <c r="C46" s="308"/>
      <c r="D46" s="113">
        <v>13.345676835361195</v>
      </c>
      <c r="E46" s="115">
        <v>4541</v>
      </c>
      <c r="F46" s="114">
        <v>4772</v>
      </c>
      <c r="G46" s="114">
        <v>4829</v>
      </c>
      <c r="H46" s="114">
        <v>4757</v>
      </c>
      <c r="I46" s="140">
        <v>4723</v>
      </c>
      <c r="J46" s="115">
        <v>-182</v>
      </c>
      <c r="K46" s="116">
        <v>-3.8534829557484649</v>
      </c>
    </row>
    <row r="47" spans="1:11" ht="14.1" customHeight="1" x14ac:dyDescent="0.2">
      <c r="A47" s="306">
        <v>61</v>
      </c>
      <c r="B47" s="307" t="s">
        <v>269</v>
      </c>
      <c r="C47" s="308"/>
      <c r="D47" s="113">
        <v>1.096220537236231</v>
      </c>
      <c r="E47" s="115">
        <v>373</v>
      </c>
      <c r="F47" s="114">
        <v>372</v>
      </c>
      <c r="G47" s="114">
        <v>376</v>
      </c>
      <c r="H47" s="114">
        <v>387</v>
      </c>
      <c r="I47" s="140">
        <v>395</v>
      </c>
      <c r="J47" s="115">
        <v>-22</v>
      </c>
      <c r="K47" s="116">
        <v>-5.5696202531645573</v>
      </c>
    </row>
    <row r="48" spans="1:11" ht="14.1" customHeight="1" x14ac:dyDescent="0.2">
      <c r="A48" s="306">
        <v>62</v>
      </c>
      <c r="B48" s="307" t="s">
        <v>270</v>
      </c>
      <c r="C48" s="308"/>
      <c r="D48" s="113">
        <v>11.638159054840417</v>
      </c>
      <c r="E48" s="115">
        <v>3960</v>
      </c>
      <c r="F48" s="114">
        <v>4116</v>
      </c>
      <c r="G48" s="114">
        <v>4194</v>
      </c>
      <c r="H48" s="114">
        <v>4371</v>
      </c>
      <c r="I48" s="140">
        <v>4204</v>
      </c>
      <c r="J48" s="115">
        <v>-244</v>
      </c>
      <c r="K48" s="116">
        <v>-5.803996194100856</v>
      </c>
    </row>
    <row r="49" spans="1:11" ht="14.1" customHeight="1" x14ac:dyDescent="0.2">
      <c r="A49" s="306">
        <v>63</v>
      </c>
      <c r="B49" s="307" t="s">
        <v>271</v>
      </c>
      <c r="C49" s="308"/>
      <c r="D49" s="113">
        <v>7.0416740139893026</v>
      </c>
      <c r="E49" s="115">
        <v>2396</v>
      </c>
      <c r="F49" s="114">
        <v>2813</v>
      </c>
      <c r="G49" s="114">
        <v>2966</v>
      </c>
      <c r="H49" s="114">
        <v>2966</v>
      </c>
      <c r="I49" s="140">
        <v>2715</v>
      </c>
      <c r="J49" s="115">
        <v>-319</v>
      </c>
      <c r="K49" s="116">
        <v>-11.749539594843462</v>
      </c>
    </row>
    <row r="50" spans="1:11" ht="14.1" customHeight="1" x14ac:dyDescent="0.2">
      <c r="A50" s="306" t="s">
        <v>272</v>
      </c>
      <c r="B50" s="307" t="s">
        <v>273</v>
      </c>
      <c r="C50" s="308"/>
      <c r="D50" s="113">
        <v>0.58190795274202078</v>
      </c>
      <c r="E50" s="115">
        <v>198</v>
      </c>
      <c r="F50" s="114">
        <v>224</v>
      </c>
      <c r="G50" s="114">
        <v>228</v>
      </c>
      <c r="H50" s="114">
        <v>216</v>
      </c>
      <c r="I50" s="140">
        <v>205</v>
      </c>
      <c r="J50" s="115">
        <v>-7</v>
      </c>
      <c r="K50" s="116">
        <v>-3.4146341463414633</v>
      </c>
    </row>
    <row r="51" spans="1:11" ht="14.1" customHeight="1" x14ac:dyDescent="0.2">
      <c r="A51" s="306" t="s">
        <v>274</v>
      </c>
      <c r="B51" s="307" t="s">
        <v>275</v>
      </c>
      <c r="C51" s="308"/>
      <c r="D51" s="113">
        <v>6.1541174396050078</v>
      </c>
      <c r="E51" s="115">
        <v>2094</v>
      </c>
      <c r="F51" s="114">
        <v>2465</v>
      </c>
      <c r="G51" s="114">
        <v>2572</v>
      </c>
      <c r="H51" s="114">
        <v>2578</v>
      </c>
      <c r="I51" s="140">
        <v>2375</v>
      </c>
      <c r="J51" s="115">
        <v>-281</v>
      </c>
      <c r="K51" s="116">
        <v>-11.831578947368421</v>
      </c>
    </row>
    <row r="52" spans="1:11" ht="14.1" customHeight="1" x14ac:dyDescent="0.2">
      <c r="A52" s="306">
        <v>71</v>
      </c>
      <c r="B52" s="307" t="s">
        <v>276</v>
      </c>
      <c r="C52" s="308"/>
      <c r="D52" s="113">
        <v>14.776935284782226</v>
      </c>
      <c r="E52" s="115">
        <v>5028</v>
      </c>
      <c r="F52" s="114">
        <v>5096</v>
      </c>
      <c r="G52" s="114">
        <v>5062</v>
      </c>
      <c r="H52" s="114">
        <v>5065</v>
      </c>
      <c r="I52" s="140">
        <v>5023</v>
      </c>
      <c r="J52" s="115">
        <v>5</v>
      </c>
      <c r="K52" s="116">
        <v>9.9542106310969547E-2</v>
      </c>
    </row>
    <row r="53" spans="1:11" ht="14.1" customHeight="1" x14ac:dyDescent="0.2">
      <c r="A53" s="306" t="s">
        <v>277</v>
      </c>
      <c r="B53" s="307" t="s">
        <v>278</v>
      </c>
      <c r="C53" s="308"/>
      <c r="D53" s="113">
        <v>1.1932051960265679</v>
      </c>
      <c r="E53" s="115">
        <v>406</v>
      </c>
      <c r="F53" s="114">
        <v>405</v>
      </c>
      <c r="G53" s="114">
        <v>406</v>
      </c>
      <c r="H53" s="114">
        <v>408</v>
      </c>
      <c r="I53" s="140">
        <v>402</v>
      </c>
      <c r="J53" s="115">
        <v>4</v>
      </c>
      <c r="K53" s="116">
        <v>0.99502487562189057</v>
      </c>
    </row>
    <row r="54" spans="1:11" ht="14.1" customHeight="1" x14ac:dyDescent="0.2">
      <c r="A54" s="306" t="s">
        <v>279</v>
      </c>
      <c r="B54" s="307" t="s">
        <v>280</v>
      </c>
      <c r="C54" s="308"/>
      <c r="D54" s="113">
        <v>12.875448186680774</v>
      </c>
      <c r="E54" s="115">
        <v>4381</v>
      </c>
      <c r="F54" s="114">
        <v>4454</v>
      </c>
      <c r="G54" s="114">
        <v>4411</v>
      </c>
      <c r="H54" s="114">
        <v>4416</v>
      </c>
      <c r="I54" s="140">
        <v>4376</v>
      </c>
      <c r="J54" s="115">
        <v>5</v>
      </c>
      <c r="K54" s="116">
        <v>0.11425959780621572</v>
      </c>
    </row>
    <row r="55" spans="1:11" ht="14.1" customHeight="1" x14ac:dyDescent="0.2">
      <c r="A55" s="306">
        <v>72</v>
      </c>
      <c r="B55" s="307" t="s">
        <v>281</v>
      </c>
      <c r="C55" s="308"/>
      <c r="D55" s="113">
        <v>1.6340445541644624</v>
      </c>
      <c r="E55" s="115">
        <v>556</v>
      </c>
      <c r="F55" s="114">
        <v>557</v>
      </c>
      <c r="G55" s="114">
        <v>554</v>
      </c>
      <c r="H55" s="114">
        <v>551</v>
      </c>
      <c r="I55" s="140">
        <v>548</v>
      </c>
      <c r="J55" s="115">
        <v>8</v>
      </c>
      <c r="K55" s="116">
        <v>1.4598540145985401</v>
      </c>
    </row>
    <row r="56" spans="1:11" ht="14.1" customHeight="1" x14ac:dyDescent="0.2">
      <c r="A56" s="306" t="s">
        <v>282</v>
      </c>
      <c r="B56" s="307" t="s">
        <v>283</v>
      </c>
      <c r="C56" s="308"/>
      <c r="D56" s="113">
        <v>0.24393111150296831</v>
      </c>
      <c r="E56" s="115">
        <v>83</v>
      </c>
      <c r="F56" s="114">
        <v>88</v>
      </c>
      <c r="G56" s="114">
        <v>87</v>
      </c>
      <c r="H56" s="114">
        <v>81</v>
      </c>
      <c r="I56" s="140">
        <v>77</v>
      </c>
      <c r="J56" s="115">
        <v>6</v>
      </c>
      <c r="K56" s="116">
        <v>7.7922077922077921</v>
      </c>
    </row>
    <row r="57" spans="1:11" ht="14.1" customHeight="1" x14ac:dyDescent="0.2">
      <c r="A57" s="306" t="s">
        <v>284</v>
      </c>
      <c r="B57" s="307" t="s">
        <v>285</v>
      </c>
      <c r="C57" s="308"/>
      <c r="D57" s="113">
        <v>1.1197319696702521</v>
      </c>
      <c r="E57" s="115">
        <v>381</v>
      </c>
      <c r="F57" s="114">
        <v>381</v>
      </c>
      <c r="G57" s="114">
        <v>381</v>
      </c>
      <c r="H57" s="114">
        <v>382</v>
      </c>
      <c r="I57" s="140">
        <v>378</v>
      </c>
      <c r="J57" s="115">
        <v>3</v>
      </c>
      <c r="K57" s="116">
        <v>0.79365079365079361</v>
      </c>
    </row>
    <row r="58" spans="1:11" ht="14.1" customHeight="1" x14ac:dyDescent="0.2">
      <c r="A58" s="306">
        <v>73</v>
      </c>
      <c r="B58" s="307" t="s">
        <v>286</v>
      </c>
      <c r="C58" s="308"/>
      <c r="D58" s="113">
        <v>1.0139305237171574</v>
      </c>
      <c r="E58" s="115">
        <v>345</v>
      </c>
      <c r="F58" s="114">
        <v>346</v>
      </c>
      <c r="G58" s="114">
        <v>353</v>
      </c>
      <c r="H58" s="114">
        <v>358</v>
      </c>
      <c r="I58" s="140">
        <v>356</v>
      </c>
      <c r="J58" s="115">
        <v>-11</v>
      </c>
      <c r="K58" s="116">
        <v>-3.0898876404494384</v>
      </c>
    </row>
    <row r="59" spans="1:11" ht="14.1" customHeight="1" x14ac:dyDescent="0.2">
      <c r="A59" s="306" t="s">
        <v>287</v>
      </c>
      <c r="B59" s="307" t="s">
        <v>288</v>
      </c>
      <c r="C59" s="308"/>
      <c r="D59" s="113">
        <v>0.77881619937694702</v>
      </c>
      <c r="E59" s="115">
        <v>265</v>
      </c>
      <c r="F59" s="114">
        <v>274</v>
      </c>
      <c r="G59" s="114">
        <v>278</v>
      </c>
      <c r="H59" s="114">
        <v>287</v>
      </c>
      <c r="I59" s="140">
        <v>285</v>
      </c>
      <c r="J59" s="115">
        <v>-20</v>
      </c>
      <c r="K59" s="116">
        <v>-7.0175438596491224</v>
      </c>
    </row>
    <row r="60" spans="1:11" ht="14.1" customHeight="1" x14ac:dyDescent="0.2">
      <c r="A60" s="306">
        <v>81</v>
      </c>
      <c r="B60" s="307" t="s">
        <v>289</v>
      </c>
      <c r="C60" s="308"/>
      <c r="D60" s="113">
        <v>4.5906071827426089</v>
      </c>
      <c r="E60" s="115">
        <v>1562</v>
      </c>
      <c r="F60" s="114">
        <v>1614</v>
      </c>
      <c r="G60" s="114">
        <v>1559</v>
      </c>
      <c r="H60" s="114">
        <v>1543</v>
      </c>
      <c r="I60" s="140">
        <v>1552</v>
      </c>
      <c r="J60" s="115">
        <v>10</v>
      </c>
      <c r="K60" s="116">
        <v>0.64432989690721654</v>
      </c>
    </row>
    <row r="61" spans="1:11" ht="14.1" customHeight="1" x14ac:dyDescent="0.2">
      <c r="A61" s="306" t="s">
        <v>290</v>
      </c>
      <c r="B61" s="307" t="s">
        <v>291</v>
      </c>
      <c r="C61" s="308"/>
      <c r="D61" s="113">
        <v>1.1491212602127785</v>
      </c>
      <c r="E61" s="115">
        <v>391</v>
      </c>
      <c r="F61" s="114">
        <v>404</v>
      </c>
      <c r="G61" s="114">
        <v>400</v>
      </c>
      <c r="H61" s="114">
        <v>400</v>
      </c>
      <c r="I61" s="140">
        <v>400</v>
      </c>
      <c r="J61" s="115">
        <v>-9</v>
      </c>
      <c r="K61" s="116">
        <v>-2.25</v>
      </c>
    </row>
    <row r="62" spans="1:11" ht="14.1" customHeight="1" x14ac:dyDescent="0.2">
      <c r="A62" s="306" t="s">
        <v>292</v>
      </c>
      <c r="B62" s="307" t="s">
        <v>293</v>
      </c>
      <c r="C62" s="308"/>
      <c r="D62" s="113">
        <v>2.0983953447363781</v>
      </c>
      <c r="E62" s="115">
        <v>714</v>
      </c>
      <c r="F62" s="114">
        <v>735</v>
      </c>
      <c r="G62" s="114">
        <v>698</v>
      </c>
      <c r="H62" s="114">
        <v>681</v>
      </c>
      <c r="I62" s="140">
        <v>677</v>
      </c>
      <c r="J62" s="115">
        <v>37</v>
      </c>
      <c r="K62" s="116">
        <v>5.4652880354505173</v>
      </c>
    </row>
    <row r="63" spans="1:11" ht="14.1" customHeight="1" x14ac:dyDescent="0.2">
      <c r="A63" s="306"/>
      <c r="B63" s="307" t="s">
        <v>294</v>
      </c>
      <c r="C63" s="308"/>
      <c r="D63" s="113">
        <v>1.7927467230941045</v>
      </c>
      <c r="E63" s="115">
        <v>610</v>
      </c>
      <c r="F63" s="114">
        <v>626</v>
      </c>
      <c r="G63" s="114">
        <v>591</v>
      </c>
      <c r="H63" s="114">
        <v>585</v>
      </c>
      <c r="I63" s="140">
        <v>589</v>
      </c>
      <c r="J63" s="115">
        <v>21</v>
      </c>
      <c r="K63" s="116">
        <v>3.5653650254668929</v>
      </c>
    </row>
    <row r="64" spans="1:11" ht="14.1" customHeight="1" x14ac:dyDescent="0.2">
      <c r="A64" s="306" t="s">
        <v>295</v>
      </c>
      <c r="B64" s="307" t="s">
        <v>296</v>
      </c>
      <c r="C64" s="308"/>
      <c r="D64" s="113">
        <v>0.13225180744136836</v>
      </c>
      <c r="E64" s="115">
        <v>45</v>
      </c>
      <c r="F64" s="114">
        <v>48</v>
      </c>
      <c r="G64" s="114">
        <v>45</v>
      </c>
      <c r="H64" s="114">
        <v>45</v>
      </c>
      <c r="I64" s="140">
        <v>44</v>
      </c>
      <c r="J64" s="115">
        <v>1</v>
      </c>
      <c r="K64" s="116">
        <v>2.2727272727272729</v>
      </c>
    </row>
    <row r="65" spans="1:11" ht="14.1" customHeight="1" x14ac:dyDescent="0.2">
      <c r="A65" s="306" t="s">
        <v>297</v>
      </c>
      <c r="B65" s="307" t="s">
        <v>298</v>
      </c>
      <c r="C65" s="308"/>
      <c r="D65" s="113">
        <v>0.70828190207488395</v>
      </c>
      <c r="E65" s="115">
        <v>241</v>
      </c>
      <c r="F65" s="114">
        <v>254</v>
      </c>
      <c r="G65" s="114">
        <v>243</v>
      </c>
      <c r="H65" s="114">
        <v>249</v>
      </c>
      <c r="I65" s="140">
        <v>257</v>
      </c>
      <c r="J65" s="115">
        <v>-16</v>
      </c>
      <c r="K65" s="116">
        <v>-6.2256809338521402</v>
      </c>
    </row>
    <row r="66" spans="1:11" ht="14.1" customHeight="1" x14ac:dyDescent="0.2">
      <c r="A66" s="306">
        <v>82</v>
      </c>
      <c r="B66" s="307" t="s">
        <v>299</v>
      </c>
      <c r="C66" s="308"/>
      <c r="D66" s="113">
        <v>2.5568682771997886</v>
      </c>
      <c r="E66" s="115">
        <v>870</v>
      </c>
      <c r="F66" s="114">
        <v>912</v>
      </c>
      <c r="G66" s="114">
        <v>900</v>
      </c>
      <c r="H66" s="114">
        <v>919</v>
      </c>
      <c r="I66" s="140">
        <v>897</v>
      </c>
      <c r="J66" s="115">
        <v>-27</v>
      </c>
      <c r="K66" s="116">
        <v>-3.0100334448160537</v>
      </c>
    </row>
    <row r="67" spans="1:11" ht="14.1" customHeight="1" x14ac:dyDescent="0.2">
      <c r="A67" s="306" t="s">
        <v>300</v>
      </c>
      <c r="B67" s="307" t="s">
        <v>301</v>
      </c>
      <c r="C67" s="308"/>
      <c r="D67" s="113">
        <v>1.5723270440251573</v>
      </c>
      <c r="E67" s="115">
        <v>535</v>
      </c>
      <c r="F67" s="114">
        <v>556</v>
      </c>
      <c r="G67" s="114">
        <v>541</v>
      </c>
      <c r="H67" s="114">
        <v>556</v>
      </c>
      <c r="I67" s="140">
        <v>536</v>
      </c>
      <c r="J67" s="115">
        <v>-1</v>
      </c>
      <c r="K67" s="116">
        <v>-0.18656716417910449</v>
      </c>
    </row>
    <row r="68" spans="1:11" ht="14.1" customHeight="1" x14ac:dyDescent="0.2">
      <c r="A68" s="306" t="s">
        <v>302</v>
      </c>
      <c r="B68" s="307" t="s">
        <v>303</v>
      </c>
      <c r="C68" s="308"/>
      <c r="D68" s="113">
        <v>0.54076294598248398</v>
      </c>
      <c r="E68" s="115">
        <v>184</v>
      </c>
      <c r="F68" s="114">
        <v>194</v>
      </c>
      <c r="G68" s="114">
        <v>196</v>
      </c>
      <c r="H68" s="114">
        <v>200</v>
      </c>
      <c r="I68" s="140">
        <v>196</v>
      </c>
      <c r="J68" s="115">
        <v>-12</v>
      </c>
      <c r="K68" s="116">
        <v>-6.1224489795918364</v>
      </c>
    </row>
    <row r="69" spans="1:11" ht="14.1" customHeight="1" x14ac:dyDescent="0.2">
      <c r="A69" s="306">
        <v>83</v>
      </c>
      <c r="B69" s="307" t="s">
        <v>304</v>
      </c>
      <c r="C69" s="308"/>
      <c r="D69" s="113">
        <v>3.4267912772585669</v>
      </c>
      <c r="E69" s="115">
        <v>1166</v>
      </c>
      <c r="F69" s="114">
        <v>1200</v>
      </c>
      <c r="G69" s="114">
        <v>1187</v>
      </c>
      <c r="H69" s="114">
        <v>1209</v>
      </c>
      <c r="I69" s="140">
        <v>1202</v>
      </c>
      <c r="J69" s="115">
        <v>-36</v>
      </c>
      <c r="K69" s="116">
        <v>-2.9950083194675541</v>
      </c>
    </row>
    <row r="70" spans="1:11" ht="14.1" customHeight="1" x14ac:dyDescent="0.2">
      <c r="A70" s="306" t="s">
        <v>305</v>
      </c>
      <c r="B70" s="307" t="s">
        <v>306</v>
      </c>
      <c r="C70" s="308"/>
      <c r="D70" s="113">
        <v>2.2218303650149887</v>
      </c>
      <c r="E70" s="115">
        <v>756</v>
      </c>
      <c r="F70" s="114">
        <v>795</v>
      </c>
      <c r="G70" s="114">
        <v>780</v>
      </c>
      <c r="H70" s="114">
        <v>790</v>
      </c>
      <c r="I70" s="140">
        <v>781</v>
      </c>
      <c r="J70" s="115">
        <v>-25</v>
      </c>
      <c r="K70" s="116">
        <v>-3.2010243277848911</v>
      </c>
    </row>
    <row r="71" spans="1:11" ht="14.1" customHeight="1" x14ac:dyDescent="0.2">
      <c r="A71" s="306"/>
      <c r="B71" s="307" t="s">
        <v>307</v>
      </c>
      <c r="C71" s="308"/>
      <c r="D71" s="113">
        <v>1.5076706048315993</v>
      </c>
      <c r="E71" s="115">
        <v>513</v>
      </c>
      <c r="F71" s="114">
        <v>534</v>
      </c>
      <c r="G71" s="114">
        <v>535</v>
      </c>
      <c r="H71" s="114">
        <v>528</v>
      </c>
      <c r="I71" s="140">
        <v>522</v>
      </c>
      <c r="J71" s="115">
        <v>-9</v>
      </c>
      <c r="K71" s="116">
        <v>-1.7241379310344827</v>
      </c>
    </row>
    <row r="72" spans="1:11" ht="14.1" customHeight="1" x14ac:dyDescent="0.2">
      <c r="A72" s="306">
        <v>84</v>
      </c>
      <c r="B72" s="307" t="s">
        <v>308</v>
      </c>
      <c r="C72" s="308"/>
      <c r="D72" s="113">
        <v>1.5811438311879151</v>
      </c>
      <c r="E72" s="115">
        <v>538</v>
      </c>
      <c r="F72" s="114">
        <v>554</v>
      </c>
      <c r="G72" s="114">
        <v>493</v>
      </c>
      <c r="H72" s="114">
        <v>476</v>
      </c>
      <c r="I72" s="140">
        <v>485</v>
      </c>
      <c r="J72" s="115">
        <v>53</v>
      </c>
      <c r="K72" s="116">
        <v>10.927835051546392</v>
      </c>
    </row>
    <row r="73" spans="1:11" ht="14.1" customHeight="1" x14ac:dyDescent="0.2">
      <c r="A73" s="306" t="s">
        <v>309</v>
      </c>
      <c r="B73" s="307" t="s">
        <v>310</v>
      </c>
      <c r="C73" s="308"/>
      <c r="D73" s="113">
        <v>0.11461823311585258</v>
      </c>
      <c r="E73" s="115">
        <v>39</v>
      </c>
      <c r="F73" s="114">
        <v>39</v>
      </c>
      <c r="G73" s="114">
        <v>37</v>
      </c>
      <c r="H73" s="114">
        <v>44</v>
      </c>
      <c r="I73" s="140">
        <v>45</v>
      </c>
      <c r="J73" s="115">
        <v>-6</v>
      </c>
      <c r="K73" s="116">
        <v>-13.333333333333334</v>
      </c>
    </row>
    <row r="74" spans="1:11" ht="14.1" customHeight="1" x14ac:dyDescent="0.2">
      <c r="A74" s="306" t="s">
        <v>311</v>
      </c>
      <c r="B74" s="307" t="s">
        <v>312</v>
      </c>
      <c r="C74" s="308"/>
      <c r="D74" s="113">
        <v>0.11755716217010521</v>
      </c>
      <c r="E74" s="115">
        <v>40</v>
      </c>
      <c r="F74" s="114">
        <v>42</v>
      </c>
      <c r="G74" s="114">
        <v>18</v>
      </c>
      <c r="H74" s="114">
        <v>14</v>
      </c>
      <c r="I74" s="140">
        <v>11</v>
      </c>
      <c r="J74" s="115">
        <v>29</v>
      </c>
      <c r="K74" s="116" t="s">
        <v>515</v>
      </c>
    </row>
    <row r="75" spans="1:11" ht="14.1" customHeight="1" x14ac:dyDescent="0.2">
      <c r="A75" s="306" t="s">
        <v>313</v>
      </c>
      <c r="B75" s="307" t="s">
        <v>314</v>
      </c>
      <c r="C75" s="308"/>
      <c r="D75" s="113" t="s">
        <v>514</v>
      </c>
      <c r="E75" s="115" t="s">
        <v>514</v>
      </c>
      <c r="F75" s="114" t="s">
        <v>514</v>
      </c>
      <c r="G75" s="114" t="s">
        <v>514</v>
      </c>
      <c r="H75" s="114" t="s">
        <v>514</v>
      </c>
      <c r="I75" s="140" t="s">
        <v>514</v>
      </c>
      <c r="J75" s="115" t="s">
        <v>514</v>
      </c>
      <c r="K75" s="116" t="s">
        <v>514</v>
      </c>
    </row>
    <row r="76" spans="1:11" ht="14.1" customHeight="1" x14ac:dyDescent="0.2">
      <c r="A76" s="306">
        <v>91</v>
      </c>
      <c r="B76" s="307" t="s">
        <v>315</v>
      </c>
      <c r="C76" s="308"/>
      <c r="D76" s="113">
        <v>0.10580144595309469</v>
      </c>
      <c r="E76" s="115">
        <v>36</v>
      </c>
      <c r="F76" s="114">
        <v>36</v>
      </c>
      <c r="G76" s="114">
        <v>38</v>
      </c>
      <c r="H76" s="114">
        <v>34</v>
      </c>
      <c r="I76" s="140">
        <v>32</v>
      </c>
      <c r="J76" s="115">
        <v>4</v>
      </c>
      <c r="K76" s="116">
        <v>12.5</v>
      </c>
    </row>
    <row r="77" spans="1:11" ht="14.1" customHeight="1" x14ac:dyDescent="0.2">
      <c r="A77" s="306">
        <v>92</v>
      </c>
      <c r="B77" s="307" t="s">
        <v>316</v>
      </c>
      <c r="C77" s="308"/>
      <c r="D77" s="113">
        <v>0.46141186151766295</v>
      </c>
      <c r="E77" s="115">
        <v>157</v>
      </c>
      <c r="F77" s="114">
        <v>164</v>
      </c>
      <c r="G77" s="114">
        <v>183</v>
      </c>
      <c r="H77" s="114">
        <v>197</v>
      </c>
      <c r="I77" s="140">
        <v>217</v>
      </c>
      <c r="J77" s="115">
        <v>-60</v>
      </c>
      <c r="K77" s="116">
        <v>-27.649769585253456</v>
      </c>
    </row>
    <row r="78" spans="1:11" ht="14.1" customHeight="1" x14ac:dyDescent="0.2">
      <c r="A78" s="306">
        <v>93</v>
      </c>
      <c r="B78" s="307" t="s">
        <v>317</v>
      </c>
      <c r="C78" s="308"/>
      <c r="D78" s="113">
        <v>0.10580144595309469</v>
      </c>
      <c r="E78" s="115">
        <v>36</v>
      </c>
      <c r="F78" s="114">
        <v>46</v>
      </c>
      <c r="G78" s="114">
        <v>45</v>
      </c>
      <c r="H78" s="114">
        <v>50</v>
      </c>
      <c r="I78" s="140">
        <v>49</v>
      </c>
      <c r="J78" s="115">
        <v>-13</v>
      </c>
      <c r="K78" s="116">
        <v>-26.530612244897959</v>
      </c>
    </row>
    <row r="79" spans="1:11" ht="14.1" customHeight="1" x14ac:dyDescent="0.2">
      <c r="A79" s="306">
        <v>94</v>
      </c>
      <c r="B79" s="307" t="s">
        <v>318</v>
      </c>
      <c r="C79" s="308"/>
      <c r="D79" s="113">
        <v>0.46728971962616822</v>
      </c>
      <c r="E79" s="115">
        <v>159</v>
      </c>
      <c r="F79" s="114">
        <v>180</v>
      </c>
      <c r="G79" s="114">
        <v>168</v>
      </c>
      <c r="H79" s="114">
        <v>152</v>
      </c>
      <c r="I79" s="140">
        <v>137</v>
      </c>
      <c r="J79" s="115">
        <v>22</v>
      </c>
      <c r="K79" s="116">
        <v>16.058394160583941</v>
      </c>
    </row>
    <row r="80" spans="1:11" ht="14.1" customHeight="1" x14ac:dyDescent="0.2">
      <c r="A80" s="306" t="s">
        <v>319</v>
      </c>
      <c r="B80" s="307" t="s">
        <v>320</v>
      </c>
      <c r="C80" s="308"/>
      <c r="D80" s="113">
        <v>8.8167871627578918E-3</v>
      </c>
      <c r="E80" s="115">
        <v>3</v>
      </c>
      <c r="F80" s="114">
        <v>3</v>
      </c>
      <c r="G80" s="114">
        <v>3</v>
      </c>
      <c r="H80" s="114">
        <v>3</v>
      </c>
      <c r="I80" s="140">
        <v>6</v>
      </c>
      <c r="J80" s="115">
        <v>-3</v>
      </c>
      <c r="K80" s="116">
        <v>-50</v>
      </c>
    </row>
    <row r="81" spans="1:11" ht="14.1" customHeight="1" x14ac:dyDescent="0.2">
      <c r="A81" s="310" t="s">
        <v>321</v>
      </c>
      <c r="B81" s="311" t="s">
        <v>334</v>
      </c>
      <c r="C81" s="312"/>
      <c r="D81" s="125">
        <v>4.711103273966966</v>
      </c>
      <c r="E81" s="143">
        <v>1603</v>
      </c>
      <c r="F81" s="144">
        <v>1666</v>
      </c>
      <c r="G81" s="144">
        <v>1682</v>
      </c>
      <c r="H81" s="144">
        <v>1736</v>
      </c>
      <c r="I81" s="145">
        <v>1684</v>
      </c>
      <c r="J81" s="143">
        <v>-81</v>
      </c>
      <c r="K81" s="146">
        <v>-4.8099762470308791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11539</v>
      </c>
      <c r="G12" s="536">
        <v>8465</v>
      </c>
      <c r="H12" s="536">
        <v>13727</v>
      </c>
      <c r="I12" s="536">
        <v>9548</v>
      </c>
      <c r="J12" s="537">
        <v>11294</v>
      </c>
      <c r="K12" s="538">
        <v>245</v>
      </c>
      <c r="L12" s="349">
        <v>2.1692934301398972</v>
      </c>
    </row>
    <row r="13" spans="1:17" s="110" customFormat="1" ht="15" customHeight="1" x14ac:dyDescent="0.2">
      <c r="A13" s="350" t="s">
        <v>345</v>
      </c>
      <c r="B13" s="351" t="s">
        <v>346</v>
      </c>
      <c r="C13" s="347"/>
      <c r="D13" s="347"/>
      <c r="E13" s="348"/>
      <c r="F13" s="536">
        <v>6582</v>
      </c>
      <c r="G13" s="536">
        <v>4793</v>
      </c>
      <c r="H13" s="536">
        <v>7919</v>
      </c>
      <c r="I13" s="536">
        <v>5613</v>
      </c>
      <c r="J13" s="537">
        <v>6646</v>
      </c>
      <c r="K13" s="538">
        <v>-64</v>
      </c>
      <c r="L13" s="349">
        <v>-0.96298525428829373</v>
      </c>
    </row>
    <row r="14" spans="1:17" s="110" customFormat="1" ht="22.5" customHeight="1" x14ac:dyDescent="0.2">
      <c r="A14" s="350"/>
      <c r="B14" s="351" t="s">
        <v>347</v>
      </c>
      <c r="C14" s="347"/>
      <c r="D14" s="347"/>
      <c r="E14" s="348"/>
      <c r="F14" s="536">
        <v>4957</v>
      </c>
      <c r="G14" s="536">
        <v>3672</v>
      </c>
      <c r="H14" s="536">
        <v>5808</v>
      </c>
      <c r="I14" s="536">
        <v>3935</v>
      </c>
      <c r="J14" s="537">
        <v>4648</v>
      </c>
      <c r="K14" s="538">
        <v>309</v>
      </c>
      <c r="L14" s="349">
        <v>6.6480206540447506</v>
      </c>
    </row>
    <row r="15" spans="1:17" s="110" customFormat="1" ht="15" customHeight="1" x14ac:dyDescent="0.2">
      <c r="A15" s="350" t="s">
        <v>348</v>
      </c>
      <c r="B15" s="351" t="s">
        <v>108</v>
      </c>
      <c r="C15" s="347"/>
      <c r="D15" s="347"/>
      <c r="E15" s="348"/>
      <c r="F15" s="536">
        <v>2382</v>
      </c>
      <c r="G15" s="536">
        <v>1837</v>
      </c>
      <c r="H15" s="536">
        <v>5316</v>
      </c>
      <c r="I15" s="536">
        <v>1996</v>
      </c>
      <c r="J15" s="537">
        <v>2403</v>
      </c>
      <c r="K15" s="538">
        <v>-21</v>
      </c>
      <c r="L15" s="349">
        <v>-0.87390761548064921</v>
      </c>
    </row>
    <row r="16" spans="1:17" s="110" customFormat="1" ht="15" customHeight="1" x14ac:dyDescent="0.2">
      <c r="A16" s="350"/>
      <c r="B16" s="351" t="s">
        <v>109</v>
      </c>
      <c r="C16" s="347"/>
      <c r="D16" s="347"/>
      <c r="E16" s="348"/>
      <c r="F16" s="536">
        <v>7807</v>
      </c>
      <c r="G16" s="536">
        <v>5753</v>
      </c>
      <c r="H16" s="536">
        <v>7333</v>
      </c>
      <c r="I16" s="536">
        <v>6517</v>
      </c>
      <c r="J16" s="537">
        <v>7607</v>
      </c>
      <c r="K16" s="538">
        <v>200</v>
      </c>
      <c r="L16" s="349">
        <v>2.6291573550677008</v>
      </c>
    </row>
    <row r="17" spans="1:12" s="110" customFormat="1" ht="15" customHeight="1" x14ac:dyDescent="0.2">
      <c r="A17" s="350"/>
      <c r="B17" s="351" t="s">
        <v>110</v>
      </c>
      <c r="C17" s="347"/>
      <c r="D17" s="347"/>
      <c r="E17" s="348"/>
      <c r="F17" s="536">
        <v>1200</v>
      </c>
      <c r="G17" s="536">
        <v>792</v>
      </c>
      <c r="H17" s="536">
        <v>964</v>
      </c>
      <c r="I17" s="536">
        <v>916</v>
      </c>
      <c r="J17" s="537">
        <v>1130</v>
      </c>
      <c r="K17" s="538">
        <v>70</v>
      </c>
      <c r="L17" s="349">
        <v>6.1946902654867255</v>
      </c>
    </row>
    <row r="18" spans="1:12" s="110" customFormat="1" ht="15" customHeight="1" x14ac:dyDescent="0.2">
      <c r="A18" s="350"/>
      <c r="B18" s="351" t="s">
        <v>111</v>
      </c>
      <c r="C18" s="347"/>
      <c r="D18" s="347"/>
      <c r="E18" s="348"/>
      <c r="F18" s="536">
        <v>150</v>
      </c>
      <c r="G18" s="536">
        <v>83</v>
      </c>
      <c r="H18" s="536">
        <v>114</v>
      </c>
      <c r="I18" s="536">
        <v>119</v>
      </c>
      <c r="J18" s="537">
        <v>154</v>
      </c>
      <c r="K18" s="538">
        <v>-4</v>
      </c>
      <c r="L18" s="349">
        <v>-2.5974025974025974</v>
      </c>
    </row>
    <row r="19" spans="1:12" s="110" customFormat="1" ht="15" customHeight="1" x14ac:dyDescent="0.2">
      <c r="A19" s="118" t="s">
        <v>113</v>
      </c>
      <c r="B19" s="119" t="s">
        <v>181</v>
      </c>
      <c r="C19" s="347"/>
      <c r="D19" s="347"/>
      <c r="E19" s="348"/>
      <c r="F19" s="536">
        <v>7397</v>
      </c>
      <c r="G19" s="536">
        <v>5229</v>
      </c>
      <c r="H19" s="536">
        <v>9608</v>
      </c>
      <c r="I19" s="536">
        <v>6243</v>
      </c>
      <c r="J19" s="537">
        <v>7510</v>
      </c>
      <c r="K19" s="538">
        <v>-113</v>
      </c>
      <c r="L19" s="349">
        <v>-1.5046604527296938</v>
      </c>
    </row>
    <row r="20" spans="1:12" s="110" customFormat="1" ht="15" customHeight="1" x14ac:dyDescent="0.2">
      <c r="A20" s="118"/>
      <c r="B20" s="119" t="s">
        <v>182</v>
      </c>
      <c r="C20" s="347"/>
      <c r="D20" s="347"/>
      <c r="E20" s="348"/>
      <c r="F20" s="536">
        <v>4142</v>
      </c>
      <c r="G20" s="536">
        <v>3236</v>
      </c>
      <c r="H20" s="536">
        <v>4119</v>
      </c>
      <c r="I20" s="536">
        <v>3305</v>
      </c>
      <c r="J20" s="537">
        <v>3784</v>
      </c>
      <c r="K20" s="538">
        <v>358</v>
      </c>
      <c r="L20" s="349">
        <v>9.4608879492600426</v>
      </c>
    </row>
    <row r="21" spans="1:12" s="110" customFormat="1" ht="15" customHeight="1" x14ac:dyDescent="0.2">
      <c r="A21" s="118" t="s">
        <v>113</v>
      </c>
      <c r="B21" s="119" t="s">
        <v>116</v>
      </c>
      <c r="C21" s="347"/>
      <c r="D21" s="347"/>
      <c r="E21" s="348"/>
      <c r="F21" s="536">
        <v>9080</v>
      </c>
      <c r="G21" s="536">
        <v>6439</v>
      </c>
      <c r="H21" s="536">
        <v>10992</v>
      </c>
      <c r="I21" s="536">
        <v>7320</v>
      </c>
      <c r="J21" s="537">
        <v>8877</v>
      </c>
      <c r="K21" s="538">
        <v>203</v>
      </c>
      <c r="L21" s="349">
        <v>2.2868086065112085</v>
      </c>
    </row>
    <row r="22" spans="1:12" s="110" customFormat="1" ht="15" customHeight="1" x14ac:dyDescent="0.2">
      <c r="A22" s="118"/>
      <c r="B22" s="119" t="s">
        <v>117</v>
      </c>
      <c r="C22" s="347"/>
      <c r="D22" s="347"/>
      <c r="E22" s="348"/>
      <c r="F22" s="536">
        <v>2447</v>
      </c>
      <c r="G22" s="536">
        <v>2014</v>
      </c>
      <c r="H22" s="536">
        <v>2723</v>
      </c>
      <c r="I22" s="536">
        <v>2211</v>
      </c>
      <c r="J22" s="537">
        <v>2402</v>
      </c>
      <c r="K22" s="538">
        <v>45</v>
      </c>
      <c r="L22" s="349">
        <v>1.8734388009991674</v>
      </c>
    </row>
    <row r="23" spans="1:12" s="110" customFormat="1" ht="15" customHeight="1" x14ac:dyDescent="0.2">
      <c r="A23" s="352" t="s">
        <v>348</v>
      </c>
      <c r="B23" s="353" t="s">
        <v>193</v>
      </c>
      <c r="C23" s="354"/>
      <c r="D23" s="354"/>
      <c r="E23" s="355"/>
      <c r="F23" s="539">
        <v>374</v>
      </c>
      <c r="G23" s="539">
        <v>358</v>
      </c>
      <c r="H23" s="539">
        <v>2618</v>
      </c>
      <c r="I23" s="539">
        <v>137</v>
      </c>
      <c r="J23" s="540">
        <v>352</v>
      </c>
      <c r="K23" s="541">
        <v>22</v>
      </c>
      <c r="L23" s="356">
        <v>6.25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v>
      </c>
      <c r="G25" s="542">
        <v>32.200000000000003</v>
      </c>
      <c r="H25" s="542">
        <v>34.1</v>
      </c>
      <c r="I25" s="542">
        <v>32.299999999999997</v>
      </c>
      <c r="J25" s="542">
        <v>30</v>
      </c>
      <c r="K25" s="543" t="s">
        <v>350</v>
      </c>
      <c r="L25" s="364">
        <v>-2</v>
      </c>
    </row>
    <row r="26" spans="1:12" s="110" customFormat="1" ht="15" customHeight="1" x14ac:dyDescent="0.2">
      <c r="A26" s="365" t="s">
        <v>105</v>
      </c>
      <c r="B26" s="366" t="s">
        <v>346</v>
      </c>
      <c r="C26" s="362"/>
      <c r="D26" s="362"/>
      <c r="E26" s="363"/>
      <c r="F26" s="542">
        <v>26.7</v>
      </c>
      <c r="G26" s="542">
        <v>30.8</v>
      </c>
      <c r="H26" s="542">
        <v>32.700000000000003</v>
      </c>
      <c r="I26" s="542">
        <v>32.700000000000003</v>
      </c>
      <c r="J26" s="544">
        <v>28.5</v>
      </c>
      <c r="K26" s="543" t="s">
        <v>350</v>
      </c>
      <c r="L26" s="364">
        <v>-1.8000000000000007</v>
      </c>
    </row>
    <row r="27" spans="1:12" s="110" customFormat="1" ht="15" customHeight="1" x14ac:dyDescent="0.2">
      <c r="A27" s="365"/>
      <c r="B27" s="366" t="s">
        <v>347</v>
      </c>
      <c r="C27" s="362"/>
      <c r="D27" s="362"/>
      <c r="E27" s="363"/>
      <c r="F27" s="542">
        <v>29.8</v>
      </c>
      <c r="G27" s="542">
        <v>34.1</v>
      </c>
      <c r="H27" s="542">
        <v>36</v>
      </c>
      <c r="I27" s="542">
        <v>31.9</v>
      </c>
      <c r="J27" s="542">
        <v>32.200000000000003</v>
      </c>
      <c r="K27" s="543" t="s">
        <v>350</v>
      </c>
      <c r="L27" s="364">
        <v>-2.4000000000000021</v>
      </c>
    </row>
    <row r="28" spans="1:12" s="110" customFormat="1" ht="15" customHeight="1" x14ac:dyDescent="0.2">
      <c r="A28" s="365" t="s">
        <v>113</v>
      </c>
      <c r="B28" s="366" t="s">
        <v>108</v>
      </c>
      <c r="C28" s="362"/>
      <c r="D28" s="362"/>
      <c r="E28" s="363"/>
      <c r="F28" s="542">
        <v>40.299999999999997</v>
      </c>
      <c r="G28" s="542">
        <v>43.2</v>
      </c>
      <c r="H28" s="542">
        <v>46.6</v>
      </c>
      <c r="I28" s="542">
        <v>46.8</v>
      </c>
      <c r="J28" s="542">
        <v>43.4</v>
      </c>
      <c r="K28" s="543" t="s">
        <v>350</v>
      </c>
      <c r="L28" s="364">
        <v>-3.1000000000000014</v>
      </c>
    </row>
    <row r="29" spans="1:12" s="110" customFormat="1" ht="11.25" x14ac:dyDescent="0.2">
      <c r="A29" s="365"/>
      <c r="B29" s="366" t="s">
        <v>109</v>
      </c>
      <c r="C29" s="362"/>
      <c r="D29" s="362"/>
      <c r="E29" s="363"/>
      <c r="F29" s="542">
        <v>25.7</v>
      </c>
      <c r="G29" s="542">
        <v>30.3</v>
      </c>
      <c r="H29" s="542">
        <v>30.8</v>
      </c>
      <c r="I29" s="542">
        <v>29.3</v>
      </c>
      <c r="J29" s="544">
        <v>27.2</v>
      </c>
      <c r="K29" s="543" t="s">
        <v>350</v>
      </c>
      <c r="L29" s="364">
        <v>-1.5</v>
      </c>
    </row>
    <row r="30" spans="1:12" s="110" customFormat="1" ht="15" customHeight="1" x14ac:dyDescent="0.2">
      <c r="A30" s="365"/>
      <c r="B30" s="366" t="s">
        <v>110</v>
      </c>
      <c r="C30" s="362"/>
      <c r="D30" s="362"/>
      <c r="E30" s="363"/>
      <c r="F30" s="542">
        <v>21.1</v>
      </c>
      <c r="G30" s="542">
        <v>24.2</v>
      </c>
      <c r="H30" s="542">
        <v>25.3</v>
      </c>
      <c r="I30" s="542">
        <v>24.6</v>
      </c>
      <c r="J30" s="542">
        <v>22.9</v>
      </c>
      <c r="K30" s="543" t="s">
        <v>350</v>
      </c>
      <c r="L30" s="364">
        <v>-1.7999999999999972</v>
      </c>
    </row>
    <row r="31" spans="1:12" s="110" customFormat="1" ht="15" customHeight="1" x14ac:dyDescent="0.2">
      <c r="A31" s="365"/>
      <c r="B31" s="366" t="s">
        <v>111</v>
      </c>
      <c r="C31" s="362"/>
      <c r="D31" s="362"/>
      <c r="E31" s="363"/>
      <c r="F31" s="542">
        <v>38.700000000000003</v>
      </c>
      <c r="G31" s="542">
        <v>41</v>
      </c>
      <c r="H31" s="542">
        <v>40.4</v>
      </c>
      <c r="I31" s="542">
        <v>32.799999999999997</v>
      </c>
      <c r="J31" s="542">
        <v>42.2</v>
      </c>
      <c r="K31" s="543" t="s">
        <v>350</v>
      </c>
      <c r="L31" s="364">
        <v>-3.5</v>
      </c>
    </row>
    <row r="32" spans="1:12" s="110" customFormat="1" ht="15" customHeight="1" x14ac:dyDescent="0.2">
      <c r="A32" s="367" t="s">
        <v>113</v>
      </c>
      <c r="B32" s="368" t="s">
        <v>181</v>
      </c>
      <c r="C32" s="362"/>
      <c r="D32" s="362"/>
      <c r="E32" s="363"/>
      <c r="F32" s="542">
        <v>26.4</v>
      </c>
      <c r="G32" s="542">
        <v>28.5</v>
      </c>
      <c r="H32" s="542">
        <v>31.6</v>
      </c>
      <c r="I32" s="542">
        <v>32.4</v>
      </c>
      <c r="J32" s="544">
        <v>27.8</v>
      </c>
      <c r="K32" s="543" t="s">
        <v>350</v>
      </c>
      <c r="L32" s="364">
        <v>-1.4000000000000021</v>
      </c>
    </row>
    <row r="33" spans="1:12" s="110" customFormat="1" ht="15" customHeight="1" x14ac:dyDescent="0.2">
      <c r="A33" s="367"/>
      <c r="B33" s="368" t="s">
        <v>182</v>
      </c>
      <c r="C33" s="362"/>
      <c r="D33" s="362"/>
      <c r="E33" s="363"/>
      <c r="F33" s="542">
        <v>30.8</v>
      </c>
      <c r="G33" s="542">
        <v>37.799999999999997</v>
      </c>
      <c r="H33" s="542">
        <v>38.200000000000003</v>
      </c>
      <c r="I33" s="542">
        <v>32.200000000000003</v>
      </c>
      <c r="J33" s="542">
        <v>34.200000000000003</v>
      </c>
      <c r="K33" s="543" t="s">
        <v>350</v>
      </c>
      <c r="L33" s="364">
        <v>-3.4000000000000021</v>
      </c>
    </row>
    <row r="34" spans="1:12" s="369" customFormat="1" ht="15" customHeight="1" x14ac:dyDescent="0.2">
      <c r="A34" s="367" t="s">
        <v>113</v>
      </c>
      <c r="B34" s="368" t="s">
        <v>116</v>
      </c>
      <c r="C34" s="362"/>
      <c r="D34" s="362"/>
      <c r="E34" s="363"/>
      <c r="F34" s="542">
        <v>26.2</v>
      </c>
      <c r="G34" s="542">
        <v>28.7</v>
      </c>
      <c r="H34" s="542">
        <v>30.9</v>
      </c>
      <c r="I34" s="542">
        <v>29.1</v>
      </c>
      <c r="J34" s="542">
        <v>27.7</v>
      </c>
      <c r="K34" s="543" t="s">
        <v>350</v>
      </c>
      <c r="L34" s="364">
        <v>-1.5</v>
      </c>
    </row>
    <row r="35" spans="1:12" s="369" customFormat="1" ht="11.25" x14ac:dyDescent="0.2">
      <c r="A35" s="370"/>
      <c r="B35" s="371" t="s">
        <v>117</v>
      </c>
      <c r="C35" s="372"/>
      <c r="D35" s="372"/>
      <c r="E35" s="373"/>
      <c r="F35" s="545">
        <v>34.700000000000003</v>
      </c>
      <c r="G35" s="545">
        <v>43.1</v>
      </c>
      <c r="H35" s="545">
        <v>44.7</v>
      </c>
      <c r="I35" s="545">
        <v>42.8</v>
      </c>
      <c r="J35" s="546">
        <v>38.299999999999997</v>
      </c>
      <c r="K35" s="547" t="s">
        <v>350</v>
      </c>
      <c r="L35" s="374">
        <v>-3.5999999999999943</v>
      </c>
    </row>
    <row r="36" spans="1:12" s="369" customFormat="1" ht="15.95" customHeight="1" x14ac:dyDescent="0.2">
      <c r="A36" s="375" t="s">
        <v>351</v>
      </c>
      <c r="B36" s="376"/>
      <c r="C36" s="377"/>
      <c r="D36" s="376"/>
      <c r="E36" s="378"/>
      <c r="F36" s="548">
        <v>11099</v>
      </c>
      <c r="G36" s="548">
        <v>8023</v>
      </c>
      <c r="H36" s="548">
        <v>10579</v>
      </c>
      <c r="I36" s="548">
        <v>9368</v>
      </c>
      <c r="J36" s="548">
        <v>10857</v>
      </c>
      <c r="K36" s="549">
        <v>242</v>
      </c>
      <c r="L36" s="380">
        <v>2.2289766970618032</v>
      </c>
    </row>
    <row r="37" spans="1:12" s="369" customFormat="1" ht="15.95" customHeight="1" x14ac:dyDescent="0.2">
      <c r="A37" s="381"/>
      <c r="B37" s="382" t="s">
        <v>113</v>
      </c>
      <c r="C37" s="382" t="s">
        <v>352</v>
      </c>
      <c r="D37" s="382"/>
      <c r="E37" s="383"/>
      <c r="F37" s="548">
        <v>3110</v>
      </c>
      <c r="G37" s="548">
        <v>2584</v>
      </c>
      <c r="H37" s="548">
        <v>3607</v>
      </c>
      <c r="I37" s="548">
        <v>3029</v>
      </c>
      <c r="J37" s="548">
        <v>3257</v>
      </c>
      <c r="K37" s="549">
        <v>-147</v>
      </c>
      <c r="L37" s="380">
        <v>-4.5133558489407433</v>
      </c>
    </row>
    <row r="38" spans="1:12" s="369" customFormat="1" ht="15.95" customHeight="1" x14ac:dyDescent="0.2">
      <c r="A38" s="381"/>
      <c r="B38" s="384" t="s">
        <v>105</v>
      </c>
      <c r="C38" s="384" t="s">
        <v>106</v>
      </c>
      <c r="D38" s="385"/>
      <c r="E38" s="383"/>
      <c r="F38" s="548">
        <v>6339</v>
      </c>
      <c r="G38" s="548">
        <v>4575</v>
      </c>
      <c r="H38" s="548">
        <v>6011</v>
      </c>
      <c r="I38" s="548">
        <v>5525</v>
      </c>
      <c r="J38" s="550">
        <v>6363</v>
      </c>
      <c r="K38" s="549">
        <v>-24</v>
      </c>
      <c r="L38" s="380">
        <v>-0.37718057520037718</v>
      </c>
    </row>
    <row r="39" spans="1:12" s="369" customFormat="1" ht="15.95" customHeight="1" x14ac:dyDescent="0.2">
      <c r="A39" s="381"/>
      <c r="B39" s="385"/>
      <c r="C39" s="382" t="s">
        <v>353</v>
      </c>
      <c r="D39" s="385"/>
      <c r="E39" s="383"/>
      <c r="F39" s="548">
        <v>1693</v>
      </c>
      <c r="G39" s="548">
        <v>1409</v>
      </c>
      <c r="H39" s="548">
        <v>1964</v>
      </c>
      <c r="I39" s="548">
        <v>1805</v>
      </c>
      <c r="J39" s="548">
        <v>1812</v>
      </c>
      <c r="K39" s="549">
        <v>-119</v>
      </c>
      <c r="L39" s="380">
        <v>-6.5673289183222954</v>
      </c>
    </row>
    <row r="40" spans="1:12" s="369" customFormat="1" ht="15.95" customHeight="1" x14ac:dyDescent="0.2">
      <c r="A40" s="381"/>
      <c r="B40" s="384"/>
      <c r="C40" s="384" t="s">
        <v>107</v>
      </c>
      <c r="D40" s="385"/>
      <c r="E40" s="383"/>
      <c r="F40" s="548">
        <v>4760</v>
      </c>
      <c r="G40" s="548">
        <v>3448</v>
      </c>
      <c r="H40" s="548">
        <v>4568</v>
      </c>
      <c r="I40" s="548">
        <v>3843</v>
      </c>
      <c r="J40" s="548">
        <v>4494</v>
      </c>
      <c r="K40" s="549">
        <v>266</v>
      </c>
      <c r="L40" s="380">
        <v>5.9190031152647977</v>
      </c>
    </row>
    <row r="41" spans="1:12" s="369" customFormat="1" ht="24" customHeight="1" x14ac:dyDescent="0.2">
      <c r="A41" s="381"/>
      <c r="B41" s="385"/>
      <c r="C41" s="382" t="s">
        <v>353</v>
      </c>
      <c r="D41" s="385"/>
      <c r="E41" s="383"/>
      <c r="F41" s="548">
        <v>1417</v>
      </c>
      <c r="G41" s="548">
        <v>1175</v>
      </c>
      <c r="H41" s="548">
        <v>1643</v>
      </c>
      <c r="I41" s="548">
        <v>1224</v>
      </c>
      <c r="J41" s="550">
        <v>1445</v>
      </c>
      <c r="K41" s="549">
        <v>-28</v>
      </c>
      <c r="L41" s="380">
        <v>-1.9377162629757785</v>
      </c>
    </row>
    <row r="42" spans="1:12" s="110" customFormat="1" ht="15" customHeight="1" x14ac:dyDescent="0.2">
      <c r="A42" s="381"/>
      <c r="B42" s="384" t="s">
        <v>113</v>
      </c>
      <c r="C42" s="384" t="s">
        <v>354</v>
      </c>
      <c r="D42" s="385"/>
      <c r="E42" s="383"/>
      <c r="F42" s="548">
        <v>2028</v>
      </c>
      <c r="G42" s="548">
        <v>1478</v>
      </c>
      <c r="H42" s="548">
        <v>2463</v>
      </c>
      <c r="I42" s="548">
        <v>1866</v>
      </c>
      <c r="J42" s="548">
        <v>2052</v>
      </c>
      <c r="K42" s="549">
        <v>-24</v>
      </c>
      <c r="L42" s="380">
        <v>-1.1695906432748537</v>
      </c>
    </row>
    <row r="43" spans="1:12" s="110" customFormat="1" ht="15" customHeight="1" x14ac:dyDescent="0.2">
      <c r="A43" s="381"/>
      <c r="B43" s="385"/>
      <c r="C43" s="382" t="s">
        <v>353</v>
      </c>
      <c r="D43" s="385"/>
      <c r="E43" s="383"/>
      <c r="F43" s="548">
        <v>818</v>
      </c>
      <c r="G43" s="548">
        <v>638</v>
      </c>
      <c r="H43" s="548">
        <v>1147</v>
      </c>
      <c r="I43" s="548">
        <v>873</v>
      </c>
      <c r="J43" s="548">
        <v>890</v>
      </c>
      <c r="K43" s="549">
        <v>-72</v>
      </c>
      <c r="L43" s="380">
        <v>-8.0898876404494384</v>
      </c>
    </row>
    <row r="44" spans="1:12" s="110" customFormat="1" ht="15" customHeight="1" x14ac:dyDescent="0.2">
      <c r="A44" s="381"/>
      <c r="B44" s="384"/>
      <c r="C44" s="366" t="s">
        <v>109</v>
      </c>
      <c r="D44" s="385"/>
      <c r="E44" s="383"/>
      <c r="F44" s="548">
        <v>7724</v>
      </c>
      <c r="G44" s="548">
        <v>5672</v>
      </c>
      <c r="H44" s="548">
        <v>7044</v>
      </c>
      <c r="I44" s="548">
        <v>6468</v>
      </c>
      <c r="J44" s="550">
        <v>7524</v>
      </c>
      <c r="K44" s="549">
        <v>200</v>
      </c>
      <c r="L44" s="380">
        <v>2.6581605528973951</v>
      </c>
    </row>
    <row r="45" spans="1:12" s="110" customFormat="1" ht="15" customHeight="1" x14ac:dyDescent="0.2">
      <c r="A45" s="381"/>
      <c r="B45" s="385"/>
      <c r="C45" s="382" t="s">
        <v>353</v>
      </c>
      <c r="D45" s="385"/>
      <c r="E45" s="383"/>
      <c r="F45" s="548">
        <v>1982</v>
      </c>
      <c r="G45" s="548">
        <v>1721</v>
      </c>
      <c r="H45" s="548">
        <v>2172</v>
      </c>
      <c r="I45" s="548">
        <v>1892</v>
      </c>
      <c r="J45" s="548">
        <v>2044</v>
      </c>
      <c r="K45" s="549">
        <v>-62</v>
      </c>
      <c r="L45" s="380">
        <v>-3.0332681017612524</v>
      </c>
    </row>
    <row r="46" spans="1:12" s="110" customFormat="1" ht="15" customHeight="1" x14ac:dyDescent="0.2">
      <c r="A46" s="381"/>
      <c r="B46" s="384"/>
      <c r="C46" s="366" t="s">
        <v>110</v>
      </c>
      <c r="D46" s="385"/>
      <c r="E46" s="383"/>
      <c r="F46" s="548">
        <v>1197</v>
      </c>
      <c r="G46" s="548">
        <v>790</v>
      </c>
      <c r="H46" s="548">
        <v>958</v>
      </c>
      <c r="I46" s="548">
        <v>915</v>
      </c>
      <c r="J46" s="548">
        <v>1127</v>
      </c>
      <c r="K46" s="549">
        <v>70</v>
      </c>
      <c r="L46" s="380">
        <v>6.2111801242236027</v>
      </c>
    </row>
    <row r="47" spans="1:12" s="110" customFormat="1" ht="15" customHeight="1" x14ac:dyDescent="0.2">
      <c r="A47" s="381"/>
      <c r="B47" s="385"/>
      <c r="C47" s="382" t="s">
        <v>353</v>
      </c>
      <c r="D47" s="385"/>
      <c r="E47" s="383"/>
      <c r="F47" s="548">
        <v>252</v>
      </c>
      <c r="G47" s="548">
        <v>191</v>
      </c>
      <c r="H47" s="548">
        <v>242</v>
      </c>
      <c r="I47" s="548">
        <v>225</v>
      </c>
      <c r="J47" s="550">
        <v>258</v>
      </c>
      <c r="K47" s="549">
        <v>-6</v>
      </c>
      <c r="L47" s="380">
        <v>-2.3255813953488373</v>
      </c>
    </row>
    <row r="48" spans="1:12" s="110" customFormat="1" ht="15" customHeight="1" x14ac:dyDescent="0.2">
      <c r="A48" s="381"/>
      <c r="B48" s="385"/>
      <c r="C48" s="366" t="s">
        <v>111</v>
      </c>
      <c r="D48" s="386"/>
      <c r="E48" s="387"/>
      <c r="F48" s="548">
        <v>150</v>
      </c>
      <c r="G48" s="548">
        <v>83</v>
      </c>
      <c r="H48" s="548">
        <v>114</v>
      </c>
      <c r="I48" s="548">
        <v>119</v>
      </c>
      <c r="J48" s="548">
        <v>154</v>
      </c>
      <c r="K48" s="549">
        <v>-4</v>
      </c>
      <c r="L48" s="380">
        <v>-2.5974025974025974</v>
      </c>
    </row>
    <row r="49" spans="1:12" s="110" customFormat="1" ht="15" customHeight="1" x14ac:dyDescent="0.2">
      <c r="A49" s="381"/>
      <c r="B49" s="385"/>
      <c r="C49" s="382" t="s">
        <v>353</v>
      </c>
      <c r="D49" s="385"/>
      <c r="E49" s="383"/>
      <c r="F49" s="548">
        <v>58</v>
      </c>
      <c r="G49" s="548">
        <v>34</v>
      </c>
      <c r="H49" s="548">
        <v>46</v>
      </c>
      <c r="I49" s="548">
        <v>39</v>
      </c>
      <c r="J49" s="548">
        <v>65</v>
      </c>
      <c r="K49" s="549">
        <v>-7</v>
      </c>
      <c r="L49" s="380">
        <v>-10.76923076923077</v>
      </c>
    </row>
    <row r="50" spans="1:12" s="110" customFormat="1" ht="15" customHeight="1" x14ac:dyDescent="0.2">
      <c r="A50" s="381"/>
      <c r="B50" s="384" t="s">
        <v>113</v>
      </c>
      <c r="C50" s="382" t="s">
        <v>181</v>
      </c>
      <c r="D50" s="385"/>
      <c r="E50" s="383"/>
      <c r="F50" s="548">
        <v>6985</v>
      </c>
      <c r="G50" s="548">
        <v>4839</v>
      </c>
      <c r="H50" s="548">
        <v>6550</v>
      </c>
      <c r="I50" s="548">
        <v>6079</v>
      </c>
      <c r="J50" s="550">
        <v>7101</v>
      </c>
      <c r="K50" s="549">
        <v>-116</v>
      </c>
      <c r="L50" s="380">
        <v>-1.6335727362343333</v>
      </c>
    </row>
    <row r="51" spans="1:12" s="110" customFormat="1" ht="15" customHeight="1" x14ac:dyDescent="0.2">
      <c r="A51" s="381"/>
      <c r="B51" s="385"/>
      <c r="C51" s="382" t="s">
        <v>353</v>
      </c>
      <c r="D51" s="385"/>
      <c r="E51" s="383"/>
      <c r="F51" s="548">
        <v>1844</v>
      </c>
      <c r="G51" s="548">
        <v>1380</v>
      </c>
      <c r="H51" s="548">
        <v>2068</v>
      </c>
      <c r="I51" s="548">
        <v>1971</v>
      </c>
      <c r="J51" s="548">
        <v>1972</v>
      </c>
      <c r="K51" s="549">
        <v>-128</v>
      </c>
      <c r="L51" s="380">
        <v>-6.4908722109533468</v>
      </c>
    </row>
    <row r="52" spans="1:12" s="110" customFormat="1" ht="15" customHeight="1" x14ac:dyDescent="0.2">
      <c r="A52" s="381"/>
      <c r="B52" s="384"/>
      <c r="C52" s="382" t="s">
        <v>182</v>
      </c>
      <c r="D52" s="385"/>
      <c r="E52" s="383"/>
      <c r="F52" s="548">
        <v>4114</v>
      </c>
      <c r="G52" s="548">
        <v>3184</v>
      </c>
      <c r="H52" s="548">
        <v>4029</v>
      </c>
      <c r="I52" s="548">
        <v>3289</v>
      </c>
      <c r="J52" s="548">
        <v>3756</v>
      </c>
      <c r="K52" s="549">
        <v>358</v>
      </c>
      <c r="L52" s="380">
        <v>9.5314164004259858</v>
      </c>
    </row>
    <row r="53" spans="1:12" s="269" customFormat="1" ht="11.25" customHeight="1" x14ac:dyDescent="0.2">
      <c r="A53" s="381"/>
      <c r="B53" s="385"/>
      <c r="C53" s="382" t="s">
        <v>353</v>
      </c>
      <c r="D53" s="385"/>
      <c r="E53" s="383"/>
      <c r="F53" s="548">
        <v>1266</v>
      </c>
      <c r="G53" s="548">
        <v>1204</v>
      </c>
      <c r="H53" s="548">
        <v>1539</v>
      </c>
      <c r="I53" s="548">
        <v>1058</v>
      </c>
      <c r="J53" s="550">
        <v>1285</v>
      </c>
      <c r="K53" s="549">
        <v>-19</v>
      </c>
      <c r="L53" s="380">
        <v>-1.4785992217898833</v>
      </c>
    </row>
    <row r="54" spans="1:12" s="151" customFormat="1" ht="12.75" customHeight="1" x14ac:dyDescent="0.2">
      <c r="A54" s="381"/>
      <c r="B54" s="384" t="s">
        <v>113</v>
      </c>
      <c r="C54" s="384" t="s">
        <v>116</v>
      </c>
      <c r="D54" s="385"/>
      <c r="E54" s="383"/>
      <c r="F54" s="548">
        <v>8710</v>
      </c>
      <c r="G54" s="548">
        <v>6069</v>
      </c>
      <c r="H54" s="548">
        <v>8131</v>
      </c>
      <c r="I54" s="548">
        <v>7175</v>
      </c>
      <c r="J54" s="548">
        <v>8507</v>
      </c>
      <c r="K54" s="549">
        <v>203</v>
      </c>
      <c r="L54" s="380">
        <v>2.3862701304807805</v>
      </c>
    </row>
    <row r="55" spans="1:12" ht="11.25" x14ac:dyDescent="0.2">
      <c r="A55" s="381"/>
      <c r="B55" s="385"/>
      <c r="C55" s="382" t="s">
        <v>353</v>
      </c>
      <c r="D55" s="385"/>
      <c r="E55" s="383"/>
      <c r="F55" s="548">
        <v>2279</v>
      </c>
      <c r="G55" s="548">
        <v>1742</v>
      </c>
      <c r="H55" s="548">
        <v>2511</v>
      </c>
      <c r="I55" s="548">
        <v>2091</v>
      </c>
      <c r="J55" s="548">
        <v>2357</v>
      </c>
      <c r="K55" s="549">
        <v>-78</v>
      </c>
      <c r="L55" s="380">
        <v>-3.309291472210437</v>
      </c>
    </row>
    <row r="56" spans="1:12" ht="14.25" customHeight="1" x14ac:dyDescent="0.2">
      <c r="A56" s="381"/>
      <c r="B56" s="385"/>
      <c r="C56" s="384" t="s">
        <v>117</v>
      </c>
      <c r="D56" s="385"/>
      <c r="E56" s="383"/>
      <c r="F56" s="548">
        <v>2377</v>
      </c>
      <c r="G56" s="548">
        <v>1943</v>
      </c>
      <c r="H56" s="548">
        <v>2442</v>
      </c>
      <c r="I56" s="548">
        <v>2176</v>
      </c>
      <c r="J56" s="548">
        <v>2335</v>
      </c>
      <c r="K56" s="549">
        <v>42</v>
      </c>
      <c r="L56" s="380">
        <v>1.7987152034261242</v>
      </c>
    </row>
    <row r="57" spans="1:12" ht="18.75" customHeight="1" x14ac:dyDescent="0.2">
      <c r="A57" s="388"/>
      <c r="B57" s="389"/>
      <c r="C57" s="390" t="s">
        <v>353</v>
      </c>
      <c r="D57" s="389"/>
      <c r="E57" s="391"/>
      <c r="F57" s="551">
        <v>826</v>
      </c>
      <c r="G57" s="552">
        <v>838</v>
      </c>
      <c r="H57" s="552">
        <v>1092</v>
      </c>
      <c r="I57" s="552">
        <v>931</v>
      </c>
      <c r="J57" s="552">
        <v>895</v>
      </c>
      <c r="K57" s="553">
        <f t="shared" ref="K57" si="0">IF(OR(F57=".",J57=".")=TRUE,".",IF(OR(F57="*",J57="*")=TRUE,"*",IF(AND(F57="-",J57="-")=TRUE,"-",IF(AND(ISNUMBER(J57),ISNUMBER(F57))=TRUE,IF(F57-J57=0,0,F57-J57),IF(ISNUMBER(F57)=TRUE,F57,-J57)))))</f>
        <v>-69</v>
      </c>
      <c r="L57" s="392">
        <f t="shared" ref="L57" si="1">IF(K57 =".",".",IF(K57 ="*","*",IF(K57="-","-",IF(K57=0,0,IF(OR(J57="-",J57=".",F57="-",F57=".")=TRUE,"X",IF(J57=0,"0,0",IF(ABS(K57*100/J57)&gt;250,".X",(K57*100/J57))))))))</f>
        <v>-7.7094972067039107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11539</v>
      </c>
      <c r="E11" s="114">
        <v>8465</v>
      </c>
      <c r="F11" s="114">
        <v>13727</v>
      </c>
      <c r="G11" s="114">
        <v>9548</v>
      </c>
      <c r="H11" s="140">
        <v>11294</v>
      </c>
      <c r="I11" s="115">
        <v>245</v>
      </c>
      <c r="J11" s="116">
        <v>2.1692934301398972</v>
      </c>
    </row>
    <row r="12" spans="1:15" s="110" customFormat="1" ht="24.95" customHeight="1" x14ac:dyDescent="0.2">
      <c r="A12" s="193" t="s">
        <v>132</v>
      </c>
      <c r="B12" s="194" t="s">
        <v>133</v>
      </c>
      <c r="C12" s="113">
        <v>1.8112488083889418</v>
      </c>
      <c r="D12" s="115">
        <v>209</v>
      </c>
      <c r="E12" s="114">
        <v>155</v>
      </c>
      <c r="F12" s="114">
        <v>351</v>
      </c>
      <c r="G12" s="114">
        <v>242</v>
      </c>
      <c r="H12" s="140">
        <v>203</v>
      </c>
      <c r="I12" s="115">
        <v>6</v>
      </c>
      <c r="J12" s="116">
        <v>2.9556650246305418</v>
      </c>
    </row>
    <row r="13" spans="1:15" s="110" customFormat="1" ht="24.95" customHeight="1" x14ac:dyDescent="0.2">
      <c r="A13" s="193" t="s">
        <v>134</v>
      </c>
      <c r="B13" s="199" t="s">
        <v>214</v>
      </c>
      <c r="C13" s="113">
        <v>0.99662015772597279</v>
      </c>
      <c r="D13" s="115">
        <v>115</v>
      </c>
      <c r="E13" s="114">
        <v>61</v>
      </c>
      <c r="F13" s="114">
        <v>99</v>
      </c>
      <c r="G13" s="114">
        <v>95</v>
      </c>
      <c r="H13" s="140">
        <v>92</v>
      </c>
      <c r="I13" s="115">
        <v>23</v>
      </c>
      <c r="J13" s="116">
        <v>25</v>
      </c>
    </row>
    <row r="14" spans="1:15" s="287" customFormat="1" ht="24.95" customHeight="1" x14ac:dyDescent="0.2">
      <c r="A14" s="193" t="s">
        <v>215</v>
      </c>
      <c r="B14" s="199" t="s">
        <v>137</v>
      </c>
      <c r="C14" s="113">
        <v>11.560793829621284</v>
      </c>
      <c r="D14" s="115">
        <v>1334</v>
      </c>
      <c r="E14" s="114">
        <v>756</v>
      </c>
      <c r="F14" s="114">
        <v>1448</v>
      </c>
      <c r="G14" s="114">
        <v>1023</v>
      </c>
      <c r="H14" s="140">
        <v>1276</v>
      </c>
      <c r="I14" s="115">
        <v>58</v>
      </c>
      <c r="J14" s="116">
        <v>4.5454545454545459</v>
      </c>
      <c r="K14" s="110"/>
      <c r="L14" s="110"/>
      <c r="M14" s="110"/>
      <c r="N14" s="110"/>
      <c r="O14" s="110"/>
    </row>
    <row r="15" spans="1:15" s="110" customFormat="1" ht="24.95" customHeight="1" x14ac:dyDescent="0.2">
      <c r="A15" s="193" t="s">
        <v>216</v>
      </c>
      <c r="B15" s="199" t="s">
        <v>217</v>
      </c>
      <c r="C15" s="113">
        <v>2.8252014905971055</v>
      </c>
      <c r="D15" s="115">
        <v>326</v>
      </c>
      <c r="E15" s="114">
        <v>287</v>
      </c>
      <c r="F15" s="114">
        <v>433</v>
      </c>
      <c r="G15" s="114">
        <v>297</v>
      </c>
      <c r="H15" s="140">
        <v>382</v>
      </c>
      <c r="I15" s="115">
        <v>-56</v>
      </c>
      <c r="J15" s="116">
        <v>-14.659685863874346</v>
      </c>
    </row>
    <row r="16" spans="1:15" s="287" customFormat="1" ht="24.95" customHeight="1" x14ac:dyDescent="0.2">
      <c r="A16" s="193" t="s">
        <v>218</v>
      </c>
      <c r="B16" s="199" t="s">
        <v>141</v>
      </c>
      <c r="C16" s="113">
        <v>5.4944102608544938</v>
      </c>
      <c r="D16" s="115">
        <v>634</v>
      </c>
      <c r="E16" s="114">
        <v>362</v>
      </c>
      <c r="F16" s="114">
        <v>791</v>
      </c>
      <c r="G16" s="114">
        <v>552</v>
      </c>
      <c r="H16" s="140">
        <v>699</v>
      </c>
      <c r="I16" s="115">
        <v>-65</v>
      </c>
      <c r="J16" s="116">
        <v>-9.2989985693848354</v>
      </c>
      <c r="K16" s="110"/>
      <c r="L16" s="110"/>
      <c r="M16" s="110"/>
      <c r="N16" s="110"/>
      <c r="O16" s="110"/>
    </row>
    <row r="17" spans="1:15" s="110" customFormat="1" ht="24.95" customHeight="1" x14ac:dyDescent="0.2">
      <c r="A17" s="193" t="s">
        <v>142</v>
      </c>
      <c r="B17" s="199" t="s">
        <v>220</v>
      </c>
      <c r="C17" s="113">
        <v>3.2411820781696856</v>
      </c>
      <c r="D17" s="115">
        <v>374</v>
      </c>
      <c r="E17" s="114">
        <v>107</v>
      </c>
      <c r="F17" s="114">
        <v>224</v>
      </c>
      <c r="G17" s="114">
        <v>174</v>
      </c>
      <c r="H17" s="140">
        <v>195</v>
      </c>
      <c r="I17" s="115">
        <v>179</v>
      </c>
      <c r="J17" s="116">
        <v>91.794871794871796</v>
      </c>
    </row>
    <row r="18" spans="1:15" s="287" customFormat="1" ht="24.95" customHeight="1" x14ac:dyDescent="0.2">
      <c r="A18" s="201" t="s">
        <v>144</v>
      </c>
      <c r="B18" s="202" t="s">
        <v>145</v>
      </c>
      <c r="C18" s="113">
        <v>8.4409394228269345</v>
      </c>
      <c r="D18" s="115">
        <v>974</v>
      </c>
      <c r="E18" s="114">
        <v>550</v>
      </c>
      <c r="F18" s="114">
        <v>1236</v>
      </c>
      <c r="G18" s="114">
        <v>783</v>
      </c>
      <c r="H18" s="140">
        <v>876</v>
      </c>
      <c r="I18" s="115">
        <v>98</v>
      </c>
      <c r="J18" s="116">
        <v>11.187214611872147</v>
      </c>
      <c r="K18" s="110"/>
      <c r="L18" s="110"/>
      <c r="M18" s="110"/>
      <c r="N18" s="110"/>
      <c r="O18" s="110"/>
    </row>
    <row r="19" spans="1:15" s="110" customFormat="1" ht="24.95" customHeight="1" x14ac:dyDescent="0.2">
      <c r="A19" s="193" t="s">
        <v>146</v>
      </c>
      <c r="B19" s="199" t="s">
        <v>147</v>
      </c>
      <c r="C19" s="113">
        <v>21.570326718086488</v>
      </c>
      <c r="D19" s="115">
        <v>2489</v>
      </c>
      <c r="E19" s="114">
        <v>1597</v>
      </c>
      <c r="F19" s="114">
        <v>2682</v>
      </c>
      <c r="G19" s="114">
        <v>1892</v>
      </c>
      <c r="H19" s="140">
        <v>2110</v>
      </c>
      <c r="I19" s="115">
        <v>379</v>
      </c>
      <c r="J19" s="116">
        <v>17.962085308056871</v>
      </c>
    </row>
    <row r="20" spans="1:15" s="287" customFormat="1" ht="24.95" customHeight="1" x14ac:dyDescent="0.2">
      <c r="A20" s="193" t="s">
        <v>148</v>
      </c>
      <c r="B20" s="199" t="s">
        <v>149</v>
      </c>
      <c r="C20" s="113">
        <v>7.3403241182078167</v>
      </c>
      <c r="D20" s="115">
        <v>847</v>
      </c>
      <c r="E20" s="114">
        <v>853</v>
      </c>
      <c r="F20" s="114">
        <v>1024</v>
      </c>
      <c r="G20" s="114">
        <v>778</v>
      </c>
      <c r="H20" s="140">
        <v>1390</v>
      </c>
      <c r="I20" s="115">
        <v>-543</v>
      </c>
      <c r="J20" s="116">
        <v>-39.064748201438846</v>
      </c>
      <c r="K20" s="110"/>
      <c r="L20" s="110"/>
      <c r="M20" s="110"/>
      <c r="N20" s="110"/>
      <c r="O20" s="110"/>
    </row>
    <row r="21" spans="1:15" s="110" customFormat="1" ht="24.95" customHeight="1" x14ac:dyDescent="0.2">
      <c r="A21" s="201" t="s">
        <v>150</v>
      </c>
      <c r="B21" s="202" t="s">
        <v>151</v>
      </c>
      <c r="C21" s="113">
        <v>5.6590692434353063</v>
      </c>
      <c r="D21" s="115">
        <v>653</v>
      </c>
      <c r="E21" s="114">
        <v>486</v>
      </c>
      <c r="F21" s="114">
        <v>736</v>
      </c>
      <c r="G21" s="114">
        <v>660</v>
      </c>
      <c r="H21" s="140">
        <v>563</v>
      </c>
      <c r="I21" s="115">
        <v>90</v>
      </c>
      <c r="J21" s="116">
        <v>15.985790408525755</v>
      </c>
    </row>
    <row r="22" spans="1:15" s="110" customFormat="1" ht="24.95" customHeight="1" x14ac:dyDescent="0.2">
      <c r="A22" s="201" t="s">
        <v>152</v>
      </c>
      <c r="B22" s="199" t="s">
        <v>153</v>
      </c>
      <c r="C22" s="113">
        <v>1.187277927030072</v>
      </c>
      <c r="D22" s="115">
        <v>137</v>
      </c>
      <c r="E22" s="114">
        <v>102</v>
      </c>
      <c r="F22" s="114">
        <v>279</v>
      </c>
      <c r="G22" s="114">
        <v>118</v>
      </c>
      <c r="H22" s="140">
        <v>130</v>
      </c>
      <c r="I22" s="115">
        <v>7</v>
      </c>
      <c r="J22" s="116">
        <v>5.384615384615385</v>
      </c>
    </row>
    <row r="23" spans="1:15" s="110" customFormat="1" ht="24.95" customHeight="1" x14ac:dyDescent="0.2">
      <c r="A23" s="193" t="s">
        <v>154</v>
      </c>
      <c r="B23" s="199" t="s">
        <v>155</v>
      </c>
      <c r="C23" s="113">
        <v>1.1786116647889766</v>
      </c>
      <c r="D23" s="115">
        <v>136</v>
      </c>
      <c r="E23" s="114">
        <v>99</v>
      </c>
      <c r="F23" s="114">
        <v>141</v>
      </c>
      <c r="G23" s="114">
        <v>81</v>
      </c>
      <c r="H23" s="140">
        <v>135</v>
      </c>
      <c r="I23" s="115">
        <v>1</v>
      </c>
      <c r="J23" s="116">
        <v>0.7407407407407407</v>
      </c>
    </row>
    <row r="24" spans="1:15" s="110" customFormat="1" ht="24.95" customHeight="1" x14ac:dyDescent="0.2">
      <c r="A24" s="193" t="s">
        <v>156</v>
      </c>
      <c r="B24" s="199" t="s">
        <v>221</v>
      </c>
      <c r="C24" s="113">
        <v>5.5117427853366845</v>
      </c>
      <c r="D24" s="115">
        <v>636</v>
      </c>
      <c r="E24" s="114">
        <v>461</v>
      </c>
      <c r="F24" s="114">
        <v>665</v>
      </c>
      <c r="G24" s="114">
        <v>493</v>
      </c>
      <c r="H24" s="140">
        <v>542</v>
      </c>
      <c r="I24" s="115">
        <v>94</v>
      </c>
      <c r="J24" s="116">
        <v>17.343173431734318</v>
      </c>
    </row>
    <row r="25" spans="1:15" s="110" customFormat="1" ht="24.95" customHeight="1" x14ac:dyDescent="0.2">
      <c r="A25" s="193" t="s">
        <v>222</v>
      </c>
      <c r="B25" s="204" t="s">
        <v>159</v>
      </c>
      <c r="C25" s="113">
        <v>7.2536614957968633</v>
      </c>
      <c r="D25" s="115">
        <v>837</v>
      </c>
      <c r="E25" s="114">
        <v>743</v>
      </c>
      <c r="F25" s="114">
        <v>794</v>
      </c>
      <c r="G25" s="114">
        <v>747</v>
      </c>
      <c r="H25" s="140">
        <v>849</v>
      </c>
      <c r="I25" s="115">
        <v>-12</v>
      </c>
      <c r="J25" s="116">
        <v>-1.4134275618374559</v>
      </c>
    </row>
    <row r="26" spans="1:15" s="110" customFormat="1" ht="24.95" customHeight="1" x14ac:dyDescent="0.2">
      <c r="A26" s="201">
        <v>782.78300000000002</v>
      </c>
      <c r="B26" s="203" t="s">
        <v>160</v>
      </c>
      <c r="C26" s="113">
        <v>5.2084236068983447</v>
      </c>
      <c r="D26" s="115">
        <v>601</v>
      </c>
      <c r="E26" s="114">
        <v>564</v>
      </c>
      <c r="F26" s="114">
        <v>688</v>
      </c>
      <c r="G26" s="114">
        <v>573</v>
      </c>
      <c r="H26" s="140">
        <v>510</v>
      </c>
      <c r="I26" s="115">
        <v>91</v>
      </c>
      <c r="J26" s="116">
        <v>17.843137254901961</v>
      </c>
    </row>
    <row r="27" spans="1:15" s="110" customFormat="1" ht="24.95" customHeight="1" x14ac:dyDescent="0.2">
      <c r="A27" s="193" t="s">
        <v>161</v>
      </c>
      <c r="B27" s="199" t="s">
        <v>162</v>
      </c>
      <c r="C27" s="113">
        <v>2.3745558540601439</v>
      </c>
      <c r="D27" s="115">
        <v>274</v>
      </c>
      <c r="E27" s="114">
        <v>177</v>
      </c>
      <c r="F27" s="114">
        <v>479</v>
      </c>
      <c r="G27" s="114">
        <v>255</v>
      </c>
      <c r="H27" s="140">
        <v>286</v>
      </c>
      <c r="I27" s="115">
        <v>-12</v>
      </c>
      <c r="J27" s="116">
        <v>-4.1958041958041958</v>
      </c>
    </row>
    <row r="28" spans="1:15" s="110" customFormat="1" ht="24.95" customHeight="1" x14ac:dyDescent="0.2">
      <c r="A28" s="193" t="s">
        <v>163</v>
      </c>
      <c r="B28" s="199" t="s">
        <v>164</v>
      </c>
      <c r="C28" s="113">
        <v>2.5305485743998615</v>
      </c>
      <c r="D28" s="115">
        <v>292</v>
      </c>
      <c r="E28" s="114">
        <v>169</v>
      </c>
      <c r="F28" s="114">
        <v>499</v>
      </c>
      <c r="G28" s="114">
        <v>150</v>
      </c>
      <c r="H28" s="140">
        <v>389</v>
      </c>
      <c r="I28" s="115">
        <v>-97</v>
      </c>
      <c r="J28" s="116">
        <v>-24.935732647814909</v>
      </c>
    </row>
    <row r="29" spans="1:15" s="110" customFormat="1" ht="24.95" customHeight="1" x14ac:dyDescent="0.2">
      <c r="A29" s="193">
        <v>86</v>
      </c>
      <c r="B29" s="199" t="s">
        <v>165</v>
      </c>
      <c r="C29" s="113">
        <v>5.7630643903284513</v>
      </c>
      <c r="D29" s="115">
        <v>665</v>
      </c>
      <c r="E29" s="114">
        <v>485</v>
      </c>
      <c r="F29" s="114">
        <v>801</v>
      </c>
      <c r="G29" s="114">
        <v>511</v>
      </c>
      <c r="H29" s="140">
        <v>641</v>
      </c>
      <c r="I29" s="115">
        <v>24</v>
      </c>
      <c r="J29" s="116">
        <v>3.7441497659906395</v>
      </c>
    </row>
    <row r="30" spans="1:15" s="110" customFormat="1" ht="24.95" customHeight="1" x14ac:dyDescent="0.2">
      <c r="A30" s="193">
        <v>87.88</v>
      </c>
      <c r="B30" s="204" t="s">
        <v>166</v>
      </c>
      <c r="C30" s="113">
        <v>7.9989600485310683</v>
      </c>
      <c r="D30" s="115">
        <v>923</v>
      </c>
      <c r="E30" s="114">
        <v>816</v>
      </c>
      <c r="F30" s="114">
        <v>1247</v>
      </c>
      <c r="G30" s="114">
        <v>763</v>
      </c>
      <c r="H30" s="140">
        <v>877</v>
      </c>
      <c r="I30" s="115">
        <v>46</v>
      </c>
      <c r="J30" s="116">
        <v>5.24515393386545</v>
      </c>
    </row>
    <row r="31" spans="1:15" s="110" customFormat="1" ht="24.95" customHeight="1" x14ac:dyDescent="0.2">
      <c r="A31" s="193" t="s">
        <v>167</v>
      </c>
      <c r="B31" s="199" t="s">
        <v>168</v>
      </c>
      <c r="C31" s="113">
        <v>3.6138313545367882</v>
      </c>
      <c r="D31" s="115">
        <v>417</v>
      </c>
      <c r="E31" s="114">
        <v>391</v>
      </c>
      <c r="F31" s="114">
        <v>557</v>
      </c>
      <c r="G31" s="114">
        <v>379</v>
      </c>
      <c r="H31" s="140">
        <v>425</v>
      </c>
      <c r="I31" s="115">
        <v>-8</v>
      </c>
      <c r="J31" s="116">
        <v>-1.8823529411764706</v>
      </c>
    </row>
    <row r="32" spans="1:15" s="110" customFormat="1" ht="24.95" customHeight="1" x14ac:dyDescent="0.2">
      <c r="A32" s="193"/>
      <c r="B32" s="204" t="s">
        <v>169</v>
      </c>
      <c r="C32" s="113">
        <v>0</v>
      </c>
      <c r="D32" s="115">
        <v>0</v>
      </c>
      <c r="E32" s="114">
        <v>0</v>
      </c>
      <c r="F32" s="114" t="s">
        <v>514</v>
      </c>
      <c r="G32" s="114">
        <v>5</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1.8112488083889418</v>
      </c>
      <c r="D34" s="115">
        <v>209</v>
      </c>
      <c r="E34" s="114">
        <v>155</v>
      </c>
      <c r="F34" s="114">
        <v>351</v>
      </c>
      <c r="G34" s="114">
        <v>242</v>
      </c>
      <c r="H34" s="140">
        <v>203</v>
      </c>
      <c r="I34" s="115">
        <v>6</v>
      </c>
      <c r="J34" s="116">
        <v>2.9556650246305418</v>
      </c>
    </row>
    <row r="35" spans="1:10" s="110" customFormat="1" ht="24.95" customHeight="1" x14ac:dyDescent="0.2">
      <c r="A35" s="292" t="s">
        <v>171</v>
      </c>
      <c r="B35" s="293" t="s">
        <v>172</v>
      </c>
      <c r="C35" s="113">
        <v>20.998353410174193</v>
      </c>
      <c r="D35" s="115">
        <v>2423</v>
      </c>
      <c r="E35" s="114">
        <v>1367</v>
      </c>
      <c r="F35" s="114">
        <v>2783</v>
      </c>
      <c r="G35" s="114">
        <v>1901</v>
      </c>
      <c r="H35" s="140">
        <v>2244</v>
      </c>
      <c r="I35" s="115">
        <v>179</v>
      </c>
      <c r="J35" s="116">
        <v>7.9768270944741531</v>
      </c>
    </row>
    <row r="36" spans="1:10" s="110" customFormat="1" ht="24.95" customHeight="1" x14ac:dyDescent="0.2">
      <c r="A36" s="294" t="s">
        <v>173</v>
      </c>
      <c r="B36" s="295" t="s">
        <v>174</v>
      </c>
      <c r="C36" s="125">
        <v>77.190397781436872</v>
      </c>
      <c r="D36" s="143">
        <v>8907</v>
      </c>
      <c r="E36" s="144">
        <v>6943</v>
      </c>
      <c r="F36" s="144">
        <v>10592</v>
      </c>
      <c r="G36" s="144">
        <v>7400</v>
      </c>
      <c r="H36" s="145">
        <v>8847</v>
      </c>
      <c r="I36" s="143">
        <v>60</v>
      </c>
      <c r="J36" s="146">
        <v>0.67819599864360802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11539</v>
      </c>
      <c r="F11" s="264">
        <v>8465</v>
      </c>
      <c r="G11" s="264">
        <v>13727</v>
      </c>
      <c r="H11" s="264">
        <v>9548</v>
      </c>
      <c r="I11" s="265">
        <v>11294</v>
      </c>
      <c r="J11" s="263">
        <v>245</v>
      </c>
      <c r="K11" s="266">
        <v>2.1692934301398972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25.305485743998613</v>
      </c>
      <c r="E13" s="115">
        <v>2920</v>
      </c>
      <c r="F13" s="114">
        <v>2480</v>
      </c>
      <c r="G13" s="114">
        <v>3384</v>
      </c>
      <c r="H13" s="114">
        <v>2933</v>
      </c>
      <c r="I13" s="140">
        <v>2903</v>
      </c>
      <c r="J13" s="115">
        <v>17</v>
      </c>
      <c r="K13" s="116">
        <v>0.58560110230795726</v>
      </c>
    </row>
    <row r="14" spans="1:15" ht="15.95" customHeight="1" x14ac:dyDescent="0.2">
      <c r="A14" s="306" t="s">
        <v>230</v>
      </c>
      <c r="B14" s="307"/>
      <c r="C14" s="308"/>
      <c r="D14" s="113">
        <v>55.992720339717479</v>
      </c>
      <c r="E14" s="115">
        <v>6461</v>
      </c>
      <c r="F14" s="114">
        <v>4450</v>
      </c>
      <c r="G14" s="114">
        <v>8241</v>
      </c>
      <c r="H14" s="114">
        <v>5107</v>
      </c>
      <c r="I14" s="140">
        <v>6359</v>
      </c>
      <c r="J14" s="115">
        <v>102</v>
      </c>
      <c r="K14" s="116">
        <v>1.6040257902185879</v>
      </c>
    </row>
    <row r="15" spans="1:15" ht="15.95" customHeight="1" x14ac:dyDescent="0.2">
      <c r="A15" s="306" t="s">
        <v>231</v>
      </c>
      <c r="B15" s="307"/>
      <c r="C15" s="308"/>
      <c r="D15" s="113">
        <v>9.480890891758385</v>
      </c>
      <c r="E15" s="115">
        <v>1094</v>
      </c>
      <c r="F15" s="114">
        <v>873</v>
      </c>
      <c r="G15" s="114">
        <v>1032</v>
      </c>
      <c r="H15" s="114">
        <v>814</v>
      </c>
      <c r="I15" s="140">
        <v>1104</v>
      </c>
      <c r="J15" s="115">
        <v>-10</v>
      </c>
      <c r="K15" s="116">
        <v>-0.90579710144927539</v>
      </c>
    </row>
    <row r="16" spans="1:15" ht="15.95" customHeight="1" x14ac:dyDescent="0.2">
      <c r="A16" s="306" t="s">
        <v>232</v>
      </c>
      <c r="B16" s="307"/>
      <c r="C16" s="308"/>
      <c r="D16" s="113">
        <v>9.0302452552214234</v>
      </c>
      <c r="E16" s="115">
        <v>1042</v>
      </c>
      <c r="F16" s="114">
        <v>639</v>
      </c>
      <c r="G16" s="114">
        <v>1044</v>
      </c>
      <c r="H16" s="114">
        <v>685</v>
      </c>
      <c r="I16" s="140">
        <v>918</v>
      </c>
      <c r="J16" s="115">
        <v>124</v>
      </c>
      <c r="K16" s="116">
        <v>13.507625272331154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1.9065776930409915</v>
      </c>
      <c r="E18" s="115">
        <v>220</v>
      </c>
      <c r="F18" s="114">
        <v>180</v>
      </c>
      <c r="G18" s="114">
        <v>409</v>
      </c>
      <c r="H18" s="114">
        <v>269</v>
      </c>
      <c r="I18" s="140">
        <v>274</v>
      </c>
      <c r="J18" s="115">
        <v>-54</v>
      </c>
      <c r="K18" s="116">
        <v>-19.708029197080293</v>
      </c>
    </row>
    <row r="19" spans="1:11" ht="14.1" customHeight="1" x14ac:dyDescent="0.2">
      <c r="A19" s="306" t="s">
        <v>235</v>
      </c>
      <c r="B19" s="307" t="s">
        <v>236</v>
      </c>
      <c r="C19" s="308"/>
      <c r="D19" s="113">
        <v>1.5165958921916978</v>
      </c>
      <c r="E19" s="115">
        <v>175</v>
      </c>
      <c r="F19" s="114">
        <v>131</v>
      </c>
      <c r="G19" s="114">
        <v>336</v>
      </c>
      <c r="H19" s="114">
        <v>224</v>
      </c>
      <c r="I19" s="140">
        <v>183</v>
      </c>
      <c r="J19" s="115">
        <v>-8</v>
      </c>
      <c r="K19" s="116">
        <v>-4.3715846994535523</v>
      </c>
    </row>
    <row r="20" spans="1:11" ht="14.1" customHeight="1" x14ac:dyDescent="0.2">
      <c r="A20" s="306">
        <v>12</v>
      </c>
      <c r="B20" s="307" t="s">
        <v>237</v>
      </c>
      <c r="C20" s="308"/>
      <c r="D20" s="113">
        <v>1.8459138573533236</v>
      </c>
      <c r="E20" s="115">
        <v>213</v>
      </c>
      <c r="F20" s="114">
        <v>104</v>
      </c>
      <c r="G20" s="114">
        <v>232</v>
      </c>
      <c r="H20" s="114">
        <v>198</v>
      </c>
      <c r="I20" s="140">
        <v>216</v>
      </c>
      <c r="J20" s="115">
        <v>-3</v>
      </c>
      <c r="K20" s="116">
        <v>-1.3888888888888888</v>
      </c>
    </row>
    <row r="21" spans="1:11" ht="14.1" customHeight="1" x14ac:dyDescent="0.2">
      <c r="A21" s="306">
        <v>21</v>
      </c>
      <c r="B21" s="307" t="s">
        <v>238</v>
      </c>
      <c r="C21" s="308"/>
      <c r="D21" s="113" t="s">
        <v>514</v>
      </c>
      <c r="E21" s="115" t="s">
        <v>514</v>
      </c>
      <c r="F21" s="114">
        <v>8</v>
      </c>
      <c r="G21" s="114">
        <v>20</v>
      </c>
      <c r="H21" s="114">
        <v>21</v>
      </c>
      <c r="I21" s="140">
        <v>16</v>
      </c>
      <c r="J21" s="115" t="s">
        <v>514</v>
      </c>
      <c r="K21" s="116" t="s">
        <v>514</v>
      </c>
    </row>
    <row r="22" spans="1:11" ht="14.1" customHeight="1" x14ac:dyDescent="0.2">
      <c r="A22" s="306">
        <v>22</v>
      </c>
      <c r="B22" s="307" t="s">
        <v>239</v>
      </c>
      <c r="C22" s="308"/>
      <c r="D22" s="113">
        <v>1.2566080249588352</v>
      </c>
      <c r="E22" s="115">
        <v>145</v>
      </c>
      <c r="F22" s="114">
        <v>95</v>
      </c>
      <c r="G22" s="114">
        <v>291</v>
      </c>
      <c r="H22" s="114">
        <v>149</v>
      </c>
      <c r="I22" s="140">
        <v>662</v>
      </c>
      <c r="J22" s="115">
        <v>-517</v>
      </c>
      <c r="K22" s="116">
        <v>-78.096676737160124</v>
      </c>
    </row>
    <row r="23" spans="1:11" ht="14.1" customHeight="1" x14ac:dyDescent="0.2">
      <c r="A23" s="306">
        <v>23</v>
      </c>
      <c r="B23" s="307" t="s">
        <v>240</v>
      </c>
      <c r="C23" s="308"/>
      <c r="D23" s="113">
        <v>0.42464684981367534</v>
      </c>
      <c r="E23" s="115">
        <v>49</v>
      </c>
      <c r="F23" s="114">
        <v>72</v>
      </c>
      <c r="G23" s="114">
        <v>104</v>
      </c>
      <c r="H23" s="114">
        <v>45</v>
      </c>
      <c r="I23" s="140">
        <v>58</v>
      </c>
      <c r="J23" s="115">
        <v>-9</v>
      </c>
      <c r="K23" s="116">
        <v>-15.517241379310345</v>
      </c>
    </row>
    <row r="24" spans="1:11" ht="14.1" customHeight="1" x14ac:dyDescent="0.2">
      <c r="A24" s="306">
        <v>24</v>
      </c>
      <c r="B24" s="307" t="s">
        <v>241</v>
      </c>
      <c r="C24" s="308"/>
      <c r="D24" s="113">
        <v>2.0885692001039953</v>
      </c>
      <c r="E24" s="115">
        <v>241</v>
      </c>
      <c r="F24" s="114">
        <v>133</v>
      </c>
      <c r="G24" s="114">
        <v>284</v>
      </c>
      <c r="H24" s="114">
        <v>224</v>
      </c>
      <c r="I24" s="140">
        <v>266</v>
      </c>
      <c r="J24" s="115">
        <v>-25</v>
      </c>
      <c r="K24" s="116">
        <v>-9.3984962406015029</v>
      </c>
    </row>
    <row r="25" spans="1:11" ht="14.1" customHeight="1" x14ac:dyDescent="0.2">
      <c r="A25" s="306">
        <v>25</v>
      </c>
      <c r="B25" s="307" t="s">
        <v>242</v>
      </c>
      <c r="C25" s="308"/>
      <c r="D25" s="113">
        <v>4.341797382788803</v>
      </c>
      <c r="E25" s="115">
        <v>501</v>
      </c>
      <c r="F25" s="114">
        <v>306</v>
      </c>
      <c r="G25" s="114">
        <v>502</v>
      </c>
      <c r="H25" s="114">
        <v>387</v>
      </c>
      <c r="I25" s="140">
        <v>540</v>
      </c>
      <c r="J25" s="115">
        <v>-39</v>
      </c>
      <c r="K25" s="116">
        <v>-7.2222222222222223</v>
      </c>
    </row>
    <row r="26" spans="1:11" ht="14.1" customHeight="1" x14ac:dyDescent="0.2">
      <c r="A26" s="306">
        <v>26</v>
      </c>
      <c r="B26" s="307" t="s">
        <v>243</v>
      </c>
      <c r="C26" s="308"/>
      <c r="D26" s="113">
        <v>2.4178871652656211</v>
      </c>
      <c r="E26" s="115">
        <v>279</v>
      </c>
      <c r="F26" s="114">
        <v>143</v>
      </c>
      <c r="G26" s="114">
        <v>370</v>
      </c>
      <c r="H26" s="114">
        <v>189</v>
      </c>
      <c r="I26" s="140">
        <v>273</v>
      </c>
      <c r="J26" s="115">
        <v>6</v>
      </c>
      <c r="K26" s="116">
        <v>2.197802197802198</v>
      </c>
    </row>
    <row r="27" spans="1:11" ht="14.1" customHeight="1" x14ac:dyDescent="0.2">
      <c r="A27" s="306">
        <v>27</v>
      </c>
      <c r="B27" s="307" t="s">
        <v>244</v>
      </c>
      <c r="C27" s="308"/>
      <c r="D27" s="113">
        <v>1.3519369096108849</v>
      </c>
      <c r="E27" s="115">
        <v>156</v>
      </c>
      <c r="F27" s="114">
        <v>119</v>
      </c>
      <c r="G27" s="114">
        <v>161</v>
      </c>
      <c r="H27" s="114">
        <v>109</v>
      </c>
      <c r="I27" s="140">
        <v>172</v>
      </c>
      <c r="J27" s="115">
        <v>-16</v>
      </c>
      <c r="K27" s="116">
        <v>-9.3023255813953494</v>
      </c>
    </row>
    <row r="28" spans="1:11" ht="14.1" customHeight="1" x14ac:dyDescent="0.2">
      <c r="A28" s="306">
        <v>28</v>
      </c>
      <c r="B28" s="307" t="s">
        <v>245</v>
      </c>
      <c r="C28" s="308"/>
      <c r="D28" s="113">
        <v>0.25998786723286249</v>
      </c>
      <c r="E28" s="115">
        <v>30</v>
      </c>
      <c r="F28" s="114">
        <v>20</v>
      </c>
      <c r="G28" s="114">
        <v>13</v>
      </c>
      <c r="H28" s="114">
        <v>19</v>
      </c>
      <c r="I28" s="140">
        <v>29</v>
      </c>
      <c r="J28" s="115">
        <v>1</v>
      </c>
      <c r="K28" s="116">
        <v>3.4482758620689653</v>
      </c>
    </row>
    <row r="29" spans="1:11" ht="14.1" customHeight="1" x14ac:dyDescent="0.2">
      <c r="A29" s="306">
        <v>29</v>
      </c>
      <c r="B29" s="307" t="s">
        <v>246</v>
      </c>
      <c r="C29" s="308"/>
      <c r="D29" s="113">
        <v>2.8425340150792962</v>
      </c>
      <c r="E29" s="115">
        <v>328</v>
      </c>
      <c r="F29" s="114">
        <v>343</v>
      </c>
      <c r="G29" s="114">
        <v>473</v>
      </c>
      <c r="H29" s="114">
        <v>363</v>
      </c>
      <c r="I29" s="140">
        <v>308</v>
      </c>
      <c r="J29" s="115">
        <v>20</v>
      </c>
      <c r="K29" s="116">
        <v>6.4935064935064934</v>
      </c>
    </row>
    <row r="30" spans="1:11" ht="14.1" customHeight="1" x14ac:dyDescent="0.2">
      <c r="A30" s="306" t="s">
        <v>247</v>
      </c>
      <c r="B30" s="307" t="s">
        <v>248</v>
      </c>
      <c r="C30" s="308"/>
      <c r="D30" s="113" t="s">
        <v>514</v>
      </c>
      <c r="E30" s="115" t="s">
        <v>514</v>
      </c>
      <c r="F30" s="114" t="s">
        <v>514</v>
      </c>
      <c r="G30" s="114">
        <v>156</v>
      </c>
      <c r="H30" s="114">
        <v>81</v>
      </c>
      <c r="I30" s="140" t="s">
        <v>514</v>
      </c>
      <c r="J30" s="115" t="s">
        <v>514</v>
      </c>
      <c r="K30" s="116" t="s">
        <v>514</v>
      </c>
    </row>
    <row r="31" spans="1:11" ht="14.1" customHeight="1" x14ac:dyDescent="0.2">
      <c r="A31" s="306" t="s">
        <v>249</v>
      </c>
      <c r="B31" s="307" t="s">
        <v>250</v>
      </c>
      <c r="C31" s="308"/>
      <c r="D31" s="113">
        <v>2.0539041511396134</v>
      </c>
      <c r="E31" s="115">
        <v>237</v>
      </c>
      <c r="F31" s="114">
        <v>236</v>
      </c>
      <c r="G31" s="114">
        <v>312</v>
      </c>
      <c r="H31" s="114">
        <v>282</v>
      </c>
      <c r="I31" s="140">
        <v>199</v>
      </c>
      <c r="J31" s="115">
        <v>38</v>
      </c>
      <c r="K31" s="116">
        <v>19.095477386934672</v>
      </c>
    </row>
    <row r="32" spans="1:11" ht="14.1" customHeight="1" x14ac:dyDescent="0.2">
      <c r="A32" s="306">
        <v>31</v>
      </c>
      <c r="B32" s="307" t="s">
        <v>251</v>
      </c>
      <c r="C32" s="308"/>
      <c r="D32" s="113">
        <v>0.30331917843833955</v>
      </c>
      <c r="E32" s="115">
        <v>35</v>
      </c>
      <c r="F32" s="114">
        <v>26</v>
      </c>
      <c r="G32" s="114">
        <v>39</v>
      </c>
      <c r="H32" s="114">
        <v>42</v>
      </c>
      <c r="I32" s="140">
        <v>36</v>
      </c>
      <c r="J32" s="115">
        <v>-1</v>
      </c>
      <c r="K32" s="116">
        <v>-2.7777777777777777</v>
      </c>
    </row>
    <row r="33" spans="1:11" ht="14.1" customHeight="1" x14ac:dyDescent="0.2">
      <c r="A33" s="306">
        <v>32</v>
      </c>
      <c r="B33" s="307" t="s">
        <v>252</v>
      </c>
      <c r="C33" s="308"/>
      <c r="D33" s="113">
        <v>3.4405061097148799</v>
      </c>
      <c r="E33" s="115">
        <v>397</v>
      </c>
      <c r="F33" s="114">
        <v>199</v>
      </c>
      <c r="G33" s="114">
        <v>492</v>
      </c>
      <c r="H33" s="114">
        <v>371</v>
      </c>
      <c r="I33" s="140">
        <v>291</v>
      </c>
      <c r="J33" s="115">
        <v>106</v>
      </c>
      <c r="K33" s="116">
        <v>36.426116838487971</v>
      </c>
    </row>
    <row r="34" spans="1:11" ht="14.1" customHeight="1" x14ac:dyDescent="0.2">
      <c r="A34" s="306">
        <v>33</v>
      </c>
      <c r="B34" s="307" t="s">
        <v>253</v>
      </c>
      <c r="C34" s="308"/>
      <c r="D34" s="113">
        <v>1.5512609411560794</v>
      </c>
      <c r="E34" s="115">
        <v>179</v>
      </c>
      <c r="F34" s="114">
        <v>112</v>
      </c>
      <c r="G34" s="114">
        <v>267</v>
      </c>
      <c r="H34" s="114">
        <v>159</v>
      </c>
      <c r="I34" s="140">
        <v>212</v>
      </c>
      <c r="J34" s="115">
        <v>-33</v>
      </c>
      <c r="K34" s="116">
        <v>-15.566037735849056</v>
      </c>
    </row>
    <row r="35" spans="1:11" ht="14.1" customHeight="1" x14ac:dyDescent="0.2">
      <c r="A35" s="306">
        <v>34</v>
      </c>
      <c r="B35" s="307" t="s">
        <v>254</v>
      </c>
      <c r="C35" s="308"/>
      <c r="D35" s="113">
        <v>2.4698847387121936</v>
      </c>
      <c r="E35" s="115">
        <v>285</v>
      </c>
      <c r="F35" s="114">
        <v>204</v>
      </c>
      <c r="G35" s="114">
        <v>333</v>
      </c>
      <c r="H35" s="114">
        <v>181</v>
      </c>
      <c r="I35" s="140">
        <v>244</v>
      </c>
      <c r="J35" s="115">
        <v>41</v>
      </c>
      <c r="K35" s="116">
        <v>16.803278688524589</v>
      </c>
    </row>
    <row r="36" spans="1:11" ht="14.1" customHeight="1" x14ac:dyDescent="0.2">
      <c r="A36" s="306">
        <v>41</v>
      </c>
      <c r="B36" s="307" t="s">
        <v>255</v>
      </c>
      <c r="C36" s="308"/>
      <c r="D36" s="113">
        <v>1.7939162839067511</v>
      </c>
      <c r="E36" s="115">
        <v>207</v>
      </c>
      <c r="F36" s="114">
        <v>57</v>
      </c>
      <c r="G36" s="114">
        <v>84</v>
      </c>
      <c r="H36" s="114">
        <v>55</v>
      </c>
      <c r="I36" s="140">
        <v>61</v>
      </c>
      <c r="J36" s="115">
        <v>146</v>
      </c>
      <c r="K36" s="116">
        <v>239.34426229508196</v>
      </c>
    </row>
    <row r="37" spans="1:11" ht="14.1" customHeight="1" x14ac:dyDescent="0.2">
      <c r="A37" s="306">
        <v>42</v>
      </c>
      <c r="B37" s="307" t="s">
        <v>256</v>
      </c>
      <c r="C37" s="308"/>
      <c r="D37" s="113">
        <v>0.23398908050957623</v>
      </c>
      <c r="E37" s="115">
        <v>27</v>
      </c>
      <c r="F37" s="114">
        <v>18</v>
      </c>
      <c r="G37" s="114">
        <v>20</v>
      </c>
      <c r="H37" s="114">
        <v>17</v>
      </c>
      <c r="I37" s="140">
        <v>25</v>
      </c>
      <c r="J37" s="115">
        <v>2</v>
      </c>
      <c r="K37" s="116">
        <v>8</v>
      </c>
    </row>
    <row r="38" spans="1:11" ht="14.1" customHeight="1" x14ac:dyDescent="0.2">
      <c r="A38" s="306">
        <v>43</v>
      </c>
      <c r="B38" s="307" t="s">
        <v>257</v>
      </c>
      <c r="C38" s="308"/>
      <c r="D38" s="113">
        <v>1.1439466158245948</v>
      </c>
      <c r="E38" s="115">
        <v>132</v>
      </c>
      <c r="F38" s="114">
        <v>89</v>
      </c>
      <c r="G38" s="114">
        <v>182</v>
      </c>
      <c r="H38" s="114">
        <v>108</v>
      </c>
      <c r="I38" s="140">
        <v>113</v>
      </c>
      <c r="J38" s="115">
        <v>19</v>
      </c>
      <c r="K38" s="116">
        <v>16.814159292035399</v>
      </c>
    </row>
    <row r="39" spans="1:11" ht="14.1" customHeight="1" x14ac:dyDescent="0.2">
      <c r="A39" s="306">
        <v>51</v>
      </c>
      <c r="B39" s="307" t="s">
        <v>258</v>
      </c>
      <c r="C39" s="308"/>
      <c r="D39" s="113">
        <v>10.304185804662449</v>
      </c>
      <c r="E39" s="115">
        <v>1189</v>
      </c>
      <c r="F39" s="114">
        <v>1036</v>
      </c>
      <c r="G39" s="114">
        <v>1453</v>
      </c>
      <c r="H39" s="114">
        <v>1152</v>
      </c>
      <c r="I39" s="140">
        <v>1087</v>
      </c>
      <c r="J39" s="115">
        <v>102</v>
      </c>
      <c r="K39" s="116">
        <v>9.3836246550137989</v>
      </c>
    </row>
    <row r="40" spans="1:11" ht="14.1" customHeight="1" x14ac:dyDescent="0.2">
      <c r="A40" s="306" t="s">
        <v>259</v>
      </c>
      <c r="B40" s="307" t="s">
        <v>260</v>
      </c>
      <c r="C40" s="308"/>
      <c r="D40" s="113">
        <v>9.610884825374816</v>
      </c>
      <c r="E40" s="115">
        <v>1109</v>
      </c>
      <c r="F40" s="114">
        <v>976</v>
      </c>
      <c r="G40" s="114">
        <v>1348</v>
      </c>
      <c r="H40" s="114">
        <v>1064</v>
      </c>
      <c r="I40" s="140">
        <v>1001</v>
      </c>
      <c r="J40" s="115">
        <v>108</v>
      </c>
      <c r="K40" s="116">
        <v>10.78921078921079</v>
      </c>
    </row>
    <row r="41" spans="1:11" ht="14.1" customHeight="1" x14ac:dyDescent="0.2">
      <c r="A41" s="306"/>
      <c r="B41" s="307" t="s">
        <v>261</v>
      </c>
      <c r="C41" s="308"/>
      <c r="D41" s="113">
        <v>8.5102695207556973</v>
      </c>
      <c r="E41" s="115">
        <v>982</v>
      </c>
      <c r="F41" s="114">
        <v>849</v>
      </c>
      <c r="G41" s="114">
        <v>1116</v>
      </c>
      <c r="H41" s="114">
        <v>899</v>
      </c>
      <c r="I41" s="140">
        <v>896</v>
      </c>
      <c r="J41" s="115">
        <v>86</v>
      </c>
      <c r="K41" s="116">
        <v>9.5982142857142865</v>
      </c>
    </row>
    <row r="42" spans="1:11" ht="14.1" customHeight="1" x14ac:dyDescent="0.2">
      <c r="A42" s="306">
        <v>52</v>
      </c>
      <c r="B42" s="307" t="s">
        <v>262</v>
      </c>
      <c r="C42" s="308"/>
      <c r="D42" s="113">
        <v>5.5724066210243519</v>
      </c>
      <c r="E42" s="115">
        <v>643</v>
      </c>
      <c r="F42" s="114">
        <v>648</v>
      </c>
      <c r="G42" s="114">
        <v>645</v>
      </c>
      <c r="H42" s="114">
        <v>553</v>
      </c>
      <c r="I42" s="140">
        <v>634</v>
      </c>
      <c r="J42" s="115">
        <v>9</v>
      </c>
      <c r="K42" s="116">
        <v>1.4195583596214512</v>
      </c>
    </row>
    <row r="43" spans="1:11" ht="14.1" customHeight="1" x14ac:dyDescent="0.2">
      <c r="A43" s="306" t="s">
        <v>263</v>
      </c>
      <c r="B43" s="307" t="s">
        <v>264</v>
      </c>
      <c r="C43" s="308"/>
      <c r="D43" s="113">
        <v>4.7664442326024785</v>
      </c>
      <c r="E43" s="115">
        <v>550</v>
      </c>
      <c r="F43" s="114">
        <v>598</v>
      </c>
      <c r="G43" s="114">
        <v>576</v>
      </c>
      <c r="H43" s="114">
        <v>491</v>
      </c>
      <c r="I43" s="140">
        <v>551</v>
      </c>
      <c r="J43" s="115">
        <v>-1</v>
      </c>
      <c r="K43" s="116">
        <v>-0.18148820326678766</v>
      </c>
    </row>
    <row r="44" spans="1:11" ht="14.1" customHeight="1" x14ac:dyDescent="0.2">
      <c r="A44" s="306">
        <v>53</v>
      </c>
      <c r="B44" s="307" t="s">
        <v>265</v>
      </c>
      <c r="C44" s="308"/>
      <c r="D44" s="113">
        <v>1.585925990120461</v>
      </c>
      <c r="E44" s="115">
        <v>183</v>
      </c>
      <c r="F44" s="114">
        <v>106</v>
      </c>
      <c r="G44" s="114">
        <v>114</v>
      </c>
      <c r="H44" s="114">
        <v>72</v>
      </c>
      <c r="I44" s="140">
        <v>76</v>
      </c>
      <c r="J44" s="115">
        <v>107</v>
      </c>
      <c r="K44" s="116">
        <v>140.78947368421052</v>
      </c>
    </row>
    <row r="45" spans="1:11" ht="14.1" customHeight="1" x14ac:dyDescent="0.2">
      <c r="A45" s="306" t="s">
        <v>266</v>
      </c>
      <c r="B45" s="307" t="s">
        <v>267</v>
      </c>
      <c r="C45" s="308"/>
      <c r="D45" s="113">
        <v>1.5165958921916978</v>
      </c>
      <c r="E45" s="115">
        <v>175</v>
      </c>
      <c r="F45" s="114">
        <v>100</v>
      </c>
      <c r="G45" s="114">
        <v>104</v>
      </c>
      <c r="H45" s="114">
        <v>71</v>
      </c>
      <c r="I45" s="140">
        <v>72</v>
      </c>
      <c r="J45" s="115">
        <v>103</v>
      </c>
      <c r="K45" s="116">
        <v>143.05555555555554</v>
      </c>
    </row>
    <row r="46" spans="1:11" ht="14.1" customHeight="1" x14ac:dyDescent="0.2">
      <c r="A46" s="306">
        <v>54</v>
      </c>
      <c r="B46" s="307" t="s">
        <v>268</v>
      </c>
      <c r="C46" s="308"/>
      <c r="D46" s="113">
        <v>3.544501256608025</v>
      </c>
      <c r="E46" s="115">
        <v>409</v>
      </c>
      <c r="F46" s="114">
        <v>325</v>
      </c>
      <c r="G46" s="114">
        <v>373</v>
      </c>
      <c r="H46" s="114">
        <v>375</v>
      </c>
      <c r="I46" s="140">
        <v>396</v>
      </c>
      <c r="J46" s="115">
        <v>13</v>
      </c>
      <c r="K46" s="116">
        <v>3.2828282828282829</v>
      </c>
    </row>
    <row r="47" spans="1:11" ht="14.1" customHeight="1" x14ac:dyDescent="0.2">
      <c r="A47" s="306">
        <v>61</v>
      </c>
      <c r="B47" s="307" t="s">
        <v>269</v>
      </c>
      <c r="C47" s="308"/>
      <c r="D47" s="113">
        <v>4.1164745645203222</v>
      </c>
      <c r="E47" s="115">
        <v>475</v>
      </c>
      <c r="F47" s="114">
        <v>366</v>
      </c>
      <c r="G47" s="114">
        <v>488</v>
      </c>
      <c r="H47" s="114">
        <v>310</v>
      </c>
      <c r="I47" s="140">
        <v>507</v>
      </c>
      <c r="J47" s="115">
        <v>-32</v>
      </c>
      <c r="K47" s="116">
        <v>-6.3116370808678504</v>
      </c>
    </row>
    <row r="48" spans="1:11" ht="14.1" customHeight="1" x14ac:dyDescent="0.2">
      <c r="A48" s="306">
        <v>62</v>
      </c>
      <c r="B48" s="307" t="s">
        <v>270</v>
      </c>
      <c r="C48" s="308"/>
      <c r="D48" s="113">
        <v>9.0735765664268992</v>
      </c>
      <c r="E48" s="115">
        <v>1047</v>
      </c>
      <c r="F48" s="114">
        <v>702</v>
      </c>
      <c r="G48" s="114">
        <v>1149</v>
      </c>
      <c r="H48" s="114">
        <v>904</v>
      </c>
      <c r="I48" s="140">
        <v>859</v>
      </c>
      <c r="J48" s="115">
        <v>188</v>
      </c>
      <c r="K48" s="116">
        <v>21.88591385331781</v>
      </c>
    </row>
    <row r="49" spans="1:11" ht="14.1" customHeight="1" x14ac:dyDescent="0.2">
      <c r="A49" s="306">
        <v>63</v>
      </c>
      <c r="B49" s="307" t="s">
        <v>271</v>
      </c>
      <c r="C49" s="308"/>
      <c r="D49" s="113">
        <v>3.3018459138573535</v>
      </c>
      <c r="E49" s="115">
        <v>381</v>
      </c>
      <c r="F49" s="114">
        <v>262</v>
      </c>
      <c r="G49" s="114">
        <v>429</v>
      </c>
      <c r="H49" s="114">
        <v>363</v>
      </c>
      <c r="I49" s="140">
        <v>292</v>
      </c>
      <c r="J49" s="115">
        <v>89</v>
      </c>
      <c r="K49" s="116">
        <v>30.479452054794521</v>
      </c>
    </row>
    <row r="50" spans="1:11" ht="14.1" customHeight="1" x14ac:dyDescent="0.2">
      <c r="A50" s="306" t="s">
        <v>272</v>
      </c>
      <c r="B50" s="307" t="s">
        <v>273</v>
      </c>
      <c r="C50" s="308"/>
      <c r="D50" s="113">
        <v>0.29465291619724415</v>
      </c>
      <c r="E50" s="115">
        <v>34</v>
      </c>
      <c r="F50" s="114">
        <v>31</v>
      </c>
      <c r="G50" s="114">
        <v>72</v>
      </c>
      <c r="H50" s="114">
        <v>60</v>
      </c>
      <c r="I50" s="140">
        <v>44</v>
      </c>
      <c r="J50" s="115">
        <v>-10</v>
      </c>
      <c r="K50" s="116">
        <v>-22.727272727272727</v>
      </c>
    </row>
    <row r="51" spans="1:11" ht="14.1" customHeight="1" x14ac:dyDescent="0.2">
      <c r="A51" s="306" t="s">
        <v>274</v>
      </c>
      <c r="B51" s="307" t="s">
        <v>275</v>
      </c>
      <c r="C51" s="308"/>
      <c r="D51" s="113">
        <v>2.60854493456972</v>
      </c>
      <c r="E51" s="115">
        <v>301</v>
      </c>
      <c r="F51" s="114">
        <v>199</v>
      </c>
      <c r="G51" s="114">
        <v>305</v>
      </c>
      <c r="H51" s="114">
        <v>257</v>
      </c>
      <c r="I51" s="140">
        <v>194</v>
      </c>
      <c r="J51" s="115">
        <v>107</v>
      </c>
      <c r="K51" s="116">
        <v>55.154639175257735</v>
      </c>
    </row>
    <row r="52" spans="1:11" ht="14.1" customHeight="1" x14ac:dyDescent="0.2">
      <c r="A52" s="306">
        <v>71</v>
      </c>
      <c r="B52" s="307" t="s">
        <v>276</v>
      </c>
      <c r="C52" s="308"/>
      <c r="D52" s="113">
        <v>9.8102088569200099</v>
      </c>
      <c r="E52" s="115">
        <v>1132</v>
      </c>
      <c r="F52" s="114">
        <v>665</v>
      </c>
      <c r="G52" s="114">
        <v>1158</v>
      </c>
      <c r="H52" s="114">
        <v>858</v>
      </c>
      <c r="I52" s="140">
        <v>1072</v>
      </c>
      <c r="J52" s="115">
        <v>60</v>
      </c>
      <c r="K52" s="116">
        <v>5.5970149253731343</v>
      </c>
    </row>
    <row r="53" spans="1:11" ht="14.1" customHeight="1" x14ac:dyDescent="0.2">
      <c r="A53" s="306" t="s">
        <v>277</v>
      </c>
      <c r="B53" s="307" t="s">
        <v>278</v>
      </c>
      <c r="C53" s="308"/>
      <c r="D53" s="113">
        <v>3.4925036831614524</v>
      </c>
      <c r="E53" s="115">
        <v>403</v>
      </c>
      <c r="F53" s="114">
        <v>251</v>
      </c>
      <c r="G53" s="114">
        <v>424</v>
      </c>
      <c r="H53" s="114">
        <v>336</v>
      </c>
      <c r="I53" s="140">
        <v>426</v>
      </c>
      <c r="J53" s="115">
        <v>-23</v>
      </c>
      <c r="K53" s="116">
        <v>-5.39906103286385</v>
      </c>
    </row>
    <row r="54" spans="1:11" ht="14.1" customHeight="1" x14ac:dyDescent="0.2">
      <c r="A54" s="306" t="s">
        <v>279</v>
      </c>
      <c r="B54" s="307" t="s">
        <v>280</v>
      </c>
      <c r="C54" s="308"/>
      <c r="D54" s="113">
        <v>5.0524308865586276</v>
      </c>
      <c r="E54" s="115">
        <v>583</v>
      </c>
      <c r="F54" s="114">
        <v>349</v>
      </c>
      <c r="G54" s="114">
        <v>638</v>
      </c>
      <c r="H54" s="114">
        <v>445</v>
      </c>
      <c r="I54" s="140">
        <v>542</v>
      </c>
      <c r="J54" s="115">
        <v>41</v>
      </c>
      <c r="K54" s="116">
        <v>7.5645756457564577</v>
      </c>
    </row>
    <row r="55" spans="1:11" ht="14.1" customHeight="1" x14ac:dyDescent="0.2">
      <c r="A55" s="306">
        <v>72</v>
      </c>
      <c r="B55" s="307" t="s">
        <v>281</v>
      </c>
      <c r="C55" s="308"/>
      <c r="D55" s="113">
        <v>2.2705607071669989</v>
      </c>
      <c r="E55" s="115">
        <v>262</v>
      </c>
      <c r="F55" s="114">
        <v>154</v>
      </c>
      <c r="G55" s="114">
        <v>247</v>
      </c>
      <c r="H55" s="114">
        <v>165</v>
      </c>
      <c r="I55" s="140">
        <v>226</v>
      </c>
      <c r="J55" s="115">
        <v>36</v>
      </c>
      <c r="K55" s="116">
        <v>15.929203539823009</v>
      </c>
    </row>
    <row r="56" spans="1:11" ht="14.1" customHeight="1" x14ac:dyDescent="0.2">
      <c r="A56" s="306" t="s">
        <v>282</v>
      </c>
      <c r="B56" s="307" t="s">
        <v>283</v>
      </c>
      <c r="C56" s="308"/>
      <c r="D56" s="113">
        <v>0.84929369962735068</v>
      </c>
      <c r="E56" s="115">
        <v>98</v>
      </c>
      <c r="F56" s="114">
        <v>75</v>
      </c>
      <c r="G56" s="114">
        <v>112</v>
      </c>
      <c r="H56" s="114">
        <v>49</v>
      </c>
      <c r="I56" s="140">
        <v>101</v>
      </c>
      <c r="J56" s="115">
        <v>-3</v>
      </c>
      <c r="K56" s="116">
        <v>-2.9702970297029703</v>
      </c>
    </row>
    <row r="57" spans="1:11" ht="14.1" customHeight="1" x14ac:dyDescent="0.2">
      <c r="A57" s="306" t="s">
        <v>284</v>
      </c>
      <c r="B57" s="307" t="s">
        <v>285</v>
      </c>
      <c r="C57" s="308"/>
      <c r="D57" s="113">
        <v>1.022618944449259</v>
      </c>
      <c r="E57" s="115">
        <v>118</v>
      </c>
      <c r="F57" s="114">
        <v>66</v>
      </c>
      <c r="G57" s="114">
        <v>77</v>
      </c>
      <c r="H57" s="114">
        <v>87</v>
      </c>
      <c r="I57" s="140">
        <v>96</v>
      </c>
      <c r="J57" s="115">
        <v>22</v>
      </c>
      <c r="K57" s="116">
        <v>22.916666666666668</v>
      </c>
    </row>
    <row r="58" spans="1:11" ht="14.1" customHeight="1" x14ac:dyDescent="0.2">
      <c r="A58" s="306">
        <v>73</v>
      </c>
      <c r="B58" s="307" t="s">
        <v>286</v>
      </c>
      <c r="C58" s="308"/>
      <c r="D58" s="113">
        <v>1.1439466158245948</v>
      </c>
      <c r="E58" s="115">
        <v>132</v>
      </c>
      <c r="F58" s="114">
        <v>103</v>
      </c>
      <c r="G58" s="114">
        <v>220</v>
      </c>
      <c r="H58" s="114">
        <v>151</v>
      </c>
      <c r="I58" s="140">
        <v>137</v>
      </c>
      <c r="J58" s="115">
        <v>-5</v>
      </c>
      <c r="K58" s="116">
        <v>-3.6496350364963503</v>
      </c>
    </row>
    <row r="59" spans="1:11" ht="14.1" customHeight="1" x14ac:dyDescent="0.2">
      <c r="A59" s="306" t="s">
        <v>287</v>
      </c>
      <c r="B59" s="307" t="s">
        <v>288</v>
      </c>
      <c r="C59" s="308"/>
      <c r="D59" s="113">
        <v>0.94462258427940027</v>
      </c>
      <c r="E59" s="115">
        <v>109</v>
      </c>
      <c r="F59" s="114">
        <v>77</v>
      </c>
      <c r="G59" s="114">
        <v>167</v>
      </c>
      <c r="H59" s="114">
        <v>119</v>
      </c>
      <c r="I59" s="140">
        <v>101</v>
      </c>
      <c r="J59" s="115">
        <v>8</v>
      </c>
      <c r="K59" s="116">
        <v>7.9207920792079207</v>
      </c>
    </row>
    <row r="60" spans="1:11" ht="14.1" customHeight="1" x14ac:dyDescent="0.2">
      <c r="A60" s="306">
        <v>81</v>
      </c>
      <c r="B60" s="307" t="s">
        <v>289</v>
      </c>
      <c r="C60" s="308"/>
      <c r="D60" s="113">
        <v>6.9503423173585235</v>
      </c>
      <c r="E60" s="115">
        <v>802</v>
      </c>
      <c r="F60" s="114">
        <v>607</v>
      </c>
      <c r="G60" s="114">
        <v>985</v>
      </c>
      <c r="H60" s="114">
        <v>655</v>
      </c>
      <c r="I60" s="140">
        <v>761</v>
      </c>
      <c r="J60" s="115">
        <v>41</v>
      </c>
      <c r="K60" s="116">
        <v>5.3876478318002627</v>
      </c>
    </row>
    <row r="61" spans="1:11" ht="14.1" customHeight="1" x14ac:dyDescent="0.2">
      <c r="A61" s="306" t="s">
        <v>290</v>
      </c>
      <c r="B61" s="307" t="s">
        <v>291</v>
      </c>
      <c r="C61" s="308"/>
      <c r="D61" s="113">
        <v>1.9239102175231821</v>
      </c>
      <c r="E61" s="115">
        <v>222</v>
      </c>
      <c r="F61" s="114">
        <v>132</v>
      </c>
      <c r="G61" s="114">
        <v>290</v>
      </c>
      <c r="H61" s="114">
        <v>172</v>
      </c>
      <c r="I61" s="140">
        <v>210</v>
      </c>
      <c r="J61" s="115">
        <v>12</v>
      </c>
      <c r="K61" s="116">
        <v>5.7142857142857144</v>
      </c>
    </row>
    <row r="62" spans="1:11" ht="14.1" customHeight="1" x14ac:dyDescent="0.2">
      <c r="A62" s="306" t="s">
        <v>292</v>
      </c>
      <c r="B62" s="307" t="s">
        <v>293</v>
      </c>
      <c r="C62" s="308"/>
      <c r="D62" s="113">
        <v>2.7992027038738194</v>
      </c>
      <c r="E62" s="115">
        <v>323</v>
      </c>
      <c r="F62" s="114">
        <v>260</v>
      </c>
      <c r="G62" s="114">
        <v>428</v>
      </c>
      <c r="H62" s="114">
        <v>252</v>
      </c>
      <c r="I62" s="140">
        <v>306</v>
      </c>
      <c r="J62" s="115">
        <v>17</v>
      </c>
      <c r="K62" s="116">
        <v>5.5555555555555554</v>
      </c>
    </row>
    <row r="63" spans="1:11" ht="14.1" customHeight="1" x14ac:dyDescent="0.2">
      <c r="A63" s="306"/>
      <c r="B63" s="307" t="s">
        <v>294</v>
      </c>
      <c r="C63" s="308"/>
      <c r="D63" s="113">
        <v>2.3572233295779532</v>
      </c>
      <c r="E63" s="115">
        <v>272</v>
      </c>
      <c r="F63" s="114">
        <v>209</v>
      </c>
      <c r="G63" s="114">
        <v>325</v>
      </c>
      <c r="H63" s="114">
        <v>210</v>
      </c>
      <c r="I63" s="140">
        <v>255</v>
      </c>
      <c r="J63" s="115">
        <v>17</v>
      </c>
      <c r="K63" s="116">
        <v>6.666666666666667</v>
      </c>
    </row>
    <row r="64" spans="1:11" ht="14.1" customHeight="1" x14ac:dyDescent="0.2">
      <c r="A64" s="306" t="s">
        <v>295</v>
      </c>
      <c r="B64" s="307" t="s">
        <v>296</v>
      </c>
      <c r="C64" s="308"/>
      <c r="D64" s="113">
        <v>0.78862986393968282</v>
      </c>
      <c r="E64" s="115">
        <v>91</v>
      </c>
      <c r="F64" s="114">
        <v>74</v>
      </c>
      <c r="G64" s="114">
        <v>90</v>
      </c>
      <c r="H64" s="114">
        <v>62</v>
      </c>
      <c r="I64" s="140">
        <v>75</v>
      </c>
      <c r="J64" s="115">
        <v>16</v>
      </c>
      <c r="K64" s="116">
        <v>21.333333333333332</v>
      </c>
    </row>
    <row r="65" spans="1:11" ht="14.1" customHeight="1" x14ac:dyDescent="0.2">
      <c r="A65" s="306" t="s">
        <v>297</v>
      </c>
      <c r="B65" s="307" t="s">
        <v>298</v>
      </c>
      <c r="C65" s="308"/>
      <c r="D65" s="113">
        <v>0.76263107721639656</v>
      </c>
      <c r="E65" s="115">
        <v>88</v>
      </c>
      <c r="F65" s="114">
        <v>67</v>
      </c>
      <c r="G65" s="114">
        <v>87</v>
      </c>
      <c r="H65" s="114">
        <v>91</v>
      </c>
      <c r="I65" s="140">
        <v>96</v>
      </c>
      <c r="J65" s="115">
        <v>-8</v>
      </c>
      <c r="K65" s="116">
        <v>-8.3333333333333339</v>
      </c>
    </row>
    <row r="66" spans="1:11" ht="14.1" customHeight="1" x14ac:dyDescent="0.2">
      <c r="A66" s="306">
        <v>82</v>
      </c>
      <c r="B66" s="307" t="s">
        <v>299</v>
      </c>
      <c r="C66" s="308"/>
      <c r="D66" s="113">
        <v>4.2464684981367533</v>
      </c>
      <c r="E66" s="115">
        <v>490</v>
      </c>
      <c r="F66" s="114">
        <v>545</v>
      </c>
      <c r="G66" s="114">
        <v>597</v>
      </c>
      <c r="H66" s="114">
        <v>468</v>
      </c>
      <c r="I66" s="140">
        <v>538</v>
      </c>
      <c r="J66" s="115">
        <v>-48</v>
      </c>
      <c r="K66" s="116">
        <v>-8.921933085501859</v>
      </c>
    </row>
    <row r="67" spans="1:11" ht="14.1" customHeight="1" x14ac:dyDescent="0.2">
      <c r="A67" s="306" t="s">
        <v>300</v>
      </c>
      <c r="B67" s="307" t="s">
        <v>301</v>
      </c>
      <c r="C67" s="308"/>
      <c r="D67" s="113">
        <v>2.8252014905971055</v>
      </c>
      <c r="E67" s="115">
        <v>326</v>
      </c>
      <c r="F67" s="114">
        <v>401</v>
      </c>
      <c r="G67" s="114">
        <v>374</v>
      </c>
      <c r="H67" s="114">
        <v>314</v>
      </c>
      <c r="I67" s="140">
        <v>366</v>
      </c>
      <c r="J67" s="115">
        <v>-40</v>
      </c>
      <c r="K67" s="116">
        <v>-10.928961748633879</v>
      </c>
    </row>
    <row r="68" spans="1:11" ht="14.1" customHeight="1" x14ac:dyDescent="0.2">
      <c r="A68" s="306" t="s">
        <v>302</v>
      </c>
      <c r="B68" s="307" t="s">
        <v>303</v>
      </c>
      <c r="C68" s="308"/>
      <c r="D68" s="113">
        <v>0.70196724152872869</v>
      </c>
      <c r="E68" s="115">
        <v>81</v>
      </c>
      <c r="F68" s="114">
        <v>74</v>
      </c>
      <c r="G68" s="114">
        <v>99</v>
      </c>
      <c r="H68" s="114">
        <v>75</v>
      </c>
      <c r="I68" s="140">
        <v>88</v>
      </c>
      <c r="J68" s="115">
        <v>-7</v>
      </c>
      <c r="K68" s="116">
        <v>-7.9545454545454541</v>
      </c>
    </row>
    <row r="69" spans="1:11" ht="14.1" customHeight="1" x14ac:dyDescent="0.2">
      <c r="A69" s="306">
        <v>83</v>
      </c>
      <c r="B69" s="307" t="s">
        <v>304</v>
      </c>
      <c r="C69" s="308"/>
      <c r="D69" s="113">
        <v>4.445792529681948</v>
      </c>
      <c r="E69" s="115">
        <v>513</v>
      </c>
      <c r="F69" s="114">
        <v>410</v>
      </c>
      <c r="G69" s="114">
        <v>970</v>
      </c>
      <c r="H69" s="114">
        <v>354</v>
      </c>
      <c r="I69" s="140">
        <v>523</v>
      </c>
      <c r="J69" s="115">
        <v>-10</v>
      </c>
      <c r="K69" s="116">
        <v>-1.9120458891013383</v>
      </c>
    </row>
    <row r="70" spans="1:11" ht="14.1" customHeight="1" x14ac:dyDescent="0.2">
      <c r="A70" s="306" t="s">
        <v>305</v>
      </c>
      <c r="B70" s="307" t="s">
        <v>306</v>
      </c>
      <c r="C70" s="308"/>
      <c r="D70" s="113">
        <v>3.7091602391888379</v>
      </c>
      <c r="E70" s="115">
        <v>428</v>
      </c>
      <c r="F70" s="114">
        <v>335</v>
      </c>
      <c r="G70" s="114">
        <v>848</v>
      </c>
      <c r="H70" s="114">
        <v>275</v>
      </c>
      <c r="I70" s="140">
        <v>443</v>
      </c>
      <c r="J70" s="115">
        <v>-15</v>
      </c>
      <c r="K70" s="116">
        <v>-3.386004514672686</v>
      </c>
    </row>
    <row r="71" spans="1:11" ht="14.1" customHeight="1" x14ac:dyDescent="0.2">
      <c r="A71" s="306"/>
      <c r="B71" s="307" t="s">
        <v>307</v>
      </c>
      <c r="C71" s="308"/>
      <c r="D71" s="113">
        <v>2.4178871652656211</v>
      </c>
      <c r="E71" s="115">
        <v>279</v>
      </c>
      <c r="F71" s="114">
        <v>193</v>
      </c>
      <c r="G71" s="114">
        <v>618</v>
      </c>
      <c r="H71" s="114">
        <v>178</v>
      </c>
      <c r="I71" s="140">
        <v>305</v>
      </c>
      <c r="J71" s="115">
        <v>-26</v>
      </c>
      <c r="K71" s="116">
        <v>-8.5245901639344268</v>
      </c>
    </row>
    <row r="72" spans="1:11" ht="14.1" customHeight="1" x14ac:dyDescent="0.2">
      <c r="A72" s="306">
        <v>84</v>
      </c>
      <c r="B72" s="307" t="s">
        <v>308</v>
      </c>
      <c r="C72" s="308"/>
      <c r="D72" s="113">
        <v>1.9152439552820868</v>
      </c>
      <c r="E72" s="115">
        <v>221</v>
      </c>
      <c r="F72" s="114">
        <v>115</v>
      </c>
      <c r="G72" s="114">
        <v>272</v>
      </c>
      <c r="H72" s="114">
        <v>95</v>
      </c>
      <c r="I72" s="140">
        <v>214</v>
      </c>
      <c r="J72" s="115">
        <v>7</v>
      </c>
      <c r="K72" s="116">
        <v>3.2710280373831777</v>
      </c>
    </row>
    <row r="73" spans="1:11" ht="14.1" customHeight="1" x14ac:dyDescent="0.2">
      <c r="A73" s="306" t="s">
        <v>309</v>
      </c>
      <c r="B73" s="307" t="s">
        <v>310</v>
      </c>
      <c r="C73" s="308"/>
      <c r="D73" s="113">
        <v>1.0746165178958316</v>
      </c>
      <c r="E73" s="115">
        <v>124</v>
      </c>
      <c r="F73" s="114">
        <v>47</v>
      </c>
      <c r="G73" s="114">
        <v>151</v>
      </c>
      <c r="H73" s="114">
        <v>31</v>
      </c>
      <c r="I73" s="140">
        <v>110</v>
      </c>
      <c r="J73" s="115">
        <v>14</v>
      </c>
      <c r="K73" s="116">
        <v>12.727272727272727</v>
      </c>
    </row>
    <row r="74" spans="1:11" ht="14.1" customHeight="1" x14ac:dyDescent="0.2">
      <c r="A74" s="306" t="s">
        <v>311</v>
      </c>
      <c r="B74" s="307" t="s">
        <v>312</v>
      </c>
      <c r="C74" s="308"/>
      <c r="D74" s="113">
        <v>0.20799029378628997</v>
      </c>
      <c r="E74" s="115">
        <v>24</v>
      </c>
      <c r="F74" s="114">
        <v>9</v>
      </c>
      <c r="G74" s="114">
        <v>42</v>
      </c>
      <c r="H74" s="114">
        <v>11</v>
      </c>
      <c r="I74" s="140">
        <v>38</v>
      </c>
      <c r="J74" s="115">
        <v>-14</v>
      </c>
      <c r="K74" s="116">
        <v>-36.842105263157897</v>
      </c>
    </row>
    <row r="75" spans="1:11" ht="14.1" customHeight="1" x14ac:dyDescent="0.2">
      <c r="A75" s="306" t="s">
        <v>313</v>
      </c>
      <c r="B75" s="307" t="s">
        <v>314</v>
      </c>
      <c r="C75" s="308"/>
      <c r="D75" s="113">
        <v>0.10399514689314499</v>
      </c>
      <c r="E75" s="115">
        <v>12</v>
      </c>
      <c r="F75" s="114">
        <v>21</v>
      </c>
      <c r="G75" s="114">
        <v>16</v>
      </c>
      <c r="H75" s="114">
        <v>22</v>
      </c>
      <c r="I75" s="140">
        <v>19</v>
      </c>
      <c r="J75" s="115">
        <v>-7</v>
      </c>
      <c r="K75" s="116">
        <v>-36.842105263157897</v>
      </c>
    </row>
    <row r="76" spans="1:11" ht="14.1" customHeight="1" x14ac:dyDescent="0.2">
      <c r="A76" s="306">
        <v>91</v>
      </c>
      <c r="B76" s="307" t="s">
        <v>315</v>
      </c>
      <c r="C76" s="308"/>
      <c r="D76" s="113">
        <v>0.24265534275067163</v>
      </c>
      <c r="E76" s="115">
        <v>28</v>
      </c>
      <c r="F76" s="114">
        <v>22</v>
      </c>
      <c r="G76" s="114">
        <v>179</v>
      </c>
      <c r="H76" s="114">
        <v>27</v>
      </c>
      <c r="I76" s="140">
        <v>34</v>
      </c>
      <c r="J76" s="115">
        <v>-6</v>
      </c>
      <c r="K76" s="116">
        <v>-17.647058823529413</v>
      </c>
    </row>
    <row r="77" spans="1:11" ht="14.1" customHeight="1" x14ac:dyDescent="0.2">
      <c r="A77" s="306">
        <v>92</v>
      </c>
      <c r="B77" s="307" t="s">
        <v>316</v>
      </c>
      <c r="C77" s="308"/>
      <c r="D77" s="113">
        <v>1.2739405494410261</v>
      </c>
      <c r="E77" s="115">
        <v>147</v>
      </c>
      <c r="F77" s="114">
        <v>106</v>
      </c>
      <c r="G77" s="114">
        <v>112</v>
      </c>
      <c r="H77" s="114">
        <v>87</v>
      </c>
      <c r="I77" s="140">
        <v>107</v>
      </c>
      <c r="J77" s="115">
        <v>40</v>
      </c>
      <c r="K77" s="116">
        <v>37.383177570093459</v>
      </c>
    </row>
    <row r="78" spans="1:11" ht="14.1" customHeight="1" x14ac:dyDescent="0.2">
      <c r="A78" s="306">
        <v>93</v>
      </c>
      <c r="B78" s="307" t="s">
        <v>317</v>
      </c>
      <c r="C78" s="308"/>
      <c r="D78" s="113">
        <v>0.12132767137533582</v>
      </c>
      <c r="E78" s="115">
        <v>14</v>
      </c>
      <c r="F78" s="114">
        <v>5</v>
      </c>
      <c r="G78" s="114" t="s">
        <v>514</v>
      </c>
      <c r="H78" s="114">
        <v>13</v>
      </c>
      <c r="I78" s="140" t="s">
        <v>514</v>
      </c>
      <c r="J78" s="115" t="s">
        <v>514</v>
      </c>
      <c r="K78" s="116" t="s">
        <v>514</v>
      </c>
    </row>
    <row r="79" spans="1:11" ht="14.1" customHeight="1" x14ac:dyDescent="0.2">
      <c r="A79" s="306">
        <v>94</v>
      </c>
      <c r="B79" s="307" t="s">
        <v>318</v>
      </c>
      <c r="C79" s="308"/>
      <c r="D79" s="113">
        <v>0.13866019585752665</v>
      </c>
      <c r="E79" s="115">
        <v>16</v>
      </c>
      <c r="F79" s="114">
        <v>37</v>
      </c>
      <c r="G79" s="114">
        <v>20</v>
      </c>
      <c r="H79" s="114">
        <v>31</v>
      </c>
      <c r="I79" s="140">
        <v>17</v>
      </c>
      <c r="J79" s="115">
        <v>-1</v>
      </c>
      <c r="K79" s="116">
        <v>-5.882352941176471</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0.19065776930409914</v>
      </c>
      <c r="E81" s="143">
        <v>22</v>
      </c>
      <c r="F81" s="144">
        <v>23</v>
      </c>
      <c r="G81" s="144">
        <v>26</v>
      </c>
      <c r="H81" s="144">
        <v>9</v>
      </c>
      <c r="I81" s="145">
        <v>10</v>
      </c>
      <c r="J81" s="143">
        <v>12</v>
      </c>
      <c r="K81" s="146">
        <v>120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11654</v>
      </c>
      <c r="E11" s="114">
        <v>9247</v>
      </c>
      <c r="F11" s="114">
        <v>11408</v>
      </c>
      <c r="G11" s="114">
        <v>9387</v>
      </c>
      <c r="H11" s="140">
        <v>11297</v>
      </c>
      <c r="I11" s="115">
        <v>357</v>
      </c>
      <c r="J11" s="116">
        <v>3.1601310082322742</v>
      </c>
    </row>
    <row r="12" spans="1:15" s="110" customFormat="1" ht="24.95" customHeight="1" x14ac:dyDescent="0.2">
      <c r="A12" s="193" t="s">
        <v>132</v>
      </c>
      <c r="B12" s="194" t="s">
        <v>133</v>
      </c>
      <c r="C12" s="113">
        <v>1.3128539557233567</v>
      </c>
      <c r="D12" s="115">
        <v>153</v>
      </c>
      <c r="E12" s="114">
        <v>295</v>
      </c>
      <c r="F12" s="114">
        <v>300</v>
      </c>
      <c r="G12" s="114">
        <v>204</v>
      </c>
      <c r="H12" s="140">
        <v>202</v>
      </c>
      <c r="I12" s="115">
        <v>-49</v>
      </c>
      <c r="J12" s="116">
        <v>-24.257425742574256</v>
      </c>
    </row>
    <row r="13" spans="1:15" s="110" customFormat="1" ht="24.95" customHeight="1" x14ac:dyDescent="0.2">
      <c r="A13" s="193" t="s">
        <v>134</v>
      </c>
      <c r="B13" s="199" t="s">
        <v>214</v>
      </c>
      <c r="C13" s="113">
        <v>0.77226703277844522</v>
      </c>
      <c r="D13" s="115">
        <v>90</v>
      </c>
      <c r="E13" s="114">
        <v>69</v>
      </c>
      <c r="F13" s="114">
        <v>73</v>
      </c>
      <c r="G13" s="114">
        <v>76</v>
      </c>
      <c r="H13" s="140">
        <v>71</v>
      </c>
      <c r="I13" s="115">
        <v>19</v>
      </c>
      <c r="J13" s="116">
        <v>26.760563380281692</v>
      </c>
    </row>
    <row r="14" spans="1:15" s="287" customFormat="1" ht="24.95" customHeight="1" x14ac:dyDescent="0.2">
      <c r="A14" s="193" t="s">
        <v>215</v>
      </c>
      <c r="B14" s="199" t="s">
        <v>137</v>
      </c>
      <c r="C14" s="113">
        <v>12.768148275270294</v>
      </c>
      <c r="D14" s="115">
        <v>1488</v>
      </c>
      <c r="E14" s="114">
        <v>970</v>
      </c>
      <c r="F14" s="114">
        <v>1246</v>
      </c>
      <c r="G14" s="114">
        <v>1081</v>
      </c>
      <c r="H14" s="140">
        <v>1280</v>
      </c>
      <c r="I14" s="115">
        <v>208</v>
      </c>
      <c r="J14" s="116">
        <v>16.25</v>
      </c>
      <c r="K14" s="110"/>
      <c r="L14" s="110"/>
      <c r="M14" s="110"/>
      <c r="N14" s="110"/>
      <c r="O14" s="110"/>
    </row>
    <row r="15" spans="1:15" s="110" customFormat="1" ht="24.95" customHeight="1" x14ac:dyDescent="0.2">
      <c r="A15" s="193" t="s">
        <v>216</v>
      </c>
      <c r="B15" s="199" t="s">
        <v>217</v>
      </c>
      <c r="C15" s="113">
        <v>3.4752016475030034</v>
      </c>
      <c r="D15" s="115">
        <v>405</v>
      </c>
      <c r="E15" s="114">
        <v>314</v>
      </c>
      <c r="F15" s="114">
        <v>416</v>
      </c>
      <c r="G15" s="114">
        <v>298</v>
      </c>
      <c r="H15" s="140">
        <v>428</v>
      </c>
      <c r="I15" s="115">
        <v>-23</v>
      </c>
      <c r="J15" s="116">
        <v>-5.3738317757009346</v>
      </c>
    </row>
    <row r="16" spans="1:15" s="287" customFormat="1" ht="24.95" customHeight="1" x14ac:dyDescent="0.2">
      <c r="A16" s="193" t="s">
        <v>218</v>
      </c>
      <c r="B16" s="199" t="s">
        <v>141</v>
      </c>
      <c r="C16" s="113">
        <v>5.9893598764372751</v>
      </c>
      <c r="D16" s="115">
        <v>698</v>
      </c>
      <c r="E16" s="114">
        <v>486</v>
      </c>
      <c r="F16" s="114">
        <v>643</v>
      </c>
      <c r="G16" s="114">
        <v>581</v>
      </c>
      <c r="H16" s="140">
        <v>674</v>
      </c>
      <c r="I16" s="115">
        <v>24</v>
      </c>
      <c r="J16" s="116">
        <v>3.5608308605341246</v>
      </c>
      <c r="K16" s="110"/>
      <c r="L16" s="110"/>
      <c r="M16" s="110"/>
      <c r="N16" s="110"/>
      <c r="O16" s="110"/>
    </row>
    <row r="17" spans="1:15" s="110" customFormat="1" ht="24.95" customHeight="1" x14ac:dyDescent="0.2">
      <c r="A17" s="193" t="s">
        <v>142</v>
      </c>
      <c r="B17" s="199" t="s">
        <v>220</v>
      </c>
      <c r="C17" s="113">
        <v>3.3035867513300152</v>
      </c>
      <c r="D17" s="115">
        <v>385</v>
      </c>
      <c r="E17" s="114">
        <v>170</v>
      </c>
      <c r="F17" s="114">
        <v>187</v>
      </c>
      <c r="G17" s="114">
        <v>202</v>
      </c>
      <c r="H17" s="140">
        <v>178</v>
      </c>
      <c r="I17" s="115">
        <v>207</v>
      </c>
      <c r="J17" s="116">
        <v>116.29213483146067</v>
      </c>
    </row>
    <row r="18" spans="1:15" s="287" customFormat="1" ht="24.95" customHeight="1" x14ac:dyDescent="0.2">
      <c r="A18" s="201" t="s">
        <v>144</v>
      </c>
      <c r="B18" s="202" t="s">
        <v>145</v>
      </c>
      <c r="C18" s="113">
        <v>7.9286082031920371</v>
      </c>
      <c r="D18" s="115">
        <v>924</v>
      </c>
      <c r="E18" s="114">
        <v>761</v>
      </c>
      <c r="F18" s="114">
        <v>873</v>
      </c>
      <c r="G18" s="114">
        <v>672</v>
      </c>
      <c r="H18" s="140">
        <v>955</v>
      </c>
      <c r="I18" s="115">
        <v>-31</v>
      </c>
      <c r="J18" s="116">
        <v>-3.2460732984293195</v>
      </c>
      <c r="K18" s="110"/>
      <c r="L18" s="110"/>
      <c r="M18" s="110"/>
      <c r="N18" s="110"/>
      <c r="O18" s="110"/>
    </row>
    <row r="19" spans="1:15" s="110" customFormat="1" ht="24.95" customHeight="1" x14ac:dyDescent="0.2">
      <c r="A19" s="193" t="s">
        <v>146</v>
      </c>
      <c r="B19" s="199" t="s">
        <v>147</v>
      </c>
      <c r="C19" s="113">
        <v>21.932383730907844</v>
      </c>
      <c r="D19" s="115">
        <v>2556</v>
      </c>
      <c r="E19" s="114">
        <v>1846</v>
      </c>
      <c r="F19" s="114">
        <v>2286</v>
      </c>
      <c r="G19" s="114">
        <v>1907</v>
      </c>
      <c r="H19" s="140">
        <v>2075</v>
      </c>
      <c r="I19" s="115">
        <v>481</v>
      </c>
      <c r="J19" s="116">
        <v>23.180722891566266</v>
      </c>
    </row>
    <row r="20" spans="1:15" s="287" customFormat="1" ht="24.95" customHeight="1" x14ac:dyDescent="0.2">
      <c r="A20" s="193" t="s">
        <v>148</v>
      </c>
      <c r="B20" s="199" t="s">
        <v>149</v>
      </c>
      <c r="C20" s="113">
        <v>7.662605114123906</v>
      </c>
      <c r="D20" s="115">
        <v>893</v>
      </c>
      <c r="E20" s="114">
        <v>739</v>
      </c>
      <c r="F20" s="114">
        <v>867</v>
      </c>
      <c r="G20" s="114">
        <v>762</v>
      </c>
      <c r="H20" s="140">
        <v>1369</v>
      </c>
      <c r="I20" s="115">
        <v>-476</v>
      </c>
      <c r="J20" s="116">
        <v>-34.76990504017531</v>
      </c>
      <c r="K20" s="110"/>
      <c r="L20" s="110"/>
      <c r="M20" s="110"/>
      <c r="N20" s="110"/>
      <c r="O20" s="110"/>
    </row>
    <row r="21" spans="1:15" s="110" customFormat="1" ht="24.95" customHeight="1" x14ac:dyDescent="0.2">
      <c r="A21" s="201" t="s">
        <v>150</v>
      </c>
      <c r="B21" s="202" t="s">
        <v>151</v>
      </c>
      <c r="C21" s="113">
        <v>5.9807791316286254</v>
      </c>
      <c r="D21" s="115">
        <v>697</v>
      </c>
      <c r="E21" s="114">
        <v>638</v>
      </c>
      <c r="F21" s="114">
        <v>681</v>
      </c>
      <c r="G21" s="114">
        <v>564</v>
      </c>
      <c r="H21" s="140">
        <v>562</v>
      </c>
      <c r="I21" s="115">
        <v>135</v>
      </c>
      <c r="J21" s="116">
        <v>24.021352313167259</v>
      </c>
    </row>
    <row r="22" spans="1:15" s="110" customFormat="1" ht="24.95" customHeight="1" x14ac:dyDescent="0.2">
      <c r="A22" s="201" t="s">
        <v>152</v>
      </c>
      <c r="B22" s="199" t="s">
        <v>153</v>
      </c>
      <c r="C22" s="113">
        <v>1.0382701218465762</v>
      </c>
      <c r="D22" s="115">
        <v>121</v>
      </c>
      <c r="E22" s="114">
        <v>115</v>
      </c>
      <c r="F22" s="114">
        <v>242</v>
      </c>
      <c r="G22" s="114">
        <v>116</v>
      </c>
      <c r="H22" s="140">
        <v>153</v>
      </c>
      <c r="I22" s="115">
        <v>-32</v>
      </c>
      <c r="J22" s="116">
        <v>-20.915032679738562</v>
      </c>
    </row>
    <row r="23" spans="1:15" s="110" customFormat="1" ht="24.95" customHeight="1" x14ac:dyDescent="0.2">
      <c r="A23" s="193" t="s">
        <v>154</v>
      </c>
      <c r="B23" s="199" t="s">
        <v>155</v>
      </c>
      <c r="C23" s="113">
        <v>1.6303415136433843</v>
      </c>
      <c r="D23" s="115">
        <v>190</v>
      </c>
      <c r="E23" s="114">
        <v>122</v>
      </c>
      <c r="F23" s="114">
        <v>111</v>
      </c>
      <c r="G23" s="114">
        <v>113</v>
      </c>
      <c r="H23" s="140">
        <v>198</v>
      </c>
      <c r="I23" s="115">
        <v>-8</v>
      </c>
      <c r="J23" s="116">
        <v>-4.0404040404040407</v>
      </c>
    </row>
    <row r="24" spans="1:15" s="110" customFormat="1" ht="24.95" customHeight="1" x14ac:dyDescent="0.2">
      <c r="A24" s="193" t="s">
        <v>156</v>
      </c>
      <c r="B24" s="199" t="s">
        <v>221</v>
      </c>
      <c r="C24" s="113">
        <v>5.0969624163377381</v>
      </c>
      <c r="D24" s="115">
        <v>594</v>
      </c>
      <c r="E24" s="114">
        <v>359</v>
      </c>
      <c r="F24" s="114">
        <v>517</v>
      </c>
      <c r="G24" s="114">
        <v>442</v>
      </c>
      <c r="H24" s="140">
        <v>602</v>
      </c>
      <c r="I24" s="115">
        <v>-8</v>
      </c>
      <c r="J24" s="116">
        <v>-1.3289036544850499</v>
      </c>
    </row>
    <row r="25" spans="1:15" s="110" customFormat="1" ht="24.95" customHeight="1" x14ac:dyDescent="0.2">
      <c r="A25" s="193" t="s">
        <v>222</v>
      </c>
      <c r="B25" s="204" t="s">
        <v>159</v>
      </c>
      <c r="C25" s="113">
        <v>6.4956238201475891</v>
      </c>
      <c r="D25" s="115">
        <v>757</v>
      </c>
      <c r="E25" s="114">
        <v>802</v>
      </c>
      <c r="F25" s="114">
        <v>678</v>
      </c>
      <c r="G25" s="114">
        <v>700</v>
      </c>
      <c r="H25" s="140">
        <v>766</v>
      </c>
      <c r="I25" s="115">
        <v>-9</v>
      </c>
      <c r="J25" s="116">
        <v>-1.1749347258485641</v>
      </c>
    </row>
    <row r="26" spans="1:15" s="110" customFormat="1" ht="24.95" customHeight="1" x14ac:dyDescent="0.2">
      <c r="A26" s="201">
        <v>782.78300000000002</v>
      </c>
      <c r="B26" s="203" t="s">
        <v>160</v>
      </c>
      <c r="C26" s="113">
        <v>5.6118071048567018</v>
      </c>
      <c r="D26" s="115">
        <v>654</v>
      </c>
      <c r="E26" s="114">
        <v>596</v>
      </c>
      <c r="F26" s="114">
        <v>645</v>
      </c>
      <c r="G26" s="114">
        <v>586</v>
      </c>
      <c r="H26" s="140">
        <v>595</v>
      </c>
      <c r="I26" s="115">
        <v>59</v>
      </c>
      <c r="J26" s="116">
        <v>9.9159663865546221</v>
      </c>
    </row>
    <row r="27" spans="1:15" s="110" customFormat="1" ht="24.95" customHeight="1" x14ac:dyDescent="0.2">
      <c r="A27" s="193" t="s">
        <v>161</v>
      </c>
      <c r="B27" s="199" t="s">
        <v>162</v>
      </c>
      <c r="C27" s="113">
        <v>2.5570619529775183</v>
      </c>
      <c r="D27" s="115">
        <v>298</v>
      </c>
      <c r="E27" s="114">
        <v>167</v>
      </c>
      <c r="F27" s="114">
        <v>304</v>
      </c>
      <c r="G27" s="114">
        <v>237</v>
      </c>
      <c r="H27" s="140">
        <v>292</v>
      </c>
      <c r="I27" s="115">
        <v>6</v>
      </c>
      <c r="J27" s="116">
        <v>2.0547945205479454</v>
      </c>
    </row>
    <row r="28" spans="1:15" s="110" customFormat="1" ht="24.95" customHeight="1" x14ac:dyDescent="0.2">
      <c r="A28" s="193" t="s">
        <v>163</v>
      </c>
      <c r="B28" s="199" t="s">
        <v>164</v>
      </c>
      <c r="C28" s="113">
        <v>2.6342886562553631</v>
      </c>
      <c r="D28" s="115">
        <v>307</v>
      </c>
      <c r="E28" s="114">
        <v>126</v>
      </c>
      <c r="F28" s="114">
        <v>425</v>
      </c>
      <c r="G28" s="114">
        <v>186</v>
      </c>
      <c r="H28" s="140">
        <v>358</v>
      </c>
      <c r="I28" s="115">
        <v>-51</v>
      </c>
      <c r="J28" s="116">
        <v>-14.245810055865922</v>
      </c>
    </row>
    <row r="29" spans="1:15" s="110" customFormat="1" ht="24.95" customHeight="1" x14ac:dyDescent="0.2">
      <c r="A29" s="193">
        <v>86</v>
      </c>
      <c r="B29" s="199" t="s">
        <v>165</v>
      </c>
      <c r="C29" s="113">
        <v>4.8824437961215033</v>
      </c>
      <c r="D29" s="115">
        <v>569</v>
      </c>
      <c r="E29" s="114">
        <v>433</v>
      </c>
      <c r="F29" s="114">
        <v>566</v>
      </c>
      <c r="G29" s="114">
        <v>529</v>
      </c>
      <c r="H29" s="140">
        <v>571</v>
      </c>
      <c r="I29" s="115">
        <v>-2</v>
      </c>
      <c r="J29" s="116">
        <v>-0.35026269702276708</v>
      </c>
    </row>
    <row r="30" spans="1:15" s="110" customFormat="1" ht="24.95" customHeight="1" x14ac:dyDescent="0.2">
      <c r="A30" s="193">
        <v>87.88</v>
      </c>
      <c r="B30" s="204" t="s">
        <v>166</v>
      </c>
      <c r="C30" s="113">
        <v>8.1173845889823237</v>
      </c>
      <c r="D30" s="115">
        <v>946</v>
      </c>
      <c r="E30" s="114">
        <v>812</v>
      </c>
      <c r="F30" s="114">
        <v>1145</v>
      </c>
      <c r="G30" s="114">
        <v>855</v>
      </c>
      <c r="H30" s="140">
        <v>812</v>
      </c>
      <c r="I30" s="115">
        <v>134</v>
      </c>
      <c r="J30" s="116">
        <v>16.502463054187192</v>
      </c>
    </row>
    <row r="31" spans="1:15" s="110" customFormat="1" ht="24.95" customHeight="1" x14ac:dyDescent="0.2">
      <c r="A31" s="193" t="s">
        <v>167</v>
      </c>
      <c r="B31" s="199" t="s">
        <v>168</v>
      </c>
      <c r="C31" s="113">
        <v>3.578170585206796</v>
      </c>
      <c r="D31" s="115">
        <v>417</v>
      </c>
      <c r="E31" s="114">
        <v>397</v>
      </c>
      <c r="F31" s="114">
        <v>447</v>
      </c>
      <c r="G31" s="114">
        <v>357</v>
      </c>
      <c r="H31" s="140">
        <v>435</v>
      </c>
      <c r="I31" s="115">
        <v>-18</v>
      </c>
      <c r="J31" s="116">
        <v>-4.1379310344827589</v>
      </c>
    </row>
    <row r="32" spans="1:15" s="110" customFormat="1" ht="24.95" customHeight="1" x14ac:dyDescent="0.2">
      <c r="A32" s="193"/>
      <c r="B32" s="204" t="s">
        <v>169</v>
      </c>
      <c r="C32" s="113">
        <v>0</v>
      </c>
      <c r="D32" s="115">
        <v>0</v>
      </c>
      <c r="E32" s="114">
        <v>0</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1.3128539557233567</v>
      </c>
      <c r="D34" s="115">
        <v>153</v>
      </c>
      <c r="E34" s="114">
        <v>295</v>
      </c>
      <c r="F34" s="114">
        <v>300</v>
      </c>
      <c r="G34" s="114">
        <v>204</v>
      </c>
      <c r="H34" s="140">
        <v>202</v>
      </c>
      <c r="I34" s="115">
        <v>-49</v>
      </c>
      <c r="J34" s="116">
        <v>-24.257425742574256</v>
      </c>
    </row>
    <row r="35" spans="1:10" s="110" customFormat="1" ht="24.95" customHeight="1" x14ac:dyDescent="0.2">
      <c r="A35" s="292" t="s">
        <v>171</v>
      </c>
      <c r="B35" s="293" t="s">
        <v>172</v>
      </c>
      <c r="C35" s="113">
        <v>21.469023511240774</v>
      </c>
      <c r="D35" s="115">
        <v>2502</v>
      </c>
      <c r="E35" s="114">
        <v>1800</v>
      </c>
      <c r="F35" s="114">
        <v>2192</v>
      </c>
      <c r="G35" s="114">
        <v>1829</v>
      </c>
      <c r="H35" s="140">
        <v>2306</v>
      </c>
      <c r="I35" s="115">
        <v>196</v>
      </c>
      <c r="J35" s="116">
        <v>8.4995663486556801</v>
      </c>
    </row>
    <row r="36" spans="1:10" s="110" customFormat="1" ht="24.95" customHeight="1" x14ac:dyDescent="0.2">
      <c r="A36" s="294" t="s">
        <v>173</v>
      </c>
      <c r="B36" s="295" t="s">
        <v>174</v>
      </c>
      <c r="C36" s="125">
        <v>77.218122533035867</v>
      </c>
      <c r="D36" s="143">
        <v>8999</v>
      </c>
      <c r="E36" s="144">
        <v>7152</v>
      </c>
      <c r="F36" s="144">
        <v>8914</v>
      </c>
      <c r="G36" s="144">
        <v>7354</v>
      </c>
      <c r="H36" s="145">
        <v>8788</v>
      </c>
      <c r="I36" s="143">
        <v>211</v>
      </c>
      <c r="J36" s="146">
        <v>2.401001365498407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11654</v>
      </c>
      <c r="F11" s="264">
        <v>9247</v>
      </c>
      <c r="G11" s="264">
        <v>11408</v>
      </c>
      <c r="H11" s="264">
        <v>9387</v>
      </c>
      <c r="I11" s="265">
        <v>11297</v>
      </c>
      <c r="J11" s="263">
        <v>357</v>
      </c>
      <c r="K11" s="266">
        <v>3.1601310082322742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24.661060580058351</v>
      </c>
      <c r="E13" s="115">
        <v>2874</v>
      </c>
      <c r="F13" s="114">
        <v>2836</v>
      </c>
      <c r="G13" s="114">
        <v>3126</v>
      </c>
      <c r="H13" s="114">
        <v>2540</v>
      </c>
      <c r="I13" s="140">
        <v>2726</v>
      </c>
      <c r="J13" s="115">
        <v>148</v>
      </c>
      <c r="K13" s="116">
        <v>5.4292002934702861</v>
      </c>
    </row>
    <row r="14" spans="1:17" ht="15.95" customHeight="1" x14ac:dyDescent="0.2">
      <c r="A14" s="306" t="s">
        <v>230</v>
      </c>
      <c r="B14" s="307"/>
      <c r="C14" s="308"/>
      <c r="D14" s="113">
        <v>58.031577140895827</v>
      </c>
      <c r="E14" s="115">
        <v>6763</v>
      </c>
      <c r="F14" s="114">
        <v>4969</v>
      </c>
      <c r="G14" s="114">
        <v>6468</v>
      </c>
      <c r="H14" s="114">
        <v>5381</v>
      </c>
      <c r="I14" s="140">
        <v>6777</v>
      </c>
      <c r="J14" s="115">
        <v>-14</v>
      </c>
      <c r="K14" s="116">
        <v>-0.20658108307510697</v>
      </c>
    </row>
    <row r="15" spans="1:17" ht="15.95" customHeight="1" x14ac:dyDescent="0.2">
      <c r="A15" s="306" t="s">
        <v>231</v>
      </c>
      <c r="B15" s="307"/>
      <c r="C15" s="308"/>
      <c r="D15" s="113">
        <v>8.9325553458040154</v>
      </c>
      <c r="E15" s="115">
        <v>1041</v>
      </c>
      <c r="F15" s="114">
        <v>847</v>
      </c>
      <c r="G15" s="114">
        <v>837</v>
      </c>
      <c r="H15" s="114">
        <v>847</v>
      </c>
      <c r="I15" s="140">
        <v>939</v>
      </c>
      <c r="J15" s="115">
        <v>102</v>
      </c>
      <c r="K15" s="116">
        <v>10.862619808306709</v>
      </c>
    </row>
    <row r="16" spans="1:17" ht="15.95" customHeight="1" x14ac:dyDescent="0.2">
      <c r="A16" s="306" t="s">
        <v>232</v>
      </c>
      <c r="B16" s="307"/>
      <c r="C16" s="308"/>
      <c r="D16" s="113">
        <v>8.2889994851553119</v>
      </c>
      <c r="E16" s="115">
        <v>966</v>
      </c>
      <c r="F16" s="114">
        <v>575</v>
      </c>
      <c r="G16" s="114">
        <v>953</v>
      </c>
      <c r="H16" s="114">
        <v>606</v>
      </c>
      <c r="I16" s="140">
        <v>848</v>
      </c>
      <c r="J16" s="115">
        <v>118</v>
      </c>
      <c r="K16" s="116">
        <v>13.915094339622641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1.3042732109147075</v>
      </c>
      <c r="E18" s="115">
        <v>152</v>
      </c>
      <c r="F18" s="114">
        <v>364</v>
      </c>
      <c r="G18" s="114">
        <v>325</v>
      </c>
      <c r="H18" s="114">
        <v>219</v>
      </c>
      <c r="I18" s="140">
        <v>214</v>
      </c>
      <c r="J18" s="115">
        <v>-62</v>
      </c>
      <c r="K18" s="116">
        <v>-28.971962616822431</v>
      </c>
    </row>
    <row r="19" spans="1:11" ht="14.1" customHeight="1" x14ac:dyDescent="0.2">
      <c r="A19" s="306" t="s">
        <v>235</v>
      </c>
      <c r="B19" s="307" t="s">
        <v>236</v>
      </c>
      <c r="C19" s="308"/>
      <c r="D19" s="113">
        <v>0.88381671529088723</v>
      </c>
      <c r="E19" s="115">
        <v>103</v>
      </c>
      <c r="F19" s="114">
        <v>322</v>
      </c>
      <c r="G19" s="114">
        <v>268</v>
      </c>
      <c r="H19" s="114">
        <v>147</v>
      </c>
      <c r="I19" s="140">
        <v>144</v>
      </c>
      <c r="J19" s="115">
        <v>-41</v>
      </c>
      <c r="K19" s="116">
        <v>-28.472222222222221</v>
      </c>
    </row>
    <row r="20" spans="1:11" ht="14.1" customHeight="1" x14ac:dyDescent="0.2">
      <c r="A20" s="306">
        <v>12</v>
      </c>
      <c r="B20" s="307" t="s">
        <v>237</v>
      </c>
      <c r="C20" s="308"/>
      <c r="D20" s="113">
        <v>1.2785309764887591</v>
      </c>
      <c r="E20" s="115">
        <v>149</v>
      </c>
      <c r="F20" s="114">
        <v>209</v>
      </c>
      <c r="G20" s="114">
        <v>188</v>
      </c>
      <c r="H20" s="114">
        <v>164</v>
      </c>
      <c r="I20" s="140">
        <v>173</v>
      </c>
      <c r="J20" s="115">
        <v>-24</v>
      </c>
      <c r="K20" s="116">
        <v>-13.872832369942197</v>
      </c>
    </row>
    <row r="21" spans="1:11" ht="14.1" customHeight="1" x14ac:dyDescent="0.2">
      <c r="A21" s="306">
        <v>21</v>
      </c>
      <c r="B21" s="307" t="s">
        <v>238</v>
      </c>
      <c r="C21" s="308"/>
      <c r="D21" s="113" t="s">
        <v>514</v>
      </c>
      <c r="E21" s="115" t="s">
        <v>514</v>
      </c>
      <c r="F21" s="114">
        <v>16</v>
      </c>
      <c r="G21" s="114">
        <v>14</v>
      </c>
      <c r="H21" s="114">
        <v>26</v>
      </c>
      <c r="I21" s="140">
        <v>16</v>
      </c>
      <c r="J21" s="115" t="s">
        <v>514</v>
      </c>
      <c r="K21" s="116" t="s">
        <v>514</v>
      </c>
    </row>
    <row r="22" spans="1:11" ht="14.1" customHeight="1" x14ac:dyDescent="0.2">
      <c r="A22" s="306">
        <v>22</v>
      </c>
      <c r="B22" s="307" t="s">
        <v>239</v>
      </c>
      <c r="C22" s="308"/>
      <c r="D22" s="113">
        <v>1.2098850180195642</v>
      </c>
      <c r="E22" s="115">
        <v>141</v>
      </c>
      <c r="F22" s="114">
        <v>143</v>
      </c>
      <c r="G22" s="114">
        <v>225</v>
      </c>
      <c r="H22" s="114">
        <v>153</v>
      </c>
      <c r="I22" s="140">
        <v>666</v>
      </c>
      <c r="J22" s="115">
        <v>-525</v>
      </c>
      <c r="K22" s="116">
        <v>-78.828828828828833</v>
      </c>
    </row>
    <row r="23" spans="1:11" ht="14.1" customHeight="1" x14ac:dyDescent="0.2">
      <c r="A23" s="306">
        <v>23</v>
      </c>
      <c r="B23" s="307" t="s">
        <v>240</v>
      </c>
      <c r="C23" s="308"/>
      <c r="D23" s="113">
        <v>0.63497511584005495</v>
      </c>
      <c r="E23" s="115">
        <v>74</v>
      </c>
      <c r="F23" s="114">
        <v>98</v>
      </c>
      <c r="G23" s="114">
        <v>131</v>
      </c>
      <c r="H23" s="114">
        <v>71</v>
      </c>
      <c r="I23" s="140">
        <v>73</v>
      </c>
      <c r="J23" s="115">
        <v>1</v>
      </c>
      <c r="K23" s="116">
        <v>1.3698630136986301</v>
      </c>
    </row>
    <row r="24" spans="1:11" ht="14.1" customHeight="1" x14ac:dyDescent="0.2">
      <c r="A24" s="306">
        <v>24</v>
      </c>
      <c r="B24" s="307" t="s">
        <v>241</v>
      </c>
      <c r="C24" s="308"/>
      <c r="D24" s="113">
        <v>2.1366054573536983</v>
      </c>
      <c r="E24" s="115">
        <v>249</v>
      </c>
      <c r="F24" s="114">
        <v>214</v>
      </c>
      <c r="G24" s="114">
        <v>264</v>
      </c>
      <c r="H24" s="114">
        <v>259</v>
      </c>
      <c r="I24" s="140">
        <v>285</v>
      </c>
      <c r="J24" s="115">
        <v>-36</v>
      </c>
      <c r="K24" s="116">
        <v>-12.631578947368421</v>
      </c>
    </row>
    <row r="25" spans="1:11" ht="14.1" customHeight="1" x14ac:dyDescent="0.2">
      <c r="A25" s="306">
        <v>25</v>
      </c>
      <c r="B25" s="307" t="s">
        <v>242</v>
      </c>
      <c r="C25" s="308"/>
      <c r="D25" s="113">
        <v>4.1702419770036041</v>
      </c>
      <c r="E25" s="115">
        <v>486</v>
      </c>
      <c r="F25" s="114">
        <v>386</v>
      </c>
      <c r="G25" s="114">
        <v>413</v>
      </c>
      <c r="H25" s="114">
        <v>401</v>
      </c>
      <c r="I25" s="140">
        <v>469</v>
      </c>
      <c r="J25" s="115">
        <v>17</v>
      </c>
      <c r="K25" s="116">
        <v>3.624733475479744</v>
      </c>
    </row>
    <row r="26" spans="1:11" ht="14.1" customHeight="1" x14ac:dyDescent="0.2">
      <c r="A26" s="306">
        <v>26</v>
      </c>
      <c r="B26" s="307" t="s">
        <v>243</v>
      </c>
      <c r="C26" s="308"/>
      <c r="D26" s="113">
        <v>2.548481208168869</v>
      </c>
      <c r="E26" s="115">
        <v>297</v>
      </c>
      <c r="F26" s="114">
        <v>154</v>
      </c>
      <c r="G26" s="114">
        <v>237</v>
      </c>
      <c r="H26" s="114">
        <v>180</v>
      </c>
      <c r="I26" s="140">
        <v>293</v>
      </c>
      <c r="J26" s="115">
        <v>4</v>
      </c>
      <c r="K26" s="116">
        <v>1.3651877133105803</v>
      </c>
    </row>
    <row r="27" spans="1:11" ht="14.1" customHeight="1" x14ac:dyDescent="0.2">
      <c r="A27" s="306">
        <v>27</v>
      </c>
      <c r="B27" s="307" t="s">
        <v>244</v>
      </c>
      <c r="C27" s="308"/>
      <c r="D27" s="113">
        <v>1.252788742062811</v>
      </c>
      <c r="E27" s="115">
        <v>146</v>
      </c>
      <c r="F27" s="114">
        <v>123</v>
      </c>
      <c r="G27" s="114">
        <v>145</v>
      </c>
      <c r="H27" s="114">
        <v>138</v>
      </c>
      <c r="I27" s="140">
        <v>150</v>
      </c>
      <c r="J27" s="115">
        <v>-4</v>
      </c>
      <c r="K27" s="116">
        <v>-2.6666666666666665</v>
      </c>
    </row>
    <row r="28" spans="1:11" ht="14.1" customHeight="1" x14ac:dyDescent="0.2">
      <c r="A28" s="306">
        <v>28</v>
      </c>
      <c r="B28" s="307" t="s">
        <v>245</v>
      </c>
      <c r="C28" s="308"/>
      <c r="D28" s="113">
        <v>0.36039128196327441</v>
      </c>
      <c r="E28" s="115">
        <v>42</v>
      </c>
      <c r="F28" s="114">
        <v>13</v>
      </c>
      <c r="G28" s="114">
        <v>17</v>
      </c>
      <c r="H28" s="114">
        <v>9</v>
      </c>
      <c r="I28" s="140">
        <v>25</v>
      </c>
      <c r="J28" s="115">
        <v>17</v>
      </c>
      <c r="K28" s="116">
        <v>68</v>
      </c>
    </row>
    <row r="29" spans="1:11" ht="14.1" customHeight="1" x14ac:dyDescent="0.2">
      <c r="A29" s="306">
        <v>29</v>
      </c>
      <c r="B29" s="307" t="s">
        <v>246</v>
      </c>
      <c r="C29" s="308"/>
      <c r="D29" s="113">
        <v>3.355071220181912</v>
      </c>
      <c r="E29" s="115">
        <v>391</v>
      </c>
      <c r="F29" s="114">
        <v>339</v>
      </c>
      <c r="G29" s="114">
        <v>394</v>
      </c>
      <c r="H29" s="114">
        <v>350</v>
      </c>
      <c r="I29" s="140">
        <v>352</v>
      </c>
      <c r="J29" s="115">
        <v>39</v>
      </c>
      <c r="K29" s="116">
        <v>11.079545454545455</v>
      </c>
    </row>
    <row r="30" spans="1:11" ht="14.1" customHeight="1" x14ac:dyDescent="0.2">
      <c r="A30" s="306" t="s">
        <v>247</v>
      </c>
      <c r="B30" s="307" t="s">
        <v>248</v>
      </c>
      <c r="C30" s="308"/>
      <c r="D30" s="113" t="s">
        <v>514</v>
      </c>
      <c r="E30" s="115" t="s">
        <v>514</v>
      </c>
      <c r="F30" s="114">
        <v>82</v>
      </c>
      <c r="G30" s="114">
        <v>109</v>
      </c>
      <c r="H30" s="114">
        <v>79</v>
      </c>
      <c r="I30" s="140">
        <v>93</v>
      </c>
      <c r="J30" s="115" t="s">
        <v>514</v>
      </c>
      <c r="K30" s="116" t="s">
        <v>514</v>
      </c>
    </row>
    <row r="31" spans="1:11" ht="14.1" customHeight="1" x14ac:dyDescent="0.2">
      <c r="A31" s="306" t="s">
        <v>249</v>
      </c>
      <c r="B31" s="307" t="s">
        <v>250</v>
      </c>
      <c r="C31" s="308"/>
      <c r="D31" s="113">
        <v>2.5656426977861679</v>
      </c>
      <c r="E31" s="115">
        <v>299</v>
      </c>
      <c r="F31" s="114">
        <v>257</v>
      </c>
      <c r="G31" s="114">
        <v>280</v>
      </c>
      <c r="H31" s="114">
        <v>268</v>
      </c>
      <c r="I31" s="140">
        <v>259</v>
      </c>
      <c r="J31" s="115">
        <v>40</v>
      </c>
      <c r="K31" s="116">
        <v>15.444015444015443</v>
      </c>
    </row>
    <row r="32" spans="1:11" ht="14.1" customHeight="1" x14ac:dyDescent="0.2">
      <c r="A32" s="306">
        <v>31</v>
      </c>
      <c r="B32" s="307" t="s">
        <v>251</v>
      </c>
      <c r="C32" s="308"/>
      <c r="D32" s="113">
        <v>0.32606830272867687</v>
      </c>
      <c r="E32" s="115">
        <v>38</v>
      </c>
      <c r="F32" s="114">
        <v>22</v>
      </c>
      <c r="G32" s="114">
        <v>44</v>
      </c>
      <c r="H32" s="114">
        <v>32</v>
      </c>
      <c r="I32" s="140">
        <v>45</v>
      </c>
      <c r="J32" s="115">
        <v>-7</v>
      </c>
      <c r="K32" s="116">
        <v>-15.555555555555555</v>
      </c>
    </row>
    <row r="33" spans="1:11" ht="14.1" customHeight="1" x14ac:dyDescent="0.2">
      <c r="A33" s="306">
        <v>32</v>
      </c>
      <c r="B33" s="307" t="s">
        <v>252</v>
      </c>
      <c r="C33" s="308"/>
      <c r="D33" s="113">
        <v>3.1062296207310793</v>
      </c>
      <c r="E33" s="115">
        <v>362</v>
      </c>
      <c r="F33" s="114">
        <v>380</v>
      </c>
      <c r="G33" s="114">
        <v>336</v>
      </c>
      <c r="H33" s="114">
        <v>293</v>
      </c>
      <c r="I33" s="140">
        <v>366</v>
      </c>
      <c r="J33" s="115">
        <v>-4</v>
      </c>
      <c r="K33" s="116">
        <v>-1.0928961748633881</v>
      </c>
    </row>
    <row r="34" spans="1:11" ht="14.1" customHeight="1" x14ac:dyDescent="0.2">
      <c r="A34" s="306">
        <v>33</v>
      </c>
      <c r="B34" s="307" t="s">
        <v>253</v>
      </c>
      <c r="C34" s="308"/>
      <c r="D34" s="113">
        <v>1.3729191693839025</v>
      </c>
      <c r="E34" s="115">
        <v>160</v>
      </c>
      <c r="F34" s="114">
        <v>160</v>
      </c>
      <c r="G34" s="114">
        <v>243</v>
      </c>
      <c r="H34" s="114">
        <v>145</v>
      </c>
      <c r="I34" s="140">
        <v>193</v>
      </c>
      <c r="J34" s="115">
        <v>-33</v>
      </c>
      <c r="K34" s="116">
        <v>-17.098445595854923</v>
      </c>
    </row>
    <row r="35" spans="1:11" ht="14.1" customHeight="1" x14ac:dyDescent="0.2">
      <c r="A35" s="306">
        <v>34</v>
      </c>
      <c r="B35" s="307" t="s">
        <v>254</v>
      </c>
      <c r="C35" s="308"/>
      <c r="D35" s="113">
        <v>2.3168010983353353</v>
      </c>
      <c r="E35" s="115">
        <v>270</v>
      </c>
      <c r="F35" s="114">
        <v>198</v>
      </c>
      <c r="G35" s="114">
        <v>218</v>
      </c>
      <c r="H35" s="114">
        <v>199</v>
      </c>
      <c r="I35" s="140">
        <v>265</v>
      </c>
      <c r="J35" s="115">
        <v>5</v>
      </c>
      <c r="K35" s="116">
        <v>1.8867924528301887</v>
      </c>
    </row>
    <row r="36" spans="1:11" ht="14.1" customHeight="1" x14ac:dyDescent="0.2">
      <c r="A36" s="306">
        <v>41</v>
      </c>
      <c r="B36" s="307" t="s">
        <v>255</v>
      </c>
      <c r="C36" s="308"/>
      <c r="D36" s="113">
        <v>1.7333104513471769</v>
      </c>
      <c r="E36" s="115">
        <v>202</v>
      </c>
      <c r="F36" s="114">
        <v>52</v>
      </c>
      <c r="G36" s="114">
        <v>58</v>
      </c>
      <c r="H36" s="114">
        <v>90</v>
      </c>
      <c r="I36" s="140">
        <v>66</v>
      </c>
      <c r="J36" s="115">
        <v>136</v>
      </c>
      <c r="K36" s="116">
        <v>206.06060606060606</v>
      </c>
    </row>
    <row r="37" spans="1:11" ht="14.1" customHeight="1" x14ac:dyDescent="0.2">
      <c r="A37" s="306">
        <v>42</v>
      </c>
      <c r="B37" s="307" t="s">
        <v>256</v>
      </c>
      <c r="C37" s="308"/>
      <c r="D37" s="113">
        <v>0.20593787540758537</v>
      </c>
      <c r="E37" s="115">
        <v>24</v>
      </c>
      <c r="F37" s="114" t="s">
        <v>514</v>
      </c>
      <c r="G37" s="114">
        <v>17</v>
      </c>
      <c r="H37" s="114">
        <v>8</v>
      </c>
      <c r="I37" s="140">
        <v>19</v>
      </c>
      <c r="J37" s="115">
        <v>5</v>
      </c>
      <c r="K37" s="116">
        <v>26.315789473684209</v>
      </c>
    </row>
    <row r="38" spans="1:11" ht="14.1" customHeight="1" x14ac:dyDescent="0.2">
      <c r="A38" s="306">
        <v>43</v>
      </c>
      <c r="B38" s="307" t="s">
        <v>257</v>
      </c>
      <c r="C38" s="308"/>
      <c r="D38" s="113">
        <v>0.90955894971683537</v>
      </c>
      <c r="E38" s="115">
        <v>106</v>
      </c>
      <c r="F38" s="114">
        <v>95</v>
      </c>
      <c r="G38" s="114">
        <v>117</v>
      </c>
      <c r="H38" s="114">
        <v>104</v>
      </c>
      <c r="I38" s="140">
        <v>93</v>
      </c>
      <c r="J38" s="115">
        <v>13</v>
      </c>
      <c r="K38" s="116">
        <v>13.978494623655914</v>
      </c>
    </row>
    <row r="39" spans="1:11" ht="14.1" customHeight="1" x14ac:dyDescent="0.2">
      <c r="A39" s="306">
        <v>51</v>
      </c>
      <c r="B39" s="307" t="s">
        <v>258</v>
      </c>
      <c r="C39" s="308"/>
      <c r="D39" s="113">
        <v>11.532521022824781</v>
      </c>
      <c r="E39" s="115">
        <v>1344</v>
      </c>
      <c r="F39" s="114">
        <v>1120</v>
      </c>
      <c r="G39" s="114">
        <v>1273</v>
      </c>
      <c r="H39" s="114">
        <v>1093</v>
      </c>
      <c r="I39" s="140">
        <v>1226</v>
      </c>
      <c r="J39" s="115">
        <v>118</v>
      </c>
      <c r="K39" s="116">
        <v>9.6247960848287111</v>
      </c>
    </row>
    <row r="40" spans="1:11" ht="14.1" customHeight="1" x14ac:dyDescent="0.2">
      <c r="A40" s="306" t="s">
        <v>259</v>
      </c>
      <c r="B40" s="307" t="s">
        <v>260</v>
      </c>
      <c r="C40" s="308"/>
      <c r="D40" s="113">
        <v>10.811738458898231</v>
      </c>
      <c r="E40" s="115">
        <v>1260</v>
      </c>
      <c r="F40" s="114">
        <v>1041</v>
      </c>
      <c r="G40" s="114">
        <v>1189</v>
      </c>
      <c r="H40" s="114">
        <v>1026</v>
      </c>
      <c r="I40" s="140">
        <v>1158</v>
      </c>
      <c r="J40" s="115">
        <v>102</v>
      </c>
      <c r="K40" s="116">
        <v>8.8082901554404138</v>
      </c>
    </row>
    <row r="41" spans="1:11" ht="14.1" customHeight="1" x14ac:dyDescent="0.2">
      <c r="A41" s="306"/>
      <c r="B41" s="307" t="s">
        <v>261</v>
      </c>
      <c r="C41" s="308"/>
      <c r="D41" s="113">
        <v>9.5332074824094732</v>
      </c>
      <c r="E41" s="115">
        <v>1111</v>
      </c>
      <c r="F41" s="114">
        <v>914</v>
      </c>
      <c r="G41" s="114">
        <v>985</v>
      </c>
      <c r="H41" s="114">
        <v>872</v>
      </c>
      <c r="I41" s="140">
        <v>1009</v>
      </c>
      <c r="J41" s="115">
        <v>102</v>
      </c>
      <c r="K41" s="116">
        <v>10.109018830525272</v>
      </c>
    </row>
    <row r="42" spans="1:11" ht="14.1" customHeight="1" x14ac:dyDescent="0.2">
      <c r="A42" s="306">
        <v>52</v>
      </c>
      <c r="B42" s="307" t="s">
        <v>262</v>
      </c>
      <c r="C42" s="308"/>
      <c r="D42" s="113">
        <v>5.6547108288999484</v>
      </c>
      <c r="E42" s="115">
        <v>659</v>
      </c>
      <c r="F42" s="114">
        <v>530</v>
      </c>
      <c r="G42" s="114">
        <v>589</v>
      </c>
      <c r="H42" s="114">
        <v>525</v>
      </c>
      <c r="I42" s="140">
        <v>596</v>
      </c>
      <c r="J42" s="115">
        <v>63</v>
      </c>
      <c r="K42" s="116">
        <v>10.570469798657719</v>
      </c>
    </row>
    <row r="43" spans="1:11" ht="14.1" customHeight="1" x14ac:dyDescent="0.2">
      <c r="A43" s="306" t="s">
        <v>263</v>
      </c>
      <c r="B43" s="307" t="s">
        <v>264</v>
      </c>
      <c r="C43" s="308"/>
      <c r="D43" s="113">
        <v>4.8137978376523085</v>
      </c>
      <c r="E43" s="115">
        <v>561</v>
      </c>
      <c r="F43" s="114">
        <v>483</v>
      </c>
      <c r="G43" s="114">
        <v>540</v>
      </c>
      <c r="H43" s="114">
        <v>469</v>
      </c>
      <c r="I43" s="140">
        <v>523</v>
      </c>
      <c r="J43" s="115">
        <v>38</v>
      </c>
      <c r="K43" s="116">
        <v>7.2657743785850863</v>
      </c>
    </row>
    <row r="44" spans="1:11" ht="14.1" customHeight="1" x14ac:dyDescent="0.2">
      <c r="A44" s="306">
        <v>53</v>
      </c>
      <c r="B44" s="307" t="s">
        <v>265</v>
      </c>
      <c r="C44" s="308"/>
      <c r="D44" s="113">
        <v>0.95246267376008242</v>
      </c>
      <c r="E44" s="115">
        <v>111</v>
      </c>
      <c r="F44" s="114">
        <v>104</v>
      </c>
      <c r="G44" s="114">
        <v>97</v>
      </c>
      <c r="H44" s="114">
        <v>86</v>
      </c>
      <c r="I44" s="140">
        <v>92</v>
      </c>
      <c r="J44" s="115">
        <v>19</v>
      </c>
      <c r="K44" s="116">
        <v>20.652173913043477</v>
      </c>
    </row>
    <row r="45" spans="1:11" ht="14.1" customHeight="1" x14ac:dyDescent="0.2">
      <c r="A45" s="306" t="s">
        <v>266</v>
      </c>
      <c r="B45" s="307" t="s">
        <v>267</v>
      </c>
      <c r="C45" s="308"/>
      <c r="D45" s="113">
        <v>0.90097820490818603</v>
      </c>
      <c r="E45" s="115">
        <v>105</v>
      </c>
      <c r="F45" s="114">
        <v>99</v>
      </c>
      <c r="G45" s="114">
        <v>94</v>
      </c>
      <c r="H45" s="114">
        <v>83</v>
      </c>
      <c r="I45" s="140">
        <v>87</v>
      </c>
      <c r="J45" s="115">
        <v>18</v>
      </c>
      <c r="K45" s="116">
        <v>20.689655172413794</v>
      </c>
    </row>
    <row r="46" spans="1:11" ht="14.1" customHeight="1" x14ac:dyDescent="0.2">
      <c r="A46" s="306">
        <v>54</v>
      </c>
      <c r="B46" s="307" t="s">
        <v>268</v>
      </c>
      <c r="C46" s="308"/>
      <c r="D46" s="113">
        <v>3.2864252617127168</v>
      </c>
      <c r="E46" s="115">
        <v>383</v>
      </c>
      <c r="F46" s="114">
        <v>323</v>
      </c>
      <c r="G46" s="114">
        <v>322</v>
      </c>
      <c r="H46" s="114">
        <v>378</v>
      </c>
      <c r="I46" s="140">
        <v>393</v>
      </c>
      <c r="J46" s="115">
        <v>-10</v>
      </c>
      <c r="K46" s="116">
        <v>-2.5445292620865141</v>
      </c>
    </row>
    <row r="47" spans="1:11" ht="14.1" customHeight="1" x14ac:dyDescent="0.2">
      <c r="A47" s="306">
        <v>61</v>
      </c>
      <c r="B47" s="307" t="s">
        <v>269</v>
      </c>
      <c r="C47" s="308"/>
      <c r="D47" s="113">
        <v>4.08443452891711</v>
      </c>
      <c r="E47" s="115">
        <v>476</v>
      </c>
      <c r="F47" s="114">
        <v>370</v>
      </c>
      <c r="G47" s="114">
        <v>333</v>
      </c>
      <c r="H47" s="114">
        <v>353</v>
      </c>
      <c r="I47" s="140">
        <v>421</v>
      </c>
      <c r="J47" s="115">
        <v>55</v>
      </c>
      <c r="K47" s="116">
        <v>13.064133016627078</v>
      </c>
    </row>
    <row r="48" spans="1:11" ht="14.1" customHeight="1" x14ac:dyDescent="0.2">
      <c r="A48" s="306">
        <v>62</v>
      </c>
      <c r="B48" s="307" t="s">
        <v>270</v>
      </c>
      <c r="C48" s="308"/>
      <c r="D48" s="113">
        <v>10.013729191693839</v>
      </c>
      <c r="E48" s="115">
        <v>1167</v>
      </c>
      <c r="F48" s="114">
        <v>779</v>
      </c>
      <c r="G48" s="114">
        <v>1081</v>
      </c>
      <c r="H48" s="114">
        <v>853</v>
      </c>
      <c r="I48" s="140">
        <v>909</v>
      </c>
      <c r="J48" s="115">
        <v>258</v>
      </c>
      <c r="K48" s="116">
        <v>28.382838283828384</v>
      </c>
    </row>
    <row r="49" spans="1:11" ht="14.1" customHeight="1" x14ac:dyDescent="0.2">
      <c r="A49" s="306">
        <v>63</v>
      </c>
      <c r="B49" s="307" t="s">
        <v>271</v>
      </c>
      <c r="C49" s="308"/>
      <c r="D49" s="113">
        <v>3.5695898403981468</v>
      </c>
      <c r="E49" s="115">
        <v>416</v>
      </c>
      <c r="F49" s="114">
        <v>317</v>
      </c>
      <c r="G49" s="114">
        <v>395</v>
      </c>
      <c r="H49" s="114">
        <v>271</v>
      </c>
      <c r="I49" s="140">
        <v>286</v>
      </c>
      <c r="J49" s="115">
        <v>130</v>
      </c>
      <c r="K49" s="116">
        <v>45.454545454545453</v>
      </c>
    </row>
    <row r="50" spans="1:11" ht="14.1" customHeight="1" x14ac:dyDescent="0.2">
      <c r="A50" s="306" t="s">
        <v>272</v>
      </c>
      <c r="B50" s="307" t="s">
        <v>273</v>
      </c>
      <c r="C50" s="308"/>
      <c r="D50" s="113">
        <v>0.38613351638922261</v>
      </c>
      <c r="E50" s="115">
        <v>45</v>
      </c>
      <c r="F50" s="114">
        <v>40</v>
      </c>
      <c r="G50" s="114">
        <v>57</v>
      </c>
      <c r="H50" s="114">
        <v>57</v>
      </c>
      <c r="I50" s="140">
        <v>44</v>
      </c>
      <c r="J50" s="115">
        <v>1</v>
      </c>
      <c r="K50" s="116">
        <v>2.2727272727272729</v>
      </c>
    </row>
    <row r="51" spans="1:11" ht="14.1" customHeight="1" x14ac:dyDescent="0.2">
      <c r="A51" s="306" t="s">
        <v>274</v>
      </c>
      <c r="B51" s="307" t="s">
        <v>275</v>
      </c>
      <c r="C51" s="308"/>
      <c r="D51" s="113">
        <v>2.7458383387678049</v>
      </c>
      <c r="E51" s="115">
        <v>320</v>
      </c>
      <c r="F51" s="114">
        <v>221</v>
      </c>
      <c r="G51" s="114">
        <v>299</v>
      </c>
      <c r="H51" s="114">
        <v>183</v>
      </c>
      <c r="I51" s="140">
        <v>208</v>
      </c>
      <c r="J51" s="115">
        <v>112</v>
      </c>
      <c r="K51" s="116">
        <v>53.846153846153847</v>
      </c>
    </row>
    <row r="52" spans="1:11" ht="14.1" customHeight="1" x14ac:dyDescent="0.2">
      <c r="A52" s="306">
        <v>71</v>
      </c>
      <c r="B52" s="307" t="s">
        <v>276</v>
      </c>
      <c r="C52" s="308"/>
      <c r="D52" s="113">
        <v>9.5846919512613695</v>
      </c>
      <c r="E52" s="115">
        <v>1117</v>
      </c>
      <c r="F52" s="114">
        <v>740</v>
      </c>
      <c r="G52" s="114">
        <v>997</v>
      </c>
      <c r="H52" s="114">
        <v>821</v>
      </c>
      <c r="I52" s="140">
        <v>1029</v>
      </c>
      <c r="J52" s="115">
        <v>88</v>
      </c>
      <c r="K52" s="116">
        <v>8.5519922254616141</v>
      </c>
    </row>
    <row r="53" spans="1:11" ht="14.1" customHeight="1" x14ac:dyDescent="0.2">
      <c r="A53" s="306" t="s">
        <v>277</v>
      </c>
      <c r="B53" s="307" t="s">
        <v>278</v>
      </c>
      <c r="C53" s="308"/>
      <c r="D53" s="113">
        <v>3.7412047365711345</v>
      </c>
      <c r="E53" s="115">
        <v>436</v>
      </c>
      <c r="F53" s="114">
        <v>253</v>
      </c>
      <c r="G53" s="114">
        <v>337</v>
      </c>
      <c r="H53" s="114">
        <v>313</v>
      </c>
      <c r="I53" s="140">
        <v>405</v>
      </c>
      <c r="J53" s="115">
        <v>31</v>
      </c>
      <c r="K53" s="116">
        <v>7.6543209876543212</v>
      </c>
    </row>
    <row r="54" spans="1:11" ht="14.1" customHeight="1" x14ac:dyDescent="0.2">
      <c r="A54" s="306" t="s">
        <v>279</v>
      </c>
      <c r="B54" s="307" t="s">
        <v>280</v>
      </c>
      <c r="C54" s="308"/>
      <c r="D54" s="113">
        <v>4.8567015616955551</v>
      </c>
      <c r="E54" s="115">
        <v>566</v>
      </c>
      <c r="F54" s="114">
        <v>413</v>
      </c>
      <c r="G54" s="114">
        <v>567</v>
      </c>
      <c r="H54" s="114">
        <v>438</v>
      </c>
      <c r="I54" s="140">
        <v>516</v>
      </c>
      <c r="J54" s="115">
        <v>50</v>
      </c>
      <c r="K54" s="116">
        <v>9.6899224806201545</v>
      </c>
    </row>
    <row r="55" spans="1:11" ht="14.1" customHeight="1" x14ac:dyDescent="0.2">
      <c r="A55" s="306">
        <v>72</v>
      </c>
      <c r="B55" s="307" t="s">
        <v>281</v>
      </c>
      <c r="C55" s="308"/>
      <c r="D55" s="113">
        <v>2.7029346147245579</v>
      </c>
      <c r="E55" s="115">
        <v>315</v>
      </c>
      <c r="F55" s="114">
        <v>173</v>
      </c>
      <c r="G55" s="114">
        <v>219</v>
      </c>
      <c r="H55" s="114">
        <v>199</v>
      </c>
      <c r="I55" s="140">
        <v>303</v>
      </c>
      <c r="J55" s="115">
        <v>12</v>
      </c>
      <c r="K55" s="116">
        <v>3.9603960396039604</v>
      </c>
    </row>
    <row r="56" spans="1:11" ht="14.1" customHeight="1" x14ac:dyDescent="0.2">
      <c r="A56" s="306" t="s">
        <v>282</v>
      </c>
      <c r="B56" s="307" t="s">
        <v>283</v>
      </c>
      <c r="C56" s="308"/>
      <c r="D56" s="113">
        <v>1.295692466106058</v>
      </c>
      <c r="E56" s="115">
        <v>151</v>
      </c>
      <c r="F56" s="114">
        <v>99</v>
      </c>
      <c r="G56" s="114">
        <v>86</v>
      </c>
      <c r="H56" s="114">
        <v>91</v>
      </c>
      <c r="I56" s="140">
        <v>169</v>
      </c>
      <c r="J56" s="115">
        <v>-18</v>
      </c>
      <c r="K56" s="116">
        <v>-10.650887573964496</v>
      </c>
    </row>
    <row r="57" spans="1:11" ht="14.1" customHeight="1" x14ac:dyDescent="0.2">
      <c r="A57" s="306" t="s">
        <v>284</v>
      </c>
      <c r="B57" s="307" t="s">
        <v>285</v>
      </c>
      <c r="C57" s="308"/>
      <c r="D57" s="113">
        <v>0.92672043933413417</v>
      </c>
      <c r="E57" s="115">
        <v>108</v>
      </c>
      <c r="F57" s="114">
        <v>57</v>
      </c>
      <c r="G57" s="114">
        <v>85</v>
      </c>
      <c r="H57" s="114">
        <v>75</v>
      </c>
      <c r="I57" s="140">
        <v>96</v>
      </c>
      <c r="J57" s="115">
        <v>12</v>
      </c>
      <c r="K57" s="116">
        <v>12.5</v>
      </c>
    </row>
    <row r="58" spans="1:11" ht="14.1" customHeight="1" x14ac:dyDescent="0.2">
      <c r="A58" s="306">
        <v>73</v>
      </c>
      <c r="B58" s="307" t="s">
        <v>286</v>
      </c>
      <c r="C58" s="308"/>
      <c r="D58" s="113">
        <v>1.4587266174703963</v>
      </c>
      <c r="E58" s="115">
        <v>170</v>
      </c>
      <c r="F58" s="114">
        <v>85</v>
      </c>
      <c r="G58" s="114">
        <v>176</v>
      </c>
      <c r="H58" s="114">
        <v>181</v>
      </c>
      <c r="I58" s="140">
        <v>178</v>
      </c>
      <c r="J58" s="115">
        <v>-8</v>
      </c>
      <c r="K58" s="116">
        <v>-4.4943820224719104</v>
      </c>
    </row>
    <row r="59" spans="1:11" ht="14.1" customHeight="1" x14ac:dyDescent="0.2">
      <c r="A59" s="306" t="s">
        <v>287</v>
      </c>
      <c r="B59" s="307" t="s">
        <v>288</v>
      </c>
      <c r="C59" s="308"/>
      <c r="D59" s="113">
        <v>1.2098850180195642</v>
      </c>
      <c r="E59" s="115">
        <v>141</v>
      </c>
      <c r="F59" s="114">
        <v>61</v>
      </c>
      <c r="G59" s="114">
        <v>134</v>
      </c>
      <c r="H59" s="114">
        <v>150</v>
      </c>
      <c r="I59" s="140">
        <v>142</v>
      </c>
      <c r="J59" s="115">
        <v>-1</v>
      </c>
      <c r="K59" s="116">
        <v>-0.70422535211267601</v>
      </c>
    </row>
    <row r="60" spans="1:11" ht="14.1" customHeight="1" x14ac:dyDescent="0.2">
      <c r="A60" s="306">
        <v>81</v>
      </c>
      <c r="B60" s="307" t="s">
        <v>289</v>
      </c>
      <c r="C60" s="308"/>
      <c r="D60" s="113">
        <v>6.229620731079458</v>
      </c>
      <c r="E60" s="115">
        <v>726</v>
      </c>
      <c r="F60" s="114">
        <v>611</v>
      </c>
      <c r="G60" s="114">
        <v>714</v>
      </c>
      <c r="H60" s="114">
        <v>675</v>
      </c>
      <c r="I60" s="140">
        <v>734</v>
      </c>
      <c r="J60" s="115">
        <v>-8</v>
      </c>
      <c r="K60" s="116">
        <v>-1.0899182561307903</v>
      </c>
    </row>
    <row r="61" spans="1:11" ht="14.1" customHeight="1" x14ac:dyDescent="0.2">
      <c r="A61" s="306" t="s">
        <v>290</v>
      </c>
      <c r="B61" s="307" t="s">
        <v>291</v>
      </c>
      <c r="C61" s="308"/>
      <c r="D61" s="113">
        <v>1.7504719409644758</v>
      </c>
      <c r="E61" s="115">
        <v>204</v>
      </c>
      <c r="F61" s="114">
        <v>150</v>
      </c>
      <c r="G61" s="114">
        <v>196</v>
      </c>
      <c r="H61" s="114">
        <v>204</v>
      </c>
      <c r="I61" s="140">
        <v>216</v>
      </c>
      <c r="J61" s="115">
        <v>-12</v>
      </c>
      <c r="K61" s="116">
        <v>-5.5555555555555554</v>
      </c>
    </row>
    <row r="62" spans="1:11" ht="14.1" customHeight="1" x14ac:dyDescent="0.2">
      <c r="A62" s="306" t="s">
        <v>292</v>
      </c>
      <c r="B62" s="307" t="s">
        <v>293</v>
      </c>
      <c r="C62" s="308"/>
      <c r="D62" s="113">
        <v>2.4969967393169727</v>
      </c>
      <c r="E62" s="115">
        <v>291</v>
      </c>
      <c r="F62" s="114">
        <v>254</v>
      </c>
      <c r="G62" s="114">
        <v>303</v>
      </c>
      <c r="H62" s="114">
        <v>213</v>
      </c>
      <c r="I62" s="140">
        <v>303</v>
      </c>
      <c r="J62" s="115">
        <v>-12</v>
      </c>
      <c r="K62" s="116">
        <v>-3.9603960396039604</v>
      </c>
    </row>
    <row r="63" spans="1:11" ht="14.1" customHeight="1" x14ac:dyDescent="0.2">
      <c r="A63" s="306"/>
      <c r="B63" s="307" t="s">
        <v>294</v>
      </c>
      <c r="C63" s="308"/>
      <c r="D63" s="113">
        <v>2.0851209885018021</v>
      </c>
      <c r="E63" s="115">
        <v>243</v>
      </c>
      <c r="F63" s="114">
        <v>211</v>
      </c>
      <c r="G63" s="114">
        <v>255</v>
      </c>
      <c r="H63" s="114">
        <v>178</v>
      </c>
      <c r="I63" s="140">
        <v>255</v>
      </c>
      <c r="J63" s="115">
        <v>-12</v>
      </c>
      <c r="K63" s="116">
        <v>-4.7058823529411766</v>
      </c>
    </row>
    <row r="64" spans="1:11" ht="14.1" customHeight="1" x14ac:dyDescent="0.2">
      <c r="A64" s="306" t="s">
        <v>295</v>
      </c>
      <c r="B64" s="307" t="s">
        <v>296</v>
      </c>
      <c r="C64" s="308"/>
      <c r="D64" s="113">
        <v>0.67787883988330189</v>
      </c>
      <c r="E64" s="115">
        <v>79</v>
      </c>
      <c r="F64" s="114">
        <v>66</v>
      </c>
      <c r="G64" s="114">
        <v>78</v>
      </c>
      <c r="H64" s="114">
        <v>63</v>
      </c>
      <c r="I64" s="140">
        <v>76</v>
      </c>
      <c r="J64" s="115">
        <v>3</v>
      </c>
      <c r="K64" s="116">
        <v>3.9473684210526314</v>
      </c>
    </row>
    <row r="65" spans="1:11" ht="14.1" customHeight="1" x14ac:dyDescent="0.2">
      <c r="A65" s="306" t="s">
        <v>297</v>
      </c>
      <c r="B65" s="307" t="s">
        <v>298</v>
      </c>
      <c r="C65" s="308"/>
      <c r="D65" s="113">
        <v>0.68645958469195123</v>
      </c>
      <c r="E65" s="115">
        <v>80</v>
      </c>
      <c r="F65" s="114">
        <v>60</v>
      </c>
      <c r="G65" s="114">
        <v>62</v>
      </c>
      <c r="H65" s="114">
        <v>106</v>
      </c>
      <c r="I65" s="140">
        <v>74</v>
      </c>
      <c r="J65" s="115">
        <v>6</v>
      </c>
      <c r="K65" s="116">
        <v>8.1081081081081088</v>
      </c>
    </row>
    <row r="66" spans="1:11" ht="14.1" customHeight="1" x14ac:dyDescent="0.2">
      <c r="A66" s="306">
        <v>82</v>
      </c>
      <c r="B66" s="307" t="s">
        <v>299</v>
      </c>
      <c r="C66" s="308"/>
      <c r="D66" s="113">
        <v>4.65076368628797</v>
      </c>
      <c r="E66" s="115">
        <v>542</v>
      </c>
      <c r="F66" s="114">
        <v>509</v>
      </c>
      <c r="G66" s="114">
        <v>491</v>
      </c>
      <c r="H66" s="114">
        <v>488</v>
      </c>
      <c r="I66" s="140">
        <v>516</v>
      </c>
      <c r="J66" s="115">
        <v>26</v>
      </c>
      <c r="K66" s="116">
        <v>5.0387596899224807</v>
      </c>
    </row>
    <row r="67" spans="1:11" ht="14.1" customHeight="1" x14ac:dyDescent="0.2">
      <c r="A67" s="306" t="s">
        <v>300</v>
      </c>
      <c r="B67" s="307" t="s">
        <v>301</v>
      </c>
      <c r="C67" s="308"/>
      <c r="D67" s="113">
        <v>3.1233911103483782</v>
      </c>
      <c r="E67" s="115">
        <v>364</v>
      </c>
      <c r="F67" s="114">
        <v>379</v>
      </c>
      <c r="G67" s="114">
        <v>310</v>
      </c>
      <c r="H67" s="114">
        <v>325</v>
      </c>
      <c r="I67" s="140">
        <v>318</v>
      </c>
      <c r="J67" s="115">
        <v>46</v>
      </c>
      <c r="K67" s="116">
        <v>14.465408805031446</v>
      </c>
    </row>
    <row r="68" spans="1:11" ht="14.1" customHeight="1" x14ac:dyDescent="0.2">
      <c r="A68" s="306" t="s">
        <v>302</v>
      </c>
      <c r="B68" s="307" t="s">
        <v>303</v>
      </c>
      <c r="C68" s="308"/>
      <c r="D68" s="113">
        <v>0.89239746009953669</v>
      </c>
      <c r="E68" s="115">
        <v>104</v>
      </c>
      <c r="F68" s="114">
        <v>58</v>
      </c>
      <c r="G68" s="114">
        <v>80</v>
      </c>
      <c r="H68" s="114">
        <v>83</v>
      </c>
      <c r="I68" s="140">
        <v>109</v>
      </c>
      <c r="J68" s="115">
        <v>-5</v>
      </c>
      <c r="K68" s="116">
        <v>-4.5871559633027523</v>
      </c>
    </row>
    <row r="69" spans="1:11" ht="14.1" customHeight="1" x14ac:dyDescent="0.2">
      <c r="A69" s="306">
        <v>83</v>
      </c>
      <c r="B69" s="307" t="s">
        <v>304</v>
      </c>
      <c r="C69" s="308"/>
      <c r="D69" s="113">
        <v>4.6164407070533722</v>
      </c>
      <c r="E69" s="115">
        <v>538</v>
      </c>
      <c r="F69" s="114">
        <v>345</v>
      </c>
      <c r="G69" s="114">
        <v>784</v>
      </c>
      <c r="H69" s="114">
        <v>402</v>
      </c>
      <c r="I69" s="140">
        <v>485</v>
      </c>
      <c r="J69" s="115">
        <v>53</v>
      </c>
      <c r="K69" s="116">
        <v>10.927835051546392</v>
      </c>
    </row>
    <row r="70" spans="1:11" ht="14.1" customHeight="1" x14ac:dyDescent="0.2">
      <c r="A70" s="306" t="s">
        <v>305</v>
      </c>
      <c r="B70" s="307" t="s">
        <v>306</v>
      </c>
      <c r="C70" s="308"/>
      <c r="D70" s="113">
        <v>3.7926892054230308</v>
      </c>
      <c r="E70" s="115">
        <v>442</v>
      </c>
      <c r="F70" s="114">
        <v>285</v>
      </c>
      <c r="G70" s="114">
        <v>677</v>
      </c>
      <c r="H70" s="114">
        <v>314</v>
      </c>
      <c r="I70" s="140">
        <v>404</v>
      </c>
      <c r="J70" s="115">
        <v>38</v>
      </c>
      <c r="K70" s="116">
        <v>9.4059405940594054</v>
      </c>
    </row>
    <row r="71" spans="1:11" ht="14.1" customHeight="1" x14ac:dyDescent="0.2">
      <c r="A71" s="306"/>
      <c r="B71" s="307" t="s">
        <v>307</v>
      </c>
      <c r="C71" s="308"/>
      <c r="D71" s="113">
        <v>2.4111892912304786</v>
      </c>
      <c r="E71" s="115">
        <v>281</v>
      </c>
      <c r="F71" s="114">
        <v>191</v>
      </c>
      <c r="G71" s="114">
        <v>483</v>
      </c>
      <c r="H71" s="114">
        <v>214</v>
      </c>
      <c r="I71" s="140">
        <v>284</v>
      </c>
      <c r="J71" s="115">
        <v>-3</v>
      </c>
      <c r="K71" s="116">
        <v>-1.056338028169014</v>
      </c>
    </row>
    <row r="72" spans="1:11" ht="14.1" customHeight="1" x14ac:dyDescent="0.2">
      <c r="A72" s="306">
        <v>84</v>
      </c>
      <c r="B72" s="307" t="s">
        <v>308</v>
      </c>
      <c r="C72" s="308"/>
      <c r="D72" s="113">
        <v>1.5960185344087867</v>
      </c>
      <c r="E72" s="115">
        <v>186</v>
      </c>
      <c r="F72" s="114">
        <v>89</v>
      </c>
      <c r="G72" s="114">
        <v>246</v>
      </c>
      <c r="H72" s="114">
        <v>82</v>
      </c>
      <c r="I72" s="140">
        <v>171</v>
      </c>
      <c r="J72" s="115">
        <v>15</v>
      </c>
      <c r="K72" s="116">
        <v>8.7719298245614041</v>
      </c>
    </row>
    <row r="73" spans="1:11" ht="14.1" customHeight="1" x14ac:dyDescent="0.2">
      <c r="A73" s="306" t="s">
        <v>309</v>
      </c>
      <c r="B73" s="307" t="s">
        <v>310</v>
      </c>
      <c r="C73" s="308"/>
      <c r="D73" s="113">
        <v>1.0039471426119788</v>
      </c>
      <c r="E73" s="115">
        <v>117</v>
      </c>
      <c r="F73" s="114">
        <v>36</v>
      </c>
      <c r="G73" s="114">
        <v>135</v>
      </c>
      <c r="H73" s="114">
        <v>35</v>
      </c>
      <c r="I73" s="140">
        <v>91</v>
      </c>
      <c r="J73" s="115">
        <v>26</v>
      </c>
      <c r="K73" s="116">
        <v>28.571428571428573</v>
      </c>
    </row>
    <row r="74" spans="1:11" ht="14.1" customHeight="1" x14ac:dyDescent="0.2">
      <c r="A74" s="306" t="s">
        <v>311</v>
      </c>
      <c r="B74" s="307" t="s">
        <v>312</v>
      </c>
      <c r="C74" s="308"/>
      <c r="D74" s="113">
        <v>0.1887763857902866</v>
      </c>
      <c r="E74" s="115">
        <v>22</v>
      </c>
      <c r="F74" s="114">
        <v>11</v>
      </c>
      <c r="G74" s="114">
        <v>44</v>
      </c>
      <c r="H74" s="114">
        <v>10</v>
      </c>
      <c r="I74" s="140">
        <v>32</v>
      </c>
      <c r="J74" s="115">
        <v>-10</v>
      </c>
      <c r="K74" s="116">
        <v>-31.25</v>
      </c>
    </row>
    <row r="75" spans="1:11" ht="14.1" customHeight="1" x14ac:dyDescent="0.2">
      <c r="A75" s="306" t="s">
        <v>313</v>
      </c>
      <c r="B75" s="307" t="s">
        <v>314</v>
      </c>
      <c r="C75" s="308"/>
      <c r="D75" s="113">
        <v>6.864595846919512E-2</v>
      </c>
      <c r="E75" s="115">
        <v>8</v>
      </c>
      <c r="F75" s="114">
        <v>5</v>
      </c>
      <c r="G75" s="114">
        <v>11</v>
      </c>
      <c r="H75" s="114">
        <v>12</v>
      </c>
      <c r="I75" s="140">
        <v>9</v>
      </c>
      <c r="J75" s="115">
        <v>-1</v>
      </c>
      <c r="K75" s="116">
        <v>-11.111111111111111</v>
      </c>
    </row>
    <row r="76" spans="1:11" ht="14.1" customHeight="1" x14ac:dyDescent="0.2">
      <c r="A76" s="306">
        <v>91</v>
      </c>
      <c r="B76" s="307" t="s">
        <v>315</v>
      </c>
      <c r="C76" s="308"/>
      <c r="D76" s="113">
        <v>0.27458383387678048</v>
      </c>
      <c r="E76" s="115">
        <v>32</v>
      </c>
      <c r="F76" s="114">
        <v>19</v>
      </c>
      <c r="G76" s="114">
        <v>144</v>
      </c>
      <c r="H76" s="114">
        <v>30</v>
      </c>
      <c r="I76" s="140">
        <v>34</v>
      </c>
      <c r="J76" s="115">
        <v>-2</v>
      </c>
      <c r="K76" s="116">
        <v>-5.882352941176471</v>
      </c>
    </row>
    <row r="77" spans="1:11" ht="14.1" customHeight="1" x14ac:dyDescent="0.2">
      <c r="A77" s="306">
        <v>92</v>
      </c>
      <c r="B77" s="307" t="s">
        <v>316</v>
      </c>
      <c r="C77" s="308"/>
      <c r="D77" s="113">
        <v>1.0725931010811738</v>
      </c>
      <c r="E77" s="115">
        <v>125</v>
      </c>
      <c r="F77" s="114">
        <v>93</v>
      </c>
      <c r="G77" s="114">
        <v>107</v>
      </c>
      <c r="H77" s="114">
        <v>73</v>
      </c>
      <c r="I77" s="140">
        <v>108</v>
      </c>
      <c r="J77" s="115">
        <v>17</v>
      </c>
      <c r="K77" s="116">
        <v>15.74074074074074</v>
      </c>
    </row>
    <row r="78" spans="1:11" ht="14.1" customHeight="1" x14ac:dyDescent="0.2">
      <c r="A78" s="306">
        <v>93</v>
      </c>
      <c r="B78" s="307" t="s">
        <v>317</v>
      </c>
      <c r="C78" s="308"/>
      <c r="D78" s="113">
        <v>7.7226703277844519E-2</v>
      </c>
      <c r="E78" s="115">
        <v>9</v>
      </c>
      <c r="F78" s="114">
        <v>12</v>
      </c>
      <c r="G78" s="114">
        <v>6</v>
      </c>
      <c r="H78" s="114">
        <v>10</v>
      </c>
      <c r="I78" s="140">
        <v>14</v>
      </c>
      <c r="J78" s="115">
        <v>-5</v>
      </c>
      <c r="K78" s="116">
        <v>-35.714285714285715</v>
      </c>
    </row>
    <row r="79" spans="1:11" ht="14.1" customHeight="1" x14ac:dyDescent="0.2">
      <c r="A79" s="306">
        <v>94</v>
      </c>
      <c r="B79" s="307" t="s">
        <v>318</v>
      </c>
      <c r="C79" s="308"/>
      <c r="D79" s="113">
        <v>0.26600308906813114</v>
      </c>
      <c r="E79" s="115">
        <v>31</v>
      </c>
      <c r="F79" s="114">
        <v>29</v>
      </c>
      <c r="G79" s="114">
        <v>24</v>
      </c>
      <c r="H79" s="114">
        <v>13</v>
      </c>
      <c r="I79" s="140">
        <v>29</v>
      </c>
      <c r="J79" s="115">
        <v>2</v>
      </c>
      <c r="K79" s="116">
        <v>6.8965517241379306</v>
      </c>
    </row>
    <row r="80" spans="1:11" ht="14.1" customHeight="1" x14ac:dyDescent="0.2">
      <c r="A80" s="306" t="s">
        <v>319</v>
      </c>
      <c r="B80" s="307" t="s">
        <v>320</v>
      </c>
      <c r="C80" s="308"/>
      <c r="D80" s="113" t="s">
        <v>514</v>
      </c>
      <c r="E80" s="115" t="s">
        <v>514</v>
      </c>
      <c r="F80" s="114" t="s">
        <v>514</v>
      </c>
      <c r="G80" s="114">
        <v>0</v>
      </c>
      <c r="H80" s="114">
        <v>0</v>
      </c>
      <c r="I80" s="140">
        <v>3</v>
      </c>
      <c r="J80" s="115" t="s">
        <v>514</v>
      </c>
      <c r="K80" s="116" t="s">
        <v>514</v>
      </c>
    </row>
    <row r="81" spans="1:11" ht="14.1" customHeight="1" x14ac:dyDescent="0.2">
      <c r="A81" s="310" t="s">
        <v>321</v>
      </c>
      <c r="B81" s="311" t="s">
        <v>334</v>
      </c>
      <c r="C81" s="312"/>
      <c r="D81" s="125">
        <v>8.5807448086493904E-2</v>
      </c>
      <c r="E81" s="143">
        <v>10</v>
      </c>
      <c r="F81" s="144">
        <v>20</v>
      </c>
      <c r="G81" s="144">
        <v>24</v>
      </c>
      <c r="H81" s="144">
        <v>13</v>
      </c>
      <c r="I81" s="145">
        <v>7</v>
      </c>
      <c r="J81" s="143">
        <v>3</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110015</v>
      </c>
      <c r="C10" s="114">
        <v>59731</v>
      </c>
      <c r="D10" s="114">
        <v>50284</v>
      </c>
      <c r="E10" s="114">
        <v>85652</v>
      </c>
      <c r="F10" s="114">
        <v>23109</v>
      </c>
      <c r="G10" s="114">
        <v>12745</v>
      </c>
      <c r="H10" s="114">
        <v>27752</v>
      </c>
      <c r="I10" s="115">
        <v>31695</v>
      </c>
      <c r="J10" s="114">
        <v>22177</v>
      </c>
      <c r="K10" s="114">
        <v>9518</v>
      </c>
      <c r="L10" s="423">
        <v>8832</v>
      </c>
      <c r="M10" s="424">
        <v>9287</v>
      </c>
    </row>
    <row r="11" spans="1:13" ht="11.1" customHeight="1" x14ac:dyDescent="0.2">
      <c r="A11" s="422" t="s">
        <v>388</v>
      </c>
      <c r="B11" s="115">
        <v>112031</v>
      </c>
      <c r="C11" s="114">
        <v>61417</v>
      </c>
      <c r="D11" s="114">
        <v>50614</v>
      </c>
      <c r="E11" s="114">
        <v>87311</v>
      </c>
      <c r="F11" s="114">
        <v>23478</v>
      </c>
      <c r="G11" s="114">
        <v>12637</v>
      </c>
      <c r="H11" s="114">
        <v>28705</v>
      </c>
      <c r="I11" s="115">
        <v>32438</v>
      </c>
      <c r="J11" s="114">
        <v>22559</v>
      </c>
      <c r="K11" s="114">
        <v>9879</v>
      </c>
      <c r="L11" s="423">
        <v>9137</v>
      </c>
      <c r="M11" s="424">
        <v>7526</v>
      </c>
    </row>
    <row r="12" spans="1:13" ht="11.1" customHeight="1" x14ac:dyDescent="0.2">
      <c r="A12" s="422" t="s">
        <v>389</v>
      </c>
      <c r="B12" s="115">
        <v>114604</v>
      </c>
      <c r="C12" s="114">
        <v>63008</v>
      </c>
      <c r="D12" s="114">
        <v>51596</v>
      </c>
      <c r="E12" s="114">
        <v>89455</v>
      </c>
      <c r="F12" s="114">
        <v>23874</v>
      </c>
      <c r="G12" s="114">
        <v>13978</v>
      </c>
      <c r="H12" s="114">
        <v>29299</v>
      </c>
      <c r="I12" s="115">
        <v>33033</v>
      </c>
      <c r="J12" s="114">
        <v>22863</v>
      </c>
      <c r="K12" s="114">
        <v>10170</v>
      </c>
      <c r="L12" s="423">
        <v>12404</v>
      </c>
      <c r="M12" s="424">
        <v>10269</v>
      </c>
    </row>
    <row r="13" spans="1:13" s="110" customFormat="1" ht="11.1" customHeight="1" x14ac:dyDescent="0.2">
      <c r="A13" s="422" t="s">
        <v>390</v>
      </c>
      <c r="B13" s="115">
        <v>114137</v>
      </c>
      <c r="C13" s="114">
        <v>62432</v>
      </c>
      <c r="D13" s="114">
        <v>51705</v>
      </c>
      <c r="E13" s="114">
        <v>88591</v>
      </c>
      <c r="F13" s="114">
        <v>24258</v>
      </c>
      <c r="G13" s="114">
        <v>13467</v>
      </c>
      <c r="H13" s="114">
        <v>29614</v>
      </c>
      <c r="I13" s="115">
        <v>33238</v>
      </c>
      <c r="J13" s="114">
        <v>23056</v>
      </c>
      <c r="K13" s="114">
        <v>10182</v>
      </c>
      <c r="L13" s="423">
        <v>7582</v>
      </c>
      <c r="M13" s="424">
        <v>8588</v>
      </c>
    </row>
    <row r="14" spans="1:13" ht="15" customHeight="1" x14ac:dyDescent="0.2">
      <c r="A14" s="422" t="s">
        <v>391</v>
      </c>
      <c r="B14" s="115">
        <v>114101</v>
      </c>
      <c r="C14" s="114">
        <v>62247</v>
      </c>
      <c r="D14" s="114">
        <v>51854</v>
      </c>
      <c r="E14" s="114">
        <v>85845</v>
      </c>
      <c r="F14" s="114">
        <v>27296</v>
      </c>
      <c r="G14" s="114">
        <v>12983</v>
      </c>
      <c r="H14" s="114">
        <v>30152</v>
      </c>
      <c r="I14" s="115">
        <v>32847</v>
      </c>
      <c r="J14" s="114">
        <v>22832</v>
      </c>
      <c r="K14" s="114">
        <v>10015</v>
      </c>
      <c r="L14" s="423">
        <v>9351</v>
      </c>
      <c r="M14" s="424">
        <v>9547</v>
      </c>
    </row>
    <row r="15" spans="1:13" ht="11.1" customHeight="1" x14ac:dyDescent="0.2">
      <c r="A15" s="422" t="s">
        <v>388</v>
      </c>
      <c r="B15" s="115">
        <v>115206</v>
      </c>
      <c r="C15" s="114">
        <v>63238</v>
      </c>
      <c r="D15" s="114">
        <v>51968</v>
      </c>
      <c r="E15" s="114">
        <v>86109</v>
      </c>
      <c r="F15" s="114">
        <v>28155</v>
      </c>
      <c r="G15" s="114">
        <v>12621</v>
      </c>
      <c r="H15" s="114">
        <v>30819</v>
      </c>
      <c r="I15" s="115">
        <v>33276</v>
      </c>
      <c r="J15" s="114">
        <v>23049</v>
      </c>
      <c r="K15" s="114">
        <v>10227</v>
      </c>
      <c r="L15" s="423">
        <v>9818</v>
      </c>
      <c r="M15" s="424">
        <v>8939</v>
      </c>
    </row>
    <row r="16" spans="1:13" ht="11.1" customHeight="1" x14ac:dyDescent="0.2">
      <c r="A16" s="422" t="s">
        <v>389</v>
      </c>
      <c r="B16" s="115">
        <v>117746</v>
      </c>
      <c r="C16" s="114">
        <v>64452</v>
      </c>
      <c r="D16" s="114">
        <v>53294</v>
      </c>
      <c r="E16" s="114">
        <v>88434</v>
      </c>
      <c r="F16" s="114">
        <v>28759</v>
      </c>
      <c r="G16" s="114">
        <v>14144</v>
      </c>
      <c r="H16" s="114">
        <v>31268</v>
      </c>
      <c r="I16" s="115">
        <v>33554</v>
      </c>
      <c r="J16" s="114">
        <v>22813</v>
      </c>
      <c r="K16" s="114">
        <v>10741</v>
      </c>
      <c r="L16" s="423">
        <v>12362</v>
      </c>
      <c r="M16" s="424">
        <v>10343</v>
      </c>
    </row>
    <row r="17" spans="1:13" s="110" customFormat="1" ht="11.1" customHeight="1" x14ac:dyDescent="0.2">
      <c r="A17" s="422" t="s">
        <v>390</v>
      </c>
      <c r="B17" s="115">
        <v>116993</v>
      </c>
      <c r="C17" s="114">
        <v>63750</v>
      </c>
      <c r="D17" s="114">
        <v>53243</v>
      </c>
      <c r="E17" s="114">
        <v>87950</v>
      </c>
      <c r="F17" s="114">
        <v>28918</v>
      </c>
      <c r="G17" s="114">
        <v>13563</v>
      </c>
      <c r="H17" s="114">
        <v>31499</v>
      </c>
      <c r="I17" s="115">
        <v>33370</v>
      </c>
      <c r="J17" s="114">
        <v>22681</v>
      </c>
      <c r="K17" s="114">
        <v>10689</v>
      </c>
      <c r="L17" s="423">
        <v>7517</v>
      </c>
      <c r="M17" s="424">
        <v>8576</v>
      </c>
    </row>
    <row r="18" spans="1:13" ht="15" customHeight="1" x14ac:dyDescent="0.2">
      <c r="A18" s="422" t="s">
        <v>392</v>
      </c>
      <c r="B18" s="115">
        <v>117561</v>
      </c>
      <c r="C18" s="114">
        <v>63701</v>
      </c>
      <c r="D18" s="114">
        <v>53860</v>
      </c>
      <c r="E18" s="114">
        <v>87469</v>
      </c>
      <c r="F18" s="114">
        <v>29976</v>
      </c>
      <c r="G18" s="114">
        <v>13149</v>
      </c>
      <c r="H18" s="114">
        <v>32070</v>
      </c>
      <c r="I18" s="115">
        <v>32841</v>
      </c>
      <c r="J18" s="114">
        <v>22319</v>
      </c>
      <c r="K18" s="114">
        <v>10522</v>
      </c>
      <c r="L18" s="423">
        <v>10064</v>
      </c>
      <c r="M18" s="424">
        <v>9827</v>
      </c>
    </row>
    <row r="19" spans="1:13" ht="11.1" customHeight="1" x14ac:dyDescent="0.2">
      <c r="A19" s="422" t="s">
        <v>388</v>
      </c>
      <c r="B19" s="115">
        <v>118140</v>
      </c>
      <c r="C19" s="114">
        <v>64213</v>
      </c>
      <c r="D19" s="114">
        <v>53927</v>
      </c>
      <c r="E19" s="114">
        <v>87466</v>
      </c>
      <c r="F19" s="114">
        <v>30545</v>
      </c>
      <c r="G19" s="114">
        <v>12713</v>
      </c>
      <c r="H19" s="114">
        <v>32734</v>
      </c>
      <c r="I19" s="115">
        <v>33605</v>
      </c>
      <c r="J19" s="114">
        <v>22784</v>
      </c>
      <c r="K19" s="114">
        <v>10821</v>
      </c>
      <c r="L19" s="423">
        <v>9168</v>
      </c>
      <c r="M19" s="424">
        <v>8689</v>
      </c>
    </row>
    <row r="20" spans="1:13" ht="11.1" customHeight="1" x14ac:dyDescent="0.2">
      <c r="A20" s="422" t="s">
        <v>389</v>
      </c>
      <c r="B20" s="115">
        <v>120298</v>
      </c>
      <c r="C20" s="114">
        <v>65449</v>
      </c>
      <c r="D20" s="114">
        <v>54849</v>
      </c>
      <c r="E20" s="114">
        <v>89230</v>
      </c>
      <c r="F20" s="114">
        <v>30946</v>
      </c>
      <c r="G20" s="114">
        <v>13960</v>
      </c>
      <c r="H20" s="114">
        <v>33252</v>
      </c>
      <c r="I20" s="115">
        <v>34052</v>
      </c>
      <c r="J20" s="114">
        <v>22614</v>
      </c>
      <c r="K20" s="114">
        <v>11438</v>
      </c>
      <c r="L20" s="423">
        <v>11815</v>
      </c>
      <c r="M20" s="424">
        <v>9780</v>
      </c>
    </row>
    <row r="21" spans="1:13" s="110" customFormat="1" ht="11.1" customHeight="1" x14ac:dyDescent="0.2">
      <c r="A21" s="422" t="s">
        <v>390</v>
      </c>
      <c r="B21" s="115">
        <v>118286</v>
      </c>
      <c r="C21" s="114">
        <v>63754</v>
      </c>
      <c r="D21" s="114">
        <v>54532</v>
      </c>
      <c r="E21" s="114">
        <v>87669</v>
      </c>
      <c r="F21" s="114">
        <v>30550</v>
      </c>
      <c r="G21" s="114">
        <v>13266</v>
      </c>
      <c r="H21" s="114">
        <v>33250</v>
      </c>
      <c r="I21" s="115">
        <v>34161</v>
      </c>
      <c r="J21" s="114">
        <v>22689</v>
      </c>
      <c r="K21" s="114">
        <v>11472</v>
      </c>
      <c r="L21" s="423">
        <v>7167</v>
      </c>
      <c r="M21" s="424">
        <v>9635</v>
      </c>
    </row>
    <row r="22" spans="1:13" ht="15" customHeight="1" x14ac:dyDescent="0.2">
      <c r="A22" s="422" t="s">
        <v>393</v>
      </c>
      <c r="B22" s="115">
        <v>118021</v>
      </c>
      <c r="C22" s="114">
        <v>63550</v>
      </c>
      <c r="D22" s="114">
        <v>54471</v>
      </c>
      <c r="E22" s="114">
        <v>87068</v>
      </c>
      <c r="F22" s="114">
        <v>30687</v>
      </c>
      <c r="G22" s="114">
        <v>12605</v>
      </c>
      <c r="H22" s="114">
        <v>33771</v>
      </c>
      <c r="I22" s="115">
        <v>33582</v>
      </c>
      <c r="J22" s="114">
        <v>22360</v>
      </c>
      <c r="K22" s="114">
        <v>11222</v>
      </c>
      <c r="L22" s="423">
        <v>9078</v>
      </c>
      <c r="M22" s="424">
        <v>9431</v>
      </c>
    </row>
    <row r="23" spans="1:13" ht="11.1" customHeight="1" x14ac:dyDescent="0.2">
      <c r="A23" s="422" t="s">
        <v>388</v>
      </c>
      <c r="B23" s="115">
        <v>118861</v>
      </c>
      <c r="C23" s="114">
        <v>64298</v>
      </c>
      <c r="D23" s="114">
        <v>54563</v>
      </c>
      <c r="E23" s="114">
        <v>87184</v>
      </c>
      <c r="F23" s="114">
        <v>31362</v>
      </c>
      <c r="G23" s="114">
        <v>12095</v>
      </c>
      <c r="H23" s="114">
        <v>34661</v>
      </c>
      <c r="I23" s="115">
        <v>34314</v>
      </c>
      <c r="J23" s="114">
        <v>22919</v>
      </c>
      <c r="K23" s="114">
        <v>11395</v>
      </c>
      <c r="L23" s="423">
        <v>8300</v>
      </c>
      <c r="M23" s="424">
        <v>7816</v>
      </c>
    </row>
    <row r="24" spans="1:13" ht="11.1" customHeight="1" x14ac:dyDescent="0.2">
      <c r="A24" s="422" t="s">
        <v>389</v>
      </c>
      <c r="B24" s="115">
        <v>121479</v>
      </c>
      <c r="C24" s="114">
        <v>65679</v>
      </c>
      <c r="D24" s="114">
        <v>55800</v>
      </c>
      <c r="E24" s="114">
        <v>88071</v>
      </c>
      <c r="F24" s="114">
        <v>32018</v>
      </c>
      <c r="G24" s="114">
        <v>13549</v>
      </c>
      <c r="H24" s="114">
        <v>35305</v>
      </c>
      <c r="I24" s="115">
        <v>34423</v>
      </c>
      <c r="J24" s="114">
        <v>22652</v>
      </c>
      <c r="K24" s="114">
        <v>11771</v>
      </c>
      <c r="L24" s="423">
        <v>11360</v>
      </c>
      <c r="M24" s="424">
        <v>9429</v>
      </c>
    </row>
    <row r="25" spans="1:13" s="110" customFormat="1" ht="11.1" customHeight="1" x14ac:dyDescent="0.2">
      <c r="A25" s="422" t="s">
        <v>390</v>
      </c>
      <c r="B25" s="115">
        <v>120447</v>
      </c>
      <c r="C25" s="114">
        <v>64806</v>
      </c>
      <c r="D25" s="114">
        <v>55641</v>
      </c>
      <c r="E25" s="114">
        <v>87072</v>
      </c>
      <c r="F25" s="114">
        <v>31967</v>
      </c>
      <c r="G25" s="114">
        <v>13002</v>
      </c>
      <c r="H25" s="114">
        <v>35422</v>
      </c>
      <c r="I25" s="115">
        <v>34325</v>
      </c>
      <c r="J25" s="114">
        <v>22715</v>
      </c>
      <c r="K25" s="114">
        <v>11610</v>
      </c>
      <c r="L25" s="423">
        <v>7416</v>
      </c>
      <c r="M25" s="424">
        <v>8511</v>
      </c>
    </row>
    <row r="26" spans="1:13" ht="15" customHeight="1" x14ac:dyDescent="0.2">
      <c r="A26" s="422" t="s">
        <v>394</v>
      </c>
      <c r="B26" s="115">
        <v>120374</v>
      </c>
      <c r="C26" s="114">
        <v>64872</v>
      </c>
      <c r="D26" s="114">
        <v>55502</v>
      </c>
      <c r="E26" s="114">
        <v>87025</v>
      </c>
      <c r="F26" s="114">
        <v>31937</v>
      </c>
      <c r="G26" s="114">
        <v>12436</v>
      </c>
      <c r="H26" s="114">
        <v>35974</v>
      </c>
      <c r="I26" s="115">
        <v>33960</v>
      </c>
      <c r="J26" s="114">
        <v>22483</v>
      </c>
      <c r="K26" s="114">
        <v>11477</v>
      </c>
      <c r="L26" s="423">
        <v>9486</v>
      </c>
      <c r="M26" s="424">
        <v>9482</v>
      </c>
    </row>
    <row r="27" spans="1:13" ht="11.1" customHeight="1" x14ac:dyDescent="0.2">
      <c r="A27" s="422" t="s">
        <v>388</v>
      </c>
      <c r="B27" s="115">
        <v>121375</v>
      </c>
      <c r="C27" s="114">
        <v>65687</v>
      </c>
      <c r="D27" s="114">
        <v>55688</v>
      </c>
      <c r="E27" s="114">
        <v>87552</v>
      </c>
      <c r="F27" s="114">
        <v>32419</v>
      </c>
      <c r="G27" s="114">
        <v>12082</v>
      </c>
      <c r="H27" s="114">
        <v>36776</v>
      </c>
      <c r="I27" s="115">
        <v>34404</v>
      </c>
      <c r="J27" s="114">
        <v>22715</v>
      </c>
      <c r="K27" s="114">
        <v>11689</v>
      </c>
      <c r="L27" s="423">
        <v>8323</v>
      </c>
      <c r="M27" s="424">
        <v>7524</v>
      </c>
    </row>
    <row r="28" spans="1:13" ht="11.1" customHeight="1" x14ac:dyDescent="0.2">
      <c r="A28" s="422" t="s">
        <v>389</v>
      </c>
      <c r="B28" s="115">
        <v>123793</v>
      </c>
      <c r="C28" s="114">
        <v>67047</v>
      </c>
      <c r="D28" s="114">
        <v>56746</v>
      </c>
      <c r="E28" s="114">
        <v>90540</v>
      </c>
      <c r="F28" s="114">
        <v>33044</v>
      </c>
      <c r="G28" s="114">
        <v>13243</v>
      </c>
      <c r="H28" s="114">
        <v>37366</v>
      </c>
      <c r="I28" s="115">
        <v>34696</v>
      </c>
      <c r="J28" s="114">
        <v>22532</v>
      </c>
      <c r="K28" s="114">
        <v>12164</v>
      </c>
      <c r="L28" s="423">
        <v>12163</v>
      </c>
      <c r="M28" s="424">
        <v>10391</v>
      </c>
    </row>
    <row r="29" spans="1:13" s="110" customFormat="1" ht="11.1" customHeight="1" x14ac:dyDescent="0.2">
      <c r="A29" s="422" t="s">
        <v>390</v>
      </c>
      <c r="B29" s="115">
        <v>122828</v>
      </c>
      <c r="C29" s="114">
        <v>66339</v>
      </c>
      <c r="D29" s="114">
        <v>56489</v>
      </c>
      <c r="E29" s="114">
        <v>89549</v>
      </c>
      <c r="F29" s="114">
        <v>33166</v>
      </c>
      <c r="G29" s="114">
        <v>12794</v>
      </c>
      <c r="H29" s="114">
        <v>37578</v>
      </c>
      <c r="I29" s="115">
        <v>34179</v>
      </c>
      <c r="J29" s="114">
        <v>22258</v>
      </c>
      <c r="K29" s="114">
        <v>11921</v>
      </c>
      <c r="L29" s="423">
        <v>7213</v>
      </c>
      <c r="M29" s="424">
        <v>8270</v>
      </c>
    </row>
    <row r="30" spans="1:13" ht="15" customHeight="1" x14ac:dyDescent="0.2">
      <c r="A30" s="422" t="s">
        <v>395</v>
      </c>
      <c r="B30" s="115">
        <v>122947</v>
      </c>
      <c r="C30" s="114">
        <v>66461</v>
      </c>
      <c r="D30" s="114">
        <v>56486</v>
      </c>
      <c r="E30" s="114">
        <v>88859</v>
      </c>
      <c r="F30" s="114">
        <v>34019</v>
      </c>
      <c r="G30" s="114">
        <v>12238</v>
      </c>
      <c r="H30" s="114">
        <v>38138</v>
      </c>
      <c r="I30" s="115">
        <v>33458</v>
      </c>
      <c r="J30" s="114">
        <v>21720</v>
      </c>
      <c r="K30" s="114">
        <v>11738</v>
      </c>
      <c r="L30" s="423">
        <v>10230</v>
      </c>
      <c r="M30" s="424">
        <v>9797</v>
      </c>
    </row>
    <row r="31" spans="1:13" ht="11.1" customHeight="1" x14ac:dyDescent="0.2">
      <c r="A31" s="422" t="s">
        <v>388</v>
      </c>
      <c r="B31" s="115">
        <v>123596</v>
      </c>
      <c r="C31" s="114">
        <v>67075</v>
      </c>
      <c r="D31" s="114">
        <v>56521</v>
      </c>
      <c r="E31" s="114">
        <v>88997</v>
      </c>
      <c r="F31" s="114">
        <v>34538</v>
      </c>
      <c r="G31" s="114">
        <v>11952</v>
      </c>
      <c r="H31" s="114">
        <v>38855</v>
      </c>
      <c r="I31" s="115">
        <v>34041</v>
      </c>
      <c r="J31" s="114">
        <v>22066</v>
      </c>
      <c r="K31" s="114">
        <v>11975</v>
      </c>
      <c r="L31" s="423">
        <v>8221</v>
      </c>
      <c r="M31" s="424">
        <v>7793</v>
      </c>
    </row>
    <row r="32" spans="1:13" ht="11.1" customHeight="1" x14ac:dyDescent="0.2">
      <c r="A32" s="422" t="s">
        <v>389</v>
      </c>
      <c r="B32" s="115">
        <v>126100</v>
      </c>
      <c r="C32" s="114">
        <v>68446</v>
      </c>
      <c r="D32" s="114">
        <v>57654</v>
      </c>
      <c r="E32" s="114">
        <v>91174</v>
      </c>
      <c r="F32" s="114">
        <v>34905</v>
      </c>
      <c r="G32" s="114">
        <v>13358</v>
      </c>
      <c r="H32" s="114">
        <v>39519</v>
      </c>
      <c r="I32" s="115">
        <v>34185</v>
      </c>
      <c r="J32" s="114">
        <v>21803</v>
      </c>
      <c r="K32" s="114">
        <v>12382</v>
      </c>
      <c r="L32" s="423">
        <v>12672</v>
      </c>
      <c r="M32" s="424">
        <v>10371</v>
      </c>
    </row>
    <row r="33" spans="1:13" s="110" customFormat="1" ht="11.1" customHeight="1" x14ac:dyDescent="0.2">
      <c r="A33" s="422" t="s">
        <v>390</v>
      </c>
      <c r="B33" s="115">
        <v>125838</v>
      </c>
      <c r="C33" s="114">
        <v>68147</v>
      </c>
      <c r="D33" s="114">
        <v>57691</v>
      </c>
      <c r="E33" s="114">
        <v>90602</v>
      </c>
      <c r="F33" s="114">
        <v>35218</v>
      </c>
      <c r="G33" s="114">
        <v>12936</v>
      </c>
      <c r="H33" s="114">
        <v>39992</v>
      </c>
      <c r="I33" s="115">
        <v>34080</v>
      </c>
      <c r="J33" s="114">
        <v>21914</v>
      </c>
      <c r="K33" s="114">
        <v>12166</v>
      </c>
      <c r="L33" s="423">
        <v>7914</v>
      </c>
      <c r="M33" s="424">
        <v>8572</v>
      </c>
    </row>
    <row r="34" spans="1:13" ht="15" customHeight="1" x14ac:dyDescent="0.2">
      <c r="A34" s="422" t="s">
        <v>396</v>
      </c>
      <c r="B34" s="115">
        <v>126190</v>
      </c>
      <c r="C34" s="114">
        <v>68159</v>
      </c>
      <c r="D34" s="114">
        <v>58031</v>
      </c>
      <c r="E34" s="114">
        <v>90526</v>
      </c>
      <c r="F34" s="114">
        <v>35654</v>
      </c>
      <c r="G34" s="114">
        <v>12440</v>
      </c>
      <c r="H34" s="114">
        <v>40743</v>
      </c>
      <c r="I34" s="115">
        <v>33749</v>
      </c>
      <c r="J34" s="114">
        <v>21590</v>
      </c>
      <c r="K34" s="114">
        <v>12159</v>
      </c>
      <c r="L34" s="423">
        <v>10299</v>
      </c>
      <c r="M34" s="424">
        <v>10068</v>
      </c>
    </row>
    <row r="35" spans="1:13" ht="11.1" customHeight="1" x14ac:dyDescent="0.2">
      <c r="A35" s="422" t="s">
        <v>388</v>
      </c>
      <c r="B35" s="115">
        <v>127275</v>
      </c>
      <c r="C35" s="114">
        <v>69056</v>
      </c>
      <c r="D35" s="114">
        <v>58219</v>
      </c>
      <c r="E35" s="114">
        <v>91032</v>
      </c>
      <c r="F35" s="114">
        <v>36237</v>
      </c>
      <c r="G35" s="114">
        <v>12141</v>
      </c>
      <c r="H35" s="114">
        <v>41505</v>
      </c>
      <c r="I35" s="115">
        <v>34429</v>
      </c>
      <c r="J35" s="114">
        <v>22012</v>
      </c>
      <c r="K35" s="114">
        <v>12417</v>
      </c>
      <c r="L35" s="423">
        <v>9074</v>
      </c>
      <c r="M35" s="424">
        <v>8080</v>
      </c>
    </row>
    <row r="36" spans="1:13" ht="11.1" customHeight="1" x14ac:dyDescent="0.2">
      <c r="A36" s="422" t="s">
        <v>389</v>
      </c>
      <c r="B36" s="115">
        <v>129751</v>
      </c>
      <c r="C36" s="114">
        <v>70441</v>
      </c>
      <c r="D36" s="114">
        <v>59310</v>
      </c>
      <c r="E36" s="114">
        <v>92872</v>
      </c>
      <c r="F36" s="114">
        <v>36876</v>
      </c>
      <c r="G36" s="114">
        <v>13500</v>
      </c>
      <c r="H36" s="114">
        <v>42117</v>
      </c>
      <c r="I36" s="115">
        <v>34612</v>
      </c>
      <c r="J36" s="114">
        <v>21652</v>
      </c>
      <c r="K36" s="114">
        <v>12960</v>
      </c>
      <c r="L36" s="423">
        <v>13186</v>
      </c>
      <c r="M36" s="424">
        <v>11307</v>
      </c>
    </row>
    <row r="37" spans="1:13" s="110" customFormat="1" ht="11.1" customHeight="1" x14ac:dyDescent="0.2">
      <c r="A37" s="422" t="s">
        <v>390</v>
      </c>
      <c r="B37" s="115">
        <v>129923</v>
      </c>
      <c r="C37" s="114">
        <v>70414</v>
      </c>
      <c r="D37" s="114">
        <v>59509</v>
      </c>
      <c r="E37" s="114">
        <v>92845</v>
      </c>
      <c r="F37" s="114">
        <v>37078</v>
      </c>
      <c r="G37" s="114">
        <v>13381</v>
      </c>
      <c r="H37" s="114">
        <v>42628</v>
      </c>
      <c r="I37" s="115">
        <v>34508</v>
      </c>
      <c r="J37" s="114">
        <v>21689</v>
      </c>
      <c r="K37" s="114">
        <v>12819</v>
      </c>
      <c r="L37" s="423">
        <v>8835</v>
      </c>
      <c r="M37" s="424">
        <v>9130</v>
      </c>
    </row>
    <row r="38" spans="1:13" ht="15" customHeight="1" x14ac:dyDescent="0.2">
      <c r="A38" s="425" t="s">
        <v>397</v>
      </c>
      <c r="B38" s="115">
        <v>130258</v>
      </c>
      <c r="C38" s="114">
        <v>70681</v>
      </c>
      <c r="D38" s="114">
        <v>59577</v>
      </c>
      <c r="E38" s="114">
        <v>92854</v>
      </c>
      <c r="F38" s="114">
        <v>37404</v>
      </c>
      <c r="G38" s="114">
        <v>12959</v>
      </c>
      <c r="H38" s="114">
        <v>43255</v>
      </c>
      <c r="I38" s="115">
        <v>34179</v>
      </c>
      <c r="J38" s="114">
        <v>21497</v>
      </c>
      <c r="K38" s="114">
        <v>12682</v>
      </c>
      <c r="L38" s="423">
        <v>10911</v>
      </c>
      <c r="M38" s="424">
        <v>10536</v>
      </c>
    </row>
    <row r="39" spans="1:13" ht="11.1" customHeight="1" x14ac:dyDescent="0.2">
      <c r="A39" s="422" t="s">
        <v>388</v>
      </c>
      <c r="B39" s="115">
        <v>131038</v>
      </c>
      <c r="C39" s="114">
        <v>71235</v>
      </c>
      <c r="D39" s="114">
        <v>59803</v>
      </c>
      <c r="E39" s="114">
        <v>93084</v>
      </c>
      <c r="F39" s="114">
        <v>37954</v>
      </c>
      <c r="G39" s="114">
        <v>12709</v>
      </c>
      <c r="H39" s="114">
        <v>44071</v>
      </c>
      <c r="I39" s="115">
        <v>34896</v>
      </c>
      <c r="J39" s="114">
        <v>21926</v>
      </c>
      <c r="K39" s="114">
        <v>12970</v>
      </c>
      <c r="L39" s="423">
        <v>9099</v>
      </c>
      <c r="M39" s="424">
        <v>8291</v>
      </c>
    </row>
    <row r="40" spans="1:13" ht="11.1" customHeight="1" x14ac:dyDescent="0.2">
      <c r="A40" s="425" t="s">
        <v>389</v>
      </c>
      <c r="B40" s="115">
        <v>133218</v>
      </c>
      <c r="C40" s="114">
        <v>72602</v>
      </c>
      <c r="D40" s="114">
        <v>60616</v>
      </c>
      <c r="E40" s="114">
        <v>94772</v>
      </c>
      <c r="F40" s="114">
        <v>38446</v>
      </c>
      <c r="G40" s="114">
        <v>14064</v>
      </c>
      <c r="H40" s="114">
        <v>44586</v>
      </c>
      <c r="I40" s="115">
        <v>35268</v>
      </c>
      <c r="J40" s="114">
        <v>21823</v>
      </c>
      <c r="K40" s="114">
        <v>13445</v>
      </c>
      <c r="L40" s="423">
        <v>13725</v>
      </c>
      <c r="M40" s="424">
        <v>12008</v>
      </c>
    </row>
    <row r="41" spans="1:13" s="110" customFormat="1" ht="11.1" customHeight="1" x14ac:dyDescent="0.2">
      <c r="A41" s="422" t="s">
        <v>390</v>
      </c>
      <c r="B41" s="115">
        <v>132763</v>
      </c>
      <c r="C41" s="114">
        <v>72278</v>
      </c>
      <c r="D41" s="114">
        <v>60485</v>
      </c>
      <c r="E41" s="114">
        <v>94216</v>
      </c>
      <c r="F41" s="114">
        <v>38547</v>
      </c>
      <c r="G41" s="114">
        <v>13735</v>
      </c>
      <c r="H41" s="114">
        <v>44954</v>
      </c>
      <c r="I41" s="115">
        <v>34996</v>
      </c>
      <c r="J41" s="114">
        <v>21623</v>
      </c>
      <c r="K41" s="114">
        <v>13373</v>
      </c>
      <c r="L41" s="423">
        <v>8165</v>
      </c>
      <c r="M41" s="424">
        <v>8900</v>
      </c>
    </row>
    <row r="42" spans="1:13" ht="15" customHeight="1" x14ac:dyDescent="0.2">
      <c r="A42" s="422" t="s">
        <v>398</v>
      </c>
      <c r="B42" s="115">
        <v>132733</v>
      </c>
      <c r="C42" s="114">
        <v>72114</v>
      </c>
      <c r="D42" s="114">
        <v>60619</v>
      </c>
      <c r="E42" s="114">
        <v>93917</v>
      </c>
      <c r="F42" s="114">
        <v>38816</v>
      </c>
      <c r="G42" s="114">
        <v>13164</v>
      </c>
      <c r="H42" s="114">
        <v>45415</v>
      </c>
      <c r="I42" s="115">
        <v>34912</v>
      </c>
      <c r="J42" s="114">
        <v>21455</v>
      </c>
      <c r="K42" s="114">
        <v>13457</v>
      </c>
      <c r="L42" s="423">
        <v>10872</v>
      </c>
      <c r="M42" s="424">
        <v>10902</v>
      </c>
    </row>
    <row r="43" spans="1:13" ht="11.1" customHeight="1" x14ac:dyDescent="0.2">
      <c r="A43" s="422" t="s">
        <v>388</v>
      </c>
      <c r="B43" s="115">
        <v>133089</v>
      </c>
      <c r="C43" s="114">
        <v>72549</v>
      </c>
      <c r="D43" s="114">
        <v>60540</v>
      </c>
      <c r="E43" s="114">
        <v>93800</v>
      </c>
      <c r="F43" s="114">
        <v>39289</v>
      </c>
      <c r="G43" s="114">
        <v>12783</v>
      </c>
      <c r="H43" s="114">
        <v>46064</v>
      </c>
      <c r="I43" s="115">
        <v>35816</v>
      </c>
      <c r="J43" s="114">
        <v>22030</v>
      </c>
      <c r="K43" s="114">
        <v>13786</v>
      </c>
      <c r="L43" s="423">
        <v>9798</v>
      </c>
      <c r="M43" s="424">
        <v>9345</v>
      </c>
    </row>
    <row r="44" spans="1:13" ht="11.1" customHeight="1" x14ac:dyDescent="0.2">
      <c r="A44" s="422" t="s">
        <v>389</v>
      </c>
      <c r="B44" s="115">
        <v>135238</v>
      </c>
      <c r="C44" s="114">
        <v>73770</v>
      </c>
      <c r="D44" s="114">
        <v>61468</v>
      </c>
      <c r="E44" s="114">
        <v>95585</v>
      </c>
      <c r="F44" s="114">
        <v>39653</v>
      </c>
      <c r="G44" s="114">
        <v>14246</v>
      </c>
      <c r="H44" s="114">
        <v>46538</v>
      </c>
      <c r="I44" s="115">
        <v>35650</v>
      </c>
      <c r="J44" s="114">
        <v>21511</v>
      </c>
      <c r="K44" s="114">
        <v>14139</v>
      </c>
      <c r="L44" s="423">
        <v>13697</v>
      </c>
      <c r="M44" s="424">
        <v>11971</v>
      </c>
    </row>
    <row r="45" spans="1:13" s="110" customFormat="1" ht="11.1" customHeight="1" x14ac:dyDescent="0.2">
      <c r="A45" s="422" t="s">
        <v>390</v>
      </c>
      <c r="B45" s="115">
        <v>135218</v>
      </c>
      <c r="C45" s="114">
        <v>73550</v>
      </c>
      <c r="D45" s="114">
        <v>61668</v>
      </c>
      <c r="E45" s="114">
        <v>95024</v>
      </c>
      <c r="F45" s="114">
        <v>40194</v>
      </c>
      <c r="G45" s="114">
        <v>13929</v>
      </c>
      <c r="H45" s="114">
        <v>46944</v>
      </c>
      <c r="I45" s="115">
        <v>35529</v>
      </c>
      <c r="J45" s="114">
        <v>21414</v>
      </c>
      <c r="K45" s="114">
        <v>14115</v>
      </c>
      <c r="L45" s="423">
        <v>8775</v>
      </c>
      <c r="M45" s="424">
        <v>9573</v>
      </c>
    </row>
    <row r="46" spans="1:13" ht="15" customHeight="1" x14ac:dyDescent="0.2">
      <c r="A46" s="422" t="s">
        <v>399</v>
      </c>
      <c r="B46" s="115">
        <v>135078</v>
      </c>
      <c r="C46" s="114">
        <v>73370</v>
      </c>
      <c r="D46" s="114">
        <v>61708</v>
      </c>
      <c r="E46" s="114">
        <v>94659</v>
      </c>
      <c r="F46" s="114">
        <v>40419</v>
      </c>
      <c r="G46" s="114">
        <v>13491</v>
      </c>
      <c r="H46" s="114">
        <v>47448</v>
      </c>
      <c r="I46" s="115">
        <v>35261</v>
      </c>
      <c r="J46" s="114">
        <v>21234</v>
      </c>
      <c r="K46" s="114">
        <v>14027</v>
      </c>
      <c r="L46" s="423">
        <v>11294</v>
      </c>
      <c r="M46" s="424">
        <v>11297</v>
      </c>
    </row>
    <row r="47" spans="1:13" ht="11.1" customHeight="1" x14ac:dyDescent="0.2">
      <c r="A47" s="422" t="s">
        <v>388</v>
      </c>
      <c r="B47" s="115">
        <v>135345</v>
      </c>
      <c r="C47" s="114">
        <v>73692</v>
      </c>
      <c r="D47" s="114">
        <v>61653</v>
      </c>
      <c r="E47" s="114">
        <v>94453</v>
      </c>
      <c r="F47" s="114">
        <v>40892</v>
      </c>
      <c r="G47" s="114">
        <v>13001</v>
      </c>
      <c r="H47" s="114">
        <v>48009</v>
      </c>
      <c r="I47" s="115">
        <v>35962</v>
      </c>
      <c r="J47" s="114">
        <v>21638</v>
      </c>
      <c r="K47" s="114">
        <v>14324</v>
      </c>
      <c r="L47" s="423">
        <v>9548</v>
      </c>
      <c r="M47" s="424">
        <v>9387</v>
      </c>
    </row>
    <row r="48" spans="1:13" ht="11.1" customHeight="1" x14ac:dyDescent="0.2">
      <c r="A48" s="422" t="s">
        <v>389</v>
      </c>
      <c r="B48" s="115">
        <v>137824</v>
      </c>
      <c r="C48" s="114">
        <v>75085</v>
      </c>
      <c r="D48" s="114">
        <v>62739</v>
      </c>
      <c r="E48" s="114">
        <v>96304</v>
      </c>
      <c r="F48" s="114">
        <v>41520</v>
      </c>
      <c r="G48" s="114">
        <v>14628</v>
      </c>
      <c r="H48" s="114">
        <v>48426</v>
      </c>
      <c r="I48" s="115">
        <v>35898</v>
      </c>
      <c r="J48" s="114">
        <v>21036</v>
      </c>
      <c r="K48" s="114">
        <v>14862</v>
      </c>
      <c r="L48" s="423">
        <v>13727</v>
      </c>
      <c r="M48" s="424">
        <v>11408</v>
      </c>
    </row>
    <row r="49" spans="1:17" s="110" customFormat="1" ht="11.1" customHeight="1" x14ac:dyDescent="0.2">
      <c r="A49" s="422" t="s">
        <v>390</v>
      </c>
      <c r="B49" s="115">
        <v>137305</v>
      </c>
      <c r="C49" s="114">
        <v>74529</v>
      </c>
      <c r="D49" s="114">
        <v>62776</v>
      </c>
      <c r="E49" s="114">
        <v>95663</v>
      </c>
      <c r="F49" s="114">
        <v>41642</v>
      </c>
      <c r="G49" s="114">
        <v>14153</v>
      </c>
      <c r="H49" s="114">
        <v>48562</v>
      </c>
      <c r="I49" s="115">
        <v>35708</v>
      </c>
      <c r="J49" s="114">
        <v>20882</v>
      </c>
      <c r="K49" s="114">
        <v>14826</v>
      </c>
      <c r="L49" s="423">
        <v>8465</v>
      </c>
      <c r="M49" s="424">
        <v>9247</v>
      </c>
    </row>
    <row r="50" spans="1:17" ht="15" customHeight="1" x14ac:dyDescent="0.2">
      <c r="A50" s="422" t="s">
        <v>400</v>
      </c>
      <c r="B50" s="143">
        <v>137134</v>
      </c>
      <c r="C50" s="144">
        <v>74574</v>
      </c>
      <c r="D50" s="144">
        <v>62560</v>
      </c>
      <c r="E50" s="144">
        <v>95460</v>
      </c>
      <c r="F50" s="144">
        <v>41674</v>
      </c>
      <c r="G50" s="144">
        <v>13764</v>
      </c>
      <c r="H50" s="144">
        <v>48809</v>
      </c>
      <c r="I50" s="143">
        <v>34026</v>
      </c>
      <c r="J50" s="144">
        <v>19959</v>
      </c>
      <c r="K50" s="144">
        <v>14067</v>
      </c>
      <c r="L50" s="426">
        <v>11539</v>
      </c>
      <c r="M50" s="427">
        <v>11654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1.5220835369194095</v>
      </c>
      <c r="C6" s="480">
        <f>'Tabelle 3.3'!J11</f>
        <v>-3.5024531351918551</v>
      </c>
      <c r="D6" s="481">
        <f t="shared" ref="D6:E9" si="0">IF(OR(AND(B6&gt;=-50,B6&lt;=50),ISNUMBER(B6)=FALSE),B6,"")</f>
        <v>1.5220835369194095</v>
      </c>
      <c r="E6" s="481">
        <f t="shared" si="0"/>
        <v>-3.5024531351918551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1.5220835369194095</v>
      </c>
      <c r="C14" s="480">
        <f>'Tabelle 3.3'!J11</f>
        <v>-3.5024531351918551</v>
      </c>
      <c r="D14" s="481">
        <f>IF(OR(AND(B14&gt;=-50,B14&lt;=50),ISNUMBER(B14)=FALSE),B14,"")</f>
        <v>1.5220835369194095</v>
      </c>
      <c r="E14" s="481">
        <f>IF(OR(AND(C14&gt;=-50,C14&lt;=50),ISNUMBER(C14)=FALSE),C14,"")</f>
        <v>-3.5024531351918551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0.47978067169294036</v>
      </c>
      <c r="C15" s="480">
        <f>'Tabelle 3.3'!J12</f>
        <v>4.8780487804878048</v>
      </c>
      <c r="D15" s="481">
        <f t="shared" ref="D15:E45" si="3">IF(OR(AND(B15&gt;=-50,B15&lt;=50),ISNUMBER(B15)=FALSE),B15,"")</f>
        <v>0.47978067169294036</v>
      </c>
      <c r="E15" s="481">
        <f t="shared" si="3"/>
        <v>4.8780487804878048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3.6819637139807897</v>
      </c>
      <c r="C16" s="480">
        <f>'Tabelle 3.3'!J13</f>
        <v>8.5889570552147241</v>
      </c>
      <c r="D16" s="481">
        <f t="shared" si="3"/>
        <v>3.6819637139807897</v>
      </c>
      <c r="E16" s="481">
        <f t="shared" si="3"/>
        <v>8.5889570552147241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0.81889649148347654</v>
      </c>
      <c r="C17" s="480">
        <f>'Tabelle 3.3'!J14</f>
        <v>1.7404276479363501</v>
      </c>
      <c r="D17" s="481">
        <f t="shared" si="3"/>
        <v>0.81889649148347654</v>
      </c>
      <c r="E17" s="481">
        <f t="shared" si="3"/>
        <v>1.7404276479363501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0.30661410424879543</v>
      </c>
      <c r="C18" s="480">
        <f>'Tabelle 3.3'!J15</f>
        <v>11.610486891385769</v>
      </c>
      <c r="D18" s="481">
        <f t="shared" si="3"/>
        <v>0.30661410424879543</v>
      </c>
      <c r="E18" s="481">
        <f t="shared" si="3"/>
        <v>11.610486891385769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-0.22755347506664067</v>
      </c>
      <c r="C19" s="480">
        <f>'Tabelle 3.3'!J16</f>
        <v>-3.6876355748373104</v>
      </c>
      <c r="D19" s="481">
        <f t="shared" si="3"/>
        <v>-0.22755347506664067</v>
      </c>
      <c r="E19" s="481">
        <f t="shared" si="3"/>
        <v>-3.6876355748373104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4.5558520777735421</v>
      </c>
      <c r="C20" s="480">
        <f>'Tabelle 3.3'!J17</f>
        <v>-8.3333333333333339</v>
      </c>
      <c r="D20" s="481">
        <f t="shared" si="3"/>
        <v>4.5558520777735421</v>
      </c>
      <c r="E20" s="481">
        <f t="shared" si="3"/>
        <v>-8.3333333333333339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4.1215699136328849</v>
      </c>
      <c r="C21" s="480">
        <f>'Tabelle 3.3'!J18</f>
        <v>-2.1739130434782608</v>
      </c>
      <c r="D21" s="481">
        <f t="shared" si="3"/>
        <v>4.1215699136328849</v>
      </c>
      <c r="E21" s="481">
        <f t="shared" si="3"/>
        <v>-2.1739130434782608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1.1331957568516708</v>
      </c>
      <c r="C22" s="480">
        <f>'Tabelle 3.3'!J19</f>
        <v>-3.6975006441638754</v>
      </c>
      <c r="D22" s="481">
        <f t="shared" si="3"/>
        <v>1.1331957568516708</v>
      </c>
      <c r="E22" s="481">
        <f t="shared" si="3"/>
        <v>-3.6975006441638754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2.0973486347447565</v>
      </c>
      <c r="C23" s="480">
        <f>'Tabelle 3.3'!J20</f>
        <v>-2.8460543337645539</v>
      </c>
      <c r="D23" s="481">
        <f t="shared" si="3"/>
        <v>2.0973486347447565</v>
      </c>
      <c r="E23" s="481">
        <f t="shared" si="3"/>
        <v>-2.8460543337645539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7.6007093995439576E-2</v>
      </c>
      <c r="C24" s="480">
        <f>'Tabelle 3.3'!J21</f>
        <v>-12.782175315156845</v>
      </c>
      <c r="D24" s="481">
        <f t="shared" si="3"/>
        <v>7.6007093995439576E-2</v>
      </c>
      <c r="E24" s="481">
        <f t="shared" si="3"/>
        <v>-12.782175315156845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-1.0036496350364963</v>
      </c>
      <c r="C25" s="480">
        <f>'Tabelle 3.3'!J22</f>
        <v>-10.25974025974026</v>
      </c>
      <c r="D25" s="481">
        <f t="shared" si="3"/>
        <v>-1.0036496350364963</v>
      </c>
      <c r="E25" s="481">
        <f t="shared" si="3"/>
        <v>-10.25974025974026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-1.4359792580773834</v>
      </c>
      <c r="C26" s="480">
        <f>'Tabelle 3.3'!J23</f>
        <v>3.2069970845481048</v>
      </c>
      <c r="D26" s="481">
        <f t="shared" si="3"/>
        <v>-1.4359792580773834</v>
      </c>
      <c r="E26" s="481">
        <f t="shared" si="3"/>
        <v>3.2069970845481048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5.4304269725024179</v>
      </c>
      <c r="C27" s="480">
        <f>'Tabelle 3.3'!J24</f>
        <v>-4.2213550904576094</v>
      </c>
      <c r="D27" s="481">
        <f t="shared" si="3"/>
        <v>5.4304269725024179</v>
      </c>
      <c r="E27" s="481">
        <f t="shared" si="3"/>
        <v>-4.2213550904576094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-5.5538648813146683</v>
      </c>
      <c r="C28" s="480">
        <f>'Tabelle 3.3'!J25</f>
        <v>-6.210855949895616</v>
      </c>
      <c r="D28" s="481">
        <f t="shared" si="3"/>
        <v>-5.5538648813146683</v>
      </c>
      <c r="E28" s="481">
        <f t="shared" si="3"/>
        <v>-6.210855949895616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-2.8072033898305087</v>
      </c>
      <c r="C29" s="480">
        <f>'Tabelle 3.3'!J26</f>
        <v>-27.751196172248804</v>
      </c>
      <c r="D29" s="481">
        <f t="shared" si="3"/>
        <v>-2.8072033898305087</v>
      </c>
      <c r="E29" s="481">
        <f t="shared" si="3"/>
        <v>-27.751196172248804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-1.2186379928315412</v>
      </c>
      <c r="C30" s="480">
        <f>'Tabelle 3.3'!J27</f>
        <v>0.37313432835820898</v>
      </c>
      <c r="D30" s="481">
        <f t="shared" si="3"/>
        <v>-1.2186379928315412</v>
      </c>
      <c r="E30" s="481">
        <f t="shared" si="3"/>
        <v>0.37313432835820898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2.7018436109345201</v>
      </c>
      <c r="C31" s="480">
        <f>'Tabelle 3.3'!J28</f>
        <v>-1.3392857142857142</v>
      </c>
      <c r="D31" s="481">
        <f t="shared" si="3"/>
        <v>2.7018436109345201</v>
      </c>
      <c r="E31" s="481">
        <f t="shared" si="3"/>
        <v>-1.3392857142857142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3.7365768134998905</v>
      </c>
      <c r="C32" s="480">
        <f>'Tabelle 3.3'!J29</f>
        <v>0.65032516258129069</v>
      </c>
      <c r="D32" s="481">
        <f t="shared" si="3"/>
        <v>3.7365768134998905</v>
      </c>
      <c r="E32" s="481">
        <f t="shared" si="3"/>
        <v>0.65032516258129069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1.2018198987037514</v>
      </c>
      <c r="C33" s="480">
        <f>'Tabelle 3.3'!J30</f>
        <v>2.9678068410462775</v>
      </c>
      <c r="D33" s="481">
        <f t="shared" si="3"/>
        <v>1.2018198987037514</v>
      </c>
      <c r="E33" s="481">
        <f t="shared" si="3"/>
        <v>2.9678068410462775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10.939510939510939</v>
      </c>
      <c r="C34" s="480">
        <f>'Tabelle 3.3'!J31</f>
        <v>-1.2998859749144811</v>
      </c>
      <c r="D34" s="481">
        <f t="shared" si="3"/>
        <v>10.939510939510939</v>
      </c>
      <c r="E34" s="481">
        <f t="shared" si="3"/>
        <v>-1.2998859749144811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-26.315789473684209</v>
      </c>
      <c r="C35" s="480">
        <f>'Tabelle 3.3'!J32</f>
        <v>36.111111111111114</v>
      </c>
      <c r="D35" s="481">
        <f t="shared" si="3"/>
        <v>-26.315789473684209</v>
      </c>
      <c r="E35" s="481">
        <f t="shared" si="3"/>
        <v>36.111111111111114</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0.47978067169294036</v>
      </c>
      <c r="C37" s="480">
        <f>'Tabelle 3.3'!J34</f>
        <v>4.8780487804878048</v>
      </c>
      <c r="D37" s="481">
        <f t="shared" si="3"/>
        <v>0.47978067169294036</v>
      </c>
      <c r="E37" s="481">
        <f t="shared" si="3"/>
        <v>4.8780487804878048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1.7429929604904277</v>
      </c>
      <c r="C38" s="480">
        <f>'Tabelle 3.3'!J35</f>
        <v>0.4012841091492777</v>
      </c>
      <c r="D38" s="481">
        <f t="shared" si="3"/>
        <v>1.7429929604904277</v>
      </c>
      <c r="E38" s="481">
        <f t="shared" si="3"/>
        <v>0.4012841091492777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1.4542128008580171</v>
      </c>
      <c r="C39" s="480">
        <f>'Tabelle 3.3'!J36</f>
        <v>-4.2245276269146963</v>
      </c>
      <c r="D39" s="481">
        <f t="shared" si="3"/>
        <v>1.4542128008580171</v>
      </c>
      <c r="E39" s="481">
        <f t="shared" si="3"/>
        <v>-4.2245276269146963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1.4542128008580171</v>
      </c>
      <c r="C45" s="480">
        <f>'Tabelle 3.3'!J36</f>
        <v>-4.2245276269146963</v>
      </c>
      <c r="D45" s="481">
        <f t="shared" si="3"/>
        <v>1.4542128008580171</v>
      </c>
      <c r="E45" s="481">
        <f t="shared" si="3"/>
        <v>-4.2245276269146963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120374</v>
      </c>
      <c r="C51" s="487">
        <v>22483</v>
      </c>
      <c r="D51" s="487">
        <v>11477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121375</v>
      </c>
      <c r="C52" s="487">
        <v>22715</v>
      </c>
      <c r="D52" s="487">
        <v>11689</v>
      </c>
      <c r="E52" s="488">
        <f t="shared" ref="E52:G70" si="11">IF($A$51=37802,IF(COUNTBLANK(B$51:B$70)&gt;0,#N/A,B52/B$51*100),IF(COUNTBLANK(B$51:B$75)&gt;0,#N/A,B52/B$51*100))</f>
        <v>100.83157492481764</v>
      </c>
      <c r="F52" s="488">
        <f t="shared" si="11"/>
        <v>101.031890761909</v>
      </c>
      <c r="G52" s="488">
        <f t="shared" si="11"/>
        <v>101.84717260608174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123793</v>
      </c>
      <c r="C53" s="487">
        <v>22532</v>
      </c>
      <c r="D53" s="487">
        <v>12164</v>
      </c>
      <c r="E53" s="488">
        <f t="shared" si="11"/>
        <v>102.84031435359795</v>
      </c>
      <c r="F53" s="488">
        <f t="shared" si="11"/>
        <v>100.21794244540318</v>
      </c>
      <c r="G53" s="488">
        <f t="shared" si="11"/>
        <v>105.98588481310446</v>
      </c>
      <c r="H53" s="489">
        <f>IF(ISERROR(L53)=TRUE,IF(MONTH(A53)=MONTH(MAX(A$51:A$75)),A53,""),"")</f>
        <v>41883</v>
      </c>
      <c r="I53" s="488">
        <f t="shared" si="12"/>
        <v>102.84031435359795</v>
      </c>
      <c r="J53" s="488">
        <f t="shared" si="10"/>
        <v>100.21794244540318</v>
      </c>
      <c r="K53" s="488">
        <f t="shared" si="10"/>
        <v>105.98588481310446</v>
      </c>
      <c r="L53" s="488" t="e">
        <f t="shared" si="13"/>
        <v>#N/A</v>
      </c>
    </row>
    <row r="54" spans="1:14" ht="15" customHeight="1" x14ac:dyDescent="0.2">
      <c r="A54" s="490" t="s">
        <v>463</v>
      </c>
      <c r="B54" s="487">
        <v>122828</v>
      </c>
      <c r="C54" s="487">
        <v>22258</v>
      </c>
      <c r="D54" s="487">
        <v>11921</v>
      </c>
      <c r="E54" s="488">
        <f t="shared" si="11"/>
        <v>102.03864621928322</v>
      </c>
      <c r="F54" s="488">
        <f t="shared" si="11"/>
        <v>98.9992438731486</v>
      </c>
      <c r="G54" s="488">
        <f t="shared" si="11"/>
        <v>103.86860677877495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122947</v>
      </c>
      <c r="C55" s="487">
        <v>21720</v>
      </c>
      <c r="D55" s="487">
        <v>11738</v>
      </c>
      <c r="E55" s="488">
        <f t="shared" si="11"/>
        <v>102.13750477677902</v>
      </c>
      <c r="F55" s="488">
        <f t="shared" si="11"/>
        <v>96.606324778721699</v>
      </c>
      <c r="G55" s="488">
        <f t="shared" si="11"/>
        <v>102.27411344427986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123596</v>
      </c>
      <c r="C56" s="487">
        <v>22066</v>
      </c>
      <c r="D56" s="487">
        <v>11975</v>
      </c>
      <c r="E56" s="488">
        <f t="shared" si="11"/>
        <v>102.67665775001247</v>
      </c>
      <c r="F56" s="488">
        <f t="shared" si="11"/>
        <v>98.145265311568735</v>
      </c>
      <c r="G56" s="488">
        <f t="shared" si="11"/>
        <v>104.33911300862594</v>
      </c>
      <c r="H56" s="489" t="str">
        <f t="shared" si="14"/>
        <v/>
      </c>
      <c r="I56" s="488" t="str">
        <f t="shared" si="12"/>
        <v/>
      </c>
      <c r="J56" s="488" t="str">
        <f t="shared" si="10"/>
        <v/>
      </c>
      <c r="K56" s="488" t="str">
        <f t="shared" si="10"/>
        <v/>
      </c>
      <c r="L56" s="488" t="e">
        <f t="shared" si="13"/>
        <v>#N/A</v>
      </c>
    </row>
    <row r="57" spans="1:14" ht="15" customHeight="1" x14ac:dyDescent="0.2">
      <c r="A57" s="490">
        <v>42248</v>
      </c>
      <c r="B57" s="487">
        <v>126100</v>
      </c>
      <c r="C57" s="487">
        <v>21803</v>
      </c>
      <c r="D57" s="487">
        <v>12382</v>
      </c>
      <c r="E57" s="488">
        <f t="shared" si="11"/>
        <v>104.75684117832755</v>
      </c>
      <c r="F57" s="488">
        <f t="shared" si="11"/>
        <v>96.97549259440467</v>
      </c>
      <c r="G57" s="488">
        <f t="shared" si="11"/>
        <v>107.88533588916964</v>
      </c>
      <c r="H57" s="489">
        <f t="shared" si="14"/>
        <v>42248</v>
      </c>
      <c r="I57" s="488">
        <f t="shared" si="12"/>
        <v>104.75684117832755</v>
      </c>
      <c r="J57" s="488">
        <f t="shared" si="10"/>
        <v>96.97549259440467</v>
      </c>
      <c r="K57" s="488">
        <f t="shared" si="10"/>
        <v>107.88533588916964</v>
      </c>
      <c r="L57" s="488" t="e">
        <f t="shared" si="13"/>
        <v>#N/A</v>
      </c>
    </row>
    <row r="58" spans="1:14" ht="15" customHeight="1" x14ac:dyDescent="0.2">
      <c r="A58" s="490" t="s">
        <v>466</v>
      </c>
      <c r="B58" s="487">
        <v>125838</v>
      </c>
      <c r="C58" s="487">
        <v>21914</v>
      </c>
      <c r="D58" s="487">
        <v>12166</v>
      </c>
      <c r="E58" s="488">
        <f t="shared" si="11"/>
        <v>104.53918620300064</v>
      </c>
      <c r="F58" s="488">
        <f t="shared" si="11"/>
        <v>97.469198950318017</v>
      </c>
      <c r="G58" s="488">
        <f t="shared" si="11"/>
        <v>106.00331096976561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126190</v>
      </c>
      <c r="C59" s="487">
        <v>21590</v>
      </c>
      <c r="D59" s="487">
        <v>12159</v>
      </c>
      <c r="E59" s="488">
        <f t="shared" si="11"/>
        <v>104.83160815458487</v>
      </c>
      <c r="F59" s="488">
        <f t="shared" si="11"/>
        <v>96.028110127651999</v>
      </c>
      <c r="G59" s="488">
        <f t="shared" si="11"/>
        <v>105.9423194214516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127275</v>
      </c>
      <c r="C60" s="487">
        <v>22012</v>
      </c>
      <c r="D60" s="487">
        <v>12417</v>
      </c>
      <c r="E60" s="488">
        <f t="shared" si="11"/>
        <v>105.73296559057603</v>
      </c>
      <c r="F60" s="488">
        <f t="shared" si="11"/>
        <v>97.905083841124409</v>
      </c>
      <c r="G60" s="488">
        <f t="shared" si="11"/>
        <v>108.19029363073973</v>
      </c>
      <c r="H60" s="489" t="str">
        <f t="shared" si="14"/>
        <v/>
      </c>
      <c r="I60" s="488" t="str">
        <f t="shared" si="12"/>
        <v/>
      </c>
      <c r="J60" s="488" t="str">
        <f t="shared" si="10"/>
        <v/>
      </c>
      <c r="K60" s="488" t="str">
        <f t="shared" si="10"/>
        <v/>
      </c>
      <c r="L60" s="488" t="e">
        <f t="shared" si="13"/>
        <v>#N/A</v>
      </c>
    </row>
    <row r="61" spans="1:14" ht="15" customHeight="1" x14ac:dyDescent="0.2">
      <c r="A61" s="490">
        <v>42614</v>
      </c>
      <c r="B61" s="487">
        <v>129751</v>
      </c>
      <c r="C61" s="487">
        <v>21652</v>
      </c>
      <c r="D61" s="487">
        <v>12960</v>
      </c>
      <c r="E61" s="488">
        <f t="shared" si="11"/>
        <v>107.78988818183328</v>
      </c>
      <c r="F61" s="488">
        <f t="shared" si="11"/>
        <v>96.303874038162164</v>
      </c>
      <c r="G61" s="488">
        <f t="shared" si="11"/>
        <v>112.92149516424152</v>
      </c>
      <c r="H61" s="489">
        <f t="shared" si="14"/>
        <v>42614</v>
      </c>
      <c r="I61" s="488">
        <f t="shared" si="12"/>
        <v>107.78988818183328</v>
      </c>
      <c r="J61" s="488">
        <f t="shared" si="10"/>
        <v>96.303874038162164</v>
      </c>
      <c r="K61" s="488">
        <f t="shared" si="10"/>
        <v>112.92149516424152</v>
      </c>
      <c r="L61" s="488" t="e">
        <f t="shared" si="13"/>
        <v>#N/A</v>
      </c>
    </row>
    <row r="62" spans="1:14" ht="15" customHeight="1" x14ac:dyDescent="0.2">
      <c r="A62" s="490" t="s">
        <v>469</v>
      </c>
      <c r="B62" s="487">
        <v>129923</v>
      </c>
      <c r="C62" s="487">
        <v>21689</v>
      </c>
      <c r="D62" s="487">
        <v>12819</v>
      </c>
      <c r="E62" s="488">
        <f t="shared" si="11"/>
        <v>107.93277618090285</v>
      </c>
      <c r="F62" s="488">
        <f t="shared" si="11"/>
        <v>96.468442823466617</v>
      </c>
      <c r="G62" s="488">
        <f t="shared" si="11"/>
        <v>111.69295111963055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130258</v>
      </c>
      <c r="C63" s="487">
        <v>21497</v>
      </c>
      <c r="D63" s="487">
        <v>12682</v>
      </c>
      <c r="E63" s="488">
        <f t="shared" si="11"/>
        <v>108.21107548141626</v>
      </c>
      <c r="F63" s="488">
        <f t="shared" si="11"/>
        <v>95.614464261886752</v>
      </c>
      <c r="G63" s="488">
        <f t="shared" si="11"/>
        <v>110.49925938834191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131038</v>
      </c>
      <c r="C64" s="487">
        <v>21926</v>
      </c>
      <c r="D64" s="487">
        <v>12970</v>
      </c>
      <c r="E64" s="488">
        <f t="shared" si="11"/>
        <v>108.85905594231313</v>
      </c>
      <c r="F64" s="488">
        <f t="shared" si="11"/>
        <v>97.522572610416759</v>
      </c>
      <c r="G64" s="488">
        <f t="shared" si="11"/>
        <v>113.00862594754726</v>
      </c>
      <c r="H64" s="489" t="str">
        <f t="shared" si="14"/>
        <v/>
      </c>
      <c r="I64" s="488" t="str">
        <f t="shared" si="12"/>
        <v/>
      </c>
      <c r="J64" s="488" t="str">
        <f t="shared" si="10"/>
        <v/>
      </c>
      <c r="K64" s="488" t="str">
        <f t="shared" si="10"/>
        <v/>
      </c>
      <c r="L64" s="488" t="e">
        <f t="shared" si="13"/>
        <v>#N/A</v>
      </c>
    </row>
    <row r="65" spans="1:12" ht="15" customHeight="1" x14ac:dyDescent="0.2">
      <c r="A65" s="490">
        <v>42979</v>
      </c>
      <c r="B65" s="487">
        <v>133218</v>
      </c>
      <c r="C65" s="487">
        <v>21823</v>
      </c>
      <c r="D65" s="487">
        <v>13445</v>
      </c>
      <c r="E65" s="488">
        <f t="shared" si="11"/>
        <v>110.67007825610182</v>
      </c>
      <c r="F65" s="488">
        <f t="shared" si="11"/>
        <v>97.064448694569222</v>
      </c>
      <c r="G65" s="488">
        <f t="shared" si="11"/>
        <v>117.14733815457001</v>
      </c>
      <c r="H65" s="489">
        <f t="shared" si="14"/>
        <v>42979</v>
      </c>
      <c r="I65" s="488">
        <f t="shared" si="12"/>
        <v>110.67007825610182</v>
      </c>
      <c r="J65" s="488">
        <f t="shared" si="10"/>
        <v>97.064448694569222</v>
      </c>
      <c r="K65" s="488">
        <f t="shared" si="10"/>
        <v>117.14733815457001</v>
      </c>
      <c r="L65" s="488" t="e">
        <f t="shared" si="13"/>
        <v>#N/A</v>
      </c>
    </row>
    <row r="66" spans="1:12" ht="15" customHeight="1" x14ac:dyDescent="0.2">
      <c r="A66" s="490" t="s">
        <v>472</v>
      </c>
      <c r="B66" s="487">
        <v>132763</v>
      </c>
      <c r="C66" s="487">
        <v>21623</v>
      </c>
      <c r="D66" s="487">
        <v>13373</v>
      </c>
      <c r="E66" s="488">
        <f t="shared" si="11"/>
        <v>110.29208965391197</v>
      </c>
      <c r="F66" s="488">
        <f t="shared" si="11"/>
        <v>96.174887692923534</v>
      </c>
      <c r="G66" s="488">
        <f t="shared" si="11"/>
        <v>116.51999651476868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132733</v>
      </c>
      <c r="C67" s="487">
        <v>21455</v>
      </c>
      <c r="D67" s="487">
        <v>13457</v>
      </c>
      <c r="E67" s="488">
        <f t="shared" si="11"/>
        <v>110.26716732849286</v>
      </c>
      <c r="F67" s="488">
        <f t="shared" si="11"/>
        <v>95.427656451541168</v>
      </c>
      <c r="G67" s="488">
        <f t="shared" si="11"/>
        <v>117.25189509453691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133089</v>
      </c>
      <c r="C68" s="487">
        <v>22030</v>
      </c>
      <c r="D68" s="487">
        <v>13786</v>
      </c>
      <c r="E68" s="488">
        <f t="shared" si="11"/>
        <v>110.56291225679963</v>
      </c>
      <c r="F68" s="488">
        <f t="shared" si="11"/>
        <v>97.985144331272522</v>
      </c>
      <c r="G68" s="488">
        <f t="shared" si="11"/>
        <v>120.11849786529581</v>
      </c>
      <c r="H68" s="489" t="str">
        <f t="shared" si="14"/>
        <v/>
      </c>
      <c r="I68" s="488" t="str">
        <f t="shared" si="12"/>
        <v/>
      </c>
      <c r="J68" s="488" t="str">
        <f t="shared" si="12"/>
        <v/>
      </c>
      <c r="K68" s="488" t="str">
        <f t="shared" si="12"/>
        <v/>
      </c>
      <c r="L68" s="488" t="e">
        <f t="shared" si="13"/>
        <v>#N/A</v>
      </c>
    </row>
    <row r="69" spans="1:12" ht="15" customHeight="1" x14ac:dyDescent="0.2">
      <c r="A69" s="490">
        <v>43344</v>
      </c>
      <c r="B69" s="487">
        <v>135238</v>
      </c>
      <c r="C69" s="487">
        <v>21511</v>
      </c>
      <c r="D69" s="487">
        <v>14139</v>
      </c>
      <c r="E69" s="488">
        <f t="shared" si="11"/>
        <v>112.34818150098857</v>
      </c>
      <c r="F69" s="488">
        <f t="shared" si="11"/>
        <v>95.676733532001961</v>
      </c>
      <c r="G69" s="488">
        <f t="shared" si="11"/>
        <v>123.19421451598851</v>
      </c>
      <c r="H69" s="489">
        <f t="shared" si="14"/>
        <v>43344</v>
      </c>
      <c r="I69" s="488">
        <f t="shared" si="12"/>
        <v>112.34818150098857</v>
      </c>
      <c r="J69" s="488">
        <f t="shared" si="12"/>
        <v>95.676733532001961</v>
      </c>
      <c r="K69" s="488">
        <f t="shared" si="12"/>
        <v>123.19421451598851</v>
      </c>
      <c r="L69" s="488" t="e">
        <f t="shared" si="13"/>
        <v>#N/A</v>
      </c>
    </row>
    <row r="70" spans="1:12" ht="15" customHeight="1" x14ac:dyDescent="0.2">
      <c r="A70" s="490" t="s">
        <v>475</v>
      </c>
      <c r="B70" s="487">
        <v>135218</v>
      </c>
      <c r="C70" s="487">
        <v>21414</v>
      </c>
      <c r="D70" s="487">
        <v>14115</v>
      </c>
      <c r="E70" s="488">
        <f t="shared" si="11"/>
        <v>112.33156661737584</v>
      </c>
      <c r="F70" s="488">
        <f t="shared" si="11"/>
        <v>95.245296446203795</v>
      </c>
      <c r="G70" s="488">
        <f t="shared" si="11"/>
        <v>122.98510063605472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135078</v>
      </c>
      <c r="C71" s="487">
        <v>21234</v>
      </c>
      <c r="D71" s="487">
        <v>14027</v>
      </c>
      <c r="E71" s="491">
        <f t="shared" ref="E71:G75" si="15">IF($A$51=37802,IF(COUNTBLANK(B$51:B$70)&gt;0,#N/A,IF(ISBLANK(B71)=FALSE,B71/B$51*100,#N/A)),IF(COUNTBLANK(B$51:B$75)&gt;0,#N/A,B71/B$51*100))</f>
        <v>112.21526243208666</v>
      </c>
      <c r="F71" s="491">
        <f t="shared" si="15"/>
        <v>94.444691544722687</v>
      </c>
      <c r="G71" s="491">
        <f t="shared" si="15"/>
        <v>122.21834974296419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135345</v>
      </c>
      <c r="C72" s="487">
        <v>21638</v>
      </c>
      <c r="D72" s="487">
        <v>14324</v>
      </c>
      <c r="E72" s="491">
        <f t="shared" si="15"/>
        <v>112.43707112831676</v>
      </c>
      <c r="F72" s="491">
        <f t="shared" si="15"/>
        <v>96.241604768046969</v>
      </c>
      <c r="G72" s="491">
        <f t="shared" si="15"/>
        <v>124.80613400714473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137824</v>
      </c>
      <c r="C73" s="487">
        <v>21036</v>
      </c>
      <c r="D73" s="487">
        <v>14862</v>
      </c>
      <c r="E73" s="491">
        <f t="shared" si="15"/>
        <v>114.4964859521159</v>
      </c>
      <c r="F73" s="491">
        <f t="shared" si="15"/>
        <v>93.564026153093451</v>
      </c>
      <c r="G73" s="491">
        <f t="shared" si="15"/>
        <v>129.49377014899363</v>
      </c>
      <c r="H73" s="492">
        <f>IF(A$51=37802,IF(ISERROR(L73)=TRUE,IF(ISBLANK(A73)=FALSE,IF(MONTH(A73)=MONTH(MAX(A$51:A$75)),A73,""),""),""),IF(ISERROR(L73)=TRUE,IF(MONTH(A73)=MONTH(MAX(A$51:A$75)),A73,""),""))</f>
        <v>43709</v>
      </c>
      <c r="I73" s="488">
        <f t="shared" si="12"/>
        <v>114.4964859521159</v>
      </c>
      <c r="J73" s="488">
        <f t="shared" si="12"/>
        <v>93.564026153093451</v>
      </c>
      <c r="K73" s="488">
        <f t="shared" si="12"/>
        <v>129.49377014899363</v>
      </c>
      <c r="L73" s="488" t="e">
        <f t="shared" si="13"/>
        <v>#N/A</v>
      </c>
    </row>
    <row r="74" spans="1:12" ht="15" customHeight="1" x14ac:dyDescent="0.2">
      <c r="A74" s="490" t="s">
        <v>478</v>
      </c>
      <c r="B74" s="487">
        <v>137305</v>
      </c>
      <c r="C74" s="487">
        <v>20882</v>
      </c>
      <c r="D74" s="487">
        <v>14826</v>
      </c>
      <c r="E74" s="491">
        <f t="shared" si="15"/>
        <v>114.06532972236529</v>
      </c>
      <c r="F74" s="491">
        <f t="shared" si="15"/>
        <v>92.879064181826266</v>
      </c>
      <c r="G74" s="491">
        <f t="shared" si="15"/>
        <v>129.18009932909297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137134</v>
      </c>
      <c r="C75" s="493">
        <v>19959</v>
      </c>
      <c r="D75" s="493">
        <v>14067</v>
      </c>
      <c r="E75" s="491">
        <f t="shared" si="15"/>
        <v>113.92327246747635</v>
      </c>
      <c r="F75" s="491">
        <f t="shared" si="15"/>
        <v>88.773740159231423</v>
      </c>
      <c r="G75" s="491">
        <f t="shared" si="15"/>
        <v>122.56687287618715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114.4964859521159</v>
      </c>
      <c r="J77" s="488">
        <f>IF(J75&lt;&gt;"",J75,IF(J74&lt;&gt;"",J74,IF(J73&lt;&gt;"",J73,IF(J72&lt;&gt;"",J72,IF(J71&lt;&gt;"",J71,IF(J70&lt;&gt;"",J70,""))))))</f>
        <v>93.564026153093451</v>
      </c>
      <c r="K77" s="488">
        <f>IF(K75&lt;&gt;"",K75,IF(K74&lt;&gt;"",K74,IF(K73&lt;&gt;"",K73,IF(K72&lt;&gt;"",K72,IF(K71&lt;&gt;"",K71,IF(K70&lt;&gt;"",K70,""))))))</f>
        <v>129.49377014899363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-6,4%</v>
      </c>
      <c r="K79" s="488" t="str">
        <f>"GeB - im Nebenjob: "&amp;IF(K77&gt;100,"+","")&amp;TEXT(K77-100,"0,0")&amp;"%"</f>
        <v>GeB - im Nebenjob: +29,5%</v>
      </c>
    </row>
    <row r="81" spans="9:9" ht="15" customHeight="1" x14ac:dyDescent="0.2">
      <c r="I81" s="488" t="str">
        <f>IF(ISERROR(HLOOKUP(1,I$78:K$79,2,FALSE)),"",HLOOKUP(1,I$78:K$79,2,FALSE))</f>
        <v>GeB - im Nebenjob: +29,5%</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-6,4%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137134</v>
      </c>
      <c r="E12" s="114">
        <v>137305</v>
      </c>
      <c r="F12" s="114">
        <v>137824</v>
      </c>
      <c r="G12" s="114">
        <v>135345</v>
      </c>
      <c r="H12" s="114">
        <v>135078</v>
      </c>
      <c r="I12" s="115">
        <v>2056</v>
      </c>
      <c r="J12" s="116">
        <v>1.5220835369194095</v>
      </c>
      <c r="N12" s="117"/>
    </row>
    <row r="13" spans="1:15" s="110" customFormat="1" ht="13.5" customHeight="1" x14ac:dyDescent="0.2">
      <c r="A13" s="118" t="s">
        <v>105</v>
      </c>
      <c r="B13" s="119" t="s">
        <v>106</v>
      </c>
      <c r="C13" s="113">
        <v>54.380387066664724</v>
      </c>
      <c r="D13" s="114">
        <v>74574</v>
      </c>
      <c r="E13" s="114">
        <v>74529</v>
      </c>
      <c r="F13" s="114">
        <v>75085</v>
      </c>
      <c r="G13" s="114">
        <v>73692</v>
      </c>
      <c r="H13" s="114">
        <v>73370</v>
      </c>
      <c r="I13" s="115">
        <v>1204</v>
      </c>
      <c r="J13" s="116">
        <v>1.6409976829766935</v>
      </c>
    </row>
    <row r="14" spans="1:15" s="110" customFormat="1" ht="13.5" customHeight="1" x14ac:dyDescent="0.2">
      <c r="A14" s="120"/>
      <c r="B14" s="119" t="s">
        <v>107</v>
      </c>
      <c r="C14" s="113">
        <v>45.619612933335276</v>
      </c>
      <c r="D14" s="114">
        <v>62560</v>
      </c>
      <c r="E14" s="114">
        <v>62776</v>
      </c>
      <c r="F14" s="114">
        <v>62739</v>
      </c>
      <c r="G14" s="114">
        <v>61653</v>
      </c>
      <c r="H14" s="114">
        <v>61708</v>
      </c>
      <c r="I14" s="115">
        <v>852</v>
      </c>
      <c r="J14" s="116">
        <v>1.3806961820185388</v>
      </c>
    </row>
    <row r="15" spans="1:15" s="110" customFormat="1" ht="13.5" customHeight="1" x14ac:dyDescent="0.2">
      <c r="A15" s="118" t="s">
        <v>105</v>
      </c>
      <c r="B15" s="121" t="s">
        <v>108</v>
      </c>
      <c r="C15" s="113">
        <v>10.036898216343138</v>
      </c>
      <c r="D15" s="114">
        <v>13764</v>
      </c>
      <c r="E15" s="114">
        <v>14153</v>
      </c>
      <c r="F15" s="114">
        <v>14628</v>
      </c>
      <c r="G15" s="114">
        <v>13001</v>
      </c>
      <c r="H15" s="114">
        <v>13491</v>
      </c>
      <c r="I15" s="115">
        <v>273</v>
      </c>
      <c r="J15" s="116">
        <v>2.0235712697353789</v>
      </c>
    </row>
    <row r="16" spans="1:15" s="110" customFormat="1" ht="13.5" customHeight="1" x14ac:dyDescent="0.2">
      <c r="A16" s="118"/>
      <c r="B16" s="121" t="s">
        <v>109</v>
      </c>
      <c r="C16" s="113">
        <v>67.617804483206214</v>
      </c>
      <c r="D16" s="114">
        <v>92727</v>
      </c>
      <c r="E16" s="114">
        <v>92923</v>
      </c>
      <c r="F16" s="114">
        <v>93429</v>
      </c>
      <c r="G16" s="114">
        <v>93176</v>
      </c>
      <c r="H16" s="114">
        <v>93009</v>
      </c>
      <c r="I16" s="115">
        <v>-282</v>
      </c>
      <c r="J16" s="116">
        <v>-0.30319646485823953</v>
      </c>
    </row>
    <row r="17" spans="1:10" s="110" customFormat="1" ht="13.5" customHeight="1" x14ac:dyDescent="0.2">
      <c r="A17" s="118"/>
      <c r="B17" s="121" t="s">
        <v>110</v>
      </c>
      <c r="C17" s="113">
        <v>20.936456312803536</v>
      </c>
      <c r="D17" s="114">
        <v>28711</v>
      </c>
      <c r="E17" s="114">
        <v>28291</v>
      </c>
      <c r="F17" s="114">
        <v>27864</v>
      </c>
      <c r="G17" s="114">
        <v>27334</v>
      </c>
      <c r="H17" s="114">
        <v>26807</v>
      </c>
      <c r="I17" s="115">
        <v>1904</v>
      </c>
      <c r="J17" s="116">
        <v>7.1026224493602417</v>
      </c>
    </row>
    <row r="18" spans="1:10" s="110" customFormat="1" ht="13.5" customHeight="1" x14ac:dyDescent="0.2">
      <c r="A18" s="120"/>
      <c r="B18" s="121" t="s">
        <v>111</v>
      </c>
      <c r="C18" s="113">
        <v>1.4088409876471188</v>
      </c>
      <c r="D18" s="114">
        <v>1932</v>
      </c>
      <c r="E18" s="114">
        <v>1938</v>
      </c>
      <c r="F18" s="114">
        <v>1903</v>
      </c>
      <c r="G18" s="114">
        <v>1834</v>
      </c>
      <c r="H18" s="114">
        <v>1771</v>
      </c>
      <c r="I18" s="115">
        <v>161</v>
      </c>
      <c r="J18" s="116">
        <v>9.0909090909090917</v>
      </c>
    </row>
    <row r="19" spans="1:10" s="110" customFormat="1" ht="13.5" customHeight="1" x14ac:dyDescent="0.2">
      <c r="A19" s="120"/>
      <c r="B19" s="121" t="s">
        <v>112</v>
      </c>
      <c r="C19" s="113">
        <v>0.36460688086105558</v>
      </c>
      <c r="D19" s="114">
        <v>500</v>
      </c>
      <c r="E19" s="114">
        <v>496</v>
      </c>
      <c r="F19" s="114">
        <v>485</v>
      </c>
      <c r="G19" s="114">
        <v>411</v>
      </c>
      <c r="H19" s="114">
        <v>403</v>
      </c>
      <c r="I19" s="115">
        <v>97</v>
      </c>
      <c r="J19" s="116">
        <v>24.069478908188586</v>
      </c>
    </row>
    <row r="20" spans="1:10" s="110" customFormat="1" ht="13.5" customHeight="1" x14ac:dyDescent="0.2">
      <c r="A20" s="118" t="s">
        <v>113</v>
      </c>
      <c r="B20" s="122" t="s">
        <v>114</v>
      </c>
      <c r="C20" s="113">
        <v>69.61074569399274</v>
      </c>
      <c r="D20" s="114">
        <v>95460</v>
      </c>
      <c r="E20" s="114">
        <v>95663</v>
      </c>
      <c r="F20" s="114">
        <v>96304</v>
      </c>
      <c r="G20" s="114">
        <v>94453</v>
      </c>
      <c r="H20" s="114">
        <v>94659</v>
      </c>
      <c r="I20" s="115">
        <v>801</v>
      </c>
      <c r="J20" s="116">
        <v>0.84619529046366426</v>
      </c>
    </row>
    <row r="21" spans="1:10" s="110" customFormat="1" ht="13.5" customHeight="1" x14ac:dyDescent="0.2">
      <c r="A21" s="120"/>
      <c r="B21" s="122" t="s">
        <v>115</v>
      </c>
      <c r="C21" s="113">
        <v>30.389254306007263</v>
      </c>
      <c r="D21" s="114">
        <v>41674</v>
      </c>
      <c r="E21" s="114">
        <v>41642</v>
      </c>
      <c r="F21" s="114">
        <v>41520</v>
      </c>
      <c r="G21" s="114">
        <v>40892</v>
      </c>
      <c r="H21" s="114">
        <v>40419</v>
      </c>
      <c r="I21" s="115">
        <v>1255</v>
      </c>
      <c r="J21" s="116">
        <v>3.1049753828644944</v>
      </c>
    </row>
    <row r="22" spans="1:10" s="110" customFormat="1" ht="13.5" customHeight="1" x14ac:dyDescent="0.2">
      <c r="A22" s="118" t="s">
        <v>113</v>
      </c>
      <c r="B22" s="122" t="s">
        <v>116</v>
      </c>
      <c r="C22" s="113">
        <v>90.115507459856786</v>
      </c>
      <c r="D22" s="114">
        <v>123579</v>
      </c>
      <c r="E22" s="114">
        <v>123952</v>
      </c>
      <c r="F22" s="114">
        <v>124472</v>
      </c>
      <c r="G22" s="114">
        <v>122437</v>
      </c>
      <c r="H22" s="114">
        <v>122661</v>
      </c>
      <c r="I22" s="115">
        <v>918</v>
      </c>
      <c r="J22" s="116">
        <v>0.74840413823464669</v>
      </c>
    </row>
    <row r="23" spans="1:10" s="110" customFormat="1" ht="13.5" customHeight="1" x14ac:dyDescent="0.2">
      <c r="A23" s="123"/>
      <c r="B23" s="124" t="s">
        <v>117</v>
      </c>
      <c r="C23" s="125">
        <v>9.817404874064783</v>
      </c>
      <c r="D23" s="114">
        <v>13463</v>
      </c>
      <c r="E23" s="114">
        <v>13262</v>
      </c>
      <c r="F23" s="114">
        <v>13262</v>
      </c>
      <c r="G23" s="114">
        <v>12815</v>
      </c>
      <c r="H23" s="114">
        <v>12326</v>
      </c>
      <c r="I23" s="115">
        <v>1137</v>
      </c>
      <c r="J23" s="116">
        <v>9.2244036994969978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34026</v>
      </c>
      <c r="E26" s="114">
        <v>35708</v>
      </c>
      <c r="F26" s="114">
        <v>35898</v>
      </c>
      <c r="G26" s="114">
        <v>35962</v>
      </c>
      <c r="H26" s="140">
        <v>35261</v>
      </c>
      <c r="I26" s="115">
        <v>-1235</v>
      </c>
      <c r="J26" s="116">
        <v>-3.5024531351918551</v>
      </c>
    </row>
    <row r="27" spans="1:10" s="110" customFormat="1" ht="13.5" customHeight="1" x14ac:dyDescent="0.2">
      <c r="A27" s="118" t="s">
        <v>105</v>
      </c>
      <c r="B27" s="119" t="s">
        <v>106</v>
      </c>
      <c r="C27" s="113">
        <v>41.421266090636571</v>
      </c>
      <c r="D27" s="115">
        <v>14094</v>
      </c>
      <c r="E27" s="114">
        <v>14786</v>
      </c>
      <c r="F27" s="114">
        <v>14888</v>
      </c>
      <c r="G27" s="114">
        <v>14809</v>
      </c>
      <c r="H27" s="140">
        <v>14467</v>
      </c>
      <c r="I27" s="115">
        <v>-373</v>
      </c>
      <c r="J27" s="116">
        <v>-2.5782816064145986</v>
      </c>
    </row>
    <row r="28" spans="1:10" s="110" customFormat="1" ht="13.5" customHeight="1" x14ac:dyDescent="0.2">
      <c r="A28" s="120"/>
      <c r="B28" s="119" t="s">
        <v>107</v>
      </c>
      <c r="C28" s="113">
        <v>58.578733909363429</v>
      </c>
      <c r="D28" s="115">
        <v>19932</v>
      </c>
      <c r="E28" s="114">
        <v>20922</v>
      </c>
      <c r="F28" s="114">
        <v>21010</v>
      </c>
      <c r="G28" s="114">
        <v>21153</v>
      </c>
      <c r="H28" s="140">
        <v>20794</v>
      </c>
      <c r="I28" s="115">
        <v>-862</v>
      </c>
      <c r="J28" s="116">
        <v>-4.1454265653553906</v>
      </c>
    </row>
    <row r="29" spans="1:10" s="110" customFormat="1" ht="13.5" customHeight="1" x14ac:dyDescent="0.2">
      <c r="A29" s="118" t="s">
        <v>105</v>
      </c>
      <c r="B29" s="121" t="s">
        <v>108</v>
      </c>
      <c r="C29" s="113">
        <v>17.257391406571447</v>
      </c>
      <c r="D29" s="115">
        <v>5872</v>
      </c>
      <c r="E29" s="114">
        <v>6217</v>
      </c>
      <c r="F29" s="114">
        <v>6366</v>
      </c>
      <c r="G29" s="114">
        <v>6588</v>
      </c>
      <c r="H29" s="140">
        <v>6170</v>
      </c>
      <c r="I29" s="115">
        <v>-298</v>
      </c>
      <c r="J29" s="116">
        <v>-4.8298217179902752</v>
      </c>
    </row>
    <row r="30" spans="1:10" s="110" customFormat="1" ht="13.5" customHeight="1" x14ac:dyDescent="0.2">
      <c r="A30" s="118"/>
      <c r="B30" s="121" t="s">
        <v>109</v>
      </c>
      <c r="C30" s="113">
        <v>47.155116675483455</v>
      </c>
      <c r="D30" s="115">
        <v>16045</v>
      </c>
      <c r="E30" s="114">
        <v>17018</v>
      </c>
      <c r="F30" s="114">
        <v>17033</v>
      </c>
      <c r="G30" s="114">
        <v>17041</v>
      </c>
      <c r="H30" s="140">
        <v>16912</v>
      </c>
      <c r="I30" s="115">
        <v>-867</v>
      </c>
      <c r="J30" s="116">
        <v>-5.1265373699148533</v>
      </c>
    </row>
    <row r="31" spans="1:10" s="110" customFormat="1" ht="13.5" customHeight="1" x14ac:dyDescent="0.2">
      <c r="A31" s="118"/>
      <c r="B31" s="121" t="s">
        <v>110</v>
      </c>
      <c r="C31" s="113">
        <v>18.882619173573151</v>
      </c>
      <c r="D31" s="115">
        <v>6425</v>
      </c>
      <c r="E31" s="114">
        <v>6636</v>
      </c>
      <c r="F31" s="114">
        <v>6708</v>
      </c>
      <c r="G31" s="114">
        <v>6612</v>
      </c>
      <c r="H31" s="140">
        <v>6559</v>
      </c>
      <c r="I31" s="115">
        <v>-134</v>
      </c>
      <c r="J31" s="116">
        <v>-2.042994358896173</v>
      </c>
    </row>
    <row r="32" spans="1:10" s="110" customFormat="1" ht="13.5" customHeight="1" x14ac:dyDescent="0.2">
      <c r="A32" s="120"/>
      <c r="B32" s="121" t="s">
        <v>111</v>
      </c>
      <c r="C32" s="113">
        <v>16.701933815317698</v>
      </c>
      <c r="D32" s="115">
        <v>5683</v>
      </c>
      <c r="E32" s="114">
        <v>5837</v>
      </c>
      <c r="F32" s="114">
        <v>5791</v>
      </c>
      <c r="G32" s="114">
        <v>5721</v>
      </c>
      <c r="H32" s="140">
        <v>5620</v>
      </c>
      <c r="I32" s="115">
        <v>63</v>
      </c>
      <c r="J32" s="116">
        <v>1.1209964412811388</v>
      </c>
    </row>
    <row r="33" spans="1:10" s="110" customFormat="1" ht="13.5" customHeight="1" x14ac:dyDescent="0.2">
      <c r="A33" s="120"/>
      <c r="B33" s="121" t="s">
        <v>112</v>
      </c>
      <c r="C33" s="113">
        <v>1.542937753482631</v>
      </c>
      <c r="D33" s="115">
        <v>525</v>
      </c>
      <c r="E33" s="114">
        <v>543</v>
      </c>
      <c r="F33" s="114">
        <v>514</v>
      </c>
      <c r="G33" s="114">
        <v>452</v>
      </c>
      <c r="H33" s="140">
        <v>399</v>
      </c>
      <c r="I33" s="115">
        <v>126</v>
      </c>
      <c r="J33" s="116">
        <v>31.578947368421051</v>
      </c>
    </row>
    <row r="34" spans="1:10" s="110" customFormat="1" ht="13.5" customHeight="1" x14ac:dyDescent="0.2">
      <c r="A34" s="118" t="s">
        <v>113</v>
      </c>
      <c r="B34" s="122" t="s">
        <v>116</v>
      </c>
      <c r="C34" s="113">
        <v>90.977487803444419</v>
      </c>
      <c r="D34" s="115">
        <v>30956</v>
      </c>
      <c r="E34" s="114">
        <v>32444</v>
      </c>
      <c r="F34" s="114">
        <v>32679</v>
      </c>
      <c r="G34" s="114">
        <v>32781</v>
      </c>
      <c r="H34" s="140">
        <v>32154</v>
      </c>
      <c r="I34" s="115">
        <v>-1198</v>
      </c>
      <c r="J34" s="116">
        <v>-3.7258194936866329</v>
      </c>
    </row>
    <row r="35" spans="1:10" s="110" customFormat="1" ht="13.5" customHeight="1" x14ac:dyDescent="0.2">
      <c r="A35" s="118"/>
      <c r="B35" s="119" t="s">
        <v>117</v>
      </c>
      <c r="C35" s="113">
        <v>8.8256039499206498</v>
      </c>
      <c r="D35" s="115">
        <v>3003</v>
      </c>
      <c r="E35" s="114">
        <v>3195</v>
      </c>
      <c r="F35" s="114">
        <v>3142</v>
      </c>
      <c r="G35" s="114">
        <v>3094</v>
      </c>
      <c r="H35" s="140">
        <v>3024</v>
      </c>
      <c r="I35" s="115">
        <v>-21</v>
      </c>
      <c r="J35" s="116">
        <v>-0.69444444444444442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19959</v>
      </c>
      <c r="E37" s="114">
        <v>20882</v>
      </c>
      <c r="F37" s="114">
        <v>21036</v>
      </c>
      <c r="G37" s="114">
        <v>21638</v>
      </c>
      <c r="H37" s="140">
        <v>21234</v>
      </c>
      <c r="I37" s="115">
        <v>-1275</v>
      </c>
      <c r="J37" s="116">
        <v>-6.0045210511443914</v>
      </c>
    </row>
    <row r="38" spans="1:10" s="110" customFormat="1" ht="13.5" customHeight="1" x14ac:dyDescent="0.2">
      <c r="A38" s="118" t="s">
        <v>105</v>
      </c>
      <c r="B38" s="119" t="s">
        <v>106</v>
      </c>
      <c r="C38" s="113">
        <v>40.533092840322659</v>
      </c>
      <c r="D38" s="115">
        <v>8090</v>
      </c>
      <c r="E38" s="114">
        <v>8472</v>
      </c>
      <c r="F38" s="114">
        <v>8520</v>
      </c>
      <c r="G38" s="114">
        <v>8711</v>
      </c>
      <c r="H38" s="140">
        <v>8495</v>
      </c>
      <c r="I38" s="115">
        <v>-405</v>
      </c>
      <c r="J38" s="116">
        <v>-4.7675103001765748</v>
      </c>
    </row>
    <row r="39" spans="1:10" s="110" customFormat="1" ht="13.5" customHeight="1" x14ac:dyDescent="0.2">
      <c r="A39" s="120"/>
      <c r="B39" s="119" t="s">
        <v>107</v>
      </c>
      <c r="C39" s="113">
        <v>59.466907159677341</v>
      </c>
      <c r="D39" s="115">
        <v>11869</v>
      </c>
      <c r="E39" s="114">
        <v>12410</v>
      </c>
      <c r="F39" s="114">
        <v>12516</v>
      </c>
      <c r="G39" s="114">
        <v>12927</v>
      </c>
      <c r="H39" s="140">
        <v>12739</v>
      </c>
      <c r="I39" s="115">
        <v>-870</v>
      </c>
      <c r="J39" s="116">
        <v>-6.8294214616531912</v>
      </c>
    </row>
    <row r="40" spans="1:10" s="110" customFormat="1" ht="13.5" customHeight="1" x14ac:dyDescent="0.2">
      <c r="A40" s="118" t="s">
        <v>105</v>
      </c>
      <c r="B40" s="121" t="s">
        <v>108</v>
      </c>
      <c r="C40" s="113">
        <v>21.879853700085174</v>
      </c>
      <c r="D40" s="115">
        <v>4367</v>
      </c>
      <c r="E40" s="114">
        <v>4516</v>
      </c>
      <c r="F40" s="114">
        <v>4610</v>
      </c>
      <c r="G40" s="114">
        <v>5058</v>
      </c>
      <c r="H40" s="140">
        <v>4669</v>
      </c>
      <c r="I40" s="115">
        <v>-302</v>
      </c>
      <c r="J40" s="116">
        <v>-6.4681944741914759</v>
      </c>
    </row>
    <row r="41" spans="1:10" s="110" customFormat="1" ht="13.5" customHeight="1" x14ac:dyDescent="0.2">
      <c r="A41" s="118"/>
      <c r="B41" s="121" t="s">
        <v>109</v>
      </c>
      <c r="C41" s="113">
        <v>31.379327621624331</v>
      </c>
      <c r="D41" s="115">
        <v>6263</v>
      </c>
      <c r="E41" s="114">
        <v>6733</v>
      </c>
      <c r="F41" s="114">
        <v>6746</v>
      </c>
      <c r="G41" s="114">
        <v>6951</v>
      </c>
      <c r="H41" s="140">
        <v>6986</v>
      </c>
      <c r="I41" s="115">
        <v>-723</v>
      </c>
      <c r="J41" s="116">
        <v>-10.349269968508445</v>
      </c>
    </row>
    <row r="42" spans="1:10" s="110" customFormat="1" ht="13.5" customHeight="1" x14ac:dyDescent="0.2">
      <c r="A42" s="118"/>
      <c r="B42" s="121" t="s">
        <v>110</v>
      </c>
      <c r="C42" s="113">
        <v>19.184327872137882</v>
      </c>
      <c r="D42" s="115">
        <v>3829</v>
      </c>
      <c r="E42" s="114">
        <v>4004</v>
      </c>
      <c r="F42" s="114">
        <v>4079</v>
      </c>
      <c r="G42" s="114">
        <v>4091</v>
      </c>
      <c r="H42" s="140">
        <v>4129</v>
      </c>
      <c r="I42" s="115">
        <v>-300</v>
      </c>
      <c r="J42" s="116">
        <v>-7.2656817631387742</v>
      </c>
    </row>
    <row r="43" spans="1:10" s="110" customFormat="1" ht="13.5" customHeight="1" x14ac:dyDescent="0.2">
      <c r="A43" s="120"/>
      <c r="B43" s="121" t="s">
        <v>111</v>
      </c>
      <c r="C43" s="113">
        <v>27.55148053509695</v>
      </c>
      <c r="D43" s="115">
        <v>5499</v>
      </c>
      <c r="E43" s="114">
        <v>5629</v>
      </c>
      <c r="F43" s="114">
        <v>5601</v>
      </c>
      <c r="G43" s="114">
        <v>5538</v>
      </c>
      <c r="H43" s="140">
        <v>5450</v>
      </c>
      <c r="I43" s="115">
        <v>49</v>
      </c>
      <c r="J43" s="116">
        <v>0.8990825688073395</v>
      </c>
    </row>
    <row r="44" spans="1:10" s="110" customFormat="1" ht="13.5" customHeight="1" x14ac:dyDescent="0.2">
      <c r="A44" s="120"/>
      <c r="B44" s="121" t="s">
        <v>112</v>
      </c>
      <c r="C44" s="113">
        <v>2.4149506488301018</v>
      </c>
      <c r="D44" s="115">
        <v>482</v>
      </c>
      <c r="E44" s="114">
        <v>495</v>
      </c>
      <c r="F44" s="114">
        <v>474</v>
      </c>
      <c r="G44" s="114">
        <v>415</v>
      </c>
      <c r="H44" s="140">
        <v>363</v>
      </c>
      <c r="I44" s="115">
        <v>119</v>
      </c>
      <c r="J44" s="116">
        <v>32.782369146005507</v>
      </c>
    </row>
    <row r="45" spans="1:10" s="110" customFormat="1" ht="13.5" customHeight="1" x14ac:dyDescent="0.2">
      <c r="A45" s="118" t="s">
        <v>113</v>
      </c>
      <c r="B45" s="122" t="s">
        <v>116</v>
      </c>
      <c r="C45" s="113">
        <v>91.156871586752843</v>
      </c>
      <c r="D45" s="115">
        <v>18194</v>
      </c>
      <c r="E45" s="114">
        <v>18974</v>
      </c>
      <c r="F45" s="114">
        <v>19138</v>
      </c>
      <c r="G45" s="114">
        <v>19741</v>
      </c>
      <c r="H45" s="140">
        <v>19359</v>
      </c>
      <c r="I45" s="115">
        <v>-1165</v>
      </c>
      <c r="J45" s="116">
        <v>-6.0178728240095047</v>
      </c>
    </row>
    <row r="46" spans="1:10" s="110" customFormat="1" ht="13.5" customHeight="1" x14ac:dyDescent="0.2">
      <c r="A46" s="118"/>
      <c r="B46" s="119" t="s">
        <v>117</v>
      </c>
      <c r="C46" s="113">
        <v>8.5124505235733245</v>
      </c>
      <c r="D46" s="115">
        <v>1699</v>
      </c>
      <c r="E46" s="114">
        <v>1839</v>
      </c>
      <c r="F46" s="114">
        <v>1822</v>
      </c>
      <c r="G46" s="114">
        <v>1811</v>
      </c>
      <c r="H46" s="140">
        <v>1793</v>
      </c>
      <c r="I46" s="115">
        <v>-94</v>
      </c>
      <c r="J46" s="116">
        <v>-5.2426101505856106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14067</v>
      </c>
      <c r="E48" s="114">
        <v>14826</v>
      </c>
      <c r="F48" s="114">
        <v>14862</v>
      </c>
      <c r="G48" s="114">
        <v>14324</v>
      </c>
      <c r="H48" s="140">
        <v>14027</v>
      </c>
      <c r="I48" s="115">
        <v>40</v>
      </c>
      <c r="J48" s="116">
        <v>0.28516432594282454</v>
      </c>
    </row>
    <row r="49" spans="1:12" s="110" customFormat="1" ht="13.5" customHeight="1" x14ac:dyDescent="0.2">
      <c r="A49" s="118" t="s">
        <v>105</v>
      </c>
      <c r="B49" s="119" t="s">
        <v>106</v>
      </c>
      <c r="C49" s="113">
        <v>42.681453046136347</v>
      </c>
      <c r="D49" s="115">
        <v>6004</v>
      </c>
      <c r="E49" s="114">
        <v>6314</v>
      </c>
      <c r="F49" s="114">
        <v>6368</v>
      </c>
      <c r="G49" s="114">
        <v>6098</v>
      </c>
      <c r="H49" s="140">
        <v>5972</v>
      </c>
      <c r="I49" s="115">
        <v>32</v>
      </c>
      <c r="J49" s="116">
        <v>0.53583389149363703</v>
      </c>
    </row>
    <row r="50" spans="1:12" s="110" customFormat="1" ht="13.5" customHeight="1" x14ac:dyDescent="0.2">
      <c r="A50" s="120"/>
      <c r="B50" s="119" t="s">
        <v>107</v>
      </c>
      <c r="C50" s="113">
        <v>57.318546953863653</v>
      </c>
      <c r="D50" s="115">
        <v>8063</v>
      </c>
      <c r="E50" s="114">
        <v>8512</v>
      </c>
      <c r="F50" s="114">
        <v>8494</v>
      </c>
      <c r="G50" s="114">
        <v>8226</v>
      </c>
      <c r="H50" s="140">
        <v>8055</v>
      </c>
      <c r="I50" s="115">
        <v>8</v>
      </c>
      <c r="J50" s="116">
        <v>9.9317194289261335E-2</v>
      </c>
    </row>
    <row r="51" spans="1:12" s="110" customFormat="1" ht="13.5" customHeight="1" x14ac:dyDescent="0.2">
      <c r="A51" s="118" t="s">
        <v>105</v>
      </c>
      <c r="B51" s="121" t="s">
        <v>108</v>
      </c>
      <c r="C51" s="113">
        <v>10.698798606668088</v>
      </c>
      <c r="D51" s="115">
        <v>1505</v>
      </c>
      <c r="E51" s="114">
        <v>1701</v>
      </c>
      <c r="F51" s="114">
        <v>1756</v>
      </c>
      <c r="G51" s="114">
        <v>1530</v>
      </c>
      <c r="H51" s="140">
        <v>1501</v>
      </c>
      <c r="I51" s="115">
        <v>4</v>
      </c>
      <c r="J51" s="116">
        <v>0.26648900732844771</v>
      </c>
    </row>
    <row r="52" spans="1:12" s="110" customFormat="1" ht="13.5" customHeight="1" x14ac:dyDescent="0.2">
      <c r="A52" s="118"/>
      <c r="B52" s="121" t="s">
        <v>109</v>
      </c>
      <c r="C52" s="113">
        <v>69.538636525200829</v>
      </c>
      <c r="D52" s="115">
        <v>9782</v>
      </c>
      <c r="E52" s="114">
        <v>10285</v>
      </c>
      <c r="F52" s="114">
        <v>10287</v>
      </c>
      <c r="G52" s="114">
        <v>10090</v>
      </c>
      <c r="H52" s="140">
        <v>9926</v>
      </c>
      <c r="I52" s="115">
        <v>-144</v>
      </c>
      <c r="J52" s="116">
        <v>-1.4507354422728189</v>
      </c>
    </row>
    <row r="53" spans="1:12" s="110" customFormat="1" ht="13.5" customHeight="1" x14ac:dyDescent="0.2">
      <c r="A53" s="118"/>
      <c r="B53" s="121" t="s">
        <v>110</v>
      </c>
      <c r="C53" s="113">
        <v>18.454538991967016</v>
      </c>
      <c r="D53" s="115">
        <v>2596</v>
      </c>
      <c r="E53" s="114">
        <v>2632</v>
      </c>
      <c r="F53" s="114">
        <v>2629</v>
      </c>
      <c r="G53" s="114">
        <v>2521</v>
      </c>
      <c r="H53" s="140">
        <v>2430</v>
      </c>
      <c r="I53" s="115">
        <v>166</v>
      </c>
      <c r="J53" s="116">
        <v>6.8312757201646095</v>
      </c>
    </row>
    <row r="54" spans="1:12" s="110" customFormat="1" ht="13.5" customHeight="1" x14ac:dyDescent="0.2">
      <c r="A54" s="120"/>
      <c r="B54" s="121" t="s">
        <v>111</v>
      </c>
      <c r="C54" s="113">
        <v>1.308025876164072</v>
      </c>
      <c r="D54" s="115">
        <v>184</v>
      </c>
      <c r="E54" s="114">
        <v>208</v>
      </c>
      <c r="F54" s="114">
        <v>190</v>
      </c>
      <c r="G54" s="114">
        <v>183</v>
      </c>
      <c r="H54" s="140">
        <v>170</v>
      </c>
      <c r="I54" s="115">
        <v>14</v>
      </c>
      <c r="J54" s="116">
        <v>8.235294117647058</v>
      </c>
    </row>
    <row r="55" spans="1:12" s="110" customFormat="1" ht="13.5" customHeight="1" x14ac:dyDescent="0.2">
      <c r="A55" s="120"/>
      <c r="B55" s="121" t="s">
        <v>112</v>
      </c>
      <c r="C55" s="113">
        <v>0.3056799601905168</v>
      </c>
      <c r="D55" s="115">
        <v>43</v>
      </c>
      <c r="E55" s="114">
        <v>48</v>
      </c>
      <c r="F55" s="114">
        <v>40</v>
      </c>
      <c r="G55" s="114">
        <v>37</v>
      </c>
      <c r="H55" s="140">
        <v>36</v>
      </c>
      <c r="I55" s="115">
        <v>7</v>
      </c>
      <c r="J55" s="116">
        <v>19.444444444444443</v>
      </c>
    </row>
    <row r="56" spans="1:12" s="110" customFormat="1" ht="13.5" customHeight="1" x14ac:dyDescent="0.2">
      <c r="A56" s="118" t="s">
        <v>113</v>
      </c>
      <c r="B56" s="122" t="s">
        <v>116</v>
      </c>
      <c r="C56" s="113">
        <v>90.722968650031987</v>
      </c>
      <c r="D56" s="115">
        <v>12762</v>
      </c>
      <c r="E56" s="114">
        <v>13470</v>
      </c>
      <c r="F56" s="114">
        <v>13541</v>
      </c>
      <c r="G56" s="114">
        <v>13040</v>
      </c>
      <c r="H56" s="140">
        <v>12795</v>
      </c>
      <c r="I56" s="115">
        <v>-33</v>
      </c>
      <c r="J56" s="116">
        <v>-0.25791324736225085</v>
      </c>
    </row>
    <row r="57" spans="1:12" s="110" customFormat="1" ht="13.5" customHeight="1" x14ac:dyDescent="0.2">
      <c r="A57" s="142"/>
      <c r="B57" s="124" t="s">
        <v>117</v>
      </c>
      <c r="C57" s="125">
        <v>9.2699225136845094</v>
      </c>
      <c r="D57" s="143">
        <v>1304</v>
      </c>
      <c r="E57" s="144">
        <v>1356</v>
      </c>
      <c r="F57" s="144">
        <v>1320</v>
      </c>
      <c r="G57" s="144">
        <v>1283</v>
      </c>
      <c r="H57" s="145">
        <v>1231</v>
      </c>
      <c r="I57" s="143">
        <v>73</v>
      </c>
      <c r="J57" s="146">
        <v>5.9301380991064176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137134</v>
      </c>
      <c r="E12" s="236">
        <v>137305</v>
      </c>
      <c r="F12" s="114">
        <v>137824</v>
      </c>
      <c r="G12" s="114">
        <v>135345</v>
      </c>
      <c r="H12" s="140">
        <v>135078</v>
      </c>
      <c r="I12" s="115">
        <v>2056</v>
      </c>
      <c r="J12" s="116">
        <v>1.5220835369194095</v>
      </c>
    </row>
    <row r="13" spans="1:15" s="110" customFormat="1" ht="12" customHeight="1" x14ac:dyDescent="0.2">
      <c r="A13" s="118" t="s">
        <v>105</v>
      </c>
      <c r="B13" s="119" t="s">
        <v>106</v>
      </c>
      <c r="C13" s="113">
        <v>54.380387066664724</v>
      </c>
      <c r="D13" s="115">
        <v>74574</v>
      </c>
      <c r="E13" s="114">
        <v>74529</v>
      </c>
      <c r="F13" s="114">
        <v>75085</v>
      </c>
      <c r="G13" s="114">
        <v>73692</v>
      </c>
      <c r="H13" s="140">
        <v>73370</v>
      </c>
      <c r="I13" s="115">
        <v>1204</v>
      </c>
      <c r="J13" s="116">
        <v>1.6409976829766935</v>
      </c>
    </row>
    <row r="14" spans="1:15" s="110" customFormat="1" ht="12" customHeight="1" x14ac:dyDescent="0.2">
      <c r="A14" s="118"/>
      <c r="B14" s="119" t="s">
        <v>107</v>
      </c>
      <c r="C14" s="113">
        <v>45.619612933335276</v>
      </c>
      <c r="D14" s="115">
        <v>62560</v>
      </c>
      <c r="E14" s="114">
        <v>62776</v>
      </c>
      <c r="F14" s="114">
        <v>62739</v>
      </c>
      <c r="G14" s="114">
        <v>61653</v>
      </c>
      <c r="H14" s="140">
        <v>61708</v>
      </c>
      <c r="I14" s="115">
        <v>852</v>
      </c>
      <c r="J14" s="116">
        <v>1.3806961820185388</v>
      </c>
    </row>
    <row r="15" spans="1:15" s="110" customFormat="1" ht="12" customHeight="1" x14ac:dyDescent="0.2">
      <c r="A15" s="118" t="s">
        <v>105</v>
      </c>
      <c r="B15" s="121" t="s">
        <v>108</v>
      </c>
      <c r="C15" s="113">
        <v>10.036898216343138</v>
      </c>
      <c r="D15" s="115">
        <v>13764</v>
      </c>
      <c r="E15" s="114">
        <v>14153</v>
      </c>
      <c r="F15" s="114">
        <v>14628</v>
      </c>
      <c r="G15" s="114">
        <v>13001</v>
      </c>
      <c r="H15" s="140">
        <v>13491</v>
      </c>
      <c r="I15" s="115">
        <v>273</v>
      </c>
      <c r="J15" s="116">
        <v>2.0235712697353789</v>
      </c>
    </row>
    <row r="16" spans="1:15" s="110" customFormat="1" ht="12" customHeight="1" x14ac:dyDescent="0.2">
      <c r="A16" s="118"/>
      <c r="B16" s="121" t="s">
        <v>109</v>
      </c>
      <c r="C16" s="113">
        <v>67.617804483206214</v>
      </c>
      <c r="D16" s="115">
        <v>92727</v>
      </c>
      <c r="E16" s="114">
        <v>92923</v>
      </c>
      <c r="F16" s="114">
        <v>93429</v>
      </c>
      <c r="G16" s="114">
        <v>93176</v>
      </c>
      <c r="H16" s="140">
        <v>93009</v>
      </c>
      <c r="I16" s="115">
        <v>-282</v>
      </c>
      <c r="J16" s="116">
        <v>-0.30319646485823953</v>
      </c>
    </row>
    <row r="17" spans="1:10" s="110" customFormat="1" ht="12" customHeight="1" x14ac:dyDescent="0.2">
      <c r="A17" s="118"/>
      <c r="B17" s="121" t="s">
        <v>110</v>
      </c>
      <c r="C17" s="113">
        <v>20.936456312803536</v>
      </c>
      <c r="D17" s="115">
        <v>28711</v>
      </c>
      <c r="E17" s="114">
        <v>28291</v>
      </c>
      <c r="F17" s="114">
        <v>27864</v>
      </c>
      <c r="G17" s="114">
        <v>27334</v>
      </c>
      <c r="H17" s="140">
        <v>26807</v>
      </c>
      <c r="I17" s="115">
        <v>1904</v>
      </c>
      <c r="J17" s="116">
        <v>7.1026224493602417</v>
      </c>
    </row>
    <row r="18" spans="1:10" s="110" customFormat="1" ht="12" customHeight="1" x14ac:dyDescent="0.2">
      <c r="A18" s="120"/>
      <c r="B18" s="121" t="s">
        <v>111</v>
      </c>
      <c r="C18" s="113">
        <v>1.4088409876471188</v>
      </c>
      <c r="D18" s="115">
        <v>1932</v>
      </c>
      <c r="E18" s="114">
        <v>1938</v>
      </c>
      <c r="F18" s="114">
        <v>1903</v>
      </c>
      <c r="G18" s="114">
        <v>1834</v>
      </c>
      <c r="H18" s="140">
        <v>1771</v>
      </c>
      <c r="I18" s="115">
        <v>161</v>
      </c>
      <c r="J18" s="116">
        <v>9.0909090909090917</v>
      </c>
    </row>
    <row r="19" spans="1:10" s="110" customFormat="1" ht="12" customHeight="1" x14ac:dyDescent="0.2">
      <c r="A19" s="120"/>
      <c r="B19" s="121" t="s">
        <v>112</v>
      </c>
      <c r="C19" s="113">
        <v>0.36460688086105558</v>
      </c>
      <c r="D19" s="115">
        <v>500</v>
      </c>
      <c r="E19" s="114">
        <v>496</v>
      </c>
      <c r="F19" s="114">
        <v>485</v>
      </c>
      <c r="G19" s="114">
        <v>411</v>
      </c>
      <c r="H19" s="140">
        <v>403</v>
      </c>
      <c r="I19" s="115">
        <v>97</v>
      </c>
      <c r="J19" s="116">
        <v>24.069478908188586</v>
      </c>
    </row>
    <row r="20" spans="1:10" s="110" customFormat="1" ht="12" customHeight="1" x14ac:dyDescent="0.2">
      <c r="A20" s="118" t="s">
        <v>113</v>
      </c>
      <c r="B20" s="119" t="s">
        <v>181</v>
      </c>
      <c r="C20" s="113">
        <v>69.61074569399274</v>
      </c>
      <c r="D20" s="115">
        <v>95460</v>
      </c>
      <c r="E20" s="114">
        <v>95663</v>
      </c>
      <c r="F20" s="114">
        <v>96304</v>
      </c>
      <c r="G20" s="114">
        <v>94453</v>
      </c>
      <c r="H20" s="140">
        <v>94659</v>
      </c>
      <c r="I20" s="115">
        <v>801</v>
      </c>
      <c r="J20" s="116">
        <v>0.84619529046366426</v>
      </c>
    </row>
    <row r="21" spans="1:10" s="110" customFormat="1" ht="12" customHeight="1" x14ac:dyDescent="0.2">
      <c r="A21" s="118"/>
      <c r="B21" s="119" t="s">
        <v>182</v>
      </c>
      <c r="C21" s="113">
        <v>30.389254306007263</v>
      </c>
      <c r="D21" s="115">
        <v>41674</v>
      </c>
      <c r="E21" s="114">
        <v>41642</v>
      </c>
      <c r="F21" s="114">
        <v>41520</v>
      </c>
      <c r="G21" s="114">
        <v>40892</v>
      </c>
      <c r="H21" s="140">
        <v>40419</v>
      </c>
      <c r="I21" s="115">
        <v>1255</v>
      </c>
      <c r="J21" s="116">
        <v>3.1049753828644944</v>
      </c>
    </row>
    <row r="22" spans="1:10" s="110" customFormat="1" ht="12" customHeight="1" x14ac:dyDescent="0.2">
      <c r="A22" s="118" t="s">
        <v>113</v>
      </c>
      <c r="B22" s="119" t="s">
        <v>116</v>
      </c>
      <c r="C22" s="113">
        <v>90.115507459856786</v>
      </c>
      <c r="D22" s="115">
        <v>123579</v>
      </c>
      <c r="E22" s="114">
        <v>123952</v>
      </c>
      <c r="F22" s="114">
        <v>124472</v>
      </c>
      <c r="G22" s="114">
        <v>122437</v>
      </c>
      <c r="H22" s="140">
        <v>122661</v>
      </c>
      <c r="I22" s="115">
        <v>918</v>
      </c>
      <c r="J22" s="116">
        <v>0.74840413823464669</v>
      </c>
    </row>
    <row r="23" spans="1:10" s="110" customFormat="1" ht="12" customHeight="1" x14ac:dyDescent="0.2">
      <c r="A23" s="118"/>
      <c r="B23" s="119" t="s">
        <v>117</v>
      </c>
      <c r="C23" s="113">
        <v>9.817404874064783</v>
      </c>
      <c r="D23" s="115">
        <v>13463</v>
      </c>
      <c r="E23" s="114">
        <v>13262</v>
      </c>
      <c r="F23" s="114">
        <v>13262</v>
      </c>
      <c r="G23" s="114">
        <v>12815</v>
      </c>
      <c r="H23" s="140">
        <v>12326</v>
      </c>
      <c r="I23" s="115">
        <v>1137</v>
      </c>
      <c r="J23" s="116">
        <v>9.2244036994969978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173234</v>
      </c>
      <c r="E64" s="236">
        <v>173480</v>
      </c>
      <c r="F64" s="236">
        <v>174228</v>
      </c>
      <c r="G64" s="236">
        <v>170985</v>
      </c>
      <c r="H64" s="140">
        <v>170990</v>
      </c>
      <c r="I64" s="115">
        <v>2244</v>
      </c>
      <c r="J64" s="116">
        <v>1.3123574478039652</v>
      </c>
    </row>
    <row r="65" spans="1:12" s="110" customFormat="1" ht="12" customHeight="1" x14ac:dyDescent="0.2">
      <c r="A65" s="118" t="s">
        <v>105</v>
      </c>
      <c r="B65" s="119" t="s">
        <v>106</v>
      </c>
      <c r="C65" s="113">
        <v>52.147961716522161</v>
      </c>
      <c r="D65" s="235">
        <v>90338</v>
      </c>
      <c r="E65" s="236">
        <v>90458</v>
      </c>
      <c r="F65" s="236">
        <v>91186</v>
      </c>
      <c r="G65" s="236">
        <v>89401</v>
      </c>
      <c r="H65" s="140">
        <v>89259</v>
      </c>
      <c r="I65" s="115">
        <v>1079</v>
      </c>
      <c r="J65" s="116">
        <v>1.2088416854322814</v>
      </c>
    </row>
    <row r="66" spans="1:12" s="110" customFormat="1" ht="12" customHeight="1" x14ac:dyDescent="0.2">
      <c r="A66" s="118"/>
      <c r="B66" s="119" t="s">
        <v>107</v>
      </c>
      <c r="C66" s="113">
        <v>47.852038283477839</v>
      </c>
      <c r="D66" s="235">
        <v>82896</v>
      </c>
      <c r="E66" s="236">
        <v>83022</v>
      </c>
      <c r="F66" s="236">
        <v>83042</v>
      </c>
      <c r="G66" s="236">
        <v>81584</v>
      </c>
      <c r="H66" s="140">
        <v>81731</v>
      </c>
      <c r="I66" s="115">
        <v>1165</v>
      </c>
      <c r="J66" s="116">
        <v>1.4254077400252045</v>
      </c>
    </row>
    <row r="67" spans="1:12" s="110" customFormat="1" ht="12" customHeight="1" x14ac:dyDescent="0.2">
      <c r="A67" s="118" t="s">
        <v>105</v>
      </c>
      <c r="B67" s="121" t="s">
        <v>108</v>
      </c>
      <c r="C67" s="113">
        <v>9.3313090963667644</v>
      </c>
      <c r="D67" s="235">
        <v>16165</v>
      </c>
      <c r="E67" s="236">
        <v>16799</v>
      </c>
      <c r="F67" s="236">
        <v>17262</v>
      </c>
      <c r="G67" s="236">
        <v>15300</v>
      </c>
      <c r="H67" s="140">
        <v>15880</v>
      </c>
      <c r="I67" s="115">
        <v>285</v>
      </c>
      <c r="J67" s="116">
        <v>1.7947103274559193</v>
      </c>
    </row>
    <row r="68" spans="1:12" s="110" customFormat="1" ht="12" customHeight="1" x14ac:dyDescent="0.2">
      <c r="A68" s="118"/>
      <c r="B68" s="121" t="s">
        <v>109</v>
      </c>
      <c r="C68" s="113">
        <v>67.593543992518789</v>
      </c>
      <c r="D68" s="235">
        <v>117095</v>
      </c>
      <c r="E68" s="236">
        <v>117231</v>
      </c>
      <c r="F68" s="236">
        <v>118100</v>
      </c>
      <c r="G68" s="236">
        <v>117650</v>
      </c>
      <c r="H68" s="140">
        <v>117815</v>
      </c>
      <c r="I68" s="115">
        <v>-720</v>
      </c>
      <c r="J68" s="116">
        <v>-0.61112761532911763</v>
      </c>
    </row>
    <row r="69" spans="1:12" s="110" customFormat="1" ht="12" customHeight="1" x14ac:dyDescent="0.2">
      <c r="A69" s="118"/>
      <c r="B69" s="121" t="s">
        <v>110</v>
      </c>
      <c r="C69" s="113">
        <v>21.69031483427041</v>
      </c>
      <c r="D69" s="235">
        <v>37575</v>
      </c>
      <c r="E69" s="236">
        <v>37013</v>
      </c>
      <c r="F69" s="236">
        <v>36511</v>
      </c>
      <c r="G69" s="236">
        <v>35786</v>
      </c>
      <c r="H69" s="140">
        <v>35097</v>
      </c>
      <c r="I69" s="115">
        <v>2478</v>
      </c>
      <c r="J69" s="116">
        <v>7.0604325155996239</v>
      </c>
    </row>
    <row r="70" spans="1:12" s="110" customFormat="1" ht="12" customHeight="1" x14ac:dyDescent="0.2">
      <c r="A70" s="120"/>
      <c r="B70" s="121" t="s">
        <v>111</v>
      </c>
      <c r="C70" s="113">
        <v>1.3848320768440376</v>
      </c>
      <c r="D70" s="235">
        <v>2399</v>
      </c>
      <c r="E70" s="236">
        <v>2437</v>
      </c>
      <c r="F70" s="236">
        <v>2355</v>
      </c>
      <c r="G70" s="236">
        <v>2249</v>
      </c>
      <c r="H70" s="140">
        <v>2198</v>
      </c>
      <c r="I70" s="115">
        <v>201</v>
      </c>
      <c r="J70" s="116">
        <v>9.1446769790718836</v>
      </c>
    </row>
    <row r="71" spans="1:12" s="110" customFormat="1" ht="12" customHeight="1" x14ac:dyDescent="0.2">
      <c r="A71" s="120"/>
      <c r="B71" s="121" t="s">
        <v>112</v>
      </c>
      <c r="C71" s="113">
        <v>0.39080088204394059</v>
      </c>
      <c r="D71" s="235">
        <v>677</v>
      </c>
      <c r="E71" s="236">
        <v>675</v>
      </c>
      <c r="F71" s="236">
        <v>655</v>
      </c>
      <c r="G71" s="236">
        <v>550</v>
      </c>
      <c r="H71" s="140">
        <v>541</v>
      </c>
      <c r="I71" s="115">
        <v>136</v>
      </c>
      <c r="J71" s="116">
        <v>25.138632162661736</v>
      </c>
    </row>
    <row r="72" spans="1:12" s="110" customFormat="1" ht="12" customHeight="1" x14ac:dyDescent="0.2">
      <c r="A72" s="118" t="s">
        <v>113</v>
      </c>
      <c r="B72" s="119" t="s">
        <v>181</v>
      </c>
      <c r="C72" s="113">
        <v>69.927958714801946</v>
      </c>
      <c r="D72" s="235">
        <v>121139</v>
      </c>
      <c r="E72" s="236">
        <v>121456</v>
      </c>
      <c r="F72" s="236">
        <v>122362</v>
      </c>
      <c r="G72" s="236">
        <v>119917</v>
      </c>
      <c r="H72" s="140">
        <v>120169</v>
      </c>
      <c r="I72" s="115">
        <v>970</v>
      </c>
      <c r="J72" s="116">
        <v>0.80719653155139848</v>
      </c>
    </row>
    <row r="73" spans="1:12" s="110" customFormat="1" ht="12" customHeight="1" x14ac:dyDescent="0.2">
      <c r="A73" s="118"/>
      <c r="B73" s="119" t="s">
        <v>182</v>
      </c>
      <c r="C73" s="113">
        <v>30.072041285198054</v>
      </c>
      <c r="D73" s="115">
        <v>52095</v>
      </c>
      <c r="E73" s="114">
        <v>52024</v>
      </c>
      <c r="F73" s="114">
        <v>51866</v>
      </c>
      <c r="G73" s="114">
        <v>51068</v>
      </c>
      <c r="H73" s="140">
        <v>50821</v>
      </c>
      <c r="I73" s="115">
        <v>1274</v>
      </c>
      <c r="J73" s="116">
        <v>2.5068377245626809</v>
      </c>
    </row>
    <row r="74" spans="1:12" s="110" customFormat="1" ht="12" customHeight="1" x14ac:dyDescent="0.2">
      <c r="A74" s="118" t="s">
        <v>113</v>
      </c>
      <c r="B74" s="119" t="s">
        <v>116</v>
      </c>
      <c r="C74" s="113">
        <v>92.781440132999293</v>
      </c>
      <c r="D74" s="115">
        <v>160729</v>
      </c>
      <c r="E74" s="114">
        <v>161215</v>
      </c>
      <c r="F74" s="114">
        <v>161896</v>
      </c>
      <c r="G74" s="114">
        <v>159076</v>
      </c>
      <c r="H74" s="140">
        <v>159562</v>
      </c>
      <c r="I74" s="115">
        <v>1167</v>
      </c>
      <c r="J74" s="116">
        <v>0.73137714493425754</v>
      </c>
    </row>
    <row r="75" spans="1:12" s="110" customFormat="1" ht="12" customHeight="1" x14ac:dyDescent="0.2">
      <c r="A75" s="142"/>
      <c r="B75" s="124" t="s">
        <v>117</v>
      </c>
      <c r="C75" s="125">
        <v>7.1550619393421613</v>
      </c>
      <c r="D75" s="143">
        <v>12395</v>
      </c>
      <c r="E75" s="144">
        <v>12160</v>
      </c>
      <c r="F75" s="144">
        <v>12228</v>
      </c>
      <c r="G75" s="144">
        <v>11798</v>
      </c>
      <c r="H75" s="145">
        <v>11326</v>
      </c>
      <c r="I75" s="143">
        <v>1069</v>
      </c>
      <c r="J75" s="146">
        <v>9.4384601801165466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137134</v>
      </c>
      <c r="G11" s="114">
        <v>137305</v>
      </c>
      <c r="H11" s="114">
        <v>137824</v>
      </c>
      <c r="I11" s="114">
        <v>135345</v>
      </c>
      <c r="J11" s="140">
        <v>135078</v>
      </c>
      <c r="K11" s="114">
        <v>2056</v>
      </c>
      <c r="L11" s="116">
        <v>1.5220835369194095</v>
      </c>
    </row>
    <row r="12" spans="1:17" s="110" customFormat="1" ht="24.95" customHeight="1" x14ac:dyDescent="0.2">
      <c r="A12" s="604" t="s">
        <v>185</v>
      </c>
      <c r="B12" s="605"/>
      <c r="C12" s="605"/>
      <c r="D12" s="606"/>
      <c r="E12" s="113">
        <v>54.380387066664724</v>
      </c>
      <c r="F12" s="115">
        <v>74574</v>
      </c>
      <c r="G12" s="114">
        <v>74529</v>
      </c>
      <c r="H12" s="114">
        <v>75085</v>
      </c>
      <c r="I12" s="114">
        <v>73692</v>
      </c>
      <c r="J12" s="140">
        <v>73370</v>
      </c>
      <c r="K12" s="114">
        <v>1204</v>
      </c>
      <c r="L12" s="116">
        <v>1.6409976829766935</v>
      </c>
    </row>
    <row r="13" spans="1:17" s="110" customFormat="1" ht="15" customHeight="1" x14ac:dyDescent="0.2">
      <c r="A13" s="120"/>
      <c r="B13" s="612" t="s">
        <v>107</v>
      </c>
      <c r="C13" s="612"/>
      <c r="E13" s="113">
        <v>45.619612933335276</v>
      </c>
      <c r="F13" s="115">
        <v>62560</v>
      </c>
      <c r="G13" s="114">
        <v>62776</v>
      </c>
      <c r="H13" s="114">
        <v>62739</v>
      </c>
      <c r="I13" s="114">
        <v>61653</v>
      </c>
      <c r="J13" s="140">
        <v>61708</v>
      </c>
      <c r="K13" s="114">
        <v>852</v>
      </c>
      <c r="L13" s="116">
        <v>1.3806961820185388</v>
      </c>
    </row>
    <row r="14" spans="1:17" s="110" customFormat="1" ht="24.95" customHeight="1" x14ac:dyDescent="0.2">
      <c r="A14" s="604" t="s">
        <v>186</v>
      </c>
      <c r="B14" s="605"/>
      <c r="C14" s="605"/>
      <c r="D14" s="606"/>
      <c r="E14" s="113">
        <v>10.036898216343138</v>
      </c>
      <c r="F14" s="115">
        <v>13764</v>
      </c>
      <c r="G14" s="114">
        <v>14153</v>
      </c>
      <c r="H14" s="114">
        <v>14628</v>
      </c>
      <c r="I14" s="114">
        <v>13001</v>
      </c>
      <c r="J14" s="140">
        <v>13491</v>
      </c>
      <c r="K14" s="114">
        <v>273</v>
      </c>
      <c r="L14" s="116">
        <v>2.0235712697353789</v>
      </c>
    </row>
    <row r="15" spans="1:17" s="110" customFormat="1" ht="15" customHeight="1" x14ac:dyDescent="0.2">
      <c r="A15" s="120"/>
      <c r="B15" s="119"/>
      <c r="C15" s="258" t="s">
        <v>106</v>
      </c>
      <c r="E15" s="113">
        <v>61.878814298169139</v>
      </c>
      <c r="F15" s="115">
        <v>8517</v>
      </c>
      <c r="G15" s="114">
        <v>8729</v>
      </c>
      <c r="H15" s="114">
        <v>9036</v>
      </c>
      <c r="I15" s="114">
        <v>8000</v>
      </c>
      <c r="J15" s="140">
        <v>8221</v>
      </c>
      <c r="K15" s="114">
        <v>296</v>
      </c>
      <c r="L15" s="116">
        <v>3.6005352146940761</v>
      </c>
    </row>
    <row r="16" spans="1:17" s="110" customFormat="1" ht="15" customHeight="1" x14ac:dyDescent="0.2">
      <c r="A16" s="120"/>
      <c r="B16" s="119"/>
      <c r="C16" s="258" t="s">
        <v>107</v>
      </c>
      <c r="E16" s="113">
        <v>38.121185701830861</v>
      </c>
      <c r="F16" s="115">
        <v>5247</v>
      </c>
      <c r="G16" s="114">
        <v>5424</v>
      </c>
      <c r="H16" s="114">
        <v>5592</v>
      </c>
      <c r="I16" s="114">
        <v>5001</v>
      </c>
      <c r="J16" s="140">
        <v>5270</v>
      </c>
      <c r="K16" s="114">
        <v>-23</v>
      </c>
      <c r="L16" s="116">
        <v>-0.43643263757115752</v>
      </c>
    </row>
    <row r="17" spans="1:12" s="110" customFormat="1" ht="15" customHeight="1" x14ac:dyDescent="0.2">
      <c r="A17" s="120"/>
      <c r="B17" s="121" t="s">
        <v>109</v>
      </c>
      <c r="C17" s="258"/>
      <c r="E17" s="113">
        <v>67.617804483206214</v>
      </c>
      <c r="F17" s="115">
        <v>92727</v>
      </c>
      <c r="G17" s="114">
        <v>92923</v>
      </c>
      <c r="H17" s="114">
        <v>93429</v>
      </c>
      <c r="I17" s="114">
        <v>93176</v>
      </c>
      <c r="J17" s="140">
        <v>93009</v>
      </c>
      <c r="K17" s="114">
        <v>-282</v>
      </c>
      <c r="L17" s="116">
        <v>-0.30319646485823953</v>
      </c>
    </row>
    <row r="18" spans="1:12" s="110" customFormat="1" ht="15" customHeight="1" x14ac:dyDescent="0.2">
      <c r="A18" s="120"/>
      <c r="B18" s="119"/>
      <c r="C18" s="258" t="s">
        <v>106</v>
      </c>
      <c r="E18" s="113">
        <v>53.828981849946615</v>
      </c>
      <c r="F18" s="115">
        <v>49914</v>
      </c>
      <c r="G18" s="114">
        <v>49905</v>
      </c>
      <c r="H18" s="114">
        <v>50326</v>
      </c>
      <c r="I18" s="114">
        <v>50317</v>
      </c>
      <c r="J18" s="140">
        <v>50060</v>
      </c>
      <c r="K18" s="114">
        <v>-146</v>
      </c>
      <c r="L18" s="116">
        <v>-0.29165001997602874</v>
      </c>
    </row>
    <row r="19" spans="1:12" s="110" customFormat="1" ht="15" customHeight="1" x14ac:dyDescent="0.2">
      <c r="A19" s="120"/>
      <c r="B19" s="119"/>
      <c r="C19" s="258" t="s">
        <v>107</v>
      </c>
      <c r="E19" s="113">
        <v>46.171018150053385</v>
      </c>
      <c r="F19" s="115">
        <v>42813</v>
      </c>
      <c r="G19" s="114">
        <v>43018</v>
      </c>
      <c r="H19" s="114">
        <v>43103</v>
      </c>
      <c r="I19" s="114">
        <v>42859</v>
      </c>
      <c r="J19" s="140">
        <v>42949</v>
      </c>
      <c r="K19" s="114">
        <v>-136</v>
      </c>
      <c r="L19" s="116">
        <v>-0.3166546368949219</v>
      </c>
    </row>
    <row r="20" spans="1:12" s="110" customFormat="1" ht="15" customHeight="1" x14ac:dyDescent="0.2">
      <c r="A20" s="120"/>
      <c r="B20" s="121" t="s">
        <v>110</v>
      </c>
      <c r="C20" s="258"/>
      <c r="E20" s="113">
        <v>20.936456312803536</v>
      </c>
      <c r="F20" s="115">
        <v>28711</v>
      </c>
      <c r="G20" s="114">
        <v>28291</v>
      </c>
      <c r="H20" s="114">
        <v>27864</v>
      </c>
      <c r="I20" s="114">
        <v>27334</v>
      </c>
      <c r="J20" s="140">
        <v>26807</v>
      </c>
      <c r="K20" s="114">
        <v>1904</v>
      </c>
      <c r="L20" s="116">
        <v>7.1026224493602417</v>
      </c>
    </row>
    <row r="21" spans="1:12" s="110" customFormat="1" ht="15" customHeight="1" x14ac:dyDescent="0.2">
      <c r="A21" s="120"/>
      <c r="B21" s="119"/>
      <c r="C21" s="258" t="s">
        <v>106</v>
      </c>
      <c r="E21" s="113">
        <v>52.007941207202812</v>
      </c>
      <c r="F21" s="115">
        <v>14932</v>
      </c>
      <c r="G21" s="114">
        <v>14683</v>
      </c>
      <c r="H21" s="114">
        <v>14547</v>
      </c>
      <c r="I21" s="114">
        <v>14260</v>
      </c>
      <c r="J21" s="140">
        <v>13991</v>
      </c>
      <c r="K21" s="114">
        <v>941</v>
      </c>
      <c r="L21" s="116">
        <v>6.725752269315989</v>
      </c>
    </row>
    <row r="22" spans="1:12" s="110" customFormat="1" ht="15" customHeight="1" x14ac:dyDescent="0.2">
      <c r="A22" s="120"/>
      <c r="B22" s="119"/>
      <c r="C22" s="258" t="s">
        <v>107</v>
      </c>
      <c r="E22" s="113">
        <v>47.992058792797188</v>
      </c>
      <c r="F22" s="115">
        <v>13779</v>
      </c>
      <c r="G22" s="114">
        <v>13608</v>
      </c>
      <c r="H22" s="114">
        <v>13317</v>
      </c>
      <c r="I22" s="114">
        <v>13074</v>
      </c>
      <c r="J22" s="140">
        <v>12816</v>
      </c>
      <c r="K22" s="114">
        <v>963</v>
      </c>
      <c r="L22" s="116">
        <v>7.5140449438202248</v>
      </c>
    </row>
    <row r="23" spans="1:12" s="110" customFormat="1" ht="15" customHeight="1" x14ac:dyDescent="0.2">
      <c r="A23" s="120"/>
      <c r="B23" s="121" t="s">
        <v>111</v>
      </c>
      <c r="C23" s="258"/>
      <c r="E23" s="113">
        <v>1.4088409876471188</v>
      </c>
      <c r="F23" s="115">
        <v>1932</v>
      </c>
      <c r="G23" s="114">
        <v>1938</v>
      </c>
      <c r="H23" s="114">
        <v>1903</v>
      </c>
      <c r="I23" s="114">
        <v>1834</v>
      </c>
      <c r="J23" s="140">
        <v>1771</v>
      </c>
      <c r="K23" s="114">
        <v>161</v>
      </c>
      <c r="L23" s="116">
        <v>9.0909090909090917</v>
      </c>
    </row>
    <row r="24" spans="1:12" s="110" customFormat="1" ht="15" customHeight="1" x14ac:dyDescent="0.2">
      <c r="A24" s="120"/>
      <c r="B24" s="119"/>
      <c r="C24" s="258" t="s">
        <v>106</v>
      </c>
      <c r="E24" s="113">
        <v>62.681159420289852</v>
      </c>
      <c r="F24" s="115">
        <v>1211</v>
      </c>
      <c r="G24" s="114">
        <v>1212</v>
      </c>
      <c r="H24" s="114">
        <v>1176</v>
      </c>
      <c r="I24" s="114">
        <v>1115</v>
      </c>
      <c r="J24" s="140">
        <v>1098</v>
      </c>
      <c r="K24" s="114">
        <v>113</v>
      </c>
      <c r="L24" s="116">
        <v>10.291438979963569</v>
      </c>
    </row>
    <row r="25" spans="1:12" s="110" customFormat="1" ht="15" customHeight="1" x14ac:dyDescent="0.2">
      <c r="A25" s="120"/>
      <c r="B25" s="119"/>
      <c r="C25" s="258" t="s">
        <v>107</v>
      </c>
      <c r="E25" s="113">
        <v>37.318840579710148</v>
      </c>
      <c r="F25" s="115">
        <v>721</v>
      </c>
      <c r="G25" s="114">
        <v>726</v>
      </c>
      <c r="H25" s="114">
        <v>727</v>
      </c>
      <c r="I25" s="114">
        <v>719</v>
      </c>
      <c r="J25" s="140">
        <v>673</v>
      </c>
      <c r="K25" s="114">
        <v>48</v>
      </c>
      <c r="L25" s="116">
        <v>7.132243684992571</v>
      </c>
    </row>
    <row r="26" spans="1:12" s="110" customFormat="1" ht="15" customHeight="1" x14ac:dyDescent="0.2">
      <c r="A26" s="120"/>
      <c r="C26" s="121" t="s">
        <v>187</v>
      </c>
      <c r="D26" s="110" t="s">
        <v>188</v>
      </c>
      <c r="E26" s="113">
        <v>0.36460688086105558</v>
      </c>
      <c r="F26" s="115">
        <v>500</v>
      </c>
      <c r="G26" s="114">
        <v>496</v>
      </c>
      <c r="H26" s="114">
        <v>485</v>
      </c>
      <c r="I26" s="114">
        <v>411</v>
      </c>
      <c r="J26" s="140">
        <v>403</v>
      </c>
      <c r="K26" s="114">
        <v>97</v>
      </c>
      <c r="L26" s="116">
        <v>24.069478908188586</v>
      </c>
    </row>
    <row r="27" spans="1:12" s="110" customFormat="1" ht="15" customHeight="1" x14ac:dyDescent="0.2">
      <c r="A27" s="120"/>
      <c r="B27" s="119"/>
      <c r="D27" s="259" t="s">
        <v>106</v>
      </c>
      <c r="E27" s="113">
        <v>60.4</v>
      </c>
      <c r="F27" s="115">
        <v>302</v>
      </c>
      <c r="G27" s="114">
        <v>292</v>
      </c>
      <c r="H27" s="114">
        <v>276</v>
      </c>
      <c r="I27" s="114">
        <v>225</v>
      </c>
      <c r="J27" s="140">
        <v>228</v>
      </c>
      <c r="K27" s="114">
        <v>74</v>
      </c>
      <c r="L27" s="116">
        <v>32.456140350877192</v>
      </c>
    </row>
    <row r="28" spans="1:12" s="110" customFormat="1" ht="15" customHeight="1" x14ac:dyDescent="0.2">
      <c r="A28" s="120"/>
      <c r="B28" s="119"/>
      <c r="D28" s="259" t="s">
        <v>107</v>
      </c>
      <c r="E28" s="113">
        <v>39.6</v>
      </c>
      <c r="F28" s="115">
        <v>198</v>
      </c>
      <c r="G28" s="114">
        <v>204</v>
      </c>
      <c r="H28" s="114">
        <v>209</v>
      </c>
      <c r="I28" s="114">
        <v>186</v>
      </c>
      <c r="J28" s="140">
        <v>175</v>
      </c>
      <c r="K28" s="114">
        <v>23</v>
      </c>
      <c r="L28" s="116">
        <v>13.142857142857142</v>
      </c>
    </row>
    <row r="29" spans="1:12" s="110" customFormat="1" ht="24.95" customHeight="1" x14ac:dyDescent="0.2">
      <c r="A29" s="604" t="s">
        <v>189</v>
      </c>
      <c r="B29" s="605"/>
      <c r="C29" s="605"/>
      <c r="D29" s="606"/>
      <c r="E29" s="113">
        <v>90.115507459856786</v>
      </c>
      <c r="F29" s="115">
        <v>123579</v>
      </c>
      <c r="G29" s="114">
        <v>123952</v>
      </c>
      <c r="H29" s="114">
        <v>124472</v>
      </c>
      <c r="I29" s="114">
        <v>122437</v>
      </c>
      <c r="J29" s="140">
        <v>122661</v>
      </c>
      <c r="K29" s="114">
        <v>918</v>
      </c>
      <c r="L29" s="116">
        <v>0.74840413823464669</v>
      </c>
    </row>
    <row r="30" spans="1:12" s="110" customFormat="1" ht="15" customHeight="1" x14ac:dyDescent="0.2">
      <c r="A30" s="120"/>
      <c r="B30" s="119"/>
      <c r="C30" s="258" t="s">
        <v>106</v>
      </c>
      <c r="E30" s="113">
        <v>52.881152946698066</v>
      </c>
      <c r="F30" s="115">
        <v>65350</v>
      </c>
      <c r="G30" s="114">
        <v>65510</v>
      </c>
      <c r="H30" s="114">
        <v>66022</v>
      </c>
      <c r="I30" s="114">
        <v>64952</v>
      </c>
      <c r="J30" s="140">
        <v>65005</v>
      </c>
      <c r="K30" s="114">
        <v>345</v>
      </c>
      <c r="L30" s="116">
        <v>0.53072840550726863</v>
      </c>
    </row>
    <row r="31" spans="1:12" s="110" customFormat="1" ht="15" customHeight="1" x14ac:dyDescent="0.2">
      <c r="A31" s="120"/>
      <c r="B31" s="119"/>
      <c r="C31" s="258" t="s">
        <v>107</v>
      </c>
      <c r="E31" s="113">
        <v>47.118847053301934</v>
      </c>
      <c r="F31" s="115">
        <v>58229</v>
      </c>
      <c r="G31" s="114">
        <v>58442</v>
      </c>
      <c r="H31" s="114">
        <v>58450</v>
      </c>
      <c r="I31" s="114">
        <v>57485</v>
      </c>
      <c r="J31" s="140">
        <v>57656</v>
      </c>
      <c r="K31" s="114">
        <v>573</v>
      </c>
      <c r="L31" s="116">
        <v>0.99382544748161505</v>
      </c>
    </row>
    <row r="32" spans="1:12" s="110" customFormat="1" ht="15" customHeight="1" x14ac:dyDescent="0.2">
      <c r="A32" s="120"/>
      <c r="B32" s="119" t="s">
        <v>117</v>
      </c>
      <c r="C32" s="258"/>
      <c r="E32" s="113">
        <v>9.817404874064783</v>
      </c>
      <c r="F32" s="115">
        <v>13463</v>
      </c>
      <c r="G32" s="114">
        <v>13262</v>
      </c>
      <c r="H32" s="114">
        <v>13262</v>
      </c>
      <c r="I32" s="114">
        <v>12815</v>
      </c>
      <c r="J32" s="140">
        <v>12326</v>
      </c>
      <c r="K32" s="114">
        <v>1137</v>
      </c>
      <c r="L32" s="116">
        <v>9.2244036994969978</v>
      </c>
    </row>
    <row r="33" spans="1:12" s="110" customFormat="1" ht="15" customHeight="1" x14ac:dyDescent="0.2">
      <c r="A33" s="120"/>
      <c r="B33" s="119"/>
      <c r="C33" s="258" t="s">
        <v>106</v>
      </c>
      <c r="E33" s="113">
        <v>68.053182797296287</v>
      </c>
      <c r="F33" s="115">
        <v>9162</v>
      </c>
      <c r="G33" s="114">
        <v>8959</v>
      </c>
      <c r="H33" s="114">
        <v>9001</v>
      </c>
      <c r="I33" s="114">
        <v>8679</v>
      </c>
      <c r="J33" s="140">
        <v>8303</v>
      </c>
      <c r="K33" s="114">
        <v>859</v>
      </c>
      <c r="L33" s="116">
        <v>10.345658195832831</v>
      </c>
    </row>
    <row r="34" spans="1:12" s="110" customFormat="1" ht="15" customHeight="1" x14ac:dyDescent="0.2">
      <c r="A34" s="120"/>
      <c r="B34" s="119"/>
      <c r="C34" s="258" t="s">
        <v>107</v>
      </c>
      <c r="E34" s="113">
        <v>31.946817202703706</v>
      </c>
      <c r="F34" s="115">
        <v>4301</v>
      </c>
      <c r="G34" s="114">
        <v>4303</v>
      </c>
      <c r="H34" s="114">
        <v>4261</v>
      </c>
      <c r="I34" s="114">
        <v>4136</v>
      </c>
      <c r="J34" s="140">
        <v>4023</v>
      </c>
      <c r="K34" s="114">
        <v>278</v>
      </c>
      <c r="L34" s="116">
        <v>6.9102659706686556</v>
      </c>
    </row>
    <row r="35" spans="1:12" s="110" customFormat="1" ht="24.95" customHeight="1" x14ac:dyDescent="0.2">
      <c r="A35" s="604" t="s">
        <v>190</v>
      </c>
      <c r="B35" s="605"/>
      <c r="C35" s="605"/>
      <c r="D35" s="606"/>
      <c r="E35" s="113">
        <v>69.61074569399274</v>
      </c>
      <c r="F35" s="115">
        <v>95460</v>
      </c>
      <c r="G35" s="114">
        <v>95663</v>
      </c>
      <c r="H35" s="114">
        <v>96304</v>
      </c>
      <c r="I35" s="114">
        <v>94453</v>
      </c>
      <c r="J35" s="140">
        <v>94659</v>
      </c>
      <c r="K35" s="114">
        <v>801</v>
      </c>
      <c r="L35" s="116">
        <v>0.84619529046366426</v>
      </c>
    </row>
    <row r="36" spans="1:12" s="110" customFormat="1" ht="15" customHeight="1" x14ac:dyDescent="0.2">
      <c r="A36" s="120"/>
      <c r="B36" s="119"/>
      <c r="C36" s="258" t="s">
        <v>106</v>
      </c>
      <c r="E36" s="113">
        <v>69.075005237795935</v>
      </c>
      <c r="F36" s="115">
        <v>65939</v>
      </c>
      <c r="G36" s="114">
        <v>65984</v>
      </c>
      <c r="H36" s="114">
        <v>66465</v>
      </c>
      <c r="I36" s="114">
        <v>65305</v>
      </c>
      <c r="J36" s="140">
        <v>65320</v>
      </c>
      <c r="K36" s="114">
        <v>619</v>
      </c>
      <c r="L36" s="116">
        <v>0.94764237599510104</v>
      </c>
    </row>
    <row r="37" spans="1:12" s="110" customFormat="1" ht="15" customHeight="1" x14ac:dyDescent="0.2">
      <c r="A37" s="120"/>
      <c r="B37" s="119"/>
      <c r="C37" s="258" t="s">
        <v>107</v>
      </c>
      <c r="E37" s="113">
        <v>30.924994762204065</v>
      </c>
      <c r="F37" s="115">
        <v>29521</v>
      </c>
      <c r="G37" s="114">
        <v>29679</v>
      </c>
      <c r="H37" s="114">
        <v>29839</v>
      </c>
      <c r="I37" s="114">
        <v>29148</v>
      </c>
      <c r="J37" s="140">
        <v>29339</v>
      </c>
      <c r="K37" s="114">
        <v>182</v>
      </c>
      <c r="L37" s="116">
        <v>0.62033470806775959</v>
      </c>
    </row>
    <row r="38" spans="1:12" s="110" customFormat="1" ht="15" customHeight="1" x14ac:dyDescent="0.2">
      <c r="A38" s="120"/>
      <c r="B38" s="119" t="s">
        <v>182</v>
      </c>
      <c r="C38" s="258"/>
      <c r="E38" s="113">
        <v>30.389254306007263</v>
      </c>
      <c r="F38" s="115">
        <v>41674</v>
      </c>
      <c r="G38" s="114">
        <v>41642</v>
      </c>
      <c r="H38" s="114">
        <v>41520</v>
      </c>
      <c r="I38" s="114">
        <v>40892</v>
      </c>
      <c r="J38" s="140">
        <v>40419</v>
      </c>
      <c r="K38" s="114">
        <v>1255</v>
      </c>
      <c r="L38" s="116">
        <v>3.1049753828644944</v>
      </c>
    </row>
    <row r="39" spans="1:12" s="110" customFormat="1" ht="15" customHeight="1" x14ac:dyDescent="0.2">
      <c r="A39" s="120"/>
      <c r="B39" s="119"/>
      <c r="C39" s="258" t="s">
        <v>106</v>
      </c>
      <c r="E39" s="113">
        <v>20.720353217833662</v>
      </c>
      <c r="F39" s="115">
        <v>8635</v>
      </c>
      <c r="G39" s="114">
        <v>8545</v>
      </c>
      <c r="H39" s="114">
        <v>8620</v>
      </c>
      <c r="I39" s="114">
        <v>8387</v>
      </c>
      <c r="J39" s="140">
        <v>8050</v>
      </c>
      <c r="K39" s="114">
        <v>585</v>
      </c>
      <c r="L39" s="116">
        <v>7.2670807453416151</v>
      </c>
    </row>
    <row r="40" spans="1:12" s="110" customFormat="1" ht="15" customHeight="1" x14ac:dyDescent="0.2">
      <c r="A40" s="120"/>
      <c r="B40" s="119"/>
      <c r="C40" s="258" t="s">
        <v>107</v>
      </c>
      <c r="E40" s="113">
        <v>79.279646782166338</v>
      </c>
      <c r="F40" s="115">
        <v>33039</v>
      </c>
      <c r="G40" s="114">
        <v>33097</v>
      </c>
      <c r="H40" s="114">
        <v>32900</v>
      </c>
      <c r="I40" s="114">
        <v>32505</v>
      </c>
      <c r="J40" s="140">
        <v>32369</v>
      </c>
      <c r="K40" s="114">
        <v>670</v>
      </c>
      <c r="L40" s="116">
        <v>2.0698816769130959</v>
      </c>
    </row>
    <row r="41" spans="1:12" s="110" customFormat="1" ht="24.75" customHeight="1" x14ac:dyDescent="0.2">
      <c r="A41" s="604" t="s">
        <v>519</v>
      </c>
      <c r="B41" s="605"/>
      <c r="C41" s="605"/>
      <c r="D41" s="606"/>
      <c r="E41" s="113">
        <v>4.6377995245526273</v>
      </c>
      <c r="F41" s="115">
        <v>6360</v>
      </c>
      <c r="G41" s="114">
        <v>6956</v>
      </c>
      <c r="H41" s="114">
        <v>7082</v>
      </c>
      <c r="I41" s="114">
        <v>5458</v>
      </c>
      <c r="J41" s="140">
        <v>6195</v>
      </c>
      <c r="K41" s="114">
        <v>165</v>
      </c>
      <c r="L41" s="116">
        <v>2.6634382566585955</v>
      </c>
    </row>
    <row r="42" spans="1:12" s="110" customFormat="1" ht="15" customHeight="1" x14ac:dyDescent="0.2">
      <c r="A42" s="120"/>
      <c r="B42" s="119"/>
      <c r="C42" s="258" t="s">
        <v>106</v>
      </c>
      <c r="E42" s="113">
        <v>63.160377358490564</v>
      </c>
      <c r="F42" s="115">
        <v>4017</v>
      </c>
      <c r="G42" s="114">
        <v>4447</v>
      </c>
      <c r="H42" s="114">
        <v>4539</v>
      </c>
      <c r="I42" s="114">
        <v>3468</v>
      </c>
      <c r="J42" s="140">
        <v>3925</v>
      </c>
      <c r="K42" s="114">
        <v>92</v>
      </c>
      <c r="L42" s="116">
        <v>2.3439490445859872</v>
      </c>
    </row>
    <row r="43" spans="1:12" s="110" customFormat="1" ht="15" customHeight="1" x14ac:dyDescent="0.2">
      <c r="A43" s="123"/>
      <c r="B43" s="124"/>
      <c r="C43" s="260" t="s">
        <v>107</v>
      </c>
      <c r="D43" s="261"/>
      <c r="E43" s="125">
        <v>36.839622641509436</v>
      </c>
      <c r="F43" s="143">
        <v>2343</v>
      </c>
      <c r="G43" s="144">
        <v>2509</v>
      </c>
      <c r="H43" s="144">
        <v>2543</v>
      </c>
      <c r="I43" s="144">
        <v>1990</v>
      </c>
      <c r="J43" s="145">
        <v>2270</v>
      </c>
      <c r="K43" s="144">
        <v>73</v>
      </c>
      <c r="L43" s="146">
        <v>3.2158590308370045</v>
      </c>
    </row>
    <row r="44" spans="1:12" s="110" customFormat="1" ht="45.75" customHeight="1" x14ac:dyDescent="0.2">
      <c r="A44" s="604" t="s">
        <v>191</v>
      </c>
      <c r="B44" s="605"/>
      <c r="C44" s="605"/>
      <c r="D44" s="606"/>
      <c r="E44" s="113">
        <v>1.29872970962708</v>
      </c>
      <c r="F44" s="115">
        <v>1781</v>
      </c>
      <c r="G44" s="114">
        <v>1793</v>
      </c>
      <c r="H44" s="114">
        <v>1791</v>
      </c>
      <c r="I44" s="114">
        <v>1766</v>
      </c>
      <c r="J44" s="140">
        <v>1786</v>
      </c>
      <c r="K44" s="114">
        <v>-5</v>
      </c>
      <c r="L44" s="116">
        <v>-0.27995520716685329</v>
      </c>
    </row>
    <row r="45" spans="1:12" s="110" customFormat="1" ht="15" customHeight="1" x14ac:dyDescent="0.2">
      <c r="A45" s="120"/>
      <c r="B45" s="119"/>
      <c r="C45" s="258" t="s">
        <v>106</v>
      </c>
      <c r="E45" s="113">
        <v>57.944974733295901</v>
      </c>
      <c r="F45" s="115">
        <v>1032</v>
      </c>
      <c r="G45" s="114">
        <v>1048</v>
      </c>
      <c r="H45" s="114">
        <v>1049</v>
      </c>
      <c r="I45" s="114">
        <v>1058</v>
      </c>
      <c r="J45" s="140">
        <v>1068</v>
      </c>
      <c r="K45" s="114">
        <v>-36</v>
      </c>
      <c r="L45" s="116">
        <v>-3.3707865168539324</v>
      </c>
    </row>
    <row r="46" spans="1:12" s="110" customFormat="1" ht="15" customHeight="1" x14ac:dyDescent="0.2">
      <c r="A46" s="123"/>
      <c r="B46" s="124"/>
      <c r="C46" s="260" t="s">
        <v>107</v>
      </c>
      <c r="D46" s="261"/>
      <c r="E46" s="125">
        <v>42.055025266704099</v>
      </c>
      <c r="F46" s="143">
        <v>749</v>
      </c>
      <c r="G46" s="144">
        <v>745</v>
      </c>
      <c r="H46" s="144">
        <v>742</v>
      </c>
      <c r="I46" s="144">
        <v>708</v>
      </c>
      <c r="J46" s="145">
        <v>718</v>
      </c>
      <c r="K46" s="144">
        <v>31</v>
      </c>
      <c r="L46" s="146">
        <v>4.3175487465181055</v>
      </c>
    </row>
    <row r="47" spans="1:12" s="110" customFormat="1" ht="39" customHeight="1" x14ac:dyDescent="0.2">
      <c r="A47" s="604" t="s">
        <v>520</v>
      </c>
      <c r="B47" s="607"/>
      <c r="C47" s="607"/>
      <c r="D47" s="608"/>
      <c r="E47" s="113">
        <v>0.29022707716540025</v>
      </c>
      <c r="F47" s="115">
        <v>398</v>
      </c>
      <c r="G47" s="114">
        <v>419</v>
      </c>
      <c r="H47" s="114">
        <v>390</v>
      </c>
      <c r="I47" s="114">
        <v>354</v>
      </c>
      <c r="J47" s="140">
        <v>389</v>
      </c>
      <c r="K47" s="114">
        <v>9</v>
      </c>
      <c r="L47" s="116">
        <v>2.3136246786632393</v>
      </c>
    </row>
    <row r="48" spans="1:12" s="110" customFormat="1" ht="15" customHeight="1" x14ac:dyDescent="0.2">
      <c r="A48" s="120"/>
      <c r="B48" s="119"/>
      <c r="C48" s="258" t="s">
        <v>106</v>
      </c>
      <c r="E48" s="113">
        <v>42.211055276381913</v>
      </c>
      <c r="F48" s="115">
        <v>168</v>
      </c>
      <c r="G48" s="114">
        <v>179</v>
      </c>
      <c r="H48" s="114">
        <v>161</v>
      </c>
      <c r="I48" s="114">
        <v>148</v>
      </c>
      <c r="J48" s="140">
        <v>164</v>
      </c>
      <c r="K48" s="114">
        <v>4</v>
      </c>
      <c r="L48" s="116">
        <v>2.4390243902439024</v>
      </c>
    </row>
    <row r="49" spans="1:12" s="110" customFormat="1" ht="15" customHeight="1" x14ac:dyDescent="0.2">
      <c r="A49" s="123"/>
      <c r="B49" s="124"/>
      <c r="C49" s="260" t="s">
        <v>107</v>
      </c>
      <c r="D49" s="261"/>
      <c r="E49" s="125">
        <v>57.788944723618087</v>
      </c>
      <c r="F49" s="143">
        <v>230</v>
      </c>
      <c r="G49" s="144">
        <v>240</v>
      </c>
      <c r="H49" s="144">
        <v>229</v>
      </c>
      <c r="I49" s="144">
        <v>206</v>
      </c>
      <c r="J49" s="145">
        <v>225</v>
      </c>
      <c r="K49" s="144">
        <v>5</v>
      </c>
      <c r="L49" s="146">
        <v>2.2222222222222223</v>
      </c>
    </row>
    <row r="50" spans="1:12" s="110" customFormat="1" ht="24.95" customHeight="1" x14ac:dyDescent="0.2">
      <c r="A50" s="609" t="s">
        <v>192</v>
      </c>
      <c r="B50" s="610"/>
      <c r="C50" s="610"/>
      <c r="D50" s="611"/>
      <c r="E50" s="262">
        <v>12.798430731984775</v>
      </c>
      <c r="F50" s="263">
        <v>17551</v>
      </c>
      <c r="G50" s="264">
        <v>18036</v>
      </c>
      <c r="H50" s="264">
        <v>18094</v>
      </c>
      <c r="I50" s="264">
        <v>16785</v>
      </c>
      <c r="J50" s="265">
        <v>16844</v>
      </c>
      <c r="K50" s="263">
        <v>707</v>
      </c>
      <c r="L50" s="266">
        <v>4.1973402992163384</v>
      </c>
    </row>
    <row r="51" spans="1:12" s="110" customFormat="1" ht="15" customHeight="1" x14ac:dyDescent="0.2">
      <c r="A51" s="120"/>
      <c r="B51" s="119"/>
      <c r="C51" s="258" t="s">
        <v>106</v>
      </c>
      <c r="E51" s="113">
        <v>61.779955558087856</v>
      </c>
      <c r="F51" s="115">
        <v>10843</v>
      </c>
      <c r="G51" s="114">
        <v>11092</v>
      </c>
      <c r="H51" s="114">
        <v>11167</v>
      </c>
      <c r="I51" s="114">
        <v>10366</v>
      </c>
      <c r="J51" s="140">
        <v>10313</v>
      </c>
      <c r="K51" s="114">
        <v>530</v>
      </c>
      <c r="L51" s="116">
        <v>5.1391447687384852</v>
      </c>
    </row>
    <row r="52" spans="1:12" s="110" customFormat="1" ht="15" customHeight="1" x14ac:dyDescent="0.2">
      <c r="A52" s="120"/>
      <c r="B52" s="119"/>
      <c r="C52" s="258" t="s">
        <v>107</v>
      </c>
      <c r="E52" s="113">
        <v>38.220044441912144</v>
      </c>
      <c r="F52" s="115">
        <v>6708</v>
      </c>
      <c r="G52" s="114">
        <v>6944</v>
      </c>
      <c r="H52" s="114">
        <v>6927</v>
      </c>
      <c r="I52" s="114">
        <v>6419</v>
      </c>
      <c r="J52" s="140">
        <v>6531</v>
      </c>
      <c r="K52" s="114">
        <v>177</v>
      </c>
      <c r="L52" s="116">
        <v>2.7101515847496556</v>
      </c>
    </row>
    <row r="53" spans="1:12" s="110" customFormat="1" ht="15" customHeight="1" x14ac:dyDescent="0.2">
      <c r="A53" s="120"/>
      <c r="B53" s="119"/>
      <c r="C53" s="258" t="s">
        <v>187</v>
      </c>
      <c r="D53" s="110" t="s">
        <v>193</v>
      </c>
      <c r="E53" s="113">
        <v>25.531308757335765</v>
      </c>
      <c r="F53" s="115">
        <v>4481</v>
      </c>
      <c r="G53" s="114">
        <v>5077</v>
      </c>
      <c r="H53" s="114">
        <v>5253</v>
      </c>
      <c r="I53" s="114">
        <v>4014</v>
      </c>
      <c r="J53" s="140">
        <v>4371</v>
      </c>
      <c r="K53" s="114">
        <v>110</v>
      </c>
      <c r="L53" s="116">
        <v>2.516586593456875</v>
      </c>
    </row>
    <row r="54" spans="1:12" s="110" customFormat="1" ht="15" customHeight="1" x14ac:dyDescent="0.2">
      <c r="A54" s="120"/>
      <c r="B54" s="119"/>
      <c r="D54" s="267" t="s">
        <v>194</v>
      </c>
      <c r="E54" s="113">
        <v>64.494532470430713</v>
      </c>
      <c r="F54" s="115">
        <v>2890</v>
      </c>
      <c r="G54" s="114">
        <v>3246</v>
      </c>
      <c r="H54" s="114">
        <v>3380</v>
      </c>
      <c r="I54" s="114">
        <v>2597</v>
      </c>
      <c r="J54" s="140">
        <v>2829</v>
      </c>
      <c r="K54" s="114">
        <v>61</v>
      </c>
      <c r="L54" s="116">
        <v>2.1562389536938849</v>
      </c>
    </row>
    <row r="55" spans="1:12" s="110" customFormat="1" ht="15" customHeight="1" x14ac:dyDescent="0.2">
      <c r="A55" s="120"/>
      <c r="B55" s="119"/>
      <c r="D55" s="267" t="s">
        <v>195</v>
      </c>
      <c r="E55" s="113">
        <v>35.505467529569295</v>
      </c>
      <c r="F55" s="115">
        <v>1591</v>
      </c>
      <c r="G55" s="114">
        <v>1831</v>
      </c>
      <c r="H55" s="114">
        <v>1873</v>
      </c>
      <c r="I55" s="114">
        <v>1417</v>
      </c>
      <c r="J55" s="140">
        <v>1542</v>
      </c>
      <c r="K55" s="114">
        <v>49</v>
      </c>
      <c r="L55" s="116">
        <v>3.1776913099870296</v>
      </c>
    </row>
    <row r="56" spans="1:12" s="110" customFormat="1" ht="15" customHeight="1" x14ac:dyDescent="0.2">
      <c r="A56" s="120"/>
      <c r="B56" s="119" t="s">
        <v>196</v>
      </c>
      <c r="C56" s="258"/>
      <c r="E56" s="113">
        <v>63.790890661688564</v>
      </c>
      <c r="F56" s="115">
        <v>87479</v>
      </c>
      <c r="G56" s="114">
        <v>87191</v>
      </c>
      <c r="H56" s="114">
        <v>87442</v>
      </c>
      <c r="I56" s="114">
        <v>86795</v>
      </c>
      <c r="J56" s="140">
        <v>86678</v>
      </c>
      <c r="K56" s="114">
        <v>801</v>
      </c>
      <c r="L56" s="116">
        <v>0.92410992408685022</v>
      </c>
    </row>
    <row r="57" spans="1:12" s="110" customFormat="1" ht="15" customHeight="1" x14ac:dyDescent="0.2">
      <c r="A57" s="120"/>
      <c r="B57" s="119"/>
      <c r="C57" s="258" t="s">
        <v>106</v>
      </c>
      <c r="E57" s="113">
        <v>51.4397741172167</v>
      </c>
      <c r="F57" s="115">
        <v>44999</v>
      </c>
      <c r="G57" s="114">
        <v>44745</v>
      </c>
      <c r="H57" s="114">
        <v>45019</v>
      </c>
      <c r="I57" s="114">
        <v>44758</v>
      </c>
      <c r="J57" s="140">
        <v>44656</v>
      </c>
      <c r="K57" s="114">
        <v>343</v>
      </c>
      <c r="L57" s="116">
        <v>0.76809387316374056</v>
      </c>
    </row>
    <row r="58" spans="1:12" s="110" customFormat="1" ht="15" customHeight="1" x14ac:dyDescent="0.2">
      <c r="A58" s="120"/>
      <c r="B58" s="119"/>
      <c r="C58" s="258" t="s">
        <v>107</v>
      </c>
      <c r="E58" s="113">
        <v>48.5602258827833</v>
      </c>
      <c r="F58" s="115">
        <v>42480</v>
      </c>
      <c r="G58" s="114">
        <v>42446</v>
      </c>
      <c r="H58" s="114">
        <v>42423</v>
      </c>
      <c r="I58" s="114">
        <v>42037</v>
      </c>
      <c r="J58" s="140">
        <v>42022</v>
      </c>
      <c r="K58" s="114">
        <v>458</v>
      </c>
      <c r="L58" s="116">
        <v>1.0899052877064395</v>
      </c>
    </row>
    <row r="59" spans="1:12" s="110" customFormat="1" ht="15" customHeight="1" x14ac:dyDescent="0.2">
      <c r="A59" s="120"/>
      <c r="B59" s="119"/>
      <c r="C59" s="258" t="s">
        <v>105</v>
      </c>
      <c r="D59" s="110" t="s">
        <v>197</v>
      </c>
      <c r="E59" s="113">
        <v>92.903439682666701</v>
      </c>
      <c r="F59" s="115">
        <v>81271</v>
      </c>
      <c r="G59" s="114">
        <v>81026</v>
      </c>
      <c r="H59" s="114">
        <v>81315</v>
      </c>
      <c r="I59" s="114">
        <v>80753</v>
      </c>
      <c r="J59" s="140">
        <v>80720</v>
      </c>
      <c r="K59" s="114">
        <v>551</v>
      </c>
      <c r="L59" s="116">
        <v>0.68260654112983155</v>
      </c>
    </row>
    <row r="60" spans="1:12" s="110" customFormat="1" ht="15" customHeight="1" x14ac:dyDescent="0.2">
      <c r="A60" s="120"/>
      <c r="B60" s="119"/>
      <c r="C60" s="258"/>
      <c r="D60" s="267" t="s">
        <v>198</v>
      </c>
      <c r="E60" s="113">
        <v>50.04860282265507</v>
      </c>
      <c r="F60" s="115">
        <v>40675</v>
      </c>
      <c r="G60" s="114">
        <v>40424</v>
      </c>
      <c r="H60" s="114">
        <v>40717</v>
      </c>
      <c r="I60" s="114">
        <v>40495</v>
      </c>
      <c r="J60" s="140">
        <v>40442</v>
      </c>
      <c r="K60" s="114">
        <v>233</v>
      </c>
      <c r="L60" s="116">
        <v>0.57613372236783544</v>
      </c>
    </row>
    <row r="61" spans="1:12" s="110" customFormat="1" ht="15" customHeight="1" x14ac:dyDescent="0.2">
      <c r="A61" s="120"/>
      <c r="B61" s="119"/>
      <c r="C61" s="258"/>
      <c r="D61" s="267" t="s">
        <v>199</v>
      </c>
      <c r="E61" s="113">
        <v>49.95139717734493</v>
      </c>
      <c r="F61" s="115">
        <v>40596</v>
      </c>
      <c r="G61" s="114">
        <v>40602</v>
      </c>
      <c r="H61" s="114">
        <v>40598</v>
      </c>
      <c r="I61" s="114">
        <v>40258</v>
      </c>
      <c r="J61" s="140">
        <v>40278</v>
      </c>
      <c r="K61" s="114">
        <v>318</v>
      </c>
      <c r="L61" s="116">
        <v>0.78951288544614928</v>
      </c>
    </row>
    <row r="62" spans="1:12" s="110" customFormat="1" ht="15" customHeight="1" x14ac:dyDescent="0.2">
      <c r="A62" s="120"/>
      <c r="B62" s="119"/>
      <c r="C62" s="258"/>
      <c r="D62" s="258" t="s">
        <v>200</v>
      </c>
      <c r="E62" s="113">
        <v>7.0965603173333029</v>
      </c>
      <c r="F62" s="115">
        <v>6208</v>
      </c>
      <c r="G62" s="114">
        <v>6165</v>
      </c>
      <c r="H62" s="114">
        <v>6127</v>
      </c>
      <c r="I62" s="114">
        <v>6042</v>
      </c>
      <c r="J62" s="140">
        <v>5958</v>
      </c>
      <c r="K62" s="114">
        <v>250</v>
      </c>
      <c r="L62" s="116">
        <v>4.1960389392413564</v>
      </c>
    </row>
    <row r="63" spans="1:12" s="110" customFormat="1" ht="15" customHeight="1" x14ac:dyDescent="0.2">
      <c r="A63" s="120"/>
      <c r="B63" s="119"/>
      <c r="C63" s="258"/>
      <c r="D63" s="267" t="s">
        <v>198</v>
      </c>
      <c r="E63" s="113">
        <v>69.652061855670098</v>
      </c>
      <c r="F63" s="115">
        <v>4324</v>
      </c>
      <c r="G63" s="114">
        <v>4321</v>
      </c>
      <c r="H63" s="114">
        <v>4302</v>
      </c>
      <c r="I63" s="114">
        <v>4263</v>
      </c>
      <c r="J63" s="140">
        <v>4214</v>
      </c>
      <c r="K63" s="114">
        <v>110</v>
      </c>
      <c r="L63" s="116">
        <v>2.610346464167062</v>
      </c>
    </row>
    <row r="64" spans="1:12" s="110" customFormat="1" ht="15" customHeight="1" x14ac:dyDescent="0.2">
      <c r="A64" s="120"/>
      <c r="B64" s="119"/>
      <c r="C64" s="258"/>
      <c r="D64" s="267" t="s">
        <v>199</v>
      </c>
      <c r="E64" s="113">
        <v>30.347938144329898</v>
      </c>
      <c r="F64" s="115">
        <v>1884</v>
      </c>
      <c r="G64" s="114">
        <v>1844</v>
      </c>
      <c r="H64" s="114">
        <v>1825</v>
      </c>
      <c r="I64" s="114">
        <v>1779</v>
      </c>
      <c r="J64" s="140">
        <v>1744</v>
      </c>
      <c r="K64" s="114">
        <v>140</v>
      </c>
      <c r="L64" s="116">
        <v>8.0275229357798157</v>
      </c>
    </row>
    <row r="65" spans="1:12" s="110" customFormat="1" ht="15" customHeight="1" x14ac:dyDescent="0.2">
      <c r="A65" s="120"/>
      <c r="B65" s="119" t="s">
        <v>201</v>
      </c>
      <c r="C65" s="258"/>
      <c r="E65" s="113">
        <v>11.514285297592137</v>
      </c>
      <c r="F65" s="115">
        <v>15790</v>
      </c>
      <c r="G65" s="114">
        <v>15571</v>
      </c>
      <c r="H65" s="114">
        <v>15419</v>
      </c>
      <c r="I65" s="114">
        <v>15186</v>
      </c>
      <c r="J65" s="140">
        <v>14973</v>
      </c>
      <c r="K65" s="114">
        <v>817</v>
      </c>
      <c r="L65" s="116">
        <v>5.4564883456889071</v>
      </c>
    </row>
    <row r="66" spans="1:12" s="110" customFormat="1" ht="15" customHeight="1" x14ac:dyDescent="0.2">
      <c r="A66" s="120"/>
      <c r="B66" s="119"/>
      <c r="C66" s="258" t="s">
        <v>106</v>
      </c>
      <c r="E66" s="113">
        <v>54.084863837872071</v>
      </c>
      <c r="F66" s="115">
        <v>8540</v>
      </c>
      <c r="G66" s="114">
        <v>8430</v>
      </c>
      <c r="H66" s="114">
        <v>8374</v>
      </c>
      <c r="I66" s="114">
        <v>8294</v>
      </c>
      <c r="J66" s="140">
        <v>8184</v>
      </c>
      <c r="K66" s="114">
        <v>356</v>
      </c>
      <c r="L66" s="116">
        <v>4.3499511241446722</v>
      </c>
    </row>
    <row r="67" spans="1:12" s="110" customFormat="1" ht="15" customHeight="1" x14ac:dyDescent="0.2">
      <c r="A67" s="120"/>
      <c r="B67" s="119"/>
      <c r="C67" s="258" t="s">
        <v>107</v>
      </c>
      <c r="E67" s="113">
        <v>45.915136162127929</v>
      </c>
      <c r="F67" s="115">
        <v>7250</v>
      </c>
      <c r="G67" s="114">
        <v>7141</v>
      </c>
      <c r="H67" s="114">
        <v>7045</v>
      </c>
      <c r="I67" s="114">
        <v>6892</v>
      </c>
      <c r="J67" s="140">
        <v>6789</v>
      </c>
      <c r="K67" s="114">
        <v>461</v>
      </c>
      <c r="L67" s="116">
        <v>6.7903962291942852</v>
      </c>
    </row>
    <row r="68" spans="1:12" s="110" customFormat="1" ht="15" customHeight="1" x14ac:dyDescent="0.2">
      <c r="A68" s="120"/>
      <c r="B68" s="119"/>
      <c r="C68" s="258" t="s">
        <v>105</v>
      </c>
      <c r="D68" s="110" t="s">
        <v>202</v>
      </c>
      <c r="E68" s="113">
        <v>18.62571247625079</v>
      </c>
      <c r="F68" s="115">
        <v>2941</v>
      </c>
      <c r="G68" s="114">
        <v>2836</v>
      </c>
      <c r="H68" s="114">
        <v>2775</v>
      </c>
      <c r="I68" s="114">
        <v>2679</v>
      </c>
      <c r="J68" s="140">
        <v>2590</v>
      </c>
      <c r="K68" s="114">
        <v>351</v>
      </c>
      <c r="L68" s="116">
        <v>13.552123552123552</v>
      </c>
    </row>
    <row r="69" spans="1:12" s="110" customFormat="1" ht="15" customHeight="1" x14ac:dyDescent="0.2">
      <c r="A69" s="120"/>
      <c r="B69" s="119"/>
      <c r="C69" s="258"/>
      <c r="D69" s="267" t="s">
        <v>198</v>
      </c>
      <c r="E69" s="113">
        <v>52.90717443046583</v>
      </c>
      <c r="F69" s="115">
        <v>1556</v>
      </c>
      <c r="G69" s="114">
        <v>1494</v>
      </c>
      <c r="H69" s="114">
        <v>1480</v>
      </c>
      <c r="I69" s="114">
        <v>1439</v>
      </c>
      <c r="J69" s="140">
        <v>1393</v>
      </c>
      <c r="K69" s="114">
        <v>163</v>
      </c>
      <c r="L69" s="116">
        <v>11.701363962670495</v>
      </c>
    </row>
    <row r="70" spans="1:12" s="110" customFormat="1" ht="15" customHeight="1" x14ac:dyDescent="0.2">
      <c r="A70" s="120"/>
      <c r="B70" s="119"/>
      <c r="C70" s="258"/>
      <c r="D70" s="267" t="s">
        <v>199</v>
      </c>
      <c r="E70" s="113">
        <v>47.09282556953417</v>
      </c>
      <c r="F70" s="115">
        <v>1385</v>
      </c>
      <c r="G70" s="114">
        <v>1342</v>
      </c>
      <c r="H70" s="114">
        <v>1295</v>
      </c>
      <c r="I70" s="114">
        <v>1240</v>
      </c>
      <c r="J70" s="140">
        <v>1197</v>
      </c>
      <c r="K70" s="114">
        <v>188</v>
      </c>
      <c r="L70" s="116">
        <v>15.70593149540518</v>
      </c>
    </row>
    <row r="71" spans="1:12" s="110" customFormat="1" ht="15" customHeight="1" x14ac:dyDescent="0.2">
      <c r="A71" s="120"/>
      <c r="B71" s="119"/>
      <c r="C71" s="258"/>
      <c r="D71" s="110" t="s">
        <v>203</v>
      </c>
      <c r="E71" s="113">
        <v>72.539582013932872</v>
      </c>
      <c r="F71" s="115">
        <v>11454</v>
      </c>
      <c r="G71" s="114">
        <v>11380</v>
      </c>
      <c r="H71" s="114">
        <v>11304</v>
      </c>
      <c r="I71" s="114">
        <v>11206</v>
      </c>
      <c r="J71" s="140">
        <v>11125</v>
      </c>
      <c r="K71" s="114">
        <v>329</v>
      </c>
      <c r="L71" s="116">
        <v>2.9573033707865171</v>
      </c>
    </row>
    <row r="72" spans="1:12" s="110" customFormat="1" ht="15" customHeight="1" x14ac:dyDescent="0.2">
      <c r="A72" s="120"/>
      <c r="B72" s="119"/>
      <c r="C72" s="258"/>
      <c r="D72" s="267" t="s">
        <v>198</v>
      </c>
      <c r="E72" s="113">
        <v>53.928758512310111</v>
      </c>
      <c r="F72" s="115">
        <v>6177</v>
      </c>
      <c r="G72" s="114">
        <v>6154</v>
      </c>
      <c r="H72" s="114">
        <v>6120</v>
      </c>
      <c r="I72" s="114">
        <v>6109</v>
      </c>
      <c r="J72" s="140">
        <v>6075</v>
      </c>
      <c r="K72" s="114">
        <v>102</v>
      </c>
      <c r="L72" s="116">
        <v>1.6790123456790123</v>
      </c>
    </row>
    <row r="73" spans="1:12" s="110" customFormat="1" ht="15" customHeight="1" x14ac:dyDescent="0.2">
      <c r="A73" s="120"/>
      <c r="B73" s="119"/>
      <c r="C73" s="258"/>
      <c r="D73" s="267" t="s">
        <v>199</v>
      </c>
      <c r="E73" s="113">
        <v>46.071241487689889</v>
      </c>
      <c r="F73" s="115">
        <v>5277</v>
      </c>
      <c r="G73" s="114">
        <v>5226</v>
      </c>
      <c r="H73" s="114">
        <v>5184</v>
      </c>
      <c r="I73" s="114">
        <v>5097</v>
      </c>
      <c r="J73" s="140">
        <v>5050</v>
      </c>
      <c r="K73" s="114">
        <v>227</v>
      </c>
      <c r="L73" s="116">
        <v>4.4950495049504955</v>
      </c>
    </row>
    <row r="74" spans="1:12" s="110" customFormat="1" ht="15" customHeight="1" x14ac:dyDescent="0.2">
      <c r="A74" s="120"/>
      <c r="B74" s="119"/>
      <c r="C74" s="258"/>
      <c r="D74" s="110" t="s">
        <v>204</v>
      </c>
      <c r="E74" s="113">
        <v>8.8347055098163398</v>
      </c>
      <c r="F74" s="115">
        <v>1395</v>
      </c>
      <c r="G74" s="114">
        <v>1355</v>
      </c>
      <c r="H74" s="114">
        <v>1340</v>
      </c>
      <c r="I74" s="114">
        <v>1301</v>
      </c>
      <c r="J74" s="140">
        <v>1258</v>
      </c>
      <c r="K74" s="114">
        <v>137</v>
      </c>
      <c r="L74" s="116">
        <v>10.890302066772655</v>
      </c>
    </row>
    <row r="75" spans="1:12" s="110" customFormat="1" ht="15" customHeight="1" x14ac:dyDescent="0.2">
      <c r="A75" s="120"/>
      <c r="B75" s="119"/>
      <c r="C75" s="258"/>
      <c r="D75" s="267" t="s">
        <v>198</v>
      </c>
      <c r="E75" s="113">
        <v>57.8494623655914</v>
      </c>
      <c r="F75" s="115">
        <v>807</v>
      </c>
      <c r="G75" s="114">
        <v>782</v>
      </c>
      <c r="H75" s="114">
        <v>774</v>
      </c>
      <c r="I75" s="114">
        <v>746</v>
      </c>
      <c r="J75" s="140">
        <v>716</v>
      </c>
      <c r="K75" s="114">
        <v>91</v>
      </c>
      <c r="L75" s="116">
        <v>12.70949720670391</v>
      </c>
    </row>
    <row r="76" spans="1:12" s="110" customFormat="1" ht="15" customHeight="1" x14ac:dyDescent="0.2">
      <c r="A76" s="120"/>
      <c r="B76" s="119"/>
      <c r="C76" s="258"/>
      <c r="D76" s="267" t="s">
        <v>199</v>
      </c>
      <c r="E76" s="113">
        <v>42.1505376344086</v>
      </c>
      <c r="F76" s="115">
        <v>588</v>
      </c>
      <c r="G76" s="114">
        <v>573</v>
      </c>
      <c r="H76" s="114">
        <v>566</v>
      </c>
      <c r="I76" s="114">
        <v>555</v>
      </c>
      <c r="J76" s="140">
        <v>542</v>
      </c>
      <c r="K76" s="114">
        <v>46</v>
      </c>
      <c r="L76" s="116">
        <v>8.4870848708487081</v>
      </c>
    </row>
    <row r="77" spans="1:12" s="110" customFormat="1" ht="15" customHeight="1" x14ac:dyDescent="0.2">
      <c r="A77" s="534"/>
      <c r="B77" s="119" t="s">
        <v>205</v>
      </c>
      <c r="C77" s="268"/>
      <c r="D77" s="182"/>
      <c r="E77" s="113">
        <v>11.896393308734522</v>
      </c>
      <c r="F77" s="115">
        <v>16314</v>
      </c>
      <c r="G77" s="114">
        <v>16507</v>
      </c>
      <c r="H77" s="114">
        <v>16869</v>
      </c>
      <c r="I77" s="114">
        <v>16579</v>
      </c>
      <c r="J77" s="140">
        <v>16583</v>
      </c>
      <c r="K77" s="114">
        <v>-269</v>
      </c>
      <c r="L77" s="116">
        <v>-1.6221431586564554</v>
      </c>
    </row>
    <row r="78" spans="1:12" s="110" customFormat="1" ht="15" customHeight="1" x14ac:dyDescent="0.2">
      <c r="A78" s="120"/>
      <c r="B78" s="119"/>
      <c r="C78" s="268" t="s">
        <v>106</v>
      </c>
      <c r="D78" s="182"/>
      <c r="E78" s="113">
        <v>62.47394875566998</v>
      </c>
      <c r="F78" s="115">
        <v>10192</v>
      </c>
      <c r="G78" s="114">
        <v>10262</v>
      </c>
      <c r="H78" s="114">
        <v>10525</v>
      </c>
      <c r="I78" s="114">
        <v>10274</v>
      </c>
      <c r="J78" s="140">
        <v>10217</v>
      </c>
      <c r="K78" s="114">
        <v>-25</v>
      </c>
      <c r="L78" s="116">
        <v>-0.24469022217872174</v>
      </c>
    </row>
    <row r="79" spans="1:12" s="110" customFormat="1" ht="15" customHeight="1" x14ac:dyDescent="0.2">
      <c r="A79" s="123"/>
      <c r="B79" s="124"/>
      <c r="C79" s="260" t="s">
        <v>107</v>
      </c>
      <c r="D79" s="261"/>
      <c r="E79" s="125">
        <v>37.52605124433002</v>
      </c>
      <c r="F79" s="143">
        <v>6122</v>
      </c>
      <c r="G79" s="144">
        <v>6245</v>
      </c>
      <c r="H79" s="144">
        <v>6344</v>
      </c>
      <c r="I79" s="144">
        <v>6305</v>
      </c>
      <c r="J79" s="145">
        <v>6366</v>
      </c>
      <c r="K79" s="144">
        <v>-244</v>
      </c>
      <c r="L79" s="146">
        <v>-3.8328620797989319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137134</v>
      </c>
      <c r="E11" s="114">
        <v>137305</v>
      </c>
      <c r="F11" s="114">
        <v>137824</v>
      </c>
      <c r="G11" s="114">
        <v>135345</v>
      </c>
      <c r="H11" s="140">
        <v>135078</v>
      </c>
      <c r="I11" s="115">
        <v>2056</v>
      </c>
      <c r="J11" s="116">
        <v>1.5220835369194095</v>
      </c>
    </row>
    <row r="12" spans="1:15" s="110" customFormat="1" ht="24.95" customHeight="1" x14ac:dyDescent="0.2">
      <c r="A12" s="193" t="s">
        <v>132</v>
      </c>
      <c r="B12" s="194" t="s">
        <v>133</v>
      </c>
      <c r="C12" s="113">
        <v>1.0690273746846151</v>
      </c>
      <c r="D12" s="115">
        <v>1466</v>
      </c>
      <c r="E12" s="114">
        <v>1412</v>
      </c>
      <c r="F12" s="114">
        <v>1556</v>
      </c>
      <c r="G12" s="114">
        <v>1501</v>
      </c>
      <c r="H12" s="140">
        <v>1459</v>
      </c>
      <c r="I12" s="115">
        <v>7</v>
      </c>
      <c r="J12" s="116">
        <v>0.47978067169294036</v>
      </c>
    </row>
    <row r="13" spans="1:15" s="110" customFormat="1" ht="24.95" customHeight="1" x14ac:dyDescent="0.2">
      <c r="A13" s="193" t="s">
        <v>134</v>
      </c>
      <c r="B13" s="199" t="s">
        <v>214</v>
      </c>
      <c r="C13" s="113">
        <v>1.4168623390260622</v>
      </c>
      <c r="D13" s="115">
        <v>1943</v>
      </c>
      <c r="E13" s="114">
        <v>1918</v>
      </c>
      <c r="F13" s="114">
        <v>1917</v>
      </c>
      <c r="G13" s="114">
        <v>1893</v>
      </c>
      <c r="H13" s="140">
        <v>1874</v>
      </c>
      <c r="I13" s="115">
        <v>69</v>
      </c>
      <c r="J13" s="116">
        <v>3.6819637139807897</v>
      </c>
    </row>
    <row r="14" spans="1:15" s="287" customFormat="1" ht="24" customHeight="1" x14ac:dyDescent="0.2">
      <c r="A14" s="193" t="s">
        <v>215</v>
      </c>
      <c r="B14" s="199" t="s">
        <v>137</v>
      </c>
      <c r="C14" s="113">
        <v>20.199950413464205</v>
      </c>
      <c r="D14" s="115">
        <v>27701</v>
      </c>
      <c r="E14" s="114">
        <v>27852</v>
      </c>
      <c r="F14" s="114">
        <v>27637</v>
      </c>
      <c r="G14" s="114">
        <v>27400</v>
      </c>
      <c r="H14" s="140">
        <v>27476</v>
      </c>
      <c r="I14" s="115">
        <v>225</v>
      </c>
      <c r="J14" s="116">
        <v>0.81889649148347654</v>
      </c>
      <c r="K14" s="110"/>
      <c r="L14" s="110"/>
      <c r="M14" s="110"/>
      <c r="N14" s="110"/>
      <c r="O14" s="110"/>
    </row>
    <row r="15" spans="1:15" s="110" customFormat="1" ht="24.75" customHeight="1" x14ac:dyDescent="0.2">
      <c r="A15" s="193" t="s">
        <v>216</v>
      </c>
      <c r="B15" s="199" t="s">
        <v>217</v>
      </c>
      <c r="C15" s="113">
        <v>5.009698543030904</v>
      </c>
      <c r="D15" s="115">
        <v>6870</v>
      </c>
      <c r="E15" s="114">
        <v>6939</v>
      </c>
      <c r="F15" s="114">
        <v>6864</v>
      </c>
      <c r="G15" s="114">
        <v>6826</v>
      </c>
      <c r="H15" s="140">
        <v>6849</v>
      </c>
      <c r="I15" s="115">
        <v>21</v>
      </c>
      <c r="J15" s="116">
        <v>0.30661410424879543</v>
      </c>
    </row>
    <row r="16" spans="1:15" s="287" customFormat="1" ht="24.95" customHeight="1" x14ac:dyDescent="0.2">
      <c r="A16" s="193" t="s">
        <v>218</v>
      </c>
      <c r="B16" s="199" t="s">
        <v>141</v>
      </c>
      <c r="C16" s="113">
        <v>11.190514387387518</v>
      </c>
      <c r="D16" s="115">
        <v>15346</v>
      </c>
      <c r="E16" s="114">
        <v>15410</v>
      </c>
      <c r="F16" s="114">
        <v>15513</v>
      </c>
      <c r="G16" s="114">
        <v>15356</v>
      </c>
      <c r="H16" s="140">
        <v>15381</v>
      </c>
      <c r="I16" s="115">
        <v>-35</v>
      </c>
      <c r="J16" s="116">
        <v>-0.22755347506664067</v>
      </c>
      <c r="K16" s="110"/>
      <c r="L16" s="110"/>
      <c r="M16" s="110"/>
      <c r="N16" s="110"/>
      <c r="O16" s="110"/>
    </row>
    <row r="17" spans="1:15" s="110" customFormat="1" ht="24.95" customHeight="1" x14ac:dyDescent="0.2">
      <c r="A17" s="193" t="s">
        <v>219</v>
      </c>
      <c r="B17" s="199" t="s">
        <v>220</v>
      </c>
      <c r="C17" s="113">
        <v>3.9997374830457799</v>
      </c>
      <c r="D17" s="115">
        <v>5485</v>
      </c>
      <c r="E17" s="114">
        <v>5503</v>
      </c>
      <c r="F17" s="114">
        <v>5260</v>
      </c>
      <c r="G17" s="114">
        <v>5218</v>
      </c>
      <c r="H17" s="140">
        <v>5246</v>
      </c>
      <c r="I17" s="115">
        <v>239</v>
      </c>
      <c r="J17" s="116">
        <v>4.5558520777735421</v>
      </c>
    </row>
    <row r="18" spans="1:15" s="287" customFormat="1" ht="24.95" customHeight="1" x14ac:dyDescent="0.2">
      <c r="A18" s="201" t="s">
        <v>144</v>
      </c>
      <c r="B18" s="202" t="s">
        <v>145</v>
      </c>
      <c r="C18" s="113">
        <v>6.9450318666413873</v>
      </c>
      <c r="D18" s="115">
        <v>9524</v>
      </c>
      <c r="E18" s="114">
        <v>9475</v>
      </c>
      <c r="F18" s="114">
        <v>9711</v>
      </c>
      <c r="G18" s="114">
        <v>9334</v>
      </c>
      <c r="H18" s="140">
        <v>9147</v>
      </c>
      <c r="I18" s="115">
        <v>377</v>
      </c>
      <c r="J18" s="116">
        <v>4.1215699136328849</v>
      </c>
      <c r="K18" s="110"/>
      <c r="L18" s="110"/>
      <c r="M18" s="110"/>
      <c r="N18" s="110"/>
      <c r="O18" s="110"/>
    </row>
    <row r="19" spans="1:15" s="110" customFormat="1" ht="24.95" customHeight="1" x14ac:dyDescent="0.2">
      <c r="A19" s="193" t="s">
        <v>146</v>
      </c>
      <c r="B19" s="199" t="s">
        <v>147</v>
      </c>
      <c r="C19" s="113">
        <v>20.369857219945455</v>
      </c>
      <c r="D19" s="115">
        <v>27934</v>
      </c>
      <c r="E19" s="114">
        <v>27838</v>
      </c>
      <c r="F19" s="114">
        <v>28033</v>
      </c>
      <c r="G19" s="114">
        <v>27631</v>
      </c>
      <c r="H19" s="140">
        <v>27621</v>
      </c>
      <c r="I19" s="115">
        <v>313</v>
      </c>
      <c r="J19" s="116">
        <v>1.1331957568516708</v>
      </c>
    </row>
    <row r="20" spans="1:15" s="287" customFormat="1" ht="24.95" customHeight="1" x14ac:dyDescent="0.2">
      <c r="A20" s="193" t="s">
        <v>148</v>
      </c>
      <c r="B20" s="199" t="s">
        <v>149</v>
      </c>
      <c r="C20" s="113">
        <v>5.6441145157291412</v>
      </c>
      <c r="D20" s="115">
        <v>7740</v>
      </c>
      <c r="E20" s="114">
        <v>7740</v>
      </c>
      <c r="F20" s="114">
        <v>7707</v>
      </c>
      <c r="G20" s="114">
        <v>7638</v>
      </c>
      <c r="H20" s="140">
        <v>7581</v>
      </c>
      <c r="I20" s="115">
        <v>159</v>
      </c>
      <c r="J20" s="116">
        <v>2.0973486347447565</v>
      </c>
      <c r="K20" s="110"/>
      <c r="L20" s="110"/>
      <c r="M20" s="110"/>
      <c r="N20" s="110"/>
      <c r="O20" s="110"/>
    </row>
    <row r="21" spans="1:15" s="110" customFormat="1" ht="24.95" customHeight="1" x14ac:dyDescent="0.2">
      <c r="A21" s="201" t="s">
        <v>150</v>
      </c>
      <c r="B21" s="202" t="s">
        <v>151</v>
      </c>
      <c r="C21" s="113">
        <v>2.8803943588023393</v>
      </c>
      <c r="D21" s="115">
        <v>3950</v>
      </c>
      <c r="E21" s="114">
        <v>3979</v>
      </c>
      <c r="F21" s="114">
        <v>4123</v>
      </c>
      <c r="G21" s="114">
        <v>4046</v>
      </c>
      <c r="H21" s="140">
        <v>3947</v>
      </c>
      <c r="I21" s="115">
        <v>3</v>
      </c>
      <c r="J21" s="116">
        <v>7.6007093995439576E-2</v>
      </c>
    </row>
    <row r="22" spans="1:15" s="110" customFormat="1" ht="24.95" customHeight="1" x14ac:dyDescent="0.2">
      <c r="A22" s="201" t="s">
        <v>152</v>
      </c>
      <c r="B22" s="199" t="s">
        <v>153</v>
      </c>
      <c r="C22" s="113">
        <v>1.5823938629369814</v>
      </c>
      <c r="D22" s="115">
        <v>2170</v>
      </c>
      <c r="E22" s="114">
        <v>2198</v>
      </c>
      <c r="F22" s="114">
        <v>2238</v>
      </c>
      <c r="G22" s="114">
        <v>2208</v>
      </c>
      <c r="H22" s="140">
        <v>2192</v>
      </c>
      <c r="I22" s="115">
        <v>-22</v>
      </c>
      <c r="J22" s="116">
        <v>-1.0036496350364963</v>
      </c>
    </row>
    <row r="23" spans="1:15" s="110" customFormat="1" ht="24.95" customHeight="1" x14ac:dyDescent="0.2">
      <c r="A23" s="193" t="s">
        <v>154</v>
      </c>
      <c r="B23" s="199" t="s">
        <v>155</v>
      </c>
      <c r="C23" s="113">
        <v>1.8018872052153367</v>
      </c>
      <c r="D23" s="115">
        <v>2471</v>
      </c>
      <c r="E23" s="114">
        <v>2513</v>
      </c>
      <c r="F23" s="114">
        <v>2529</v>
      </c>
      <c r="G23" s="114">
        <v>2499</v>
      </c>
      <c r="H23" s="140">
        <v>2507</v>
      </c>
      <c r="I23" s="115">
        <v>-36</v>
      </c>
      <c r="J23" s="116">
        <v>-1.4359792580773834</v>
      </c>
    </row>
    <row r="24" spans="1:15" s="110" customFormat="1" ht="24.95" customHeight="1" x14ac:dyDescent="0.2">
      <c r="A24" s="193" t="s">
        <v>156</v>
      </c>
      <c r="B24" s="199" t="s">
        <v>221</v>
      </c>
      <c r="C24" s="113">
        <v>5.5639010019397084</v>
      </c>
      <c r="D24" s="115">
        <v>7630</v>
      </c>
      <c r="E24" s="114">
        <v>7573</v>
      </c>
      <c r="F24" s="114">
        <v>7463</v>
      </c>
      <c r="G24" s="114">
        <v>7305</v>
      </c>
      <c r="H24" s="140">
        <v>7237</v>
      </c>
      <c r="I24" s="115">
        <v>393</v>
      </c>
      <c r="J24" s="116">
        <v>5.4304269725024179</v>
      </c>
    </row>
    <row r="25" spans="1:15" s="110" customFormat="1" ht="24.95" customHeight="1" x14ac:dyDescent="0.2">
      <c r="A25" s="193" t="s">
        <v>222</v>
      </c>
      <c r="B25" s="204" t="s">
        <v>159</v>
      </c>
      <c r="C25" s="113">
        <v>4.5262298190091448</v>
      </c>
      <c r="D25" s="115">
        <v>6207</v>
      </c>
      <c r="E25" s="114">
        <v>6690</v>
      </c>
      <c r="F25" s="114">
        <v>6723</v>
      </c>
      <c r="G25" s="114">
        <v>6506</v>
      </c>
      <c r="H25" s="140">
        <v>6572</v>
      </c>
      <c r="I25" s="115">
        <v>-365</v>
      </c>
      <c r="J25" s="116">
        <v>-5.5538648813146683</v>
      </c>
    </row>
    <row r="26" spans="1:15" s="110" customFormat="1" ht="24.95" customHeight="1" x14ac:dyDescent="0.2">
      <c r="A26" s="201">
        <v>782.78300000000002</v>
      </c>
      <c r="B26" s="203" t="s">
        <v>160</v>
      </c>
      <c r="C26" s="113">
        <v>1.3381072527600741</v>
      </c>
      <c r="D26" s="115">
        <v>1835</v>
      </c>
      <c r="E26" s="114">
        <v>1868</v>
      </c>
      <c r="F26" s="114">
        <v>1897</v>
      </c>
      <c r="G26" s="114">
        <v>1868</v>
      </c>
      <c r="H26" s="140">
        <v>1888</v>
      </c>
      <c r="I26" s="115">
        <v>-53</v>
      </c>
      <c r="J26" s="116">
        <v>-2.8072033898305087</v>
      </c>
    </row>
    <row r="27" spans="1:15" s="110" customFormat="1" ht="24.95" customHeight="1" x14ac:dyDescent="0.2">
      <c r="A27" s="193" t="s">
        <v>161</v>
      </c>
      <c r="B27" s="199" t="s">
        <v>223</v>
      </c>
      <c r="C27" s="113">
        <v>5.0242828182653465</v>
      </c>
      <c r="D27" s="115">
        <v>6890</v>
      </c>
      <c r="E27" s="114">
        <v>6910</v>
      </c>
      <c r="F27" s="114">
        <v>7189</v>
      </c>
      <c r="G27" s="114">
        <v>6989</v>
      </c>
      <c r="H27" s="140">
        <v>6975</v>
      </c>
      <c r="I27" s="115">
        <v>-85</v>
      </c>
      <c r="J27" s="116">
        <v>-1.2186379928315412</v>
      </c>
    </row>
    <row r="28" spans="1:15" s="110" customFormat="1" ht="24.95" customHeight="1" x14ac:dyDescent="0.2">
      <c r="A28" s="193" t="s">
        <v>163</v>
      </c>
      <c r="B28" s="199" t="s">
        <v>164</v>
      </c>
      <c r="C28" s="113">
        <v>2.3560896641241413</v>
      </c>
      <c r="D28" s="115">
        <v>3231</v>
      </c>
      <c r="E28" s="114">
        <v>3240</v>
      </c>
      <c r="F28" s="114">
        <v>3200</v>
      </c>
      <c r="G28" s="114">
        <v>3120</v>
      </c>
      <c r="H28" s="140">
        <v>3146</v>
      </c>
      <c r="I28" s="115">
        <v>85</v>
      </c>
      <c r="J28" s="116">
        <v>2.7018436109345201</v>
      </c>
    </row>
    <row r="29" spans="1:15" s="110" customFormat="1" ht="24.95" customHeight="1" x14ac:dyDescent="0.2">
      <c r="A29" s="193">
        <v>86</v>
      </c>
      <c r="B29" s="199" t="s">
        <v>165</v>
      </c>
      <c r="C29" s="113">
        <v>6.9034666822232271</v>
      </c>
      <c r="D29" s="115">
        <v>9467</v>
      </c>
      <c r="E29" s="114">
        <v>9373</v>
      </c>
      <c r="F29" s="114">
        <v>9366</v>
      </c>
      <c r="G29" s="114">
        <v>9126</v>
      </c>
      <c r="H29" s="140">
        <v>9126</v>
      </c>
      <c r="I29" s="115">
        <v>341</v>
      </c>
      <c r="J29" s="116">
        <v>3.7365768134998905</v>
      </c>
    </row>
    <row r="30" spans="1:15" s="110" customFormat="1" ht="24.95" customHeight="1" x14ac:dyDescent="0.2">
      <c r="A30" s="193">
        <v>87.88</v>
      </c>
      <c r="B30" s="204" t="s">
        <v>166</v>
      </c>
      <c r="C30" s="113">
        <v>8.596701036941969</v>
      </c>
      <c r="D30" s="115">
        <v>11789</v>
      </c>
      <c r="E30" s="114">
        <v>11912</v>
      </c>
      <c r="F30" s="114">
        <v>11709</v>
      </c>
      <c r="G30" s="114">
        <v>11573</v>
      </c>
      <c r="H30" s="140">
        <v>11649</v>
      </c>
      <c r="I30" s="115">
        <v>140</v>
      </c>
      <c r="J30" s="116">
        <v>1.2018198987037514</v>
      </c>
    </row>
    <row r="31" spans="1:15" s="110" customFormat="1" ht="24.95" customHeight="1" x14ac:dyDescent="0.2">
      <c r="A31" s="193" t="s">
        <v>167</v>
      </c>
      <c r="B31" s="199" t="s">
        <v>168</v>
      </c>
      <c r="C31" s="113">
        <v>3.7714935756267591</v>
      </c>
      <c r="D31" s="115">
        <v>5172</v>
      </c>
      <c r="E31" s="114">
        <v>4800</v>
      </c>
      <c r="F31" s="114">
        <v>4811</v>
      </c>
      <c r="G31" s="114">
        <v>4684</v>
      </c>
      <c r="H31" s="140">
        <v>4662</v>
      </c>
      <c r="I31" s="115">
        <v>510</v>
      </c>
      <c r="J31" s="116">
        <v>10.939510939510939</v>
      </c>
    </row>
    <row r="32" spans="1:15" s="110" customFormat="1" ht="24.95" customHeight="1" x14ac:dyDescent="0.2">
      <c r="A32" s="193"/>
      <c r="B32" s="288" t="s">
        <v>224</v>
      </c>
      <c r="C32" s="113">
        <v>1.0208992664109557E-2</v>
      </c>
      <c r="D32" s="115">
        <v>14</v>
      </c>
      <c r="E32" s="114">
        <v>14</v>
      </c>
      <c r="F32" s="114">
        <v>15</v>
      </c>
      <c r="G32" s="114">
        <v>24</v>
      </c>
      <c r="H32" s="140">
        <v>19</v>
      </c>
      <c r="I32" s="115">
        <v>-5</v>
      </c>
      <c r="J32" s="116">
        <v>-26.315789473684209</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1.0690273746846151</v>
      </c>
      <c r="D34" s="115">
        <v>1466</v>
      </c>
      <c r="E34" s="114">
        <v>1412</v>
      </c>
      <c r="F34" s="114">
        <v>1556</v>
      </c>
      <c r="G34" s="114">
        <v>1501</v>
      </c>
      <c r="H34" s="140">
        <v>1459</v>
      </c>
      <c r="I34" s="115">
        <v>7</v>
      </c>
      <c r="J34" s="116">
        <v>0.47978067169294036</v>
      </c>
    </row>
    <row r="35" spans="1:10" s="110" customFormat="1" ht="24.95" customHeight="1" x14ac:dyDescent="0.2">
      <c r="A35" s="292" t="s">
        <v>171</v>
      </c>
      <c r="B35" s="293" t="s">
        <v>172</v>
      </c>
      <c r="C35" s="113">
        <v>28.561844619131652</v>
      </c>
      <c r="D35" s="115">
        <v>39168</v>
      </c>
      <c r="E35" s="114">
        <v>39245</v>
      </c>
      <c r="F35" s="114">
        <v>39265</v>
      </c>
      <c r="G35" s="114">
        <v>38627</v>
      </c>
      <c r="H35" s="140">
        <v>38497</v>
      </c>
      <c r="I35" s="115">
        <v>671</v>
      </c>
      <c r="J35" s="116">
        <v>1.7429929604904277</v>
      </c>
    </row>
    <row r="36" spans="1:10" s="110" customFormat="1" ht="24.95" customHeight="1" x14ac:dyDescent="0.2">
      <c r="A36" s="294" t="s">
        <v>173</v>
      </c>
      <c r="B36" s="295" t="s">
        <v>174</v>
      </c>
      <c r="C36" s="125">
        <v>70.358919013519625</v>
      </c>
      <c r="D36" s="143">
        <v>96486</v>
      </c>
      <c r="E36" s="144">
        <v>96634</v>
      </c>
      <c r="F36" s="144">
        <v>96988</v>
      </c>
      <c r="G36" s="144">
        <v>95193</v>
      </c>
      <c r="H36" s="145">
        <v>95103</v>
      </c>
      <c r="I36" s="143">
        <v>1383</v>
      </c>
      <c r="J36" s="146">
        <v>1.4542128008580171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2020-09-28T06:59:33Z</dcterms:created>
  <dcterms:modified xsi:type="dcterms:W3CDTF">2020-09-28T10:32:20Z</dcterms:modified>
</cp:coreProperties>
</file>