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C42" i="24"/>
  <c r="B42" i="24"/>
  <c r="D42" i="24" s="1"/>
  <c r="M41" i="24"/>
  <c r="K41" i="24"/>
  <c r="H41" i="24"/>
  <c r="G41" i="24"/>
  <c r="F41" i="24"/>
  <c r="E41" i="24"/>
  <c r="C41" i="24"/>
  <c r="I41" i="24" s="1"/>
  <c r="B41" i="24"/>
  <c r="D41" i="24" s="1"/>
  <c r="K40" i="24"/>
  <c r="C40" i="24"/>
  <c r="B40" i="24"/>
  <c r="D40" i="24" s="1"/>
  <c r="M36" i="24"/>
  <c r="L36" i="24"/>
  <c r="K36" i="24"/>
  <c r="J36" i="24"/>
  <c r="I36" i="24"/>
  <c r="H36" i="24"/>
  <c r="G36" i="24"/>
  <c r="F36" i="24"/>
  <c r="E36" i="24"/>
  <c r="D36" i="24"/>
  <c r="K57" i="15"/>
  <c r="L57" i="15" s="1"/>
  <c r="C38" i="24"/>
  <c r="C37" i="24"/>
  <c r="C35" i="24"/>
  <c r="C34" i="24"/>
  <c r="I34" i="24" s="1"/>
  <c r="C33" i="24"/>
  <c r="C32" i="24"/>
  <c r="C31" i="24"/>
  <c r="C30" i="24"/>
  <c r="I30" i="24" s="1"/>
  <c r="C29" i="24"/>
  <c r="C28" i="24"/>
  <c r="C27" i="24"/>
  <c r="C26" i="24"/>
  <c r="I26" i="24" s="1"/>
  <c r="C25" i="24"/>
  <c r="C24" i="24"/>
  <c r="C23" i="24"/>
  <c r="C22" i="24"/>
  <c r="I22" i="24" s="1"/>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M24" i="24"/>
  <c r="E24" i="24"/>
  <c r="L24" i="24"/>
  <c r="I24" i="24"/>
  <c r="G24" i="24"/>
  <c r="K20" i="24"/>
  <c r="J20" i="24"/>
  <c r="H20" i="24"/>
  <c r="F20" i="24"/>
  <c r="D20" i="24"/>
  <c r="F7" i="24"/>
  <c r="D7" i="24"/>
  <c r="J7" i="24"/>
  <c r="H7" i="24"/>
  <c r="K7" i="24"/>
  <c r="F17" i="24"/>
  <c r="D17" i="24"/>
  <c r="J17" i="24"/>
  <c r="H17" i="24"/>
  <c r="K17" i="24"/>
  <c r="M16" i="24"/>
  <c r="E16" i="24"/>
  <c r="L16" i="24"/>
  <c r="I16" i="24"/>
  <c r="G16" i="24"/>
  <c r="B14" i="24"/>
  <c r="B6" i="24"/>
  <c r="K26" i="24"/>
  <c r="J26" i="24"/>
  <c r="H26" i="24"/>
  <c r="F26" i="24"/>
  <c r="D26" i="24"/>
  <c r="G15" i="24"/>
  <c r="L15" i="24"/>
  <c r="I15" i="24"/>
  <c r="E15" i="24"/>
  <c r="M15" i="24"/>
  <c r="G21" i="24"/>
  <c r="L21" i="24"/>
  <c r="I21" i="24"/>
  <c r="M21" i="24"/>
  <c r="E21" i="24"/>
  <c r="F9" i="24"/>
  <c r="D9" i="24"/>
  <c r="J9" i="24"/>
  <c r="H9" i="24"/>
  <c r="K9" i="24"/>
  <c r="F15" i="24"/>
  <c r="D15" i="24"/>
  <c r="J15" i="24"/>
  <c r="H15" i="24"/>
  <c r="K15" i="24"/>
  <c r="F21" i="24"/>
  <c r="D21" i="24"/>
  <c r="J21" i="24"/>
  <c r="H21" i="24"/>
  <c r="K21" i="24"/>
  <c r="K24" i="24"/>
  <c r="J24" i="24"/>
  <c r="H24" i="24"/>
  <c r="F24" i="24"/>
  <c r="D24" i="24"/>
  <c r="F27" i="24"/>
  <c r="D27" i="24"/>
  <c r="J27" i="24"/>
  <c r="H27" i="24"/>
  <c r="K27" i="24"/>
  <c r="K30" i="24"/>
  <c r="J30" i="24"/>
  <c r="H30" i="24"/>
  <c r="F30" i="24"/>
  <c r="D30" i="24"/>
  <c r="F33" i="24"/>
  <c r="D33" i="24"/>
  <c r="J33" i="24"/>
  <c r="H33" i="24"/>
  <c r="K33" i="24"/>
  <c r="H37" i="24"/>
  <c r="F37" i="24"/>
  <c r="D37" i="24"/>
  <c r="K37" i="24"/>
  <c r="J37" i="24"/>
  <c r="G19" i="24"/>
  <c r="L19" i="24"/>
  <c r="I19" i="24"/>
  <c r="M19" i="24"/>
  <c r="E19" i="24"/>
  <c r="G25" i="24"/>
  <c r="L25" i="24"/>
  <c r="I25" i="24"/>
  <c r="M25" i="24"/>
  <c r="E25" i="24"/>
  <c r="M28" i="24"/>
  <c r="E28" i="24"/>
  <c r="L28" i="24"/>
  <c r="I28" i="24"/>
  <c r="G28" i="24"/>
  <c r="G31" i="24"/>
  <c r="L31" i="24"/>
  <c r="I31" i="24"/>
  <c r="E31" i="24"/>
  <c r="M31" i="24"/>
  <c r="M38" i="24"/>
  <c r="E38" i="24"/>
  <c r="L38" i="24"/>
  <c r="G38" i="24"/>
  <c r="I38" i="24"/>
  <c r="K18" i="24"/>
  <c r="J18" i="24"/>
  <c r="H18" i="24"/>
  <c r="F18" i="24"/>
  <c r="D18" i="24"/>
  <c r="F31" i="24"/>
  <c r="D31" i="24"/>
  <c r="J31" i="24"/>
  <c r="H31" i="24"/>
  <c r="K31" i="24"/>
  <c r="D38" i="24"/>
  <c r="J38" i="24"/>
  <c r="H38" i="24"/>
  <c r="F38" i="24"/>
  <c r="K38" i="24"/>
  <c r="G7" i="24"/>
  <c r="L7" i="24"/>
  <c r="I7" i="24"/>
  <c r="M7" i="24"/>
  <c r="E7" i="24"/>
  <c r="G35" i="24"/>
  <c r="L35" i="24"/>
  <c r="I35" i="24"/>
  <c r="M35" i="24"/>
  <c r="E35" i="24"/>
  <c r="K16" i="24"/>
  <c r="J16" i="24"/>
  <c r="H16" i="24"/>
  <c r="F16" i="24"/>
  <c r="D16" i="24"/>
  <c r="F19" i="24"/>
  <c r="D19" i="24"/>
  <c r="J19" i="24"/>
  <c r="H19" i="24"/>
  <c r="K19" i="24"/>
  <c r="K22" i="24"/>
  <c r="J22" i="24"/>
  <c r="H22" i="24"/>
  <c r="F22" i="24"/>
  <c r="D22" i="24"/>
  <c r="F25" i="24"/>
  <c r="D25" i="24"/>
  <c r="J25" i="24"/>
  <c r="H25" i="24"/>
  <c r="K25" i="24"/>
  <c r="K28" i="24"/>
  <c r="J28" i="24"/>
  <c r="H28" i="24"/>
  <c r="F28" i="24"/>
  <c r="D28" i="24"/>
  <c r="K34" i="24"/>
  <c r="J34" i="24"/>
  <c r="H34" i="24"/>
  <c r="F34" i="24"/>
  <c r="D34" i="24"/>
  <c r="G17" i="24"/>
  <c r="L17" i="24"/>
  <c r="I17" i="24"/>
  <c r="M17" i="24"/>
  <c r="E17" i="24"/>
  <c r="M20" i="24"/>
  <c r="E20" i="24"/>
  <c r="L20" i="24"/>
  <c r="I20" i="24"/>
  <c r="G20" i="24"/>
  <c r="G23" i="24"/>
  <c r="L23" i="24"/>
  <c r="I23" i="24"/>
  <c r="E23" i="24"/>
  <c r="M23" i="24"/>
  <c r="G29" i="24"/>
  <c r="L29" i="24"/>
  <c r="I29" i="24"/>
  <c r="M29" i="24"/>
  <c r="E29" i="24"/>
  <c r="M32" i="24"/>
  <c r="E32" i="24"/>
  <c r="L32" i="24"/>
  <c r="I32" i="24"/>
  <c r="G32" i="24"/>
  <c r="M8" i="24"/>
  <c r="E8" i="24"/>
  <c r="L8" i="24"/>
  <c r="I8" i="24"/>
  <c r="G8" i="24"/>
  <c r="G9" i="24"/>
  <c r="L9" i="24"/>
  <c r="I9" i="24"/>
  <c r="M9" i="24"/>
  <c r="E9" i="24"/>
  <c r="F23" i="24"/>
  <c r="D23" i="24"/>
  <c r="J23" i="24"/>
  <c r="H23" i="24"/>
  <c r="K23" i="24"/>
  <c r="F29" i="24"/>
  <c r="D29" i="24"/>
  <c r="J29" i="24"/>
  <c r="H29" i="24"/>
  <c r="K29" i="24"/>
  <c r="K32" i="24"/>
  <c r="J32" i="24"/>
  <c r="H32" i="24"/>
  <c r="F32" i="24"/>
  <c r="D32" i="24"/>
  <c r="F35" i="24"/>
  <c r="D35" i="24"/>
  <c r="J35" i="24"/>
  <c r="H35" i="24"/>
  <c r="K35" i="24"/>
  <c r="B45" i="24"/>
  <c r="B39" i="24"/>
  <c r="G27" i="24"/>
  <c r="L27" i="24"/>
  <c r="I27" i="24"/>
  <c r="M27" i="24"/>
  <c r="E27" i="24"/>
  <c r="G33" i="24"/>
  <c r="L33" i="24"/>
  <c r="I33" i="24"/>
  <c r="M33" i="24"/>
  <c r="E33" i="24"/>
  <c r="I37" i="24"/>
  <c r="L37" i="24"/>
  <c r="E37" i="24"/>
  <c r="M37" i="24"/>
  <c r="G37" i="24"/>
  <c r="M18" i="24"/>
  <c r="E18" i="24"/>
  <c r="L18" i="24"/>
  <c r="M26" i="24"/>
  <c r="E26" i="24"/>
  <c r="L26" i="24"/>
  <c r="M34" i="24"/>
  <c r="E34" i="24"/>
  <c r="L34" i="24"/>
  <c r="M40" i="24"/>
  <c r="E40" i="24"/>
  <c r="L40" i="24"/>
  <c r="G40" i="24"/>
  <c r="I40" i="24"/>
  <c r="G22"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C14" i="24"/>
  <c r="C6" i="24"/>
  <c r="M22" i="24"/>
  <c r="E22" i="24"/>
  <c r="L22" i="24"/>
  <c r="M30" i="24"/>
  <c r="E30" i="24"/>
  <c r="L30" i="24"/>
  <c r="C45" i="24"/>
  <c r="C39" i="24"/>
  <c r="M42" i="24"/>
  <c r="E42" i="24"/>
  <c r="L42" i="24"/>
  <c r="G42" i="24"/>
  <c r="I42" i="24"/>
  <c r="G18" i="24"/>
  <c r="G26"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4" i="24"/>
  <c r="H40" i="24"/>
  <c r="L41" i="24"/>
  <c r="H42" i="24"/>
  <c r="L43" i="24"/>
  <c r="H44" i="24"/>
  <c r="J40" i="24"/>
  <c r="J42" i="24"/>
  <c r="J44" i="24"/>
  <c r="L44" i="24"/>
  <c r="E44" i="24"/>
  <c r="H39" i="24" l="1"/>
  <c r="F39" i="24"/>
  <c r="D39" i="24"/>
  <c r="K39" i="24"/>
  <c r="J39" i="24"/>
  <c r="K6" i="24"/>
  <c r="J6" i="24"/>
  <c r="H6" i="24"/>
  <c r="F6" i="24"/>
  <c r="D6" i="24"/>
  <c r="K14" i="24"/>
  <c r="J14" i="24"/>
  <c r="H14" i="24"/>
  <c r="F14" i="24"/>
  <c r="D14" i="24"/>
  <c r="H45" i="24"/>
  <c r="F45" i="24"/>
  <c r="D45" i="24"/>
  <c r="K45" i="24"/>
  <c r="J45" i="24"/>
  <c r="M6" i="24"/>
  <c r="E6" i="24"/>
  <c r="L6" i="24"/>
  <c r="G6" i="24"/>
  <c r="I6" i="24"/>
  <c r="I39" i="24"/>
  <c r="L39" i="24"/>
  <c r="M39" i="24"/>
  <c r="G39" i="24"/>
  <c r="E39" i="24"/>
  <c r="I77" i="24"/>
  <c r="I45" i="24"/>
  <c r="G45" i="24"/>
  <c r="M45" i="24"/>
  <c r="E45" i="24"/>
  <c r="L45" i="24"/>
  <c r="M14" i="24"/>
  <c r="E14" i="24"/>
  <c r="L14" i="24"/>
  <c r="I14" i="24"/>
  <c r="G14" i="24"/>
  <c r="J79" i="24"/>
  <c r="J78" i="24"/>
  <c r="K77" i="24"/>
  <c r="I78" i="24" l="1"/>
  <c r="I79" i="24"/>
  <c r="K79" i="24"/>
  <c r="K78" i="24"/>
  <c r="I83" i="24" l="1"/>
  <c r="I82" i="24"/>
  <c r="I81" i="24"/>
</calcChain>
</file>

<file path=xl/sharedStrings.xml><?xml version="1.0" encoding="utf-8"?>
<sst xmlns="http://schemas.openxmlformats.org/spreadsheetml/2006/main" count="1714" uniqueCount="521">
  <si>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</si>
  <si>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</si>
  <si>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</si>
  <si>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</si>
  <si>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</si>
  <si>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</si>
  <si>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</si>
  <si>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</si>
  <si>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</si>
  <si>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</si>
  <si>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</si>
  <si>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</si>
  <si>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</si>
  <si>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Celle (221)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</si>
  <si>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</si>
  <si>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</si>
  <si>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</si>
  <si>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</si>
  <si>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</si>
  <si>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</si>
  <si>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</si>
  <si>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</si>
  <si>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</si>
  <si>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</si>
  <si>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</si>
  <si>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</si>
  <si>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</si>
  <si>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</si>
  <si>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</si>
  <si>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</si>
  <si>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</si>
  <si>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</si>
  <si>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</si>
  <si>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</si>
  <si>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</si>
  <si>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</si>
  <si>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</si>
  <si>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</si>
  <si>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</si>
  <si>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</si>
  <si>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</si>
  <si>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</si>
  <si>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</si>
  <si>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</si>
  <si>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</si>
  <si>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</si>
  <si>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</si>
  <si>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</si>
  <si>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</si>
  <si>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</si>
  <si>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</si>
  <si>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</si>
  <si>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</si>
  <si>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</si>
  <si>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</si>
  <si>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</si>
  <si>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</si>
  <si>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</si>
  <si>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</si>
  <si>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</si>
  <si>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</si>
  <si>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</si>
  <si>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</si>
  <si>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</si>
  <si>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</si>
  <si>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</si>
  <si>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</si>
  <si>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</si>
  <si>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</si>
  <si>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</si>
  <si>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</si>
  <si>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</si>
  <si>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</si>
  <si>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</si>
  <si>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</si>
  <si>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</si>
  <si>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</si>
  <si>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</si>
  <si>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</si>
  <si>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</si>
  <si>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</si>
  <si>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</si>
  <si>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</si>
  <si>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</si>
  <si>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</si>
  <si>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</si>
  <si>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</si>
  <si>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</si>
  <si>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</si>
  <si>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</si>
  <si>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</si>
  <si>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</si>
  <si>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Celle (221);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</si>
  <si>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</si>
  <si>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</si>
  <si>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</si>
  <si>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</si>
  <si>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</si>
  <si>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</si>
  <si>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</si>
  <si>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</si>
  <si>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</si>
  <si>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</si>
  <si>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</si>
  <si>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</si>
  <si>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</si>
  <si>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</si>
  <si>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</si>
  <si>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</si>
  <si>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</si>
  <si>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</si>
  <si>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</si>
  <si>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</si>
  <si>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</si>
  <si>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</si>
  <si>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</si>
  <si>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</si>
  <si>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</si>
  <si>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</si>
  <si>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</si>
  <si>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</si>
  <si>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</si>
  <si>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</si>
  <si>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</si>
  <si>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</si>
  <si>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</si>
  <si>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</si>
  <si>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</si>
  <si>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</si>
  <si>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</si>
  <si>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</si>
  <si>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</si>
  <si>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</si>
  <si>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</si>
  <si>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</si>
  <si>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</si>
  <si>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</si>
  <si>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</si>
  <si>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</si>
  <si>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</si>
  <si>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</si>
  <si>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</si>
  <si>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</si>
  <si>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</si>
  <si>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</si>
  <si>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</si>
  <si>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</si>
  <si>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</si>
  <si>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</si>
  <si>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</si>
  <si>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</si>
  <si>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</si>
  <si>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</si>
  <si>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</si>
  <si>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</si>
  <si>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</si>
  <si>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</si>
  <si>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</si>
  <si>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</si>
  <si>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</si>
  <si>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</si>
  <si>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</si>
  <si>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</si>
  <si>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</si>
  <si>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</si>
  <si>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</si>
  <si>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</si>
  <si>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</si>
  <si>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</si>
  <si>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</si>
  <si>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</si>
  <si>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</si>
  <si>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</si>
  <si>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</si>
  <si>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</si>
  <si>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</si>
  <si>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</si>
  <si>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</si>
  <si>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</si>
  <si>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</si>
  <si>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</si>
  <si>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</si>
  <si>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</si>
  <si>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Celle (221)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</si>
  <si>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</si>
  <si>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</si>
  <si>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</si>
  <si>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</si>
  <si>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</si>
  <si>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</si>
  <si>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</si>
  <si>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</si>
  <si>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</si>
  <si>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</si>
  <si>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</si>
  <si>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</si>
  <si>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</si>
  <si>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</si>
  <si>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</si>
  <si>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</si>
  <si>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</si>
  <si>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</si>
  <si>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</si>
  <si>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</si>
  <si>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</si>
  <si>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</si>
  <si>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</si>
  <si>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</si>
  <si>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</si>
  <si>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</si>
  <si>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</si>
  <si>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</si>
  <si>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</si>
  <si>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</si>
  <si>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</si>
  <si>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</si>
  <si>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</si>
  <si>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</si>
  <si>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</si>
  <si>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</si>
  <si>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</si>
  <si>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</si>
  <si>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</si>
  <si>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</si>
  <si>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</si>
  <si>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</si>
  <si>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</si>
  <si>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</si>
  <si>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</si>
  <si>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</si>
  <si>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</si>
  <si>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</si>
  <si>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</si>
  <si>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</si>
  <si>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</si>
  <si>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</si>
  <si>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</si>
  <si>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</si>
  <si>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</si>
  <si>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</si>
  <si>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</si>
  <si>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</si>
  <si>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</si>
  <si>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</si>
  <si>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</si>
  <si>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</si>
  <si>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</si>
  <si>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</si>
  <si>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</si>
  <si>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</si>
  <si>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</si>
  <si>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</si>
  <si>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</si>
  <si>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</si>
  <si>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</si>
  <si>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</si>
  <si>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</si>
  <si>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</si>
  <si>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</si>
  <si>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</si>
  <si>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</si>
  <si>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</si>
  <si>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</si>
  <si>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</si>
  <si>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</si>
  <si>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</si>
  <si>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</si>
  <si>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</si>
  <si>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</si>
  <si>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</si>
  <si>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</si>
  <si>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</si>
  <si>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</si>
  <si>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</si>
  <si>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</si>
  <si>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</si>
  <si>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</si>
  <si>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</si>
  <si>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</si>
  <si>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</si>
  <si>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</si>
  <si>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</si>
  <si>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</si>
  <si>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</si>
  <si>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</si>
  <si>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</si>
  <si>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</si>
  <si>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</si>
  <si>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</si>
  <si>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</si>
  <si>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</si>
  <si>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</si>
  <si>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</si>
  <si>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</si>
  <si>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</si>
  <si>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</si>
  <si>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</si>
  <si>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</si>
  <si>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</si>
  <si>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</si>
  <si>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</si>
  <si>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</si>
  <si>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</si>
  <si>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</si>
  <si>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</si>
  <si>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</si>
  <si>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</si>
  <si>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</si>
  <si>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</si>
  <si>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</si>
  <si>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</si>
  <si>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</si>
  <si>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</si>
  <si>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</si>
  <si>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</si>
  <si>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</si>
  <si>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</si>
  <si>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</si>
  <si>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</si>
  <si>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</si>
  <si>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</si>
  <si>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</si>
  <si>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</si>
  <si>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</si>
  <si>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</si>
  <si>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</si>
  <si>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</si>
  <si>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Celle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</si>
  <si>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</si>
  <si>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</si>
  <si>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</si>
  <si>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</si>
  <si>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</si>
  <si>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</si>
  <si>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</si>
  <si>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</si>
  <si>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</si>
  <si>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</si>
  <si>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</si>
  <si>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</si>
  <si>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</si>
  <si>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</si>
  <si>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</si>
  <si>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</si>
  <si>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</si>
  <si>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</si>
  <si>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</si>
  <si>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</si>
  <si>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</si>
  <si>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</si>
  <si>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</si>
  <si>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</si>
  <si>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</si>
  <si>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</si>
  <si>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</si>
  <si>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</si>
  <si>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</si>
  <si>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</si>
  <si>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</si>
  <si>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</si>
  <si>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</si>
  <si>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</si>
  <si>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</si>
  <si>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</si>
  <si>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</si>
  <si>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</si>
  <si>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</si>
  <si>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</si>
  <si>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</si>
  <si>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</si>
  <si>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</si>
  <si>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</si>
  <si>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</si>
  <si>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</si>
  <si>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Celle (221);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</si>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</sst>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{F2E82048-137E-4A86-90C3-0541FD80A640}</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D291-4488-A0A1-ECD1FDEA85D1}"/>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{065A5788-DFE4-4655-BFF9-504213E55106}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D291-4488-A0A1-ECD1FDEA85D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{F0EBB733-6174-4DC5-8144-474EF7EF5D9B}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291-4488-A0A1-ECD1FDEA85D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{327EE727-A44D-4DB2-A5CD-160C8AFBF462}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291-4488-A0A1-ECD1FDEA85D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0.72611259952097396</c:v>
                </c:pt>
                <c:pt idx="1">
                  <c:v>1.3425600596480083</c:v>
                </c:pt>
                <c:pt idx="2">
                  <c:v>1.1186464311118853</c:v>
                </c:pt>
                <c:pt idx="3">
                  <c:v>1.0875687030768</c:v>
                </c:pt>
              </c:numCache>
            </c:numRef>
          </c:val>
          <c:extLst>
            <c:ext xmlns:c16="http://schemas.microsoft.com/office/drawing/2014/chart" uri="{C3380CC4-5D6E-409C-BE32-E72D297353CC}">
              <c16:uniqueId val="{00000004-D291-4488-A0A1-ECD1FDEA85D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{798B548E-1575-4D83-B987-D54ECFC063F0}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291-4488-A0A1-ECD1FDEA85D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{91E496C7-9589-443D-98F6-EBD211FAFB9C}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291-4488-A0A1-ECD1FDEA85D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{5B6AD4F1-124D-406F-962C-AC98E8E13CE4}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291-4488-A0A1-ECD1FDEA85D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{853B62F3-363A-4775-970A-3B4B683BFEC0}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291-4488-A0A1-ECD1FDEA85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91-4488-A0A1-ECD1FDEA85D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91-4488-A0A1-ECD1FDEA85D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{08C0D998-B053-4975-8EE5-5D152A63AE37}</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AF07-4010-B8D9-DBA2CE5BF70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{27BA4195-595F-4012-8094-A6790CE8B669}</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F07-4010-B8D9-DBA2CE5BF70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{36D8FF0A-8ECD-408A-8AB9-EB64EB1E41FE}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F07-4010-B8D9-DBA2CE5BF70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{0B816EFB-D176-431A-A476-712742544B02}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F07-4010-B8D9-DBA2CE5BF7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-4.2270661083073842</c:v>
                </c:pt>
                <c:pt idx="1">
                  <c:v>-2.8956682259603461</c:v>
                </c:pt>
                <c:pt idx="2">
                  <c:v>-2.7637010795899166</c:v>
                </c:pt>
                <c:pt idx="3">
                  <c:v>-2.8655893304673015</c:v>
                </c:pt>
              </c:numCache>
            </c:numRef>
          </c:val>
          <c:extLst>
            <c:ext xmlns:c16="http://schemas.microsoft.com/office/drawing/2014/chart" uri="{C3380CC4-5D6E-409C-BE32-E72D297353CC}">
              <c16:uniqueId val="{00000004-AF07-4010-B8D9-DBA2CE5BF70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{81516B61-C409-48AA-851B-1592F19CE95F}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F07-4010-B8D9-DBA2CE5BF70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{6FBFA43F-32E8-4E6D-9A67-43563D474BDA}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F07-4010-B8D9-DBA2CE5BF70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{2855F635-AFFE-47D6-9B24-6436F052FC17}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F07-4010-B8D9-DBA2CE5BF70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{E6546AFF-0E7C-43B6-A628-4368B2F1A0C4}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F07-4010-B8D9-DBA2CE5BF7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F07-4010-B8D9-DBA2CE5BF70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F07-4010-B8D9-DBA2CE5BF70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{44063F15-74A0-49F1-A1CC-0DD130CD510E}</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D913-463F-A428-DF616920CFD0}"/>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{7FA29342-B1E8-4158-AF34-310CF25B8F10}</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D913-463F-A428-DF616920CFD0}"/>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{5BBDF898-D240-4CAA-92C1-2447486B296E}</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D913-463F-A428-DF616920CFD0}"/>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{37A83721-BC06-42B1-9955-CE2A19D0DF0E}</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D913-463F-A428-DF616920CFD0}"/>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{ADC49FBC-7D4A-40E5-BEDF-850C56089FBB}</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D913-463F-A428-DF616920CFD0}"/>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{6F9B55DD-69A1-4994-B5CC-54F61F72DF4D}</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D913-463F-A428-DF616920CFD0}"/>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{3D59FA8F-E070-48CA-8F85-B1D1D5F6CDCC}</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D913-463F-A428-DF616920CFD0}"/>
                </c:ext>
              </c:extLst>
            </c:dLbl>
            <c:dLbl>
              <c:idx val="7"/>
              <c:tx>
                <c:strRef>
                  <c:f>Daten_Diagramme!$D$21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{18F3E2E8-B4AC-421D-8B13-4F6E92AEDA3C}</c15:txfldGUID>
                      <c15:f>Daten_Diagramme!$D$21</c15:f>
                      <c15:dlblFieldTableCache>
                        <c:ptCount val="1"/>
                        <c:pt idx="0">
                          <c:v>4.4</c:v>
                        </c:pt>
                      </c15:dlblFieldTableCache>
                    </c15:dlblFTEntry>
                  </c15:dlblFieldTable>
                  <c15:showDataLabelsRange val="0"/>
                </c:ext>
                <c:ext xmlns:c16="http://schemas.microsoft.com/office/drawing/2014/chart" uri="{C3380CC4-5D6E-409C-BE32-E72D297353CC}">
                  <c16:uniqueId val="{00000007-D913-463F-A428-DF616920CFD0}"/>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{E6A3855A-30C1-49F1-ABE9-120D8D1F730E}</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D913-463F-A428-DF616920CFD0}"/>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{0A7BCB6D-CD68-4B28-A490-485EE47BFD67}</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D913-463F-A428-DF616920CFD0}"/>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{EBA51202-2BA5-440C-988B-9AB522F7EDC6}</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D913-463F-A428-DF616920CFD0}"/>
                </c:ext>
              </c:extLst>
            </c:dLbl>
            <c:dLbl>
              <c:idx val="11"/>
              <c:tx>
                <c:strRef>
                  <c:f>Daten_Diagramme!$D$25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{215E022D-627B-4C49-B6BD-447410DD9FC4}</c15:txfldGUID>
                      <c15:f>Daten_Diagramme!$D$25</c15:f>
                      <c15:dlblFieldTableCache>
                        <c:ptCount val="1"/>
                        <c:pt idx="0">
                          <c:v>1.3</c:v>
                        </c:pt>
                      </c15:dlblFieldTableCache>
                    </c15:dlblFTEntry>
                  </c15:dlblFieldTable>
                  <c15:showDataLabelsRange val="0"/>
                </c:ext>
                <c:ext xmlns:c16="http://schemas.microsoft.com/office/drawing/2014/chart" uri="{C3380CC4-5D6E-409C-BE32-E72D297353CC}">
                  <c16:uniqueId val="{0000000B-D913-463F-A428-DF616920CFD0}"/>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{9115A46A-3E14-4F5E-A047-1BD7E6B76843}</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D913-463F-A428-DF616920CFD0}"/>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{C74B8651-23CC-495F-98BD-E4B4B9063C66}</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D913-463F-A428-DF616920CFD0}"/>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{90E07E64-E056-4BB1-9F03-6B7FB49365F8}</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D913-463F-A428-DF616920CFD0}"/>
                </c:ext>
              </c:extLst>
            </c:dLbl>
            <c:dLbl>
              <c:idx val="15"/>
              <c:tx>
                <c:strRef>
                  <c:f>Daten_Diagramme!$D$29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{119C6F1D-43D0-4CBC-ACEF-2D54906645DB}</c15:txfldGUID>
                      <c15:f>Daten_Diagramme!$D$29</c15:f>
                      <c15:dlblFieldTableCache>
                        <c:ptCount val="1"/>
                        <c:pt idx="0">
                          <c:v>10.6</c:v>
                        </c:pt>
                      </c15:dlblFieldTableCache>
                    </c15:dlblFTEntry>
                  </c15:dlblFieldTable>
                  <c15:showDataLabelsRange val="0"/>
                </c:ext>
                <c:ext xmlns:c16="http://schemas.microsoft.com/office/drawing/2014/chart" uri="{C3380CC4-5D6E-409C-BE32-E72D297353CC}">
                  <c16:uniqueId val="{0000000F-D913-463F-A428-DF616920CFD0}"/>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{F37A5E9E-4FE1-430D-A94D-9168A53E26A6}</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D913-463F-A428-DF616920CFD0}"/>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{75DD95AD-DB3C-419F-8E45-9A8081628E88}</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D913-463F-A428-DF616920CFD0}"/>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{64652579-56BC-4FD6-A87D-9BDFFE6D09A2}</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D913-463F-A428-DF616920CFD0}"/>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{5768DAF6-FA4E-4515-B295-DB2FD258421D}</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D913-463F-A428-DF616920CFD0}"/>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{DFD28B35-A06F-4349-B47E-46BF810A1195}</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D913-463F-A428-DF616920CFD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{6E8239DF-61C2-4639-B11F-570FAE77C9F6}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913-463F-A428-DF616920CFD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{D41FA616-5E5A-411F-9733-276885050589}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913-463F-A428-DF616920CFD0}"/>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{B5665BE1-E98E-4F09-90FD-DE0C39B93583}</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D913-463F-A428-DF616920CFD0}"/>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{B5F762E4-8365-432D-A25C-93A614635072}</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D913-463F-A428-DF616920CFD0}"/>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{64C9D551-4FA3-4116-9EAE-5E5A753C81C1}</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D913-463F-A428-DF616920CFD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{E0168662-356B-4B99-9676-9C7D05C40946}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913-463F-A428-DF616920CFD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{48239FC8-409F-46CC-A491-4C4E05C711B7}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913-463F-A428-DF616920CFD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{3D555D1D-0B0B-40C3-AD10-E68F672E23C7}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913-463F-A428-DF616920CFD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{177DB9F5-83D2-4CBD-AB4A-27A59B2334B3}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913-463F-A428-DF616920CFD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{5CC7A81F-C86D-42A3-8B58-3D0F95E93751}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913-463F-A428-DF616920CFD0}"/>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{D1BD2D0A-B300-49EA-BEBF-4CD5307FA939}</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D913-463F-A428-DF616920CF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0.72611259952097396</c:v>
                </c:pt>
                <c:pt idx="1">
                  <c:v>2.3460410557184752</c:v>
                </c:pt>
                <c:pt idx="2">
                  <c:v>2.3824583596879614</c:v>
                </c:pt>
                <c:pt idx="3">
                  <c:v>-1.6573931573339646</c:v>
                </c:pt>
                <c:pt idx="4">
                  <c:v>-1.2757814161173719</c:v>
                </c:pt>
                <c:pt idx="5">
                  <c:v>-1.2260004626416841</c:v>
                </c:pt>
                <c:pt idx="6">
                  <c:v>-3.2157968970380817</c:v>
                </c:pt>
                <c:pt idx="7">
                  <c:v>4.4431946006749152</c:v>
                </c:pt>
                <c:pt idx="8">
                  <c:v>-0.47616282445850994</c:v>
                </c:pt>
                <c:pt idx="9">
                  <c:v>0.12158054711246201</c:v>
                </c:pt>
                <c:pt idx="10">
                  <c:v>-0.97616345062429055</c:v>
                </c:pt>
                <c:pt idx="11">
                  <c:v>1.2903225806451613</c:v>
                </c:pt>
                <c:pt idx="12">
                  <c:v>-1.4749262536873156</c:v>
                </c:pt>
                <c:pt idx="13">
                  <c:v>-5.0868486352357323</c:v>
                </c:pt>
                <c:pt idx="14">
                  <c:v>3.2602423542989039</c:v>
                </c:pt>
                <c:pt idx="15">
                  <c:v>10.571652310101801</c:v>
                </c:pt>
                <c:pt idx="16">
                  <c:v>2.4841831038332711</c:v>
                </c:pt>
                <c:pt idx="17">
                  <c:v>3.7495449581361484</c:v>
                </c:pt>
                <c:pt idx="18">
                  <c:v>-1.8272874932322685</c:v>
                </c:pt>
                <c:pt idx="19">
                  <c:v>3.8603437415639341</c:v>
                </c:pt>
                <c:pt idx="20">
                  <c:v>0.16386726751331421</c:v>
                </c:pt>
                <c:pt idx="21">
                  <c:v>0</c:v>
                </c:pt>
                <c:pt idx="23">
                  <c:v>2.3460410557184752</c:v>
                </c:pt>
                <c:pt idx="24">
                  <c:v>0.518278896657275</c:v>
                </c:pt>
                <c:pt idx="25">
                  <c:v>0.76886240289454078</c:v>
                </c:pt>
              </c:numCache>
            </c:numRef>
          </c:val>
          <c:extLst>
            <c:ext xmlns:c16="http://schemas.microsoft.com/office/drawing/2014/chart" uri="{C3380CC4-5D6E-409C-BE32-E72D297353CC}">
              <c16:uniqueId val="{00000020-D913-463F-A428-DF616920CFD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{6A3173ED-29FB-49F7-B60D-104E98E09C10}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913-463F-A428-DF616920CFD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{3FF503CB-4C76-418A-A0AF-65D52989BAF0}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913-463F-A428-DF616920CFD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{AB835EA1-C053-4D1E-81FB-0FF183AD333F}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913-463F-A428-DF616920CFD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{944B392A-26D2-49DF-B460-CBD4FE0DC955}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913-463F-A428-DF616920CFD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{02BEA254-95E7-49C6-B285-F9C506DBA95F}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913-463F-A428-DF616920CFD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{29453640-ED63-41A3-8C38-76EF06FAD59D}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913-463F-A428-DF616920CFD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{C28E0966-EA45-4163-B53B-81F5FDD22E58}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913-463F-A428-DF616920CFD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{8DBE8FFA-B814-4204-AB37-56D71383FCA6}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913-463F-A428-DF616920CFD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{BF980918-D020-4465-B8F9-5E3194242182}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913-463F-A428-DF616920CFD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{7BAAB5AB-A7F3-42F2-908F-2DF2DC3D4A89}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913-463F-A428-DF616920CFD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{C7D03ECC-671C-4F4A-93D1-69266F7D7854}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913-463F-A428-DF616920CFD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{D66DCB1A-FFE9-4D31-913A-AD8E0C78C6C5}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913-463F-A428-DF616920CFD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{445E09B1-5944-4440-B3B5-2420D01FE2DF}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913-463F-A428-DF616920CFD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{C1BB64BA-5F9F-4E98-A918-42DA6DD9FA15}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913-463F-A428-DF616920CFD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{27307373-61F6-4C8C-BD79-E0EDBC7C8755}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913-463F-A428-DF616920CFD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{D7DAD2D4-A0AA-4273-9AAA-4D248C7C0A74}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913-463F-A428-DF616920CFD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{F4A26BD5-D919-4B90-97FA-66ABD73DFB5F}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913-463F-A428-DF616920CFD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{A2438040-2F34-4F05-96C1-B36BD7E33B59}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913-463F-A428-DF616920CFD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{AA9DBC72-F4BB-4890-859C-22F530C99D11}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913-463F-A428-DF616920CFD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{B7E40C0D-BC35-4DE1-94C1-35BA1747889B}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913-463F-A428-DF616920CFD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{7C04A34D-1BC9-4CD5-8F08-6582970C97D0}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913-463F-A428-DF616920CFD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{684AF266-0C5E-471C-8B8A-3C092A192B84}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913-463F-A428-DF616920CFD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{240E04AC-086A-4BE9-93EC-44FD245CB5F4}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913-463F-A428-DF616920CFD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{202E3FF1-56DB-4174-9F43-1062934B9A35}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913-463F-A428-DF616920CFD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{F527D77B-0560-4C2E-819C-5C320F9B1EE8}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913-463F-A428-DF616920CFD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{81BB9779-1E74-4137-B866-096827D12330}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913-463F-A428-DF616920CFD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{A2222241-C043-47DF-B43A-F91CAF2F8325}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913-463F-A428-DF616920CFD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{F9438FF0-B69F-417E-8BCF-7EC60DB83DD9}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913-463F-A428-DF616920CFD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{373F5E3B-2ADD-4C0E-9D1F-02BD3C44899E}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913-463F-A428-DF616920CFD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{96027A41-89C1-41FF-AA63-66364A214294}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913-463F-A428-DF616920CFD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{CF71D069-345E-4121-80C1-2AFF79F9EC1C}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913-463F-A428-DF616920CFD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{E5A803CF-B290-41E6-970B-8EFB9CC4ABFB}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913-463F-A428-DF616920CFD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913-463F-A428-DF616920CFD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913-463F-A428-DF616920CFD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{104DA40D-FB50-485A-AEE3-DECA9D2EA3EA}</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7F1B-4AF4-8789-F0ECD516B07A}"/>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{D1D41992-7427-4BE8-9CEE-B5FB60D1B804}</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7F1B-4AF4-8789-F0ECD516B07A}"/>
                </c:ext>
              </c:extLst>
            </c:dLbl>
            <c:dLbl>
              <c:idx val="2"/>
              <c:tx>
                <c:strRef>
                  <c:f>Daten_Diagramme!$E$16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{6E3149E8-A020-4108-8D2B-80FA6A54BEC8}</c15:txfldGUID>
                      <c15:f>Daten_Diagramme!$E$16</c15:f>
                      <c15:dlblFieldTableCache>
                        <c:ptCount val="1"/>
                        <c:pt idx="0">
                          <c:v>0.4</c:v>
                        </c:pt>
                      </c15:dlblFieldTableCache>
                    </c15:dlblFTEntry>
                  </c15:dlblFieldTable>
                  <c15:showDataLabelsRange val="0"/>
                </c:ext>
                <c:ext xmlns:c16="http://schemas.microsoft.com/office/drawing/2014/chart" uri="{C3380CC4-5D6E-409C-BE32-E72D297353CC}">
                  <c16:uniqueId val="{00000002-7F1B-4AF4-8789-F0ECD516B07A}"/>
                </c:ext>
              </c:extLst>
            </c:dLbl>
            <c:dLbl>
              <c:idx val="3"/>
              <c:tx>
                <c:strRef>
                  <c:f>Daten_Diagramme!$E$17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{36B7328D-5F3F-46A7-A4B3-FE90F180C663}</c15:txfldGUID>
                      <c15:f>Daten_Diagramme!$E$17</c15:f>
                      <c15:dlblFieldTableCache>
                        <c:ptCount val="1"/>
                        <c:pt idx="0">
                          <c:v>-8.4</c:v>
                        </c:pt>
                      </c15:dlblFieldTableCache>
                    </c15:dlblFTEntry>
                  </c15:dlblFieldTable>
                  <c15:showDataLabelsRange val="0"/>
                </c:ext>
                <c:ext xmlns:c16="http://schemas.microsoft.com/office/drawing/2014/chart" uri="{C3380CC4-5D6E-409C-BE32-E72D297353CC}">
                  <c16:uniqueId val="{00000003-7F1B-4AF4-8789-F0ECD516B07A}"/>
                </c:ext>
              </c:extLst>
            </c:dLbl>
            <c:dLbl>
              <c:idx val="4"/>
              <c:tx>
                <c:strRef>
                  <c:f>Daten_Diagramme!$E$18</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{84968DFC-9263-48E2-8EAA-8C198EE72953}</c15:txfldGUID>
                      <c15:f>Daten_Diagramme!$E$18</c15:f>
                      <c15:dlblFieldTableCache>
                        <c:ptCount val="1"/>
                        <c:pt idx="0">
                          <c:v>-11.9</c:v>
                        </c:pt>
                      </c15:dlblFieldTableCache>
                    </c15:dlblFTEntry>
                  </c15:dlblFieldTable>
                  <c15:showDataLabelsRange val="0"/>
                </c:ext>
                <c:ext xmlns:c16="http://schemas.microsoft.com/office/drawing/2014/chart" uri="{C3380CC4-5D6E-409C-BE32-E72D297353CC}">
                  <c16:uniqueId val="{00000004-7F1B-4AF4-8789-F0ECD516B07A}"/>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{E697EA2F-F022-4C87-ABF8-CDFFE92B505B}</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7F1B-4AF4-8789-F0ECD516B07A}"/>
                </c:ext>
              </c:extLst>
            </c:dLbl>
            <c:dLbl>
              <c:idx val="6"/>
              <c:tx>
                <c:strRef>
                  <c:f>Daten_Diagramme!$E$20</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{47595153-98A7-40C2-822E-FF38D8993AA3}</c15:txfldGUID>
                      <c15:f>Daten_Diagramme!$E$20</c15:f>
                      <c15:dlblFieldTableCache>
                        <c:ptCount val="1"/>
                        <c:pt idx="0">
                          <c:v>-9.9</c:v>
                        </c:pt>
                      </c15:dlblFieldTableCache>
                    </c15:dlblFTEntry>
                  </c15:dlblFieldTable>
                  <c15:showDataLabelsRange val="0"/>
                </c:ext>
                <c:ext xmlns:c16="http://schemas.microsoft.com/office/drawing/2014/chart" uri="{C3380CC4-5D6E-409C-BE32-E72D297353CC}">
                  <c16:uniqueId val="{00000006-7F1B-4AF4-8789-F0ECD516B07A}"/>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{667FA704-C5C7-427E-B13C-5ED72797D870}</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7F1B-4AF4-8789-F0ECD516B07A}"/>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{184C8B0A-F71E-4AC0-A852-5C65BC69C394}</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7F1B-4AF4-8789-F0ECD516B07A}"/>
                </c:ext>
              </c:extLst>
            </c:dLbl>
            <c:dLbl>
              <c:idx val="9"/>
              <c:tx>
                <c:strRef>
                  <c:f>Daten_Diagramme!$E$23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{7A7BE84B-2998-4CFA-910F-788EAEAC15FD}</c15:txfldGUID>
                      <c15:f>Daten_Diagramme!$E$23</c15:f>
                      <c15:dlblFieldTableCache>
                        <c:ptCount val="1"/>
                        <c:pt idx="0">
                          <c:v>-4.6</c:v>
                        </c:pt>
                      </c15:dlblFieldTableCache>
                    </c15:dlblFTEntry>
                  </c15:dlblFieldTable>
                  <c15:showDataLabelsRange val="0"/>
                </c:ext>
                <c:ext xmlns:c16="http://schemas.microsoft.com/office/drawing/2014/chart" uri="{C3380CC4-5D6E-409C-BE32-E72D297353CC}">
                  <c16:uniqueId val="{00000009-7F1B-4AF4-8789-F0ECD516B07A}"/>
                </c:ext>
              </c:extLst>
            </c:dLbl>
            <c:dLbl>
              <c:idx val="10"/>
              <c:tx>
                <c:strRef>
                  <c:f>Daten_Diagramme!$E$24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{2FDB0726-6478-4061-B82B-9642CBDA177D}</c15:txfldGUID>
                      <c15:f>Daten_Diagramme!$E$24</c15:f>
                      <c15:dlblFieldTableCache>
                        <c:ptCount val="1"/>
                        <c:pt idx="0">
                          <c:v>-8.3</c:v>
                        </c:pt>
                      </c15:dlblFieldTableCache>
                    </c15:dlblFTEntry>
                  </c15:dlblFieldTable>
                  <c15:showDataLabelsRange val="0"/>
                </c:ext>
                <c:ext xmlns:c16="http://schemas.microsoft.com/office/drawing/2014/chart" uri="{C3380CC4-5D6E-409C-BE32-E72D297353CC}">
                  <c16:uniqueId val="{0000000A-7F1B-4AF4-8789-F0ECD516B07A}"/>
                </c:ext>
              </c:extLst>
            </c:dLbl>
            <c:dLbl>
              <c:idx val="11"/>
              <c:tx>
                <c:strRef>
                  <c:f>Daten_Diagramme!$E$25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{FBC54B32-018A-4C48-9679-C74CD7793F4A}</c15:txfldGUID>
                      <c15:f>Daten_Diagramme!$E$25</c15:f>
                      <c15:dlblFieldTableCache>
                        <c:ptCount val="1"/>
                        <c:pt idx="0">
                          <c:v>-3.7</c:v>
                        </c:pt>
                      </c15:dlblFieldTableCache>
                    </c15:dlblFTEntry>
                  </c15:dlblFieldTable>
                  <c15:showDataLabelsRange val="0"/>
                </c:ext>
                <c:ext xmlns:c16="http://schemas.microsoft.com/office/drawing/2014/chart" uri="{C3380CC4-5D6E-409C-BE32-E72D297353CC}">
                  <c16:uniqueId val="{0000000B-7F1B-4AF4-8789-F0ECD516B07A}"/>
                </c:ext>
              </c:extLst>
            </c:dLbl>
            <c:dLbl>
              <c:idx val="12"/>
              <c:tx>
                <c:strRef>
                  <c:f>Daten_Diagramme!$E$26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{292F4F76-2DEC-4CF2-AED7-DD838EDB7532}</c15:txfldGUID>
                      <c15:f>Daten_Diagramme!$E$26</c15:f>
                      <c15:dlblFieldTableCache>
                        <c:ptCount val="1"/>
                        <c:pt idx="0">
                          <c:v>5.8</c:v>
                        </c:pt>
                      </c15:dlblFieldTableCache>
                    </c15:dlblFTEntry>
                  </c15:dlblFieldTable>
                  <c15:showDataLabelsRange val="0"/>
                </c:ext>
                <c:ext xmlns:c16="http://schemas.microsoft.com/office/drawing/2014/chart" uri="{C3380CC4-5D6E-409C-BE32-E72D297353CC}">
                  <c16:uniqueId val="{0000000C-7F1B-4AF4-8789-F0ECD516B07A}"/>
                </c:ext>
              </c:extLst>
            </c:dLbl>
            <c:dLbl>
              <c:idx val="13"/>
              <c:tx>
                <c:strRef>
                  <c:f>Daten_Diagramme!$E$27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{0A6A5309-EFC3-440D-91B1-6459A32881E8}</c15:txfldGUID>
                      <c15:f>Daten_Diagramme!$E$27</c15:f>
                      <c15:dlblFieldTableCache>
                        <c:ptCount val="1"/>
                        <c:pt idx="0">
                          <c:v>-7.6</c:v>
                        </c:pt>
                      </c15:dlblFieldTableCache>
                    </c15:dlblFTEntry>
                  </c15:dlblFieldTable>
                  <c15:showDataLabelsRange val="0"/>
                </c:ext>
                <c:ext xmlns:c16="http://schemas.microsoft.com/office/drawing/2014/chart" uri="{C3380CC4-5D6E-409C-BE32-E72D297353CC}">
                  <c16:uniqueId val="{0000000D-7F1B-4AF4-8789-F0ECD516B07A}"/>
                </c:ext>
              </c:extLst>
            </c:dLbl>
            <c:dLbl>
              <c:idx val="14"/>
              <c:tx>
                <c:strRef>
                  <c:f>Daten_Diagramme!$E$28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{460214DF-2564-46C3-9226-E5A52E4DBDD9}</c15:txfldGUID>
                      <c15:f>Daten_Diagramme!$E$28</c15:f>
                      <c15:dlblFieldTableCache>
                        <c:ptCount val="1"/>
                        <c:pt idx="0">
                          <c:v>-7.9</c:v>
                        </c:pt>
                      </c15:dlblFieldTableCache>
                    </c15:dlblFTEntry>
                  </c15:dlblFieldTable>
                  <c15:showDataLabelsRange val="0"/>
                </c:ext>
                <c:ext xmlns:c16="http://schemas.microsoft.com/office/drawing/2014/chart" uri="{C3380CC4-5D6E-409C-BE32-E72D297353CC}">
                  <c16:uniqueId val="{0000000E-7F1B-4AF4-8789-F0ECD516B07A}"/>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{52FFBFE3-E97C-48D4-8067-6232E44AE907}</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7F1B-4AF4-8789-F0ECD516B07A}"/>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{BBA4B821-08D7-47C1-B794-DDC991B0F96D}</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7F1B-4AF4-8789-F0ECD516B07A}"/>
                </c:ext>
              </c:extLst>
            </c:dLbl>
            <c:dLbl>
              <c:idx val="17"/>
              <c:tx>
                <c:strRef>
                  <c:f>Daten_Diagramme!$E$31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{A94B72B5-6BEF-4A37-8DAD-A8BE771D2C58}</c15:txfldGUID>
                      <c15:f>Daten_Diagramme!$E$31</c15:f>
                      <c15:dlblFieldTableCache>
                        <c:ptCount val="1"/>
                        <c:pt idx="0">
                          <c:v>-1.2</c:v>
                        </c:pt>
                      </c15:dlblFieldTableCache>
                    </c15:dlblFTEntry>
                  </c15:dlblFieldTable>
                  <c15:showDataLabelsRange val="0"/>
                </c:ext>
                <c:ext xmlns:c16="http://schemas.microsoft.com/office/drawing/2014/chart" uri="{C3380CC4-5D6E-409C-BE32-E72D297353CC}">
                  <c16:uniqueId val="{00000011-7F1B-4AF4-8789-F0ECD516B07A}"/>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{45687B36-F690-4DAC-99D4-0581241D7E88}</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7F1B-4AF4-8789-F0ECD516B07A}"/>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{E064997A-9081-4511-B5E7-F598BBA827CF}</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7F1B-4AF4-8789-F0ECD516B07A}"/>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{3DD5E45D-B212-4EE2-B331-1791C6C8FC50}</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7F1B-4AF4-8789-F0ECD516B07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{4417F9EB-71E7-4504-9F08-D262EC80F9B9}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7F1B-4AF4-8789-F0ECD516B07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{E020F484-5C43-41CC-8537-2651F366F4CB}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F1B-4AF4-8789-F0ECD516B07A}"/>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{2777B846-1ECB-443F-BBDE-519C0FA1DD43}</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7F1B-4AF4-8789-F0ECD516B07A}"/>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{78E0D0B4-9C2C-4E64-A2F3-29503C59088B}</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7F1B-4AF4-8789-F0ECD516B07A}"/>
                </c:ext>
              </c:extLst>
            </c:dLbl>
            <c:dLbl>
              <c:idx val="25"/>
              <c:tx>
                <c:strRef>
                  <c:f>Daten_Diagramme!$E$39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{07A26BA5-2648-48C2-AD1F-6CAE171E08F0}</c15:txfldGUID>
                      <c15:f>Daten_Diagramme!$E$39</c15:f>
                      <c15:dlblFieldTableCache>
                        <c:ptCount val="1"/>
                        <c:pt idx="0">
                          <c:v>-4.5</c:v>
                        </c:pt>
                      </c15:dlblFieldTableCache>
                    </c15:dlblFTEntry>
                  </c15:dlblFieldTable>
                  <c15:showDataLabelsRange val="0"/>
                </c:ext>
                <c:ext xmlns:c16="http://schemas.microsoft.com/office/drawing/2014/chart" uri="{C3380CC4-5D6E-409C-BE32-E72D297353CC}">
                  <c16:uniqueId val="{00000019-7F1B-4AF4-8789-F0ECD516B07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{F7EAFD50-5B90-4783-8C0D-B82EE2C95E4C}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F1B-4AF4-8789-F0ECD516B07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{21FA89EC-43FB-4003-87CE-1635DA070F2C}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F1B-4AF4-8789-F0ECD516B07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{6DDFA8E5-60B3-4CC2-AD75-C8C8FD9D3889}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F1B-4AF4-8789-F0ECD516B07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{B63B4018-48FF-4BE0-83E7-F983F9B64D71}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F1B-4AF4-8789-F0ECD516B07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{25B3713A-EA74-4F9D-AA45-157220D40BA1}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F1B-4AF4-8789-F0ECD516B07A}"/>
                </c:ext>
              </c:extLst>
            </c:dLbl>
            <c:dLbl>
              <c:idx val="31"/>
              <c:tx>
                <c:strRef>
                  <c:f>Daten_Diagramme!$E$45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{0B247A81-CF64-4862-BB91-E2EC5369DA9D}</c15:txfldGUID>
                      <c15:f>Daten_Diagramme!$E$45</c15:f>
                      <c15:dlblFieldTableCache>
                        <c:ptCount val="1"/>
                        <c:pt idx="0">
                          <c:v>-4.5</c:v>
                        </c:pt>
                      </c15:dlblFieldTableCache>
                    </c15:dlblFTEntry>
                  </c15:dlblFieldTable>
                  <c15:showDataLabelsRange val="0"/>
                </c:ext>
                <c:ext xmlns:c16="http://schemas.microsoft.com/office/drawing/2014/chart" uri="{C3380CC4-5D6E-409C-BE32-E72D297353CC}">
                  <c16:uniqueId val="{0000001F-7F1B-4AF4-8789-F0ECD516B0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-4.2270661083073842</c:v>
                </c:pt>
                <c:pt idx="1">
                  <c:v>2.5386313465783665</c:v>
                </c:pt>
                <c:pt idx="2">
                  <c:v>0.41841004184100417</c:v>
                </c:pt>
                <c:pt idx="3">
                  <c:v>-8.3692307692307697</c:v>
                </c:pt>
                <c:pt idx="4">
                  <c:v>-11.937716262975778</c:v>
                </c:pt>
                <c:pt idx="5">
                  <c:v>-4.8979591836734695</c:v>
                </c:pt>
                <c:pt idx="6">
                  <c:v>-9.9358974358974361</c:v>
                </c:pt>
                <c:pt idx="7">
                  <c:v>0.37821482602118001</c:v>
                </c:pt>
                <c:pt idx="8">
                  <c:v>-2.8227480282274802</c:v>
                </c:pt>
                <c:pt idx="9">
                  <c:v>-4.637096774193548</c:v>
                </c:pt>
                <c:pt idx="10">
                  <c:v>-8.282674772036474</c:v>
                </c:pt>
                <c:pt idx="11">
                  <c:v>-3.7284894837476101</c:v>
                </c:pt>
                <c:pt idx="12">
                  <c:v>5.7591623036649215</c:v>
                </c:pt>
                <c:pt idx="13">
                  <c:v>-7.5898030127462341</c:v>
                </c:pt>
                <c:pt idx="14">
                  <c:v>-7.8525641025641022</c:v>
                </c:pt>
                <c:pt idx="15">
                  <c:v>53.333333333333336</c:v>
                </c:pt>
                <c:pt idx="16">
                  <c:v>-5</c:v>
                </c:pt>
                <c:pt idx="17">
                  <c:v>-1.2121212121212122</c:v>
                </c:pt>
                <c:pt idx="18">
                  <c:v>-0.98039215686274506</c:v>
                </c:pt>
                <c:pt idx="19">
                  <c:v>2.8355387523629489</c:v>
                </c:pt>
                <c:pt idx="20">
                  <c:v>-4.2589437819420786</c:v>
                </c:pt>
                <c:pt idx="21">
                  <c:v>0</c:v>
                </c:pt>
                <c:pt idx="23">
                  <c:v>2.5386313465783665</c:v>
                </c:pt>
                <c:pt idx="24">
                  <c:v>-4.0803515379786566</c:v>
                </c:pt>
                <c:pt idx="25">
                  <c:v>-4.5037111586363068</c:v>
                </c:pt>
              </c:numCache>
            </c:numRef>
          </c:val>
          <c:extLst>
            <c:ext xmlns:c16="http://schemas.microsoft.com/office/drawing/2014/chart" uri="{C3380CC4-5D6E-409C-BE32-E72D297353CC}">
              <c16:uniqueId val="{00000020-7F1B-4AF4-8789-F0ECD516B07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{32283621-23D6-4EC1-9AEB-3D22B1A39AAB}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F1B-4AF4-8789-F0ECD516B07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{A3E81378-4E61-4CBE-BF3D-FA8A7F89AC34}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F1B-4AF4-8789-F0ECD516B07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{E81FBFBD-4139-4B89-88EB-ED369EC52916}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F1B-4AF4-8789-F0ECD516B07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{9340ACD7-B932-4AB3-BE6A-342789FFC890}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F1B-4AF4-8789-F0ECD516B07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{855336D0-609B-4C65-8065-ED35526A7F17}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F1B-4AF4-8789-F0ECD516B07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{594F2E4E-8EFE-4F14-AAC2-4EE00D6BDC65}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F1B-4AF4-8789-F0ECD516B07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{F42D6047-530C-4E78-B291-AF0F99AE802D}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F1B-4AF4-8789-F0ECD516B07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{0CD7C458-E5B0-4361-B77C-9FF473E40229}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F1B-4AF4-8789-F0ECD516B07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{D58A4B9E-1279-4BFC-B5BB-8693A03B7D9D}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F1B-4AF4-8789-F0ECD516B07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{FFECEF3F-230D-438A-8632-40C1C90EAE0C}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F1B-4AF4-8789-F0ECD516B07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{C7695537-A399-4A40-901A-595A229063E0}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F1B-4AF4-8789-F0ECD516B07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{8CC4772F-BD93-41B8-A5F5-97377322E4F5}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F1B-4AF4-8789-F0ECD516B07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{872B83C5-7DD9-42A7-A258-B16DB68241DF}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F1B-4AF4-8789-F0ECD516B07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{B19F64D6-BA92-40D4-ACFC-F1107F533B39}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F1B-4AF4-8789-F0ECD516B07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{A7346609-BE40-431F-B576-9C66337E5FF9}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F1B-4AF4-8789-F0ECD516B07A}"/>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{A8AB994A-E0EF-4D57-8CBA-201159203469}</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7F1B-4AF4-8789-F0ECD516B07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{6633A248-C1EC-46A3-B6A4-990BC33202F2}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F1B-4AF4-8789-F0ECD516B07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{76DFDD90-84D5-4EE4-8BC4-6CA6D98558CA}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F1B-4AF4-8789-F0ECD516B07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{67FCEAA6-615D-4FE1-B7D2-B3C04E88CA44}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F1B-4AF4-8789-F0ECD516B07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{9C280560-5496-4BDA-BAA0-835ED0CA1BF7}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F1B-4AF4-8789-F0ECD516B07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{1B47B950-CB9E-458A-8E95-3A87EC9013AE}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F1B-4AF4-8789-F0ECD516B07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{DCD60650-7962-480F-AEE3-8A66F9CFBFAB}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F1B-4AF4-8789-F0ECD516B07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{9DB54475-30E7-4110-A272-0E329B050EBC}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F1B-4AF4-8789-F0ECD516B07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{BC70F15E-601E-439C-B9F0-077AB4C7D1CB}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F1B-4AF4-8789-F0ECD516B07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{BC34F39F-F830-4942-A691-18E8D310094E}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F1B-4AF4-8789-F0ECD516B07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{3AC8B371-0698-466E-ACDE-4134722E1902}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F1B-4AF4-8789-F0ECD516B07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{535BD030-3B7C-4CEF-BBDD-4CF7BF25E9B5}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F1B-4AF4-8789-F0ECD516B07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{7F1A20A8-74E8-4AC8-A499-EEA711DDA4E5}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F1B-4AF4-8789-F0ECD516B07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{3017E6DC-429A-40D9-A0F3-8E3829AD0B58}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F1B-4AF4-8789-F0ECD516B07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{CD42B5D2-6226-42A9-A99C-FEFB08A2254D}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F1B-4AF4-8789-F0ECD516B07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{589B079F-4CF2-4736-843A-195B494231B7}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F1B-4AF4-8789-F0ECD516B07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{EEC2BDEE-DE8A-4158-864D-BC3617B0CD42}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F1B-4AF4-8789-F0ECD516B0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F1B-4AF4-8789-F0ECD516B07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F1B-4AF4-8789-F0ECD516B07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{7F7AB88F-B518-427F-9613-EBCC4A2AC360}</c15:txfldGUID>
                      <c15:f>Diagramm!$I$46</c15:f>
                      <c15:dlblFieldTableCache>
                        <c:ptCount val="1"/>
                      </c15:dlblFieldTableCache>
                    </c15:dlblFTEntry>
                  </c15:dlblFieldTable>
                  <c15:showDataLabelsRange val="0"/>
                </c:ext>
                <c:ext xmlns:c16="http://schemas.microsoft.com/office/drawing/2014/chart" uri="{C3380CC4-5D6E-409C-BE32-E72D297353CC}">
                  <c16:uniqueId val="{00000000-C822-439A-AF77-376C99798CC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{44B4D088-214F-4354-9DB4-AE8EE4EBDAC6}</c15:txfldGUID>
                      <c15:f>Diagramm!$I$47</c15:f>
                      <c15:dlblFieldTableCache>
                        <c:ptCount val="1"/>
                      </c15:dlblFieldTableCache>
                    </c15:dlblFTEntry>
                  </c15:dlblFieldTable>
                  <c15:showDataLabelsRange val="0"/>
                </c:ext>
                <c:ext xmlns:c16="http://schemas.microsoft.com/office/drawing/2014/chart" uri="{C3380CC4-5D6E-409C-BE32-E72D297353CC}">
                  <c16:uniqueId val="{00000001-C822-439A-AF77-376C99798CC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{225A038A-7EE7-499D-AB94-FB2DC657CF8D}</c15:txfldGUID>
                      <c15:f>Diagramm!$I$48</c15:f>
                      <c15:dlblFieldTableCache>
                        <c:ptCount val="1"/>
                      </c15:dlblFieldTableCache>
                    </c15:dlblFTEntry>
                  </c15:dlblFieldTable>
                  <c15:showDataLabelsRange val="0"/>
                </c:ext>
                <c:ext xmlns:c16="http://schemas.microsoft.com/office/drawing/2014/chart" uri="{C3380CC4-5D6E-409C-BE32-E72D297353CC}">
                  <c16:uniqueId val="{00000002-C822-439A-AF77-376C99798CC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{BA984827-B86F-4DD7-8EE1-8EFE9DB4CE31}</c15:txfldGUID>
                      <c15:f>Diagramm!$I$49</c15:f>
                      <c15:dlblFieldTableCache>
                        <c:ptCount val="1"/>
                      </c15:dlblFieldTableCache>
                    </c15:dlblFTEntry>
                  </c15:dlblFieldTable>
                  <c15:showDataLabelsRange val="0"/>
                </c:ext>
                <c:ext xmlns:c16="http://schemas.microsoft.com/office/drawing/2014/chart" uri="{C3380CC4-5D6E-409C-BE32-E72D297353CC}">
                  <c16:uniqueId val="{00000003-C822-439A-AF77-376C99798CC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{F2F3195A-62B9-4DFF-A27E-2783E3FF7511}</c15:txfldGUID>
                      <c15:f>Diagramm!$I$50</c15:f>
                      <c15:dlblFieldTableCache>
                        <c:ptCount val="1"/>
                      </c15:dlblFieldTableCache>
                    </c15:dlblFTEntry>
                  </c15:dlblFieldTable>
                  <c15:showDataLabelsRange val="0"/>
                </c:ext>
                <c:ext xmlns:c16="http://schemas.microsoft.com/office/drawing/2014/chart" uri="{C3380CC4-5D6E-409C-BE32-E72D297353CC}">
                  <c16:uniqueId val="{00000004-C822-439A-AF77-376C99798CC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{A6A5DAC3-39DD-49D6-B69C-14F968B3DA58}</c15:txfldGUID>
                      <c15:f>Diagramm!$I$51</c15:f>
                      <c15:dlblFieldTableCache>
                        <c:ptCount val="1"/>
                      </c15:dlblFieldTableCache>
                    </c15:dlblFTEntry>
                  </c15:dlblFieldTable>
                  <c15:showDataLabelsRange val="0"/>
                </c:ext>
                <c:ext xmlns:c16="http://schemas.microsoft.com/office/drawing/2014/chart" uri="{C3380CC4-5D6E-409C-BE32-E72D297353CC}">
                  <c16:uniqueId val="{00000005-C822-439A-AF77-376C99798CC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{37395844-E783-4F90-A33F-4D71FEF06022}</c15:txfldGUID>
                      <c15:f>Diagramm!$I$52</c15:f>
                      <c15:dlblFieldTableCache>
                        <c:ptCount val="1"/>
                      </c15:dlblFieldTableCache>
                    </c15:dlblFTEntry>
                  </c15:dlblFieldTable>
                  <c15:showDataLabelsRange val="0"/>
                </c:ext>
                <c:ext xmlns:c16="http://schemas.microsoft.com/office/drawing/2014/chart" uri="{C3380CC4-5D6E-409C-BE32-E72D297353CC}">
                  <c16:uniqueId val="{00000006-C822-439A-AF77-376C99798CC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{D08F3FB8-D2AC-49C6-8D1F-E6CEEAFA8913}</c15:txfldGUID>
                      <c15:f>Diagramm!$I$53</c15:f>
                      <c15:dlblFieldTableCache>
                        <c:ptCount val="1"/>
                      </c15:dlblFieldTableCache>
                    </c15:dlblFTEntry>
                  </c15:dlblFieldTable>
                  <c15:showDataLabelsRange val="0"/>
                </c:ext>
                <c:ext xmlns:c16="http://schemas.microsoft.com/office/drawing/2014/chart" uri="{C3380CC4-5D6E-409C-BE32-E72D297353CC}">
                  <c16:uniqueId val="{00000007-C822-439A-AF77-376C99798CC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{FE69D3FC-76B2-44C9-8F1D-B1D178FF6EFE}</c15:txfldGUID>
                      <c15:f>Diagramm!$I$54</c15:f>
                      <c15:dlblFieldTableCache>
                        <c:ptCount val="1"/>
                      </c15:dlblFieldTableCache>
                    </c15:dlblFTEntry>
                  </c15:dlblFieldTable>
                  <c15:showDataLabelsRange val="0"/>
                </c:ext>
                <c:ext xmlns:c16="http://schemas.microsoft.com/office/drawing/2014/chart" uri="{C3380CC4-5D6E-409C-BE32-E72D297353CC}">
                  <c16:uniqueId val="{00000008-C822-439A-AF77-376C99798CC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{59372169-BF7F-4A2C-B808-2A9E48DA6B21}</c15:txfldGUID>
                      <c15:f>Diagramm!$I$55</c15:f>
                      <c15:dlblFieldTableCache>
                        <c:ptCount val="1"/>
                      </c15:dlblFieldTableCache>
                    </c15:dlblFTEntry>
                  </c15:dlblFieldTable>
                  <c15:showDataLabelsRange val="0"/>
                </c:ext>
                <c:ext xmlns:c16="http://schemas.microsoft.com/office/drawing/2014/chart" uri="{C3380CC4-5D6E-409C-BE32-E72D297353CC}">
                  <c16:uniqueId val="{00000009-C822-439A-AF77-376C99798CC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{5C268A27-030B-4194-BF26-B2C64FCDBC82}</c15:txfldGUID>
                      <c15:f>Diagramm!$I$56</c15:f>
                      <c15:dlblFieldTableCache>
                        <c:ptCount val="1"/>
                      </c15:dlblFieldTableCache>
                    </c15:dlblFTEntry>
                  </c15:dlblFieldTable>
                  <c15:showDataLabelsRange val="0"/>
                </c:ext>
                <c:ext xmlns:c16="http://schemas.microsoft.com/office/drawing/2014/chart" uri="{C3380CC4-5D6E-409C-BE32-E72D297353CC}">
                  <c16:uniqueId val="{0000000A-C822-439A-AF77-376C99798CC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{05998345-9D16-47E5-8F21-9436413983E1}</c15:txfldGUID>
                      <c15:f>Diagramm!$I$57</c15:f>
                      <c15:dlblFieldTableCache>
                        <c:ptCount val="1"/>
                      </c15:dlblFieldTableCache>
                    </c15:dlblFTEntry>
                  </c15:dlblFieldTable>
                  <c15:showDataLabelsRange val="0"/>
                </c:ext>
                <c:ext xmlns:c16="http://schemas.microsoft.com/office/drawing/2014/chart" uri="{C3380CC4-5D6E-409C-BE32-E72D297353CC}">
                  <c16:uniqueId val="{0000000B-C822-439A-AF77-376C99798CC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{4196CD91-78E6-462F-9BE6-A2EB972582B7}</c15:txfldGUID>
                      <c15:f>Diagramm!$I$58</c15:f>
                      <c15:dlblFieldTableCache>
                        <c:ptCount val="1"/>
                      </c15:dlblFieldTableCache>
                    </c15:dlblFTEntry>
                  </c15:dlblFieldTable>
                  <c15:showDataLabelsRange val="0"/>
                </c:ext>
                <c:ext xmlns:c16="http://schemas.microsoft.com/office/drawing/2014/chart" uri="{C3380CC4-5D6E-409C-BE32-E72D297353CC}">
                  <c16:uniqueId val="{0000000C-C822-439A-AF77-376C99798CC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{9853EE30-5D2D-4DE2-99FF-267083081C7E}</c15:txfldGUID>
                      <c15:f>Diagramm!$I$59</c15:f>
                      <c15:dlblFieldTableCache>
                        <c:ptCount val="1"/>
                      </c15:dlblFieldTableCache>
                    </c15:dlblFTEntry>
                  </c15:dlblFieldTable>
                  <c15:showDataLabelsRange val="0"/>
                </c:ext>
                <c:ext xmlns:c16="http://schemas.microsoft.com/office/drawing/2014/chart" uri="{C3380CC4-5D6E-409C-BE32-E72D297353CC}">
                  <c16:uniqueId val="{0000000D-C822-439A-AF77-376C99798CC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{8611B2F1-F7EE-4565-B061-C9210ECBF8B6}</c15:txfldGUID>
                      <c15:f>Diagramm!$I$60</c15:f>
                      <c15:dlblFieldTableCache>
                        <c:ptCount val="1"/>
                      </c15:dlblFieldTableCache>
                    </c15:dlblFTEntry>
                  </c15:dlblFieldTable>
                  <c15:showDataLabelsRange val="0"/>
                </c:ext>
                <c:ext xmlns:c16="http://schemas.microsoft.com/office/drawing/2014/chart" uri="{C3380CC4-5D6E-409C-BE32-E72D297353CC}">
                  <c16:uniqueId val="{0000000E-C822-439A-AF77-376C99798CC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{06C2B1D1-437C-4F7D-988C-3FA076F7D270}</c15:txfldGUID>
                      <c15:f>Diagramm!$I$61</c15:f>
                      <c15:dlblFieldTableCache>
                        <c:ptCount val="1"/>
                      </c15:dlblFieldTableCache>
                    </c15:dlblFTEntry>
                  </c15:dlblFieldTable>
                  <c15:showDataLabelsRange val="0"/>
                </c:ext>
                <c:ext xmlns:c16="http://schemas.microsoft.com/office/drawing/2014/chart" uri="{C3380CC4-5D6E-409C-BE32-E72D297353CC}">
                  <c16:uniqueId val="{0000000F-C822-439A-AF77-376C99798CC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{99E8A8A3-AB0B-4650-AED9-4472E15FDB88}</c15:txfldGUID>
                      <c15:f>Diagramm!$I$62</c15:f>
                      <c15:dlblFieldTableCache>
                        <c:ptCount val="1"/>
                      </c15:dlblFieldTableCache>
                    </c15:dlblFTEntry>
                  </c15:dlblFieldTable>
                  <c15:showDataLabelsRange val="0"/>
                </c:ext>
                <c:ext xmlns:c16="http://schemas.microsoft.com/office/drawing/2014/chart" uri="{C3380CC4-5D6E-409C-BE32-E72D297353CC}">
                  <c16:uniqueId val="{00000010-C822-439A-AF77-376C99798CC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{DAA61AE4-6A6C-4C08-9E50-DE630D12C63F}</c15:txfldGUID>
                      <c15:f>Diagramm!$I$63</c15:f>
                      <c15:dlblFieldTableCache>
                        <c:ptCount val="1"/>
                      </c15:dlblFieldTableCache>
                    </c15:dlblFTEntry>
                  </c15:dlblFieldTable>
                  <c15:showDataLabelsRange val="0"/>
                </c:ext>
                <c:ext xmlns:c16="http://schemas.microsoft.com/office/drawing/2014/chart" uri="{C3380CC4-5D6E-409C-BE32-E72D297353CC}">
                  <c16:uniqueId val="{00000011-C822-439A-AF77-376C99798CC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{120BEA94-A223-476F-ABE9-C1EE66B93FC5}</c15:txfldGUID>
                      <c15:f>Diagramm!$I$64</c15:f>
                      <c15:dlblFieldTableCache>
                        <c:ptCount val="1"/>
                      </c15:dlblFieldTableCache>
                    </c15:dlblFTEntry>
                  </c15:dlblFieldTable>
                  <c15:showDataLabelsRange val="0"/>
                </c:ext>
                <c:ext xmlns:c16="http://schemas.microsoft.com/office/drawing/2014/chart" uri="{C3380CC4-5D6E-409C-BE32-E72D297353CC}">
                  <c16:uniqueId val="{00000012-C822-439A-AF77-376C99798CC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{A2915D01-C5F9-4301-8972-20571DEF6CA0}</c15:txfldGUID>
                      <c15:f>Diagramm!$I$65</c15:f>
                      <c15:dlblFieldTableCache>
                        <c:ptCount val="1"/>
                      </c15:dlblFieldTableCache>
                    </c15:dlblFTEntry>
                  </c15:dlblFieldTable>
                  <c15:showDataLabelsRange val="0"/>
                </c:ext>
                <c:ext xmlns:c16="http://schemas.microsoft.com/office/drawing/2014/chart" uri="{C3380CC4-5D6E-409C-BE32-E72D297353CC}">
                  <c16:uniqueId val="{00000013-C822-439A-AF77-376C99798CC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{419E8A73-17CE-4936-97CE-0E63AA1F949B}</c15:txfldGUID>
                      <c15:f>Diagramm!$I$66</c15:f>
                      <c15:dlblFieldTableCache>
                        <c:ptCount val="1"/>
                      </c15:dlblFieldTableCache>
                    </c15:dlblFTEntry>
                  </c15:dlblFieldTable>
                  <c15:showDataLabelsRange val="0"/>
                </c:ext>
                <c:ext xmlns:c16="http://schemas.microsoft.com/office/drawing/2014/chart" uri="{C3380CC4-5D6E-409C-BE32-E72D297353CC}">
                  <c16:uniqueId val="{00000014-C822-439A-AF77-376C99798CC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{C14FFF33-6C8B-401E-AE54-B246CCD7C6B1}</c15:txfldGUID>
                      <c15:f>Diagramm!$I$67</c15:f>
                      <c15:dlblFieldTableCache>
                        <c:ptCount val="1"/>
                      </c15:dlblFieldTableCache>
                    </c15:dlblFTEntry>
                  </c15:dlblFieldTable>
                  <c15:showDataLabelsRange val="0"/>
                </c:ext>
                <c:ext xmlns:c16="http://schemas.microsoft.com/office/drawing/2014/chart" uri="{C3380CC4-5D6E-409C-BE32-E72D297353CC}">
                  <c16:uniqueId val="{00000015-C822-439A-AF77-376C99798C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22-439A-AF77-376C99798CC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{D3883895-96B8-46E2-8279-BD0CE05640A3}</c15:txfldGUID>
                      <c15:f>Diagramm!$K$46</c15:f>
                      <c15:dlblFieldTableCache>
                        <c:ptCount val="1"/>
                      </c15:dlblFieldTableCache>
                    </c15:dlblFTEntry>
                  </c15:dlblFieldTable>
                  <c15:showDataLabelsRange val="0"/>
                </c:ext>
                <c:ext xmlns:c16="http://schemas.microsoft.com/office/drawing/2014/chart" uri="{C3380CC4-5D6E-409C-BE32-E72D297353CC}">
                  <c16:uniqueId val="{00000017-C822-439A-AF77-376C99798CC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{D9DB735D-5326-42B9-8A51-2F72341F2E95}</c15:txfldGUID>
                      <c15:f>Diagramm!$K$47</c15:f>
                      <c15:dlblFieldTableCache>
                        <c:ptCount val="1"/>
                      </c15:dlblFieldTableCache>
                    </c15:dlblFTEntry>
                  </c15:dlblFieldTable>
                  <c15:showDataLabelsRange val="0"/>
                </c:ext>
                <c:ext xmlns:c16="http://schemas.microsoft.com/office/drawing/2014/chart" uri="{C3380CC4-5D6E-409C-BE32-E72D297353CC}">
                  <c16:uniqueId val="{00000018-C822-439A-AF77-376C99798CC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{69FCA142-84BC-4AE9-9E60-1BA1176C1D2F}</c15:txfldGUID>
                      <c15:f>Diagramm!$K$48</c15:f>
                      <c15:dlblFieldTableCache>
                        <c:ptCount val="1"/>
                      </c15:dlblFieldTableCache>
                    </c15:dlblFTEntry>
                  </c15:dlblFieldTable>
                  <c15:showDataLabelsRange val="0"/>
                </c:ext>
                <c:ext xmlns:c16="http://schemas.microsoft.com/office/drawing/2014/chart" uri="{C3380CC4-5D6E-409C-BE32-E72D297353CC}">
                  <c16:uniqueId val="{00000019-C822-439A-AF77-376C99798CC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{7E6A8CC3-6FEE-4AA2-A17C-AE08B1BC9800}</c15:txfldGUID>
                      <c15:f>Diagramm!$K$49</c15:f>
                      <c15:dlblFieldTableCache>
                        <c:ptCount val="1"/>
                      </c15:dlblFieldTableCache>
                    </c15:dlblFTEntry>
                  </c15:dlblFieldTable>
                  <c15:showDataLabelsRange val="0"/>
                </c:ext>
                <c:ext xmlns:c16="http://schemas.microsoft.com/office/drawing/2014/chart" uri="{C3380CC4-5D6E-409C-BE32-E72D297353CC}">
                  <c16:uniqueId val="{0000001A-C822-439A-AF77-376C99798CC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{7D937535-40E4-432C-8B6B-8DF3C36768B5}</c15:txfldGUID>
                      <c15:f>Diagramm!$K$50</c15:f>
                      <c15:dlblFieldTableCache>
                        <c:ptCount val="1"/>
                      </c15:dlblFieldTableCache>
                    </c15:dlblFTEntry>
                  </c15:dlblFieldTable>
                  <c15:showDataLabelsRange val="0"/>
                </c:ext>
                <c:ext xmlns:c16="http://schemas.microsoft.com/office/drawing/2014/chart" uri="{C3380CC4-5D6E-409C-BE32-E72D297353CC}">
                  <c16:uniqueId val="{0000001B-C822-439A-AF77-376C99798CC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{6DFC8B68-AF9E-4969-80CE-257F5AB40726}</c15:txfldGUID>
                      <c15:f>Diagramm!$K$51</c15:f>
                      <c15:dlblFieldTableCache>
                        <c:ptCount val="1"/>
                      </c15:dlblFieldTableCache>
                    </c15:dlblFTEntry>
                  </c15:dlblFieldTable>
                  <c15:showDataLabelsRange val="0"/>
                </c:ext>
                <c:ext xmlns:c16="http://schemas.microsoft.com/office/drawing/2014/chart" uri="{C3380CC4-5D6E-409C-BE32-E72D297353CC}">
                  <c16:uniqueId val="{0000001C-C822-439A-AF77-376C99798CC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{87A150E5-E27C-4E3E-845B-46332AD5BA97}</c15:txfldGUID>
                      <c15:f>Diagramm!$K$52</c15:f>
                      <c15:dlblFieldTableCache>
                        <c:ptCount val="1"/>
                      </c15:dlblFieldTableCache>
                    </c15:dlblFTEntry>
                  </c15:dlblFieldTable>
                  <c15:showDataLabelsRange val="0"/>
                </c:ext>
                <c:ext xmlns:c16="http://schemas.microsoft.com/office/drawing/2014/chart" uri="{C3380CC4-5D6E-409C-BE32-E72D297353CC}">
                  <c16:uniqueId val="{0000001D-C822-439A-AF77-376C99798CC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{CE358685-0146-4FD9-AE99-6F2AF6460127}</c15:txfldGUID>
                      <c15:f>Diagramm!$K$53</c15:f>
                      <c15:dlblFieldTableCache>
                        <c:ptCount val="1"/>
                      </c15:dlblFieldTableCache>
                    </c15:dlblFTEntry>
                  </c15:dlblFieldTable>
                  <c15:showDataLabelsRange val="0"/>
                </c:ext>
                <c:ext xmlns:c16="http://schemas.microsoft.com/office/drawing/2014/chart" uri="{C3380CC4-5D6E-409C-BE32-E72D297353CC}">
                  <c16:uniqueId val="{0000001E-C822-439A-AF77-376C99798CC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{2DD08333-1468-47F6-8277-B40619053E01}</c15:txfldGUID>
                      <c15:f>Diagramm!$K$54</c15:f>
                      <c15:dlblFieldTableCache>
                        <c:ptCount val="1"/>
                      </c15:dlblFieldTableCache>
                    </c15:dlblFTEntry>
                  </c15:dlblFieldTable>
                  <c15:showDataLabelsRange val="0"/>
                </c:ext>
                <c:ext xmlns:c16="http://schemas.microsoft.com/office/drawing/2014/chart" uri="{C3380CC4-5D6E-409C-BE32-E72D297353CC}">
                  <c16:uniqueId val="{0000001F-C822-439A-AF77-376C99798CC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{C532C9E4-40EC-41B7-B5DF-E493B89F48B8}</c15:txfldGUID>
                      <c15:f>Diagramm!$K$55</c15:f>
                      <c15:dlblFieldTableCache>
                        <c:ptCount val="1"/>
                      </c15:dlblFieldTableCache>
                    </c15:dlblFTEntry>
                  </c15:dlblFieldTable>
                  <c15:showDataLabelsRange val="0"/>
                </c:ext>
                <c:ext xmlns:c16="http://schemas.microsoft.com/office/drawing/2014/chart" uri="{C3380CC4-5D6E-409C-BE32-E72D297353CC}">
                  <c16:uniqueId val="{00000020-C822-439A-AF77-376C99798CC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{F50D69DB-2CC9-451E-9DE7-AF70ECF71EA4}</c15:txfldGUID>
                      <c15:f>Diagramm!$K$56</c15:f>
                      <c15:dlblFieldTableCache>
                        <c:ptCount val="1"/>
                      </c15:dlblFieldTableCache>
                    </c15:dlblFTEntry>
                  </c15:dlblFieldTable>
                  <c15:showDataLabelsRange val="0"/>
                </c:ext>
                <c:ext xmlns:c16="http://schemas.microsoft.com/office/drawing/2014/chart" uri="{C3380CC4-5D6E-409C-BE32-E72D297353CC}">
                  <c16:uniqueId val="{00000021-C822-439A-AF77-376C99798CC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{6C6EE32C-89FD-4BA3-BD0D-9413BD72E001}</c15:txfldGUID>
                      <c15:f>Diagramm!$K$57</c15:f>
                      <c15:dlblFieldTableCache>
                        <c:ptCount val="1"/>
                      </c15:dlblFieldTableCache>
                    </c15:dlblFTEntry>
                  </c15:dlblFieldTable>
                  <c15:showDataLabelsRange val="0"/>
                </c:ext>
                <c:ext xmlns:c16="http://schemas.microsoft.com/office/drawing/2014/chart" uri="{C3380CC4-5D6E-409C-BE32-E72D297353CC}">
                  <c16:uniqueId val="{00000022-C822-439A-AF77-376C99798CC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{19FD232F-40BA-4DCE-BBF0-8BAB68DC15A1}</c15:txfldGUID>
                      <c15:f>Diagramm!$K$58</c15:f>
                      <c15:dlblFieldTableCache>
                        <c:ptCount val="1"/>
                      </c15:dlblFieldTableCache>
                    </c15:dlblFTEntry>
                  </c15:dlblFieldTable>
                  <c15:showDataLabelsRange val="0"/>
                </c:ext>
                <c:ext xmlns:c16="http://schemas.microsoft.com/office/drawing/2014/chart" uri="{C3380CC4-5D6E-409C-BE32-E72D297353CC}">
                  <c16:uniqueId val="{00000023-C822-439A-AF77-376C99798CC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{6ACE1C47-5AA0-45EF-9EF7-0846B59CCD02}</c15:txfldGUID>
                      <c15:f>Diagramm!$K$59</c15:f>
                      <c15:dlblFieldTableCache>
                        <c:ptCount val="1"/>
                      </c15:dlblFieldTableCache>
                    </c15:dlblFTEntry>
                  </c15:dlblFieldTable>
                  <c15:showDataLabelsRange val="0"/>
                </c:ext>
                <c:ext xmlns:c16="http://schemas.microsoft.com/office/drawing/2014/chart" uri="{C3380CC4-5D6E-409C-BE32-E72D297353CC}">
                  <c16:uniqueId val="{00000024-C822-439A-AF77-376C99798CC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{00DED6DA-7BF3-47B4-9DA3-0459764514CE}</c15:txfldGUID>
                      <c15:f>Diagramm!$K$60</c15:f>
                      <c15:dlblFieldTableCache>
                        <c:ptCount val="1"/>
                      </c15:dlblFieldTableCache>
                    </c15:dlblFTEntry>
                  </c15:dlblFieldTable>
                  <c15:showDataLabelsRange val="0"/>
                </c:ext>
                <c:ext xmlns:c16="http://schemas.microsoft.com/office/drawing/2014/chart" uri="{C3380CC4-5D6E-409C-BE32-E72D297353CC}">
                  <c16:uniqueId val="{00000025-C822-439A-AF77-376C99798CC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{7EC90B10-B630-43C4-A948-C18B5E1A8492}</c15:txfldGUID>
                      <c15:f>Diagramm!$K$61</c15:f>
                      <c15:dlblFieldTableCache>
                        <c:ptCount val="1"/>
                      </c15:dlblFieldTableCache>
                    </c15:dlblFTEntry>
                  </c15:dlblFieldTable>
                  <c15:showDataLabelsRange val="0"/>
                </c:ext>
                <c:ext xmlns:c16="http://schemas.microsoft.com/office/drawing/2014/chart" uri="{C3380CC4-5D6E-409C-BE32-E72D297353CC}">
                  <c16:uniqueId val="{00000026-C822-439A-AF77-376C99798CC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{D18A42E8-6E63-43F4-B10F-0A486D134481}</c15:txfldGUID>
                      <c15:f>Diagramm!$K$62</c15:f>
                      <c15:dlblFieldTableCache>
                        <c:ptCount val="1"/>
                      </c15:dlblFieldTableCache>
                    </c15:dlblFTEntry>
                  </c15:dlblFieldTable>
                  <c15:showDataLabelsRange val="0"/>
                </c:ext>
                <c:ext xmlns:c16="http://schemas.microsoft.com/office/drawing/2014/chart" uri="{C3380CC4-5D6E-409C-BE32-E72D297353CC}">
                  <c16:uniqueId val="{00000027-C822-439A-AF77-376C99798CC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{9A7BEF1B-FC85-4686-A43C-8468898695D5}</c15:txfldGUID>
                      <c15:f>Diagramm!$K$63</c15:f>
                      <c15:dlblFieldTableCache>
                        <c:ptCount val="1"/>
                      </c15:dlblFieldTableCache>
                    </c15:dlblFTEntry>
                  </c15:dlblFieldTable>
                  <c15:showDataLabelsRange val="0"/>
                </c:ext>
                <c:ext xmlns:c16="http://schemas.microsoft.com/office/drawing/2014/chart" uri="{C3380CC4-5D6E-409C-BE32-E72D297353CC}">
                  <c16:uniqueId val="{00000028-C822-439A-AF77-376C99798CC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{563F9E67-E65D-4BD2-9A93-B3DC39341786}</c15:txfldGUID>
                      <c15:f>Diagramm!$K$64</c15:f>
                      <c15:dlblFieldTableCache>
                        <c:ptCount val="1"/>
                      </c15:dlblFieldTableCache>
                    </c15:dlblFTEntry>
                  </c15:dlblFieldTable>
                  <c15:showDataLabelsRange val="0"/>
                </c:ext>
                <c:ext xmlns:c16="http://schemas.microsoft.com/office/drawing/2014/chart" uri="{C3380CC4-5D6E-409C-BE32-E72D297353CC}">
                  <c16:uniqueId val="{00000029-C822-439A-AF77-376C99798CC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{E261A8D4-7D62-4BDC-AEFF-3C49AA540A3D}</c15:txfldGUID>
                      <c15:f>Diagramm!$K$65</c15:f>
                      <c15:dlblFieldTableCache>
                        <c:ptCount val="1"/>
                      </c15:dlblFieldTableCache>
                    </c15:dlblFTEntry>
                  </c15:dlblFieldTable>
                  <c15:showDataLabelsRange val="0"/>
                </c:ext>
                <c:ext xmlns:c16="http://schemas.microsoft.com/office/drawing/2014/chart" uri="{C3380CC4-5D6E-409C-BE32-E72D297353CC}">
                  <c16:uniqueId val="{0000002A-C822-439A-AF77-376C99798CC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{E0608259-BEC5-4E4D-B569-350D12B5D067}</c15:txfldGUID>
                      <c15:f>Diagramm!$K$66</c15:f>
                      <c15:dlblFieldTableCache>
                        <c:ptCount val="1"/>
                      </c15:dlblFieldTableCache>
                    </c15:dlblFTEntry>
                  </c15:dlblFieldTable>
                  <c15:showDataLabelsRange val="0"/>
                </c:ext>
                <c:ext xmlns:c16="http://schemas.microsoft.com/office/drawing/2014/chart" uri="{C3380CC4-5D6E-409C-BE32-E72D297353CC}">
                  <c16:uniqueId val="{0000002B-C822-439A-AF77-376C99798CC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{FE8A38B0-9708-492C-A60B-F19E81DD1291}</c15:txfldGUID>
                      <c15:f>Diagramm!$K$67</c15:f>
                      <c15:dlblFieldTableCache>
                        <c:ptCount val="1"/>
                      </c15:dlblFieldTableCache>
                    </c15:dlblFTEntry>
                  </c15:dlblFieldTable>
                  <c15:showDataLabelsRange val="0"/>
                </c:ext>
                <c:ext xmlns:c16="http://schemas.microsoft.com/office/drawing/2014/chart" uri="{C3380CC4-5D6E-409C-BE32-E72D297353CC}">
                  <c16:uniqueId val="{0000002C-C822-439A-AF77-376C99798CC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22-439A-AF77-376C99798CC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{C1046907-72D6-405B-AD68-20CBE1F2F874}</c15:txfldGUID>
                      <c15:f>Diagramm!$J$46</c15:f>
                      <c15:dlblFieldTableCache>
                        <c:ptCount val="1"/>
                      </c15:dlblFieldTableCache>
                    </c15:dlblFTEntry>
                  </c15:dlblFieldTable>
                  <c15:showDataLabelsRange val="0"/>
                </c:ext>
                <c:ext xmlns:c16="http://schemas.microsoft.com/office/drawing/2014/chart" uri="{C3380CC4-5D6E-409C-BE32-E72D297353CC}">
                  <c16:uniqueId val="{0000002E-C822-439A-AF77-376C99798CC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{F31110E8-4558-40FA-BC6E-E1DB34FA68D8}</c15:txfldGUID>
                      <c15:f>Diagramm!$J$47</c15:f>
                      <c15:dlblFieldTableCache>
                        <c:ptCount val="1"/>
                      </c15:dlblFieldTableCache>
                    </c15:dlblFTEntry>
                  </c15:dlblFieldTable>
                  <c15:showDataLabelsRange val="0"/>
                </c:ext>
                <c:ext xmlns:c16="http://schemas.microsoft.com/office/drawing/2014/chart" uri="{C3380CC4-5D6E-409C-BE32-E72D297353CC}">
                  <c16:uniqueId val="{0000002F-C822-439A-AF77-376C99798CC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{1E57BFDB-FF6C-4BB5-AA39-582981C80667}</c15:txfldGUID>
                      <c15:f>Diagramm!$J$48</c15:f>
                      <c15:dlblFieldTableCache>
                        <c:ptCount val="1"/>
                      </c15:dlblFieldTableCache>
                    </c15:dlblFTEntry>
                  </c15:dlblFieldTable>
                  <c15:showDataLabelsRange val="0"/>
                </c:ext>
                <c:ext xmlns:c16="http://schemas.microsoft.com/office/drawing/2014/chart" uri="{C3380CC4-5D6E-409C-BE32-E72D297353CC}">
                  <c16:uniqueId val="{00000030-C822-439A-AF77-376C99798CC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{EB2A1978-BEA1-4481-B6FA-629FF25B3B58}</c15:txfldGUID>
                      <c15:f>Diagramm!$J$49</c15:f>
                      <c15:dlblFieldTableCache>
                        <c:ptCount val="1"/>
                      </c15:dlblFieldTableCache>
                    </c15:dlblFTEntry>
                  </c15:dlblFieldTable>
                  <c15:showDataLabelsRange val="0"/>
                </c:ext>
                <c:ext xmlns:c16="http://schemas.microsoft.com/office/drawing/2014/chart" uri="{C3380CC4-5D6E-409C-BE32-E72D297353CC}">
                  <c16:uniqueId val="{00000031-C822-439A-AF77-376C99798CC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{FA87267E-74A7-4565-A9E5-E2238EA9D436}</c15:txfldGUID>
                      <c15:f>Diagramm!$J$50</c15:f>
                      <c15:dlblFieldTableCache>
                        <c:ptCount val="1"/>
                      </c15:dlblFieldTableCache>
                    </c15:dlblFTEntry>
                  </c15:dlblFieldTable>
                  <c15:showDataLabelsRange val="0"/>
                </c:ext>
                <c:ext xmlns:c16="http://schemas.microsoft.com/office/drawing/2014/chart" uri="{C3380CC4-5D6E-409C-BE32-E72D297353CC}">
                  <c16:uniqueId val="{00000032-C822-439A-AF77-376C99798CC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{C3FA900B-BB9F-4FFA-9FB5-61D2D7BBDE9B}</c15:txfldGUID>
                      <c15:f>Diagramm!$J$51</c15:f>
                      <c15:dlblFieldTableCache>
                        <c:ptCount val="1"/>
                      </c15:dlblFieldTableCache>
                    </c15:dlblFTEntry>
                  </c15:dlblFieldTable>
                  <c15:showDataLabelsRange val="0"/>
                </c:ext>
                <c:ext xmlns:c16="http://schemas.microsoft.com/office/drawing/2014/chart" uri="{C3380CC4-5D6E-409C-BE32-E72D297353CC}">
                  <c16:uniqueId val="{00000033-C822-439A-AF77-376C99798CC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{A4D1E3B6-8D94-4606-8B16-8CCD62CB37F6}</c15:txfldGUID>
                      <c15:f>Diagramm!$J$52</c15:f>
                      <c15:dlblFieldTableCache>
                        <c:ptCount val="1"/>
                      </c15:dlblFieldTableCache>
                    </c15:dlblFTEntry>
                  </c15:dlblFieldTable>
                  <c15:showDataLabelsRange val="0"/>
                </c:ext>
                <c:ext xmlns:c16="http://schemas.microsoft.com/office/drawing/2014/chart" uri="{C3380CC4-5D6E-409C-BE32-E72D297353CC}">
                  <c16:uniqueId val="{00000034-C822-439A-AF77-376C99798CC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{6E7B5A64-3D12-4C11-B294-CEBE2A17B5E6}</c15:txfldGUID>
                      <c15:f>Diagramm!$J$53</c15:f>
                      <c15:dlblFieldTableCache>
                        <c:ptCount val="1"/>
                      </c15:dlblFieldTableCache>
                    </c15:dlblFTEntry>
                  </c15:dlblFieldTable>
                  <c15:showDataLabelsRange val="0"/>
                </c:ext>
                <c:ext xmlns:c16="http://schemas.microsoft.com/office/drawing/2014/chart" uri="{C3380CC4-5D6E-409C-BE32-E72D297353CC}">
                  <c16:uniqueId val="{00000035-C822-439A-AF77-376C99798CC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{CFA448E7-DDF6-4C7A-ACAC-A014B39EF60B}</c15:txfldGUID>
                      <c15:f>Diagramm!$J$54</c15:f>
                      <c15:dlblFieldTableCache>
                        <c:ptCount val="1"/>
                      </c15:dlblFieldTableCache>
                    </c15:dlblFTEntry>
                  </c15:dlblFieldTable>
                  <c15:showDataLabelsRange val="0"/>
                </c:ext>
                <c:ext xmlns:c16="http://schemas.microsoft.com/office/drawing/2014/chart" uri="{C3380CC4-5D6E-409C-BE32-E72D297353CC}">
                  <c16:uniqueId val="{00000036-C822-439A-AF77-376C99798CC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{E26457FF-2551-4416-A9B6-BB7BB66D7236}</c15:txfldGUID>
                      <c15:f>Diagramm!$J$55</c15:f>
                      <c15:dlblFieldTableCache>
                        <c:ptCount val="1"/>
                      </c15:dlblFieldTableCache>
                    </c15:dlblFTEntry>
                  </c15:dlblFieldTable>
                  <c15:showDataLabelsRange val="0"/>
                </c:ext>
                <c:ext xmlns:c16="http://schemas.microsoft.com/office/drawing/2014/chart" uri="{C3380CC4-5D6E-409C-BE32-E72D297353CC}">
                  <c16:uniqueId val="{00000037-C822-439A-AF77-376C99798CC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{36B94892-8A71-44BC-897B-6A3F96E6E890}</c15:txfldGUID>
                      <c15:f>Diagramm!$J$56</c15:f>
                      <c15:dlblFieldTableCache>
                        <c:ptCount val="1"/>
                      </c15:dlblFieldTableCache>
                    </c15:dlblFTEntry>
                  </c15:dlblFieldTable>
                  <c15:showDataLabelsRange val="0"/>
                </c:ext>
                <c:ext xmlns:c16="http://schemas.microsoft.com/office/drawing/2014/chart" uri="{C3380CC4-5D6E-409C-BE32-E72D297353CC}">
                  <c16:uniqueId val="{00000038-C822-439A-AF77-376C99798CC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{0AA39AE0-E058-4562-ABA1-7EC26EBDF9B0}</c15:txfldGUID>
                      <c15:f>Diagramm!$J$57</c15:f>
                      <c15:dlblFieldTableCache>
                        <c:ptCount val="1"/>
                      </c15:dlblFieldTableCache>
                    </c15:dlblFTEntry>
                  </c15:dlblFieldTable>
                  <c15:showDataLabelsRange val="0"/>
                </c:ext>
                <c:ext xmlns:c16="http://schemas.microsoft.com/office/drawing/2014/chart" uri="{C3380CC4-5D6E-409C-BE32-E72D297353CC}">
                  <c16:uniqueId val="{00000039-C822-439A-AF77-376C99798CC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{42F48E48-0B45-4020-B54F-0FE5A299C560}</c15:txfldGUID>
                      <c15:f>Diagramm!$J$58</c15:f>
                      <c15:dlblFieldTableCache>
                        <c:ptCount val="1"/>
                      </c15:dlblFieldTableCache>
                    </c15:dlblFTEntry>
                  </c15:dlblFieldTable>
                  <c15:showDataLabelsRange val="0"/>
                </c:ext>
                <c:ext xmlns:c16="http://schemas.microsoft.com/office/drawing/2014/chart" uri="{C3380CC4-5D6E-409C-BE32-E72D297353CC}">
                  <c16:uniqueId val="{0000003A-C822-439A-AF77-376C99798CC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{BF3E908E-2470-4B26-BC3B-5A5B941BD3A5}</c15:txfldGUID>
                      <c15:f>Diagramm!$J$59</c15:f>
                      <c15:dlblFieldTableCache>
                        <c:ptCount val="1"/>
                      </c15:dlblFieldTableCache>
                    </c15:dlblFTEntry>
                  </c15:dlblFieldTable>
                  <c15:showDataLabelsRange val="0"/>
                </c:ext>
                <c:ext xmlns:c16="http://schemas.microsoft.com/office/drawing/2014/chart" uri="{C3380CC4-5D6E-409C-BE32-E72D297353CC}">
                  <c16:uniqueId val="{0000003B-C822-439A-AF77-376C99798CC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{A1EAE991-718D-420F-965B-95290345C2A0}</c15:txfldGUID>
                      <c15:f>Diagramm!$J$60</c15:f>
                      <c15:dlblFieldTableCache>
                        <c:ptCount val="1"/>
                      </c15:dlblFieldTableCache>
                    </c15:dlblFTEntry>
                  </c15:dlblFieldTable>
                  <c15:showDataLabelsRange val="0"/>
                </c:ext>
                <c:ext xmlns:c16="http://schemas.microsoft.com/office/drawing/2014/chart" uri="{C3380CC4-5D6E-409C-BE32-E72D297353CC}">
                  <c16:uniqueId val="{0000003C-C822-439A-AF77-376C99798CC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{09ABD8D2-ADAC-4CB1-9AF9-8E4B4931BE7E}</c15:txfldGUID>
                      <c15:f>Diagramm!$J$61</c15:f>
                      <c15:dlblFieldTableCache>
                        <c:ptCount val="1"/>
                      </c15:dlblFieldTableCache>
                    </c15:dlblFTEntry>
                  </c15:dlblFieldTable>
                  <c15:showDataLabelsRange val="0"/>
                </c:ext>
                <c:ext xmlns:c16="http://schemas.microsoft.com/office/drawing/2014/chart" uri="{C3380CC4-5D6E-409C-BE32-E72D297353CC}">
                  <c16:uniqueId val="{0000003D-C822-439A-AF77-376C99798CC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{17E01482-D3BB-4366-AF8A-4E7D67047F40}</c15:txfldGUID>
                      <c15:f>Diagramm!$J$62</c15:f>
                      <c15:dlblFieldTableCache>
                        <c:ptCount val="1"/>
                      </c15:dlblFieldTableCache>
                    </c15:dlblFTEntry>
                  </c15:dlblFieldTable>
                  <c15:showDataLabelsRange val="0"/>
                </c:ext>
                <c:ext xmlns:c16="http://schemas.microsoft.com/office/drawing/2014/chart" uri="{C3380CC4-5D6E-409C-BE32-E72D297353CC}">
                  <c16:uniqueId val="{0000003E-C822-439A-AF77-376C99798CC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{F9DAEFC3-D139-4697-BAED-EDDCBB3E4FF6}</c15:txfldGUID>
                      <c15:f>Diagramm!$J$63</c15:f>
                      <c15:dlblFieldTableCache>
                        <c:ptCount val="1"/>
                      </c15:dlblFieldTableCache>
                    </c15:dlblFTEntry>
                  </c15:dlblFieldTable>
                  <c15:showDataLabelsRange val="0"/>
                </c:ext>
                <c:ext xmlns:c16="http://schemas.microsoft.com/office/drawing/2014/chart" uri="{C3380CC4-5D6E-409C-BE32-E72D297353CC}">
                  <c16:uniqueId val="{0000003F-C822-439A-AF77-376C99798CC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{FEE93063-9991-4B9B-8537-3DA65C58EC8C}</c15:txfldGUID>
                      <c15:f>Diagramm!$J$64</c15:f>
                      <c15:dlblFieldTableCache>
                        <c:ptCount val="1"/>
                      </c15:dlblFieldTableCache>
                    </c15:dlblFTEntry>
                  </c15:dlblFieldTable>
                  <c15:showDataLabelsRange val="0"/>
                </c:ext>
                <c:ext xmlns:c16="http://schemas.microsoft.com/office/drawing/2014/chart" uri="{C3380CC4-5D6E-409C-BE32-E72D297353CC}">
                  <c16:uniqueId val="{00000040-C822-439A-AF77-376C99798CC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{B77900E3-128F-4C62-AEBA-4E5E26CBE70A}</c15:txfldGUID>
                      <c15:f>Diagramm!$J$65</c15:f>
                      <c15:dlblFieldTableCache>
                        <c:ptCount val="1"/>
                      </c15:dlblFieldTableCache>
                    </c15:dlblFTEntry>
                  </c15:dlblFieldTable>
                  <c15:showDataLabelsRange val="0"/>
                </c:ext>
                <c:ext xmlns:c16="http://schemas.microsoft.com/office/drawing/2014/chart" uri="{C3380CC4-5D6E-409C-BE32-E72D297353CC}">
                  <c16:uniqueId val="{00000041-C822-439A-AF77-376C99798CC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{CD55743D-48F9-4374-B4DF-475E15B906F5}</c15:txfldGUID>
                      <c15:f>Diagramm!$J$66</c15:f>
                      <c15:dlblFieldTableCache>
                        <c:ptCount val="1"/>
                      </c15:dlblFieldTableCache>
                    </c15:dlblFTEntry>
                  </c15:dlblFieldTable>
                  <c15:showDataLabelsRange val="0"/>
                </c:ext>
                <c:ext xmlns:c16="http://schemas.microsoft.com/office/drawing/2014/chart" uri="{C3380CC4-5D6E-409C-BE32-E72D297353CC}">
                  <c16:uniqueId val="{00000042-C822-439A-AF77-376C99798CC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{E13F2840-3512-4B95-A302-F2FE711B705B}</c15:txfldGUID>
                      <c15:f>Diagramm!$J$67</c15:f>
                      <c15:dlblFieldTableCache>
                        <c:ptCount val="1"/>
                      </c15:dlblFieldTableCache>
                    </c15:dlblFTEntry>
                  </c15:dlblFieldTable>
                  <c15:showDataLabelsRange val="0"/>
                </c:ext>
                <c:ext xmlns:c16="http://schemas.microsoft.com/office/drawing/2014/chart" uri="{C3380CC4-5D6E-409C-BE32-E72D297353CC}">
                  <c16:uniqueId val="{00000043-C822-439A-AF77-376C99798C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22-439A-AF77-376C99798CC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91-459D-B916-9BBED0076D7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91-459D-B916-9BBED0076D7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91-459D-B916-9BBED0076D7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91-459D-B916-9BBED0076D7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91-459D-B916-9BBED0076D7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91-459D-B916-9BBED0076D7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491-459D-B916-9BBED0076D7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91-459D-B916-9BBED0076D7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491-459D-B916-9BBED0076D7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91-459D-B916-9BBED0076D7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91-459D-B916-9BBED0076D7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491-459D-B916-9BBED0076D7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91-459D-B916-9BBED0076D7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491-459D-B916-9BBED0076D7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491-459D-B916-9BBED0076D7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491-459D-B916-9BBED0076D7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91-459D-B916-9BBED0076D7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491-459D-B916-9BBED0076D7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491-459D-B916-9BBED0076D7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491-459D-B916-9BBED0076D7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491-459D-B916-9BBED0076D7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491-459D-B916-9BBED0076D7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491-459D-B916-9BBED0076D7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491-459D-B916-9BBED0076D7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491-459D-B916-9BBED0076D7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491-459D-B916-9BBED0076D7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491-459D-B916-9BBED0076D7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491-459D-B916-9BBED0076D7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491-459D-B916-9BBED0076D7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491-459D-B916-9BBED0076D7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491-459D-B916-9BBED0076D7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491-459D-B916-9BBED0076D7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491-459D-B916-9BBED0076D7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491-459D-B916-9BBED0076D7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491-459D-B916-9BBED0076D7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491-459D-B916-9BBED0076D7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491-459D-B916-9BBED0076D7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491-459D-B916-9BBED0076D7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491-459D-B916-9BBED0076D7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491-459D-B916-9BBED0076D7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491-459D-B916-9BBED0076D7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491-459D-B916-9BBED0076D7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491-459D-B916-9BBED0076D7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491-459D-B916-9BBED0076D7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491-459D-B916-9BBED0076D7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491-459D-B916-9BBED0076D7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491-459D-B916-9BBED0076D7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491-459D-B916-9BBED0076D7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491-459D-B916-9BBED0076D7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491-459D-B916-9BBED0076D7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491-459D-B916-9BBED0076D7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491-459D-B916-9BBED0076D7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491-459D-B916-9BBED0076D7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491-459D-B916-9BBED0076D7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491-459D-B916-9BBED0076D7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491-459D-B916-9BBED0076D7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491-459D-B916-9BBED0076D7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491-459D-B916-9BBED0076D7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491-459D-B916-9BBED0076D7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491-459D-B916-9BBED0076D7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491-459D-B916-9BBED0076D7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491-459D-B916-9BBED0076D7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491-459D-B916-9BBED0076D7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491-459D-B916-9BBED0076D7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491-459D-B916-9BBED0076D7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491-459D-B916-9BBED0076D7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491-459D-B916-9BBED0076D7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491-459D-B916-9BBED0076D7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491-459D-B916-9BBED0076D7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100.7862488354713</c:v>
                </c:pt>
                <c:pt idx="2">
                  <c:v>102.66689871927437</c:v>
                </c:pt>
                <c:pt idx="3">
                  <c:v>100.82310424963401</c:v>
                </c:pt>
                <c:pt idx="4">
                  <c:v>101.6349471227183</c:v>
                </c:pt>
                <c:pt idx="5">
                  <c:v>102.46112265686587</c:v>
                </c:pt>
                <c:pt idx="6">
                  <c:v>104.4431249296164</c:v>
                </c:pt>
                <c:pt idx="7">
                  <c:v>102.61468688254385</c:v>
                </c:pt>
                <c:pt idx="8">
                  <c:v>102.92488661841337</c:v>
                </c:pt>
                <c:pt idx="9">
                  <c:v>103.29651204455411</c:v>
                </c:pt>
                <c:pt idx="10">
                  <c:v>105.29591826288147</c:v>
                </c:pt>
                <c:pt idx="11">
                  <c:v>103.5432385671434</c:v>
                </c:pt>
                <c:pt idx="12">
                  <c:v>104.01724014373612</c:v>
                </c:pt>
                <c:pt idx="13">
                  <c:v>104.85672457744244</c:v>
                </c:pt>
                <c:pt idx="14">
                  <c:v>107.50417182813092</c:v>
                </c:pt>
                <c:pt idx="15">
                  <c:v>106.04326416118101</c:v>
                </c:pt>
                <c:pt idx="16">
                  <c:v>106.54797858290932</c:v>
                </c:pt>
                <c:pt idx="17">
                  <c:v>107.14892658606252</c:v>
                </c:pt>
                <c:pt idx="18">
                  <c:v>109.50869685398091</c:v>
                </c:pt>
                <c:pt idx="19">
                  <c:v>107.7908250493965</c:v>
                </c:pt>
                <c:pt idx="20">
                  <c:v>108.14095148394229</c:v>
                </c:pt>
                <c:pt idx="21">
                  <c:v>108.73678067957289</c:v>
                </c:pt>
                <c:pt idx="22">
                  <c:v>110.21406853059513</c:v>
                </c:pt>
                <c:pt idx="23">
                  <c:v>108.69480645788757</c:v>
                </c:pt>
                <c:pt idx="24">
                  <c:v>108.92617655790906</c:v>
                </c:pt>
              </c:numCache>
            </c:numRef>
          </c:val>
          <c:smooth val="0"/>
          <c:extLst>
            <c:ext xmlns:c16="http://schemas.microsoft.com/office/drawing/2014/chart" uri="{C3380CC4-5D6E-409C-BE32-E72D297353CC}">
              <c16:uniqueId val="{00000000-7C21-4CD0-ADD4-F3C79F34919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103.4389987132998</c:v>
                </c:pt>
                <c:pt idx="2">
                  <c:v>108.50391858696923</c:v>
                </c:pt>
                <c:pt idx="3">
                  <c:v>103.3688150660896</c:v>
                </c:pt>
                <c:pt idx="4">
                  <c:v>101.5440402386244</c:v>
                </c:pt>
                <c:pt idx="5">
                  <c:v>104.88946075564394</c:v>
                </c:pt>
                <c:pt idx="6">
                  <c:v>109.2291496081413</c:v>
                </c:pt>
                <c:pt idx="7">
                  <c:v>105.1935898935548</c:v>
                </c:pt>
                <c:pt idx="8">
                  <c:v>104.2812024798222</c:v>
                </c:pt>
                <c:pt idx="9">
                  <c:v>108.86653409755527</c:v>
                </c:pt>
                <c:pt idx="10">
                  <c:v>114.36425312902094</c:v>
                </c:pt>
                <c:pt idx="11">
                  <c:v>108.98350684290561</c:v>
                </c:pt>
                <c:pt idx="12">
                  <c:v>108.10621125277811</c:v>
                </c:pt>
                <c:pt idx="13">
                  <c:v>113.38168206807812</c:v>
                </c:pt>
                <c:pt idx="14">
                  <c:v>118.54018013802784</c:v>
                </c:pt>
                <c:pt idx="15">
                  <c:v>114.50462042344134</c:v>
                </c:pt>
                <c:pt idx="16">
                  <c:v>115.51058603345422</c:v>
                </c:pt>
                <c:pt idx="17">
                  <c:v>119.16013568838461</c:v>
                </c:pt>
                <c:pt idx="18">
                  <c:v>123.74546730611769</c:v>
                </c:pt>
                <c:pt idx="19">
                  <c:v>118.8794010995438</c:v>
                </c:pt>
                <c:pt idx="20">
                  <c:v>118.96128202128904</c:v>
                </c:pt>
                <c:pt idx="21">
                  <c:v>123.14890630483097</c:v>
                </c:pt>
                <c:pt idx="22">
                  <c:v>126.72827231255117</c:v>
                </c:pt>
                <c:pt idx="23">
                  <c:v>122.03766522400281</c:v>
                </c:pt>
                <c:pt idx="24">
                  <c:v>118.37641829453737</c:v>
                </c:pt>
              </c:numCache>
            </c:numRef>
          </c:val>
          <c:smooth val="0"/>
          <c:extLst>
            <c:ext xmlns:c16="http://schemas.microsoft.com/office/drawing/2014/chart" uri="{C3380CC4-5D6E-409C-BE32-E72D297353CC}">
              <c16:uniqueId val="{00000001-7C21-4CD0-ADD4-F3C79F34919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102.20602914753442</c:v>
                </c:pt>
                <c:pt idx="2">
                  <c:v>101.27270912357756</c:v>
                </c:pt>
                <c:pt idx="3">
                  <c:v>99.25134757436615</c:v>
                </c:pt>
                <c:pt idx="4">
                  <c:v>96.795767618287087</c:v>
                </c:pt>
                <c:pt idx="5">
                  <c:v>98.303054501896582</c:v>
                </c:pt>
                <c:pt idx="6">
                  <c:v>95.493112397684172</c:v>
                </c:pt>
                <c:pt idx="7">
                  <c:v>93.716310640846473</c:v>
                </c:pt>
                <c:pt idx="8">
                  <c:v>93.262128169295266</c:v>
                </c:pt>
                <c:pt idx="9">
                  <c:v>96.141944499900177</c:v>
                </c:pt>
                <c:pt idx="10">
                  <c:v>93.451786783789174</c:v>
                </c:pt>
                <c:pt idx="11">
                  <c:v>92.064284288281101</c:v>
                </c:pt>
                <c:pt idx="12">
                  <c:v>91.475344380115786</c:v>
                </c:pt>
                <c:pt idx="13">
                  <c:v>94.325214613695351</c:v>
                </c:pt>
                <c:pt idx="14">
                  <c:v>92.892792972649232</c:v>
                </c:pt>
                <c:pt idx="15">
                  <c:v>89.953084447993618</c:v>
                </c:pt>
                <c:pt idx="16">
                  <c:v>90.047913755240572</c:v>
                </c:pt>
                <c:pt idx="17">
                  <c:v>92.628269115591934</c:v>
                </c:pt>
                <c:pt idx="18">
                  <c:v>90.736673986823718</c:v>
                </c:pt>
                <c:pt idx="19">
                  <c:v>89.448991814733475</c:v>
                </c:pt>
                <c:pt idx="20">
                  <c:v>88.685366340586953</c:v>
                </c:pt>
                <c:pt idx="21">
                  <c:v>91.215811539229392</c:v>
                </c:pt>
                <c:pt idx="22">
                  <c:v>87.552405669794382</c:v>
                </c:pt>
                <c:pt idx="23">
                  <c:v>85.980235575963277</c:v>
                </c:pt>
                <c:pt idx="24">
                  <c:v>83.040527051307649</c:v>
                </c:pt>
              </c:numCache>
            </c:numRef>
          </c:val>
          <c:smooth val="0"/>
          <c:extLst>
            <c:ext xmlns:c16="http://schemas.microsoft.com/office/drawing/2014/chart" uri="{C3380CC4-5D6E-409C-BE32-E72D297353CC}">
              <c16:uniqueId val="{00000002-7C21-4CD0-ADD4-F3C79F34919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C21-4CD0-ADD4-F3C79F349193}"/>
                </c:ext>
              </c:extLst>
            </c:dLbl>
            <c:dLbl>
              <c:idx val="1"/>
              <c:delete val="1"/>
              <c:extLst>
                <c:ext xmlns:c15="http://schemas.microsoft.com/office/drawing/2012/chart" uri="{CE6537A1-D6FC-4f65-9D91-7224C49458BB}"/>
                <c:ext xmlns:c16="http://schemas.microsoft.com/office/drawing/2014/chart" uri="{C3380CC4-5D6E-409C-BE32-E72D297353CC}">
                  <c16:uniqueId val="{00000004-7C21-4CD0-ADD4-F3C79F349193}"/>
                </c:ext>
              </c:extLst>
            </c:dLbl>
            <c:dLbl>
              <c:idx val="2"/>
              <c:delete val="1"/>
              <c:extLst>
                <c:ext xmlns:c15="http://schemas.microsoft.com/office/drawing/2012/chart" uri="{CE6537A1-D6FC-4f65-9D91-7224C49458BB}"/>
                <c:ext xmlns:c16="http://schemas.microsoft.com/office/drawing/2014/chart" uri="{C3380CC4-5D6E-409C-BE32-E72D297353CC}">
                  <c16:uniqueId val="{00000005-7C21-4CD0-ADD4-F3C79F349193}"/>
                </c:ext>
              </c:extLst>
            </c:dLbl>
            <c:dLbl>
              <c:idx val="3"/>
              <c:delete val="1"/>
              <c:extLst>
                <c:ext xmlns:c15="http://schemas.microsoft.com/office/drawing/2012/chart" uri="{CE6537A1-D6FC-4f65-9D91-7224C49458BB}"/>
                <c:ext xmlns:c16="http://schemas.microsoft.com/office/drawing/2014/chart" uri="{C3380CC4-5D6E-409C-BE32-E72D297353CC}">
                  <c16:uniqueId val="{00000006-7C21-4CD0-ADD4-F3C79F349193}"/>
                </c:ext>
              </c:extLst>
            </c:dLbl>
            <c:dLbl>
              <c:idx val="4"/>
              <c:delete val="1"/>
              <c:extLst>
                <c:ext xmlns:c15="http://schemas.microsoft.com/office/drawing/2012/chart" uri="{CE6537A1-D6FC-4f65-9D91-7224C49458BB}"/>
                <c:ext xmlns:c16="http://schemas.microsoft.com/office/drawing/2014/chart" uri="{C3380CC4-5D6E-409C-BE32-E72D297353CC}">
                  <c16:uniqueId val="{00000007-7C21-4CD0-ADD4-F3C79F349193}"/>
                </c:ext>
              </c:extLst>
            </c:dLbl>
            <c:dLbl>
              <c:idx val="5"/>
              <c:delete val="1"/>
              <c:extLst>
                <c:ext xmlns:c15="http://schemas.microsoft.com/office/drawing/2012/chart" uri="{CE6537A1-D6FC-4f65-9D91-7224C49458BB}"/>
                <c:ext xmlns:c16="http://schemas.microsoft.com/office/drawing/2014/chart" uri="{C3380CC4-5D6E-409C-BE32-E72D297353CC}">
                  <c16:uniqueId val="{00000008-7C21-4CD0-ADD4-F3C79F349193}"/>
                </c:ext>
              </c:extLst>
            </c:dLbl>
            <c:dLbl>
              <c:idx val="6"/>
              <c:delete val="1"/>
              <c:extLst>
                <c:ext xmlns:c15="http://schemas.microsoft.com/office/drawing/2012/chart" uri="{CE6537A1-D6FC-4f65-9D91-7224C49458BB}"/>
                <c:ext xmlns:c16="http://schemas.microsoft.com/office/drawing/2014/chart" uri="{C3380CC4-5D6E-409C-BE32-E72D297353CC}">
                  <c16:uniqueId val="{00000009-7C21-4CD0-ADD4-F3C79F349193}"/>
                </c:ext>
              </c:extLst>
            </c:dLbl>
            <c:dLbl>
              <c:idx val="7"/>
              <c:delete val="1"/>
              <c:extLst>
                <c:ext xmlns:c15="http://schemas.microsoft.com/office/drawing/2012/chart" uri="{CE6537A1-D6FC-4f65-9D91-7224C49458BB}"/>
                <c:ext xmlns:c16="http://schemas.microsoft.com/office/drawing/2014/chart" uri="{C3380CC4-5D6E-409C-BE32-E72D297353CC}">
                  <c16:uniqueId val="{0000000A-7C21-4CD0-ADD4-F3C79F349193}"/>
                </c:ext>
              </c:extLst>
            </c:dLbl>
            <c:dLbl>
              <c:idx val="8"/>
              <c:delete val="1"/>
              <c:extLst>
                <c:ext xmlns:c15="http://schemas.microsoft.com/office/drawing/2012/chart" uri="{CE6537A1-D6FC-4f65-9D91-7224C49458BB}"/>
                <c:ext xmlns:c16="http://schemas.microsoft.com/office/drawing/2014/chart" uri="{C3380CC4-5D6E-409C-BE32-E72D297353CC}">
                  <c16:uniqueId val="{0000000B-7C21-4CD0-ADD4-F3C79F349193}"/>
                </c:ext>
              </c:extLst>
            </c:dLbl>
            <c:dLbl>
              <c:idx val="9"/>
              <c:delete val="1"/>
              <c:extLst>
                <c:ext xmlns:c15="http://schemas.microsoft.com/office/drawing/2012/chart" uri="{CE6537A1-D6FC-4f65-9D91-7224C49458BB}"/>
                <c:ext xmlns:c16="http://schemas.microsoft.com/office/drawing/2014/chart" uri="{C3380CC4-5D6E-409C-BE32-E72D297353CC}">
                  <c16:uniqueId val="{0000000C-7C21-4CD0-ADD4-F3C79F349193}"/>
                </c:ext>
              </c:extLst>
            </c:dLbl>
            <c:dLbl>
              <c:idx val="10"/>
              <c:delete val="1"/>
              <c:extLst>
                <c:ext xmlns:c15="http://schemas.microsoft.com/office/drawing/2012/chart" uri="{CE6537A1-D6FC-4f65-9D91-7224C49458BB}"/>
                <c:ext xmlns:c16="http://schemas.microsoft.com/office/drawing/2014/chart" uri="{C3380CC4-5D6E-409C-BE32-E72D297353CC}">
                  <c16:uniqueId val="{0000000D-7C21-4CD0-ADD4-F3C79F349193}"/>
                </c:ext>
              </c:extLst>
            </c:dLbl>
            <c:dLbl>
              <c:idx val="11"/>
              <c:delete val="1"/>
              <c:extLst>
                <c:ext xmlns:c15="http://schemas.microsoft.com/office/drawing/2012/chart" uri="{CE6537A1-D6FC-4f65-9D91-7224C49458BB}"/>
                <c:ext xmlns:c16="http://schemas.microsoft.com/office/drawing/2014/chart" uri="{C3380CC4-5D6E-409C-BE32-E72D297353CC}">
                  <c16:uniqueId val="{0000000E-7C21-4CD0-ADD4-F3C79F349193}"/>
                </c:ext>
              </c:extLst>
            </c:dLbl>
            <c:dLbl>
              <c:idx val="12"/>
              <c:delete val="1"/>
              <c:extLst>
                <c:ext xmlns:c15="http://schemas.microsoft.com/office/drawing/2012/chart" uri="{CE6537A1-D6FC-4f65-9D91-7224C49458BB}"/>
                <c:ext xmlns:c16="http://schemas.microsoft.com/office/drawing/2014/chart" uri="{C3380CC4-5D6E-409C-BE32-E72D297353CC}">
                  <c16:uniqueId val="{0000000F-7C21-4CD0-ADD4-F3C79F34919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21-4CD0-ADD4-F3C79F349193}"/>
                </c:ext>
              </c:extLst>
            </c:dLbl>
            <c:dLbl>
              <c:idx val="14"/>
              <c:delete val="1"/>
              <c:extLst>
                <c:ext xmlns:c15="http://schemas.microsoft.com/office/drawing/2012/chart" uri="{CE6537A1-D6FC-4f65-9D91-7224C49458BB}"/>
                <c:ext xmlns:c16="http://schemas.microsoft.com/office/drawing/2014/chart" uri="{C3380CC4-5D6E-409C-BE32-E72D297353CC}">
                  <c16:uniqueId val="{00000011-7C21-4CD0-ADD4-F3C79F349193}"/>
                </c:ext>
              </c:extLst>
            </c:dLbl>
            <c:dLbl>
              <c:idx val="15"/>
              <c:delete val="1"/>
              <c:extLst>
                <c:ext xmlns:c15="http://schemas.microsoft.com/office/drawing/2012/chart" uri="{CE6537A1-D6FC-4f65-9D91-7224C49458BB}"/>
                <c:ext xmlns:c16="http://schemas.microsoft.com/office/drawing/2014/chart" uri="{C3380CC4-5D6E-409C-BE32-E72D297353CC}">
                  <c16:uniqueId val="{00000012-7C21-4CD0-ADD4-F3C79F349193}"/>
                </c:ext>
              </c:extLst>
            </c:dLbl>
            <c:dLbl>
              <c:idx val="16"/>
              <c:delete val="1"/>
              <c:extLst>
                <c:ext xmlns:c15="http://schemas.microsoft.com/office/drawing/2012/chart" uri="{CE6537A1-D6FC-4f65-9D91-7224C49458BB}"/>
                <c:ext xmlns:c16="http://schemas.microsoft.com/office/drawing/2014/chart" uri="{C3380CC4-5D6E-409C-BE32-E72D297353CC}">
                  <c16:uniqueId val="{00000013-7C21-4CD0-ADD4-F3C79F349193}"/>
                </c:ext>
              </c:extLst>
            </c:dLbl>
            <c:dLbl>
              <c:idx val="17"/>
              <c:delete val="1"/>
              <c:extLst>
                <c:ext xmlns:c15="http://schemas.microsoft.com/office/drawing/2012/chart" uri="{CE6537A1-D6FC-4f65-9D91-7224C49458BB}"/>
                <c:ext xmlns:c16="http://schemas.microsoft.com/office/drawing/2014/chart" uri="{C3380CC4-5D6E-409C-BE32-E72D297353CC}">
                  <c16:uniqueId val="{00000014-7C21-4CD0-ADD4-F3C79F349193}"/>
                </c:ext>
              </c:extLst>
            </c:dLbl>
            <c:dLbl>
              <c:idx val="18"/>
              <c:delete val="1"/>
              <c:extLst>
                <c:ext xmlns:c15="http://schemas.microsoft.com/office/drawing/2012/chart" uri="{CE6537A1-D6FC-4f65-9D91-7224C49458BB}"/>
                <c:ext xmlns:c16="http://schemas.microsoft.com/office/drawing/2014/chart" uri="{C3380CC4-5D6E-409C-BE32-E72D297353CC}">
                  <c16:uniqueId val="{00000015-7C21-4CD0-ADD4-F3C79F349193}"/>
                </c:ext>
              </c:extLst>
            </c:dLbl>
            <c:dLbl>
              <c:idx val="19"/>
              <c:delete val="1"/>
              <c:extLst>
                <c:ext xmlns:c15="http://schemas.microsoft.com/office/drawing/2012/chart" uri="{CE6537A1-D6FC-4f65-9D91-7224C49458BB}"/>
                <c:ext xmlns:c16="http://schemas.microsoft.com/office/drawing/2014/chart" uri="{C3380CC4-5D6E-409C-BE32-E72D297353CC}">
                  <c16:uniqueId val="{00000016-7C21-4CD0-ADD4-F3C79F349193}"/>
                </c:ext>
              </c:extLst>
            </c:dLbl>
            <c:dLbl>
              <c:idx val="20"/>
              <c:delete val="1"/>
              <c:extLst>
                <c:ext xmlns:c15="http://schemas.microsoft.com/office/drawing/2012/chart" uri="{CE6537A1-D6FC-4f65-9D91-7224C49458BB}"/>
                <c:ext xmlns:c16="http://schemas.microsoft.com/office/drawing/2014/chart" uri="{C3380CC4-5D6E-409C-BE32-E72D297353CC}">
                  <c16:uniqueId val="{00000017-7C21-4CD0-ADD4-F3C79F349193}"/>
                </c:ext>
              </c:extLst>
            </c:dLbl>
            <c:dLbl>
              <c:idx val="21"/>
              <c:delete val="1"/>
              <c:extLst>
                <c:ext xmlns:c15="http://schemas.microsoft.com/office/drawing/2012/chart" uri="{CE6537A1-D6FC-4f65-9D91-7224C49458BB}"/>
                <c:ext xmlns:c16="http://schemas.microsoft.com/office/drawing/2014/chart" uri="{C3380CC4-5D6E-409C-BE32-E72D297353CC}">
                  <c16:uniqueId val="{00000018-7C21-4CD0-ADD4-F3C79F349193}"/>
                </c:ext>
              </c:extLst>
            </c:dLbl>
            <c:dLbl>
              <c:idx val="22"/>
              <c:delete val="1"/>
              <c:extLst>
                <c:ext xmlns:c15="http://schemas.microsoft.com/office/drawing/2012/chart" uri="{CE6537A1-D6FC-4f65-9D91-7224C49458BB}"/>
                <c:ext xmlns:c16="http://schemas.microsoft.com/office/drawing/2014/chart" uri="{C3380CC4-5D6E-409C-BE32-E72D297353CC}">
                  <c16:uniqueId val="{00000019-7C21-4CD0-ADD4-F3C79F349193}"/>
                </c:ext>
              </c:extLst>
            </c:dLbl>
            <c:dLbl>
              <c:idx val="23"/>
              <c:delete val="1"/>
              <c:extLst>
                <c:ext xmlns:c15="http://schemas.microsoft.com/office/drawing/2012/chart" uri="{CE6537A1-D6FC-4f65-9D91-7224C49458BB}"/>
                <c:ext xmlns:c16="http://schemas.microsoft.com/office/drawing/2014/chart" uri="{C3380CC4-5D6E-409C-BE32-E72D297353CC}">
                  <c16:uniqueId val="{0000001A-7C21-4CD0-ADD4-F3C79F349193}"/>
                </c:ext>
              </c:extLst>
            </c:dLbl>
            <c:dLbl>
              <c:idx val="24"/>
              <c:delete val="1"/>
              <c:extLst>
                <c:ext xmlns:c15="http://schemas.microsoft.com/office/drawing/2012/chart" uri="{CE6537A1-D6FC-4f65-9D91-7224C49458BB}"/>
                <c:ext xmlns:c16="http://schemas.microsoft.com/office/drawing/2014/chart" uri="{C3380CC4-5D6E-409C-BE32-E72D297353CC}">
                  <c16:uniqueId val="{0000001B-7C21-4CD0-ADD4-F3C79F34919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C21-4CD0-ADD4-F3C79F34919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Celle (221)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106398</v>
      </c>
      <c r="F11" s="238">
        <v>106172</v>
      </c>
      <c r="G11" s="238">
        <v>107656</v>
      </c>
      <c r="H11" s="238">
        <v>106213</v>
      </c>
      <c r="I11" s="265">
        <v>105631</v>
      </c>
      <c r="J11" s="263">
        <v>767</v>
      </c>
      <c r="K11" s="266">
        <v>0.72611259952097396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17.630030639673677</v>
      </c>
      <c r="E13" s="115">
        <v>18758</v>
      </c>
      <c r="F13" s="114">
        <v>18453</v>
      </c>
      <c r="G13" s="114">
        <v>18968</v>
      </c>
      <c r="H13" s="114">
        <v>18862</v>
      </c>
      <c r="I13" s="140">
        <v>18288</v>
      </c>
      <c r="J13" s="115">
        <v>470</v>
      </c>
      <c r="K13" s="116">
        <v>2.5699912510936134</v>
      </c>
    </row>
    <row r="14" spans="1:255" ht="14.1" customHeight="1" x14ac:dyDescent="0.2">
      <c r="A14" s="306" t="s">
        <v>230</v>
      </c>
      <c r="B14" s="307"/>
      <c r="C14" s="308"/>
      <c r="D14" s="113">
        <v>60.865805748228347</v>
      </c>
      <c r="E14" s="115">
        <v>64760</v>
      </c>
      <c r="F14" s="114">
        <v>64944</v>
      </c>
      <c r="G14" s="114">
        <v>65836</v>
      </c>
      <c r="H14" s="114">
        <v>64482</v>
      </c>
      <c r="I14" s="140">
        <v>64489</v>
      </c>
      <c r="J14" s="115">
        <v>271</v>
      </c>
      <c r="K14" s="116">
        <v>0.42022670532959111</v>
      </c>
    </row>
    <row r="15" spans="1:255" ht="14.1" customHeight="1" x14ac:dyDescent="0.2">
      <c r="A15" s="306" t="s">
        <v>231</v>
      </c>
      <c r="B15" s="307"/>
      <c r="C15" s="308"/>
      <c r="D15" s="113">
        <v>10.630838925543713</v>
      </c>
      <c r="E15" s="115">
        <v>11311</v>
      </c>
      <c r="F15" s="114">
        <v>11269</v>
      </c>
      <c r="G15" s="114">
        <v>11288</v>
      </c>
      <c r="H15" s="114">
        <v>11298</v>
      </c>
      <c r="I15" s="140">
        <v>11267</v>
      </c>
      <c r="J15" s="115">
        <v>44</v>
      </c>
      <c r="K15" s="116">
        <v>0.39052099050323957</v>
      </c>
    </row>
    <row r="16" spans="1:255" ht="14.1" customHeight="1" x14ac:dyDescent="0.2">
      <c r="A16" s="306" t="s">
        <v>232</v>
      </c>
      <c r="B16" s="307"/>
      <c r="C16" s="308"/>
      <c r="D16" s="113">
        <v>9.3902141017688301</v>
      </c>
      <c r="E16" s="115">
        <v>9991</v>
      </c>
      <c r="F16" s="114">
        <v>9916</v>
      </c>
      <c r="G16" s="114">
        <v>9964</v>
      </c>
      <c r="H16" s="114">
        <v>10006</v>
      </c>
      <c r="I16" s="140">
        <v>10006</v>
      </c>
      <c r="J16" s="115">
        <v>-15</v>
      </c>
      <c r="K16" s="116">
        <v>-0.14991005396761942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1.6823624504220005</v>
      </c>
      <c r="E18" s="115">
        <v>1790</v>
      </c>
      <c r="F18" s="114">
        <v>1724</v>
      </c>
      <c r="G18" s="114">
        <v>1859</v>
      </c>
      <c r="H18" s="114">
        <v>1810</v>
      </c>
      <c r="I18" s="140">
        <v>1762</v>
      </c>
      <c r="J18" s="115">
        <v>28</v>
      </c>
      <c r="K18" s="116">
        <v>1.5891032917139614</v>
      </c>
    </row>
    <row r="19" spans="1:255" ht="14.1" customHeight="1" x14ac:dyDescent="0.2">
      <c r="A19" s="306" t="s">
        <v>235</v>
      </c>
      <c r="B19" s="307" t="s">
        <v>236</v>
      </c>
      <c r="C19" s="308"/>
      <c r="D19" s="113">
        <v>1.07426831331416</v>
      </c>
      <c r="E19" s="115">
        <v>1143</v>
      </c>
      <c r="F19" s="114">
        <v>1091</v>
      </c>
      <c r="G19" s="114">
        <v>1207</v>
      </c>
      <c r="H19" s="114">
        <v>1188</v>
      </c>
      <c r="I19" s="140">
        <v>1145</v>
      </c>
      <c r="J19" s="115">
        <v>-2</v>
      </c>
      <c r="K19" s="116">
        <v>-0.17467248908296942</v>
      </c>
    </row>
    <row r="20" spans="1:255" ht="14.1" customHeight="1" x14ac:dyDescent="0.2">
      <c r="A20" s="306">
        <v>12</v>
      </c>
      <c r="B20" s="307" t="s">
        <v>237</v>
      </c>
      <c r="C20" s="308"/>
      <c r="D20" s="113">
        <v>1.2716404443692551</v>
      </c>
      <c r="E20" s="115">
        <v>1353</v>
      </c>
      <c r="F20" s="114">
        <v>1288</v>
      </c>
      <c r="G20" s="114">
        <v>1416</v>
      </c>
      <c r="H20" s="114">
        <v>1381</v>
      </c>
      <c r="I20" s="140">
        <v>1297</v>
      </c>
      <c r="J20" s="115">
        <v>56</v>
      </c>
      <c r="K20" s="116">
        <v>4.3176561295296843</v>
      </c>
    </row>
    <row r="21" spans="1:255" ht="14.1" customHeight="1" x14ac:dyDescent="0.2">
      <c r="A21" s="306">
        <v>21</v>
      </c>
      <c r="B21" s="307" t="s">
        <v>238</v>
      </c>
      <c r="C21" s="308"/>
      <c r="D21" s="113">
        <v>0.73497622135754437</v>
      </c>
      <c r="E21" s="115">
        <v>782</v>
      </c>
      <c r="F21" s="114">
        <v>761</v>
      </c>
      <c r="G21" s="114">
        <v>795</v>
      </c>
      <c r="H21" s="114">
        <v>790</v>
      </c>
      <c r="I21" s="140">
        <v>786</v>
      </c>
      <c r="J21" s="115">
        <v>-4</v>
      </c>
      <c r="K21" s="116">
        <v>-0.5089058524173028</v>
      </c>
    </row>
    <row r="22" spans="1:255" ht="14.1" customHeight="1" x14ac:dyDescent="0.2">
      <c r="A22" s="306">
        <v>22</v>
      </c>
      <c r="B22" s="307" t="s">
        <v>239</v>
      </c>
      <c r="C22" s="308"/>
      <c r="D22" s="113">
        <v>1.6494670952461512</v>
      </c>
      <c r="E22" s="115">
        <v>1755</v>
      </c>
      <c r="F22" s="114">
        <v>1779</v>
      </c>
      <c r="G22" s="114">
        <v>1772</v>
      </c>
      <c r="H22" s="114">
        <v>1714</v>
      </c>
      <c r="I22" s="140">
        <v>1733</v>
      </c>
      <c r="J22" s="115">
        <v>22</v>
      </c>
      <c r="K22" s="116">
        <v>1.2694748990190421</v>
      </c>
    </row>
    <row r="23" spans="1:255" ht="14.1" customHeight="1" x14ac:dyDescent="0.2">
      <c r="A23" s="306">
        <v>23</v>
      </c>
      <c r="B23" s="307" t="s">
        <v>240</v>
      </c>
      <c r="C23" s="308"/>
      <c r="D23" s="113">
        <v>0.84024135792026167</v>
      </c>
      <c r="E23" s="115">
        <v>894</v>
      </c>
      <c r="F23" s="114">
        <v>910</v>
      </c>
      <c r="G23" s="114">
        <v>920</v>
      </c>
      <c r="H23" s="114">
        <v>925</v>
      </c>
      <c r="I23" s="140">
        <v>944</v>
      </c>
      <c r="J23" s="115">
        <v>-50</v>
      </c>
      <c r="K23" s="116">
        <v>-5.2966101694915251</v>
      </c>
    </row>
    <row r="24" spans="1:255" ht="14.1" customHeight="1" x14ac:dyDescent="0.2">
      <c r="A24" s="306">
        <v>24</v>
      </c>
      <c r="B24" s="307" t="s">
        <v>241</v>
      </c>
      <c r="C24" s="308"/>
      <c r="D24" s="113">
        <v>3.0122746668170453</v>
      </c>
      <c r="E24" s="115">
        <v>3205</v>
      </c>
      <c r="F24" s="114">
        <v>3137</v>
      </c>
      <c r="G24" s="114">
        <v>3325</v>
      </c>
      <c r="H24" s="114">
        <v>3317</v>
      </c>
      <c r="I24" s="140">
        <v>3306</v>
      </c>
      <c r="J24" s="115">
        <v>-101</v>
      </c>
      <c r="K24" s="116">
        <v>-3.0550514216575921</v>
      </c>
    </row>
    <row r="25" spans="1:255" ht="14.1" customHeight="1" x14ac:dyDescent="0.2">
      <c r="A25" s="306">
        <v>25</v>
      </c>
      <c r="B25" s="307" t="s">
        <v>242</v>
      </c>
      <c r="C25" s="308"/>
      <c r="D25" s="113">
        <v>4.6279065395966086</v>
      </c>
      <c r="E25" s="115">
        <v>4924</v>
      </c>
      <c r="F25" s="114">
        <v>4986</v>
      </c>
      <c r="G25" s="114">
        <v>5070</v>
      </c>
      <c r="H25" s="114">
        <v>4922</v>
      </c>
      <c r="I25" s="140">
        <v>4890</v>
      </c>
      <c r="J25" s="115">
        <v>34</v>
      </c>
      <c r="K25" s="116">
        <v>0.69529652351738236</v>
      </c>
    </row>
    <row r="26" spans="1:255" ht="14.1" customHeight="1" x14ac:dyDescent="0.2">
      <c r="A26" s="306">
        <v>26</v>
      </c>
      <c r="B26" s="307" t="s">
        <v>243</v>
      </c>
      <c r="C26" s="308"/>
      <c r="D26" s="113">
        <v>2.8374593507396755</v>
      </c>
      <c r="E26" s="115">
        <v>3019</v>
      </c>
      <c r="F26" s="114">
        <v>3041</v>
      </c>
      <c r="G26" s="114">
        <v>3066</v>
      </c>
      <c r="H26" s="114">
        <v>2989</v>
      </c>
      <c r="I26" s="140">
        <v>3012</v>
      </c>
      <c r="J26" s="115">
        <v>7</v>
      </c>
      <c r="K26" s="116">
        <v>0.23240371845949534</v>
      </c>
    </row>
    <row r="27" spans="1:255" ht="14.1" customHeight="1" x14ac:dyDescent="0.2">
      <c r="A27" s="306">
        <v>27</v>
      </c>
      <c r="B27" s="307" t="s">
        <v>244</v>
      </c>
      <c r="C27" s="308"/>
      <c r="D27" s="113">
        <v>2.354367563300062</v>
      </c>
      <c r="E27" s="115">
        <v>2505</v>
      </c>
      <c r="F27" s="114">
        <v>2487</v>
      </c>
      <c r="G27" s="114">
        <v>2489</v>
      </c>
      <c r="H27" s="114">
        <v>2459</v>
      </c>
      <c r="I27" s="140">
        <v>2458</v>
      </c>
      <c r="J27" s="115">
        <v>47</v>
      </c>
      <c r="K27" s="116">
        <v>1.9121236777868185</v>
      </c>
    </row>
    <row r="28" spans="1:255" ht="14.1" customHeight="1" x14ac:dyDescent="0.2">
      <c r="A28" s="306">
        <v>28</v>
      </c>
      <c r="B28" s="307" t="s">
        <v>245</v>
      </c>
      <c r="C28" s="308"/>
      <c r="D28" s="113">
        <v>0.2048910693810034</v>
      </c>
      <c r="E28" s="115">
        <v>218</v>
      </c>
      <c r="F28" s="114">
        <v>220</v>
      </c>
      <c r="G28" s="114">
        <v>233</v>
      </c>
      <c r="H28" s="114">
        <v>261</v>
      </c>
      <c r="I28" s="140">
        <v>279</v>
      </c>
      <c r="J28" s="115">
        <v>-61</v>
      </c>
      <c r="K28" s="116">
        <v>-21.863799283154123</v>
      </c>
    </row>
    <row r="29" spans="1:255" ht="14.1" customHeight="1" x14ac:dyDescent="0.2">
      <c r="A29" s="306">
        <v>29</v>
      </c>
      <c r="B29" s="307" t="s">
        <v>246</v>
      </c>
      <c r="C29" s="308"/>
      <c r="D29" s="113">
        <v>4.7068553920186469</v>
      </c>
      <c r="E29" s="115">
        <v>5008</v>
      </c>
      <c r="F29" s="114">
        <v>4961</v>
      </c>
      <c r="G29" s="114">
        <v>5043</v>
      </c>
      <c r="H29" s="114">
        <v>5026</v>
      </c>
      <c r="I29" s="140">
        <v>4926</v>
      </c>
      <c r="J29" s="115">
        <v>82</v>
      </c>
      <c r="K29" s="116">
        <v>1.6646366220056841</v>
      </c>
    </row>
    <row r="30" spans="1:255" ht="14.1" customHeight="1" x14ac:dyDescent="0.2">
      <c r="A30" s="306" t="s">
        <v>247</v>
      </c>
      <c r="B30" s="307" t="s">
        <v>248</v>
      </c>
      <c r="C30" s="308"/>
      <c r="D30" s="113">
        <v>2.65982443279009</v>
      </c>
      <c r="E30" s="115">
        <v>2830</v>
      </c>
      <c r="F30" s="114">
        <v>2763</v>
      </c>
      <c r="G30" s="114">
        <v>2749</v>
      </c>
      <c r="H30" s="114">
        <v>2743</v>
      </c>
      <c r="I30" s="140">
        <v>2733</v>
      </c>
      <c r="J30" s="115">
        <v>97</v>
      </c>
      <c r="K30" s="116">
        <v>3.5492133186974022</v>
      </c>
    </row>
    <row r="31" spans="1:255" ht="14.1" customHeight="1" x14ac:dyDescent="0.2">
      <c r="A31" s="306" t="s">
        <v>249</v>
      </c>
      <c r="B31" s="307" t="s">
        <v>250</v>
      </c>
      <c r="C31" s="308"/>
      <c r="D31" s="113">
        <v>1.9934585236564597</v>
      </c>
      <c r="E31" s="115">
        <v>2121</v>
      </c>
      <c r="F31" s="114">
        <v>2143</v>
      </c>
      <c r="G31" s="114">
        <v>2240</v>
      </c>
      <c r="H31" s="114">
        <v>2226</v>
      </c>
      <c r="I31" s="140">
        <v>2135</v>
      </c>
      <c r="J31" s="115">
        <v>-14</v>
      </c>
      <c r="K31" s="116">
        <v>-0.65573770491803274</v>
      </c>
    </row>
    <row r="32" spans="1:255" ht="14.1" customHeight="1" x14ac:dyDescent="0.2">
      <c r="A32" s="306">
        <v>31</v>
      </c>
      <c r="B32" s="307" t="s">
        <v>251</v>
      </c>
      <c r="C32" s="308"/>
      <c r="D32" s="113">
        <v>0.68892272411135547</v>
      </c>
      <c r="E32" s="115">
        <v>733</v>
      </c>
      <c r="F32" s="114">
        <v>731</v>
      </c>
      <c r="G32" s="114">
        <v>740</v>
      </c>
      <c r="H32" s="114">
        <v>728</v>
      </c>
      <c r="I32" s="140">
        <v>720</v>
      </c>
      <c r="J32" s="115">
        <v>13</v>
      </c>
      <c r="K32" s="116">
        <v>1.8055555555555556</v>
      </c>
    </row>
    <row r="33" spans="1:11" ht="14.1" customHeight="1" x14ac:dyDescent="0.2">
      <c r="A33" s="306">
        <v>32</v>
      </c>
      <c r="B33" s="307" t="s">
        <v>252</v>
      </c>
      <c r="C33" s="308"/>
      <c r="D33" s="113">
        <v>2.7218556739788342</v>
      </c>
      <c r="E33" s="115">
        <v>2896</v>
      </c>
      <c r="F33" s="114">
        <v>2814</v>
      </c>
      <c r="G33" s="114">
        <v>2889</v>
      </c>
      <c r="H33" s="114">
        <v>2812</v>
      </c>
      <c r="I33" s="140">
        <v>2675</v>
      </c>
      <c r="J33" s="115">
        <v>221</v>
      </c>
      <c r="K33" s="116">
        <v>8.2616822429906538</v>
      </c>
    </row>
    <row r="34" spans="1:11" ht="14.1" customHeight="1" x14ac:dyDescent="0.2">
      <c r="A34" s="306">
        <v>33</v>
      </c>
      <c r="B34" s="307" t="s">
        <v>253</v>
      </c>
      <c r="C34" s="308"/>
      <c r="D34" s="113">
        <v>1.4173198744337299</v>
      </c>
      <c r="E34" s="115">
        <v>1508</v>
      </c>
      <c r="F34" s="114">
        <v>1494</v>
      </c>
      <c r="G34" s="114">
        <v>1571</v>
      </c>
      <c r="H34" s="114">
        <v>1497</v>
      </c>
      <c r="I34" s="140">
        <v>1455</v>
      </c>
      <c r="J34" s="115">
        <v>53</v>
      </c>
      <c r="K34" s="116">
        <v>3.6426116838487972</v>
      </c>
    </row>
    <row r="35" spans="1:11" ht="14.1" customHeight="1" x14ac:dyDescent="0.2">
      <c r="A35" s="306">
        <v>34</v>
      </c>
      <c r="B35" s="307" t="s">
        <v>254</v>
      </c>
      <c r="C35" s="308"/>
      <c r="D35" s="113">
        <v>2.429556946559146</v>
      </c>
      <c r="E35" s="115">
        <v>2585</v>
      </c>
      <c r="F35" s="114">
        <v>2574</v>
      </c>
      <c r="G35" s="114">
        <v>2585</v>
      </c>
      <c r="H35" s="114">
        <v>2588</v>
      </c>
      <c r="I35" s="140">
        <v>2578</v>
      </c>
      <c r="J35" s="115">
        <v>7</v>
      </c>
      <c r="K35" s="116">
        <v>0.27152831652443754</v>
      </c>
    </row>
    <row r="36" spans="1:11" ht="14.1" customHeight="1" x14ac:dyDescent="0.2">
      <c r="A36" s="306">
        <v>41</v>
      </c>
      <c r="B36" s="307" t="s">
        <v>255</v>
      </c>
      <c r="C36" s="308"/>
      <c r="D36" s="113">
        <v>1.6353690858850731</v>
      </c>
      <c r="E36" s="115">
        <v>1740</v>
      </c>
      <c r="F36" s="114">
        <v>1737</v>
      </c>
      <c r="G36" s="114">
        <v>1777</v>
      </c>
      <c r="H36" s="114">
        <v>1793</v>
      </c>
      <c r="I36" s="140">
        <v>1785</v>
      </c>
      <c r="J36" s="115">
        <v>-45</v>
      </c>
      <c r="K36" s="116">
        <v>-2.5210084033613445</v>
      </c>
    </row>
    <row r="37" spans="1:11" ht="14.1" customHeight="1" x14ac:dyDescent="0.2">
      <c r="A37" s="306">
        <v>42</v>
      </c>
      <c r="B37" s="307" t="s">
        <v>256</v>
      </c>
      <c r="C37" s="308"/>
      <c r="D37" s="113">
        <v>0.15507810297186037</v>
      </c>
      <c r="E37" s="115">
        <v>165</v>
      </c>
      <c r="F37" s="114">
        <v>167</v>
      </c>
      <c r="G37" s="114">
        <v>158</v>
      </c>
      <c r="H37" s="114">
        <v>157</v>
      </c>
      <c r="I37" s="140">
        <v>157</v>
      </c>
      <c r="J37" s="115">
        <v>8</v>
      </c>
      <c r="K37" s="116">
        <v>5.0955414012738851</v>
      </c>
    </row>
    <row r="38" spans="1:11" ht="14.1" customHeight="1" x14ac:dyDescent="0.2">
      <c r="A38" s="306">
        <v>43</v>
      </c>
      <c r="B38" s="307" t="s">
        <v>257</v>
      </c>
      <c r="C38" s="308"/>
      <c r="D38" s="113">
        <v>0.93046861783116219</v>
      </c>
      <c r="E38" s="115">
        <v>990</v>
      </c>
      <c r="F38" s="114">
        <v>976</v>
      </c>
      <c r="G38" s="114">
        <v>971</v>
      </c>
      <c r="H38" s="114">
        <v>985</v>
      </c>
      <c r="I38" s="140">
        <v>980</v>
      </c>
      <c r="J38" s="115">
        <v>10</v>
      </c>
      <c r="K38" s="116">
        <v>1.0204081632653061</v>
      </c>
    </row>
    <row r="39" spans="1:11" ht="14.1" customHeight="1" x14ac:dyDescent="0.2">
      <c r="A39" s="306">
        <v>51</v>
      </c>
      <c r="B39" s="307" t="s">
        <v>258</v>
      </c>
      <c r="C39" s="308"/>
      <c r="D39" s="113">
        <v>5.207804657982293</v>
      </c>
      <c r="E39" s="115">
        <v>5541</v>
      </c>
      <c r="F39" s="114">
        <v>5511</v>
      </c>
      <c r="G39" s="114">
        <v>5624</v>
      </c>
      <c r="H39" s="114">
        <v>5507</v>
      </c>
      <c r="I39" s="140">
        <v>5448</v>
      </c>
      <c r="J39" s="115">
        <v>93</v>
      </c>
      <c r="K39" s="116">
        <v>1.7070484581497798</v>
      </c>
    </row>
    <row r="40" spans="1:11" ht="14.1" customHeight="1" x14ac:dyDescent="0.2">
      <c r="A40" s="306" t="s">
        <v>259</v>
      </c>
      <c r="B40" s="307" t="s">
        <v>260</v>
      </c>
      <c r="C40" s="308"/>
      <c r="D40" s="113">
        <v>4.4023383898193575</v>
      </c>
      <c r="E40" s="115">
        <v>4684</v>
      </c>
      <c r="F40" s="114">
        <v>4656</v>
      </c>
      <c r="G40" s="114">
        <v>4744</v>
      </c>
      <c r="H40" s="114">
        <v>4684</v>
      </c>
      <c r="I40" s="140">
        <v>4601</v>
      </c>
      <c r="J40" s="115">
        <v>83</v>
      </c>
      <c r="K40" s="116">
        <v>1.8039556618126493</v>
      </c>
    </row>
    <row r="41" spans="1:11" ht="14.1" customHeight="1" x14ac:dyDescent="0.2">
      <c r="A41" s="306"/>
      <c r="B41" s="307" t="s">
        <v>261</v>
      </c>
      <c r="C41" s="308"/>
      <c r="D41" s="113">
        <v>3.5508186244102333</v>
      </c>
      <c r="E41" s="115">
        <v>3778</v>
      </c>
      <c r="F41" s="114">
        <v>3743</v>
      </c>
      <c r="G41" s="114">
        <v>3850</v>
      </c>
      <c r="H41" s="114">
        <v>3810</v>
      </c>
      <c r="I41" s="140">
        <v>3711</v>
      </c>
      <c r="J41" s="115">
        <v>67</v>
      </c>
      <c r="K41" s="116">
        <v>1.8054432767448128</v>
      </c>
    </row>
    <row r="42" spans="1:11" ht="14.1" customHeight="1" x14ac:dyDescent="0.2">
      <c r="A42" s="306">
        <v>52</v>
      </c>
      <c r="B42" s="307" t="s">
        <v>262</v>
      </c>
      <c r="C42" s="308"/>
      <c r="D42" s="113">
        <v>3.5357807477584164</v>
      </c>
      <c r="E42" s="115">
        <v>3762</v>
      </c>
      <c r="F42" s="114">
        <v>3755</v>
      </c>
      <c r="G42" s="114">
        <v>3814</v>
      </c>
      <c r="H42" s="114">
        <v>3812</v>
      </c>
      <c r="I42" s="140">
        <v>3746</v>
      </c>
      <c r="J42" s="115">
        <v>16</v>
      </c>
      <c r="K42" s="116">
        <v>0.42712226374799789</v>
      </c>
    </row>
    <row r="43" spans="1:11" ht="14.1" customHeight="1" x14ac:dyDescent="0.2">
      <c r="A43" s="306" t="s">
        <v>263</v>
      </c>
      <c r="B43" s="307" t="s">
        <v>264</v>
      </c>
      <c r="C43" s="308"/>
      <c r="D43" s="113">
        <v>2.9568224966634711</v>
      </c>
      <c r="E43" s="115">
        <v>3146</v>
      </c>
      <c r="F43" s="114">
        <v>3134</v>
      </c>
      <c r="G43" s="114">
        <v>3204</v>
      </c>
      <c r="H43" s="114">
        <v>3235</v>
      </c>
      <c r="I43" s="140">
        <v>3172</v>
      </c>
      <c r="J43" s="115">
        <v>-26</v>
      </c>
      <c r="K43" s="116">
        <v>-0.81967213114754101</v>
      </c>
    </row>
    <row r="44" spans="1:11" ht="14.1" customHeight="1" x14ac:dyDescent="0.2">
      <c r="A44" s="306">
        <v>53</v>
      </c>
      <c r="B44" s="307" t="s">
        <v>265</v>
      </c>
      <c r="C44" s="308"/>
      <c r="D44" s="113">
        <v>0.91731047576082259</v>
      </c>
      <c r="E44" s="115">
        <v>976</v>
      </c>
      <c r="F44" s="114">
        <v>976</v>
      </c>
      <c r="G44" s="114">
        <v>990</v>
      </c>
      <c r="H44" s="114">
        <v>962</v>
      </c>
      <c r="I44" s="140">
        <v>971</v>
      </c>
      <c r="J44" s="115">
        <v>5</v>
      </c>
      <c r="K44" s="116">
        <v>0.51493305870236872</v>
      </c>
    </row>
    <row r="45" spans="1:11" ht="14.1" customHeight="1" x14ac:dyDescent="0.2">
      <c r="A45" s="306" t="s">
        <v>266</v>
      </c>
      <c r="B45" s="307" t="s">
        <v>267</v>
      </c>
      <c r="C45" s="308"/>
      <c r="D45" s="113">
        <v>0.80358653358145826</v>
      </c>
      <c r="E45" s="115">
        <v>855</v>
      </c>
      <c r="F45" s="114">
        <v>857</v>
      </c>
      <c r="G45" s="114">
        <v>871</v>
      </c>
      <c r="H45" s="114">
        <v>843</v>
      </c>
      <c r="I45" s="140">
        <v>857</v>
      </c>
      <c r="J45" s="115">
        <v>-2</v>
      </c>
      <c r="K45" s="116">
        <v>-0.23337222870478413</v>
      </c>
    </row>
    <row r="46" spans="1:11" ht="14.1" customHeight="1" x14ac:dyDescent="0.2">
      <c r="A46" s="306">
        <v>54</v>
      </c>
      <c r="B46" s="307" t="s">
        <v>268</v>
      </c>
      <c r="C46" s="308"/>
      <c r="D46" s="113">
        <v>3.2425421530479897</v>
      </c>
      <c r="E46" s="115">
        <v>3450</v>
      </c>
      <c r="F46" s="114">
        <v>3408</v>
      </c>
      <c r="G46" s="114">
        <v>3468</v>
      </c>
      <c r="H46" s="114">
        <v>3420</v>
      </c>
      <c r="I46" s="140">
        <v>3338</v>
      </c>
      <c r="J46" s="115">
        <v>112</v>
      </c>
      <c r="K46" s="116">
        <v>3.3553025763930497</v>
      </c>
    </row>
    <row r="47" spans="1:11" ht="14.1" customHeight="1" x14ac:dyDescent="0.2">
      <c r="A47" s="306">
        <v>61</v>
      </c>
      <c r="B47" s="307" t="s">
        <v>269</v>
      </c>
      <c r="C47" s="308"/>
      <c r="D47" s="113">
        <v>2.6776819113141226</v>
      </c>
      <c r="E47" s="115">
        <v>2849</v>
      </c>
      <c r="F47" s="114">
        <v>2885</v>
      </c>
      <c r="G47" s="114">
        <v>2919</v>
      </c>
      <c r="H47" s="114">
        <v>2947</v>
      </c>
      <c r="I47" s="140">
        <v>2956</v>
      </c>
      <c r="J47" s="115">
        <v>-107</v>
      </c>
      <c r="K47" s="116">
        <v>-3.6197564276048713</v>
      </c>
    </row>
    <row r="48" spans="1:11" ht="14.1" customHeight="1" x14ac:dyDescent="0.2">
      <c r="A48" s="306">
        <v>62</v>
      </c>
      <c r="B48" s="307" t="s">
        <v>270</v>
      </c>
      <c r="C48" s="308"/>
      <c r="D48" s="113">
        <v>7.9024041805297092</v>
      </c>
      <c r="E48" s="115">
        <v>8408</v>
      </c>
      <c r="F48" s="114">
        <v>8459</v>
      </c>
      <c r="G48" s="114">
        <v>8671</v>
      </c>
      <c r="H48" s="114">
        <v>8578</v>
      </c>
      <c r="I48" s="140">
        <v>8502</v>
      </c>
      <c r="J48" s="115">
        <v>-94</v>
      </c>
      <c r="K48" s="116">
        <v>-1.1056222065396377</v>
      </c>
    </row>
    <row r="49" spans="1:11" ht="14.1" customHeight="1" x14ac:dyDescent="0.2">
      <c r="A49" s="306">
        <v>63</v>
      </c>
      <c r="B49" s="307" t="s">
        <v>271</v>
      </c>
      <c r="C49" s="308"/>
      <c r="D49" s="113">
        <v>2.5601984999718042</v>
      </c>
      <c r="E49" s="115">
        <v>2724</v>
      </c>
      <c r="F49" s="114">
        <v>2739</v>
      </c>
      <c r="G49" s="114">
        <v>2893</v>
      </c>
      <c r="H49" s="114">
        <v>2814</v>
      </c>
      <c r="I49" s="140">
        <v>2740</v>
      </c>
      <c r="J49" s="115">
        <v>-16</v>
      </c>
      <c r="K49" s="116">
        <v>-0.58394160583941601</v>
      </c>
    </row>
    <row r="50" spans="1:11" ht="14.1" customHeight="1" x14ac:dyDescent="0.2">
      <c r="A50" s="306" t="s">
        <v>272</v>
      </c>
      <c r="B50" s="307" t="s">
        <v>273</v>
      </c>
      <c r="C50" s="308"/>
      <c r="D50" s="113">
        <v>0.67106524558732306</v>
      </c>
      <c r="E50" s="115">
        <v>714</v>
      </c>
      <c r="F50" s="114">
        <v>725</v>
      </c>
      <c r="G50" s="114">
        <v>762</v>
      </c>
      <c r="H50" s="114">
        <v>709</v>
      </c>
      <c r="I50" s="140">
        <v>699</v>
      </c>
      <c r="J50" s="115">
        <v>15</v>
      </c>
      <c r="K50" s="116">
        <v>2.1459227467811157</v>
      </c>
    </row>
    <row r="51" spans="1:11" ht="14.1" customHeight="1" x14ac:dyDescent="0.2">
      <c r="A51" s="306" t="s">
        <v>274</v>
      </c>
      <c r="B51" s="307" t="s">
        <v>275</v>
      </c>
      <c r="C51" s="308"/>
      <c r="D51" s="113">
        <v>1.614692005488825</v>
      </c>
      <c r="E51" s="115">
        <v>1718</v>
      </c>
      <c r="F51" s="114">
        <v>1714</v>
      </c>
      <c r="G51" s="114">
        <v>1807</v>
      </c>
      <c r="H51" s="114">
        <v>1798</v>
      </c>
      <c r="I51" s="140">
        <v>1737</v>
      </c>
      <c r="J51" s="115">
        <v>-19</v>
      </c>
      <c r="K51" s="116">
        <v>-1.0938399539435808</v>
      </c>
    </row>
    <row r="52" spans="1:11" ht="14.1" customHeight="1" x14ac:dyDescent="0.2">
      <c r="A52" s="306">
        <v>71</v>
      </c>
      <c r="B52" s="307" t="s">
        <v>276</v>
      </c>
      <c r="C52" s="308"/>
      <c r="D52" s="113">
        <v>9.6336397300701133</v>
      </c>
      <c r="E52" s="115">
        <v>10250</v>
      </c>
      <c r="F52" s="114">
        <v>10286</v>
      </c>
      <c r="G52" s="114">
        <v>10300</v>
      </c>
      <c r="H52" s="114">
        <v>10324</v>
      </c>
      <c r="I52" s="140">
        <v>10410</v>
      </c>
      <c r="J52" s="115">
        <v>-160</v>
      </c>
      <c r="K52" s="116">
        <v>-1.5369836695485111</v>
      </c>
    </row>
    <row r="53" spans="1:11" ht="14.1" customHeight="1" x14ac:dyDescent="0.2">
      <c r="A53" s="306" t="s">
        <v>277</v>
      </c>
      <c r="B53" s="307" t="s">
        <v>278</v>
      </c>
      <c r="C53" s="308"/>
      <c r="D53" s="113">
        <v>3.2660388353164533</v>
      </c>
      <c r="E53" s="115">
        <v>3475</v>
      </c>
      <c r="F53" s="114">
        <v>3499</v>
      </c>
      <c r="G53" s="114">
        <v>3497</v>
      </c>
      <c r="H53" s="114">
        <v>3522</v>
      </c>
      <c r="I53" s="140">
        <v>3539</v>
      </c>
      <c r="J53" s="115">
        <v>-64</v>
      </c>
      <c r="K53" s="116">
        <v>-1.8084204577564285</v>
      </c>
    </row>
    <row r="54" spans="1:11" ht="14.1" customHeight="1" x14ac:dyDescent="0.2">
      <c r="A54" s="306" t="s">
        <v>279</v>
      </c>
      <c r="B54" s="307" t="s">
        <v>280</v>
      </c>
      <c r="C54" s="308"/>
      <c r="D54" s="113">
        <v>5.3920186469670481</v>
      </c>
      <c r="E54" s="115">
        <v>5737</v>
      </c>
      <c r="F54" s="114">
        <v>5758</v>
      </c>
      <c r="G54" s="114">
        <v>5769</v>
      </c>
      <c r="H54" s="114">
        <v>5787</v>
      </c>
      <c r="I54" s="140">
        <v>5852</v>
      </c>
      <c r="J54" s="115">
        <v>-115</v>
      </c>
      <c r="K54" s="116">
        <v>-1.96514012303486</v>
      </c>
    </row>
    <row r="55" spans="1:11" ht="14.1" customHeight="1" x14ac:dyDescent="0.2">
      <c r="A55" s="306">
        <v>72</v>
      </c>
      <c r="B55" s="307" t="s">
        <v>281</v>
      </c>
      <c r="C55" s="308"/>
      <c r="D55" s="113">
        <v>3.2115265324536177</v>
      </c>
      <c r="E55" s="115">
        <v>3417</v>
      </c>
      <c r="F55" s="114">
        <v>3461</v>
      </c>
      <c r="G55" s="114">
        <v>3461</v>
      </c>
      <c r="H55" s="114">
        <v>3460</v>
      </c>
      <c r="I55" s="140">
        <v>3477</v>
      </c>
      <c r="J55" s="115">
        <v>-60</v>
      </c>
      <c r="K55" s="116">
        <v>-1.7256255392579811</v>
      </c>
    </row>
    <row r="56" spans="1:11" ht="14.1" customHeight="1" x14ac:dyDescent="0.2">
      <c r="A56" s="306" t="s">
        <v>282</v>
      </c>
      <c r="B56" s="307" t="s">
        <v>283</v>
      </c>
      <c r="C56" s="308"/>
      <c r="D56" s="113">
        <v>1.6175116073610407</v>
      </c>
      <c r="E56" s="115">
        <v>1721</v>
      </c>
      <c r="F56" s="114">
        <v>1766</v>
      </c>
      <c r="G56" s="114">
        <v>1764</v>
      </c>
      <c r="H56" s="114">
        <v>1734</v>
      </c>
      <c r="I56" s="140">
        <v>1760</v>
      </c>
      <c r="J56" s="115">
        <v>-39</v>
      </c>
      <c r="K56" s="116">
        <v>-2.2159090909090908</v>
      </c>
    </row>
    <row r="57" spans="1:11" ht="14.1" customHeight="1" x14ac:dyDescent="0.2">
      <c r="A57" s="306" t="s">
        <v>284</v>
      </c>
      <c r="B57" s="307" t="s">
        <v>285</v>
      </c>
      <c r="C57" s="308"/>
      <c r="D57" s="113">
        <v>1.0385533562660951</v>
      </c>
      <c r="E57" s="115">
        <v>1105</v>
      </c>
      <c r="F57" s="114">
        <v>1099</v>
      </c>
      <c r="G57" s="114">
        <v>1100</v>
      </c>
      <c r="H57" s="114">
        <v>1132</v>
      </c>
      <c r="I57" s="140">
        <v>1130</v>
      </c>
      <c r="J57" s="115">
        <v>-25</v>
      </c>
      <c r="K57" s="116">
        <v>-2.2123893805309733</v>
      </c>
    </row>
    <row r="58" spans="1:11" ht="14.1" customHeight="1" x14ac:dyDescent="0.2">
      <c r="A58" s="306">
        <v>73</v>
      </c>
      <c r="B58" s="307" t="s">
        <v>286</v>
      </c>
      <c r="C58" s="308"/>
      <c r="D58" s="113">
        <v>4.5865523788041127</v>
      </c>
      <c r="E58" s="115">
        <v>4880</v>
      </c>
      <c r="F58" s="114">
        <v>4848</v>
      </c>
      <c r="G58" s="114">
        <v>4814</v>
      </c>
      <c r="H58" s="114">
        <v>4716</v>
      </c>
      <c r="I58" s="140">
        <v>4723</v>
      </c>
      <c r="J58" s="115">
        <v>157</v>
      </c>
      <c r="K58" s="116">
        <v>3.3241583739148846</v>
      </c>
    </row>
    <row r="59" spans="1:11" ht="14.1" customHeight="1" x14ac:dyDescent="0.2">
      <c r="A59" s="306" t="s">
        <v>287</v>
      </c>
      <c r="B59" s="307" t="s">
        <v>288</v>
      </c>
      <c r="C59" s="308"/>
      <c r="D59" s="113">
        <v>3.5160435346529071</v>
      </c>
      <c r="E59" s="115">
        <v>3741</v>
      </c>
      <c r="F59" s="114">
        <v>3736</v>
      </c>
      <c r="G59" s="114">
        <v>3700</v>
      </c>
      <c r="H59" s="114">
        <v>3590</v>
      </c>
      <c r="I59" s="140">
        <v>3605</v>
      </c>
      <c r="J59" s="115">
        <v>136</v>
      </c>
      <c r="K59" s="116">
        <v>3.7725381414701804</v>
      </c>
    </row>
    <row r="60" spans="1:11" ht="14.1" customHeight="1" x14ac:dyDescent="0.2">
      <c r="A60" s="306">
        <v>81</v>
      </c>
      <c r="B60" s="307" t="s">
        <v>289</v>
      </c>
      <c r="C60" s="308"/>
      <c r="D60" s="113">
        <v>7.8008985131299458</v>
      </c>
      <c r="E60" s="115">
        <v>8300</v>
      </c>
      <c r="F60" s="114">
        <v>8353</v>
      </c>
      <c r="G60" s="114">
        <v>8410</v>
      </c>
      <c r="H60" s="114">
        <v>8235</v>
      </c>
      <c r="I60" s="140">
        <v>8290</v>
      </c>
      <c r="J60" s="115">
        <v>10</v>
      </c>
      <c r="K60" s="116">
        <v>0.12062726176115803</v>
      </c>
    </row>
    <row r="61" spans="1:11" ht="14.1" customHeight="1" x14ac:dyDescent="0.2">
      <c r="A61" s="306" t="s">
        <v>290</v>
      </c>
      <c r="B61" s="307" t="s">
        <v>291</v>
      </c>
      <c r="C61" s="308"/>
      <c r="D61" s="113">
        <v>2.4953476569108441</v>
      </c>
      <c r="E61" s="115">
        <v>2655</v>
      </c>
      <c r="F61" s="114">
        <v>2674</v>
      </c>
      <c r="G61" s="114">
        <v>2689</v>
      </c>
      <c r="H61" s="114">
        <v>2605</v>
      </c>
      <c r="I61" s="140">
        <v>2635</v>
      </c>
      <c r="J61" s="115">
        <v>20</v>
      </c>
      <c r="K61" s="116">
        <v>0.75901328273244784</v>
      </c>
    </row>
    <row r="62" spans="1:11" ht="14.1" customHeight="1" x14ac:dyDescent="0.2">
      <c r="A62" s="306" t="s">
        <v>292</v>
      </c>
      <c r="B62" s="307" t="s">
        <v>293</v>
      </c>
      <c r="C62" s="308"/>
      <c r="D62" s="113">
        <v>3.1222391398334555</v>
      </c>
      <c r="E62" s="115">
        <v>3322</v>
      </c>
      <c r="F62" s="114">
        <v>3362</v>
      </c>
      <c r="G62" s="114">
        <v>3380</v>
      </c>
      <c r="H62" s="114">
        <v>3322</v>
      </c>
      <c r="I62" s="140">
        <v>3335</v>
      </c>
      <c r="J62" s="115">
        <v>-13</v>
      </c>
      <c r="K62" s="116">
        <v>-0.38980509745127434</v>
      </c>
    </row>
    <row r="63" spans="1:11" ht="14.1" customHeight="1" x14ac:dyDescent="0.2">
      <c r="A63" s="306"/>
      <c r="B63" s="307" t="s">
        <v>294</v>
      </c>
      <c r="C63" s="308"/>
      <c r="D63" s="113">
        <v>2.5874546514032217</v>
      </c>
      <c r="E63" s="115">
        <v>2753</v>
      </c>
      <c r="F63" s="114">
        <v>2808</v>
      </c>
      <c r="G63" s="114">
        <v>2817</v>
      </c>
      <c r="H63" s="114">
        <v>2770</v>
      </c>
      <c r="I63" s="140">
        <v>2795</v>
      </c>
      <c r="J63" s="115">
        <v>-42</v>
      </c>
      <c r="K63" s="116">
        <v>-1.5026833631484795</v>
      </c>
    </row>
    <row r="64" spans="1:11" ht="14.1" customHeight="1" x14ac:dyDescent="0.2">
      <c r="A64" s="306" t="s">
        <v>295</v>
      </c>
      <c r="B64" s="307" t="s">
        <v>296</v>
      </c>
      <c r="C64" s="308"/>
      <c r="D64" s="113">
        <v>0.59963533149119341</v>
      </c>
      <c r="E64" s="115">
        <v>638</v>
      </c>
      <c r="F64" s="114">
        <v>632</v>
      </c>
      <c r="G64" s="114">
        <v>634</v>
      </c>
      <c r="H64" s="114">
        <v>639</v>
      </c>
      <c r="I64" s="140">
        <v>650</v>
      </c>
      <c r="J64" s="115">
        <v>-12</v>
      </c>
      <c r="K64" s="116">
        <v>-1.8461538461538463</v>
      </c>
    </row>
    <row r="65" spans="1:11" ht="14.1" customHeight="1" x14ac:dyDescent="0.2">
      <c r="A65" s="306" t="s">
        <v>297</v>
      </c>
      <c r="B65" s="307" t="s">
        <v>298</v>
      </c>
      <c r="C65" s="308"/>
      <c r="D65" s="113">
        <v>0.82332374668696784</v>
      </c>
      <c r="E65" s="115">
        <v>876</v>
      </c>
      <c r="F65" s="114">
        <v>886</v>
      </c>
      <c r="G65" s="114">
        <v>895</v>
      </c>
      <c r="H65" s="114">
        <v>868</v>
      </c>
      <c r="I65" s="140">
        <v>869</v>
      </c>
      <c r="J65" s="115">
        <v>7</v>
      </c>
      <c r="K65" s="116">
        <v>0.8055235903337169</v>
      </c>
    </row>
    <row r="66" spans="1:11" ht="14.1" customHeight="1" x14ac:dyDescent="0.2">
      <c r="A66" s="306">
        <v>82</v>
      </c>
      <c r="B66" s="307" t="s">
        <v>299</v>
      </c>
      <c r="C66" s="308"/>
      <c r="D66" s="113">
        <v>3.6899189834395383</v>
      </c>
      <c r="E66" s="115">
        <v>3926</v>
      </c>
      <c r="F66" s="114">
        <v>3943</v>
      </c>
      <c r="G66" s="114">
        <v>3910</v>
      </c>
      <c r="H66" s="114">
        <v>3758</v>
      </c>
      <c r="I66" s="140">
        <v>3771</v>
      </c>
      <c r="J66" s="115">
        <v>155</v>
      </c>
      <c r="K66" s="116">
        <v>4.1103155661628215</v>
      </c>
    </row>
    <row r="67" spans="1:11" ht="14.1" customHeight="1" x14ac:dyDescent="0.2">
      <c r="A67" s="306" t="s">
        <v>300</v>
      </c>
      <c r="B67" s="307" t="s">
        <v>301</v>
      </c>
      <c r="C67" s="308"/>
      <c r="D67" s="113">
        <v>2.3759845109870485</v>
      </c>
      <c r="E67" s="115">
        <v>2528</v>
      </c>
      <c r="F67" s="114">
        <v>2517</v>
      </c>
      <c r="G67" s="114">
        <v>2493</v>
      </c>
      <c r="H67" s="114">
        <v>2403</v>
      </c>
      <c r="I67" s="140">
        <v>2398</v>
      </c>
      <c r="J67" s="115">
        <v>130</v>
      </c>
      <c r="K67" s="116">
        <v>5.4211843202668888</v>
      </c>
    </row>
    <row r="68" spans="1:11" ht="14.1" customHeight="1" x14ac:dyDescent="0.2">
      <c r="A68" s="306" t="s">
        <v>302</v>
      </c>
      <c r="B68" s="307" t="s">
        <v>303</v>
      </c>
      <c r="C68" s="308"/>
      <c r="D68" s="113">
        <v>0.69362206056504827</v>
      </c>
      <c r="E68" s="115">
        <v>738</v>
      </c>
      <c r="F68" s="114">
        <v>758</v>
      </c>
      <c r="G68" s="114">
        <v>744</v>
      </c>
      <c r="H68" s="114">
        <v>706</v>
      </c>
      <c r="I68" s="140">
        <v>714</v>
      </c>
      <c r="J68" s="115">
        <v>24</v>
      </c>
      <c r="K68" s="116">
        <v>3.3613445378151261</v>
      </c>
    </row>
    <row r="69" spans="1:11" ht="14.1" customHeight="1" x14ac:dyDescent="0.2">
      <c r="A69" s="306">
        <v>83</v>
      </c>
      <c r="B69" s="307" t="s">
        <v>304</v>
      </c>
      <c r="C69" s="308"/>
      <c r="D69" s="113">
        <v>7.1025771161112052</v>
      </c>
      <c r="E69" s="115">
        <v>7557</v>
      </c>
      <c r="F69" s="114">
        <v>7475</v>
      </c>
      <c r="G69" s="114">
        <v>7416</v>
      </c>
      <c r="H69" s="114">
        <v>7255</v>
      </c>
      <c r="I69" s="140">
        <v>7247</v>
      </c>
      <c r="J69" s="115">
        <v>310</v>
      </c>
      <c r="K69" s="116">
        <v>4.2776321236373676</v>
      </c>
    </row>
    <row r="70" spans="1:11" ht="14.1" customHeight="1" x14ac:dyDescent="0.2">
      <c r="A70" s="306" t="s">
        <v>305</v>
      </c>
      <c r="B70" s="307" t="s">
        <v>306</v>
      </c>
      <c r="C70" s="308"/>
      <c r="D70" s="113">
        <v>5.9305626045602358</v>
      </c>
      <c r="E70" s="115">
        <v>6310</v>
      </c>
      <c r="F70" s="114">
        <v>6249</v>
      </c>
      <c r="G70" s="114">
        <v>6201</v>
      </c>
      <c r="H70" s="114">
        <v>6075</v>
      </c>
      <c r="I70" s="140">
        <v>6085</v>
      </c>
      <c r="J70" s="115">
        <v>225</v>
      </c>
      <c r="K70" s="116">
        <v>3.6976170912078881</v>
      </c>
    </row>
    <row r="71" spans="1:11" ht="14.1" customHeight="1" x14ac:dyDescent="0.2">
      <c r="A71" s="306"/>
      <c r="B71" s="307" t="s">
        <v>307</v>
      </c>
      <c r="C71" s="308"/>
      <c r="D71" s="113">
        <v>2.8647155021710935</v>
      </c>
      <c r="E71" s="115">
        <v>3048</v>
      </c>
      <c r="F71" s="114">
        <v>3056</v>
      </c>
      <c r="G71" s="114">
        <v>3031</v>
      </c>
      <c r="H71" s="114">
        <v>2927</v>
      </c>
      <c r="I71" s="140">
        <v>2943</v>
      </c>
      <c r="J71" s="115">
        <v>105</v>
      </c>
      <c r="K71" s="116">
        <v>3.5677879714576961</v>
      </c>
    </row>
    <row r="72" spans="1:11" ht="14.1" customHeight="1" x14ac:dyDescent="0.2">
      <c r="A72" s="306">
        <v>84</v>
      </c>
      <c r="B72" s="307" t="s">
        <v>308</v>
      </c>
      <c r="C72" s="308"/>
      <c r="D72" s="113">
        <v>1.1297204834677343</v>
      </c>
      <c r="E72" s="115">
        <v>1202</v>
      </c>
      <c r="F72" s="114">
        <v>1198</v>
      </c>
      <c r="G72" s="114">
        <v>1170</v>
      </c>
      <c r="H72" s="114">
        <v>1165</v>
      </c>
      <c r="I72" s="140">
        <v>1168</v>
      </c>
      <c r="J72" s="115">
        <v>34</v>
      </c>
      <c r="K72" s="116">
        <v>2.9109589041095889</v>
      </c>
    </row>
    <row r="73" spans="1:11" ht="14.1" customHeight="1" x14ac:dyDescent="0.2">
      <c r="A73" s="306" t="s">
        <v>309</v>
      </c>
      <c r="B73" s="307" t="s">
        <v>310</v>
      </c>
      <c r="C73" s="308"/>
      <c r="D73" s="113">
        <v>0.44173762664711741</v>
      </c>
      <c r="E73" s="115">
        <v>470</v>
      </c>
      <c r="F73" s="114">
        <v>483</v>
      </c>
      <c r="G73" s="114">
        <v>470</v>
      </c>
      <c r="H73" s="114">
        <v>475</v>
      </c>
      <c r="I73" s="140">
        <v>476</v>
      </c>
      <c r="J73" s="115">
        <v>-6</v>
      </c>
      <c r="K73" s="116">
        <v>-1.2605042016806722</v>
      </c>
    </row>
    <row r="74" spans="1:11" ht="14.1" customHeight="1" x14ac:dyDescent="0.2">
      <c r="A74" s="306" t="s">
        <v>311</v>
      </c>
      <c r="B74" s="307" t="s">
        <v>312</v>
      </c>
      <c r="C74" s="308"/>
      <c r="D74" s="113">
        <v>0.18797345814770955</v>
      </c>
      <c r="E74" s="115">
        <v>200</v>
      </c>
      <c r="F74" s="114">
        <v>195</v>
      </c>
      <c r="G74" s="114">
        <v>192</v>
      </c>
      <c r="H74" s="114">
        <v>200</v>
      </c>
      <c r="I74" s="140">
        <v>203</v>
      </c>
      <c r="J74" s="115">
        <v>-3</v>
      </c>
      <c r="K74" s="116">
        <v>-1.4778325123152709</v>
      </c>
    </row>
    <row r="75" spans="1:11" ht="14.1" customHeight="1" x14ac:dyDescent="0.2">
      <c r="A75" s="306" t="s">
        <v>313</v>
      </c>
      <c r="B75" s="307" t="s">
        <v>314</v>
      </c>
      <c r="C75" s="308"/>
      <c r="D75" s="113">
        <v>3.6654824338803363E-2</v>
      </c>
      <c r="E75" s="115">
        <v>39</v>
      </c>
      <c r="F75" s="114">
        <v>37</v>
      </c>
      <c r="G75" s="114">
        <v>37</v>
      </c>
      <c r="H75" s="114">
        <v>38</v>
      </c>
      <c r="I75" s="140">
        <v>38</v>
      </c>
      <c r="J75" s="115">
        <v>1</v>
      </c>
      <c r="K75" s="116">
        <v>2.6315789473684212</v>
      </c>
    </row>
    <row r="76" spans="1:11" ht="14.1" customHeight="1" x14ac:dyDescent="0.2">
      <c r="A76" s="306">
        <v>91</v>
      </c>
      <c r="B76" s="307" t="s">
        <v>315</v>
      </c>
      <c r="C76" s="308"/>
      <c r="D76" s="113">
        <v>0.40696253688979117</v>
      </c>
      <c r="E76" s="115">
        <v>433</v>
      </c>
      <c r="F76" s="114">
        <v>420</v>
      </c>
      <c r="G76" s="114">
        <v>415</v>
      </c>
      <c r="H76" s="114">
        <v>392</v>
      </c>
      <c r="I76" s="140">
        <v>379</v>
      </c>
      <c r="J76" s="115">
        <v>54</v>
      </c>
      <c r="K76" s="116">
        <v>14.248021108179419</v>
      </c>
    </row>
    <row r="77" spans="1:11" ht="14.1" customHeight="1" x14ac:dyDescent="0.2">
      <c r="A77" s="306">
        <v>92</v>
      </c>
      <c r="B77" s="307" t="s">
        <v>316</v>
      </c>
      <c r="C77" s="308"/>
      <c r="D77" s="113">
        <v>0.70490046805391082</v>
      </c>
      <c r="E77" s="115">
        <v>750</v>
      </c>
      <c r="F77" s="114">
        <v>737</v>
      </c>
      <c r="G77" s="114">
        <v>735</v>
      </c>
      <c r="H77" s="114">
        <v>749</v>
      </c>
      <c r="I77" s="140">
        <v>747</v>
      </c>
      <c r="J77" s="115">
        <v>3</v>
      </c>
      <c r="K77" s="116">
        <v>0.40160642570281124</v>
      </c>
    </row>
    <row r="78" spans="1:11" ht="14.1" customHeight="1" x14ac:dyDescent="0.2">
      <c r="A78" s="306">
        <v>93</v>
      </c>
      <c r="B78" s="307" t="s">
        <v>317</v>
      </c>
      <c r="C78" s="308"/>
      <c r="D78" s="113" t="s">
        <v>514</v>
      </c>
      <c r="E78" s="115" t="s">
        <v>514</v>
      </c>
      <c r="F78" s="114">
        <v>159</v>
      </c>
      <c r="G78" s="114">
        <v>159</v>
      </c>
      <c r="H78" s="114">
        <v>188</v>
      </c>
      <c r="I78" s="140">
        <v>191</v>
      </c>
      <c r="J78" s="115" t="s">
        <v>514</v>
      </c>
      <c r="K78" s="116" t="s">
        <v>514</v>
      </c>
    </row>
    <row r="79" spans="1:11" ht="14.1" customHeight="1" x14ac:dyDescent="0.2">
      <c r="A79" s="306">
        <v>94</v>
      </c>
      <c r="B79" s="307" t="s">
        <v>318</v>
      </c>
      <c r="C79" s="308"/>
      <c r="D79" s="113">
        <v>0.157897704844076</v>
      </c>
      <c r="E79" s="115">
        <v>168</v>
      </c>
      <c r="F79" s="114">
        <v>179</v>
      </c>
      <c r="G79" s="114">
        <v>205</v>
      </c>
      <c r="H79" s="114">
        <v>207</v>
      </c>
      <c r="I79" s="140">
        <v>198</v>
      </c>
      <c r="J79" s="115">
        <v>-30</v>
      </c>
      <c r="K79" s="116">
        <v>-15.151515151515152</v>
      </c>
    </row>
    <row r="80" spans="1:11" ht="14.1" customHeight="1" x14ac:dyDescent="0.2">
      <c r="A80" s="306" t="s">
        <v>319</v>
      </c>
      <c r="B80" s="307" t="s">
        <v>320</v>
      </c>
      <c r="C80" s="308"/>
      <c r="D80" s="113" t="s">
        <v>514</v>
      </c>
      <c r="E80" s="115" t="s">
        <v>514</v>
      </c>
      <c r="F80" s="114">
        <v>3</v>
      </c>
      <c r="G80" s="114">
        <v>3</v>
      </c>
      <c r="H80" s="114">
        <v>5</v>
      </c>
      <c r="I80" s="140">
        <v>5</v>
      </c>
      <c r="J80" s="115" t="s">
        <v>514</v>
      </c>
      <c r="K80" s="116" t="s">
        <v>514</v>
      </c>
    </row>
    <row r="81" spans="1:11" ht="14.1" customHeight="1" x14ac:dyDescent="0.2">
      <c r="A81" s="310" t="s">
        <v>321</v>
      </c>
      <c r="B81" s="311" t="s">
        <v>224</v>
      </c>
      <c r="C81" s="312"/>
      <c r="D81" s="125">
        <v>1.4831105847854282</v>
      </c>
      <c r="E81" s="143">
        <v>1578</v>
      </c>
      <c r="F81" s="144">
        <v>1590</v>
      </c>
      <c r="G81" s="144">
        <v>1600</v>
      </c>
      <c r="H81" s="144">
        <v>1565</v>
      </c>
      <c r="I81" s="145">
        <v>1581</v>
      </c>
      <c r="J81" s="143">
        <v>-3</v>
      </c>
      <c r="K81" s="146">
        <v>-0.18975332068311196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26758</v>
      </c>
      <c r="E12" s="114">
        <v>27660</v>
      </c>
      <c r="F12" s="114">
        <v>28376</v>
      </c>
      <c r="G12" s="114">
        <v>28804</v>
      </c>
      <c r="H12" s="140">
        <v>27939</v>
      </c>
      <c r="I12" s="115">
        <v>-1181</v>
      </c>
      <c r="J12" s="116">
        <v>-4.2270661083073842</v>
      </c>
      <c r="K12"/>
      <c r="L12"/>
      <c r="M12"/>
      <c r="N12"/>
      <c r="O12"/>
      <c r="P12"/>
    </row>
    <row r="13" spans="1:16" s="110" customFormat="1" ht="14.45" customHeight="1" x14ac:dyDescent="0.2">
      <c r="A13" s="120" t="s">
        <v>105</v>
      </c>
      <c r="B13" s="119" t="s">
        <v>106</v>
      </c>
      <c r="C13" s="113">
        <v>40.61215337469168</v>
      </c>
      <c r="D13" s="115">
        <v>10867</v>
      </c>
      <c r="E13" s="114">
        <v>11149</v>
      </c>
      <c r="F13" s="114">
        <v>11439</v>
      </c>
      <c r="G13" s="114">
        <v>11517</v>
      </c>
      <c r="H13" s="140">
        <v>11161</v>
      </c>
      <c r="I13" s="115">
        <v>-294</v>
      </c>
      <c r="J13" s="116">
        <v>-2.6341725651823311</v>
      </c>
      <c r="K13"/>
      <c r="L13"/>
      <c r="M13"/>
      <c r="N13"/>
      <c r="O13"/>
      <c r="P13"/>
    </row>
    <row r="14" spans="1:16" s="110" customFormat="1" ht="14.45" customHeight="1" x14ac:dyDescent="0.2">
      <c r="A14" s="120"/>
      <c r="B14" s="119" t="s">
        <v>107</v>
      </c>
      <c r="C14" s="113">
        <v>59.38784662530832</v>
      </c>
      <c r="D14" s="115">
        <v>15891</v>
      </c>
      <c r="E14" s="114">
        <v>16511</v>
      </c>
      <c r="F14" s="114">
        <v>16937</v>
      </c>
      <c r="G14" s="114">
        <v>17287</v>
      </c>
      <c r="H14" s="140">
        <v>16778</v>
      </c>
      <c r="I14" s="115">
        <v>-887</v>
      </c>
      <c r="J14" s="116">
        <v>-5.2866849445702702</v>
      </c>
      <c r="K14"/>
      <c r="L14"/>
      <c r="M14"/>
      <c r="N14"/>
      <c r="O14"/>
      <c r="P14"/>
    </row>
    <row r="15" spans="1:16" s="110" customFormat="1" ht="14.45" customHeight="1" x14ac:dyDescent="0.2">
      <c r="A15" s="118" t="s">
        <v>105</v>
      </c>
      <c r="B15" s="121" t="s">
        <v>108</v>
      </c>
      <c r="C15" s="113">
        <v>16.608117198594812</v>
      </c>
      <c r="D15" s="115">
        <v>4444</v>
      </c>
      <c r="E15" s="114">
        <v>4683</v>
      </c>
      <c r="F15" s="114">
        <v>5067</v>
      </c>
      <c r="G15" s="114">
        <v>5207</v>
      </c>
      <c r="H15" s="140">
        <v>4760</v>
      </c>
      <c r="I15" s="115">
        <v>-316</v>
      </c>
      <c r="J15" s="116">
        <v>-6.6386554621848743</v>
      </c>
      <c r="K15"/>
      <c r="L15"/>
      <c r="M15"/>
      <c r="N15"/>
      <c r="O15"/>
      <c r="P15"/>
    </row>
    <row r="16" spans="1:16" s="110" customFormat="1" ht="14.45" customHeight="1" x14ac:dyDescent="0.2">
      <c r="A16" s="118"/>
      <c r="B16" s="121" t="s">
        <v>109</v>
      </c>
      <c r="C16" s="113">
        <v>46.02735630465655</v>
      </c>
      <c r="D16" s="115">
        <v>12316</v>
      </c>
      <c r="E16" s="114">
        <v>12767</v>
      </c>
      <c r="F16" s="114">
        <v>13016</v>
      </c>
      <c r="G16" s="114">
        <v>13258</v>
      </c>
      <c r="H16" s="140">
        <v>13102</v>
      </c>
      <c r="I16" s="115">
        <v>-786</v>
      </c>
      <c r="J16" s="116">
        <v>-5.999084109296291</v>
      </c>
      <c r="K16"/>
      <c r="L16"/>
      <c r="M16"/>
      <c r="N16"/>
      <c r="O16"/>
      <c r="P16"/>
    </row>
    <row r="17" spans="1:16" s="110" customFormat="1" ht="14.45" customHeight="1" x14ac:dyDescent="0.2">
      <c r="A17" s="118"/>
      <c r="B17" s="121" t="s">
        <v>110</v>
      </c>
      <c r="C17" s="113">
        <v>19.979071679497721</v>
      </c>
      <c r="D17" s="115">
        <v>5346</v>
      </c>
      <c r="E17" s="114">
        <v>5415</v>
      </c>
      <c r="F17" s="114">
        <v>5464</v>
      </c>
      <c r="G17" s="114">
        <v>5542</v>
      </c>
      <c r="H17" s="140">
        <v>5467</v>
      </c>
      <c r="I17" s="115">
        <v>-121</v>
      </c>
      <c r="J17" s="116">
        <v>-2.2132796780684103</v>
      </c>
      <c r="K17"/>
      <c r="L17"/>
      <c r="M17"/>
      <c r="N17"/>
      <c r="O17"/>
      <c r="P17"/>
    </row>
    <row r="18" spans="1:16" s="110" customFormat="1" ht="14.45" customHeight="1" x14ac:dyDescent="0.2">
      <c r="A18" s="120"/>
      <c r="B18" s="121" t="s">
        <v>111</v>
      </c>
      <c r="C18" s="113">
        <v>17.385454817250917</v>
      </c>
      <c r="D18" s="115">
        <v>4652</v>
      </c>
      <c r="E18" s="114">
        <v>4795</v>
      </c>
      <c r="F18" s="114">
        <v>4829</v>
      </c>
      <c r="G18" s="114">
        <v>4797</v>
      </c>
      <c r="H18" s="140">
        <v>4610</v>
      </c>
      <c r="I18" s="115">
        <v>42</v>
      </c>
      <c r="J18" s="116">
        <v>0.91106290672451196</v>
      </c>
      <c r="K18"/>
      <c r="L18"/>
      <c r="M18"/>
      <c r="N18"/>
      <c r="O18"/>
      <c r="P18"/>
    </row>
    <row r="19" spans="1:16" s="110" customFormat="1" ht="14.45" customHeight="1" x14ac:dyDescent="0.2">
      <c r="A19" s="120"/>
      <c r="B19" s="121" t="s">
        <v>112</v>
      </c>
      <c r="C19" s="113">
        <v>1.6368936392854474</v>
      </c>
      <c r="D19" s="115">
        <v>438</v>
      </c>
      <c r="E19" s="114">
        <v>474</v>
      </c>
      <c r="F19" s="114">
        <v>502</v>
      </c>
      <c r="G19" s="114">
        <v>452</v>
      </c>
      <c r="H19" s="140">
        <v>403</v>
      </c>
      <c r="I19" s="115">
        <v>35</v>
      </c>
      <c r="J19" s="116">
        <v>8.6848635235732008</v>
      </c>
      <c r="K19"/>
      <c r="L19"/>
      <c r="M19"/>
      <c r="N19"/>
      <c r="O19"/>
      <c r="P19"/>
    </row>
    <row r="20" spans="1:16" s="110" customFormat="1" ht="14.45" customHeight="1" x14ac:dyDescent="0.2">
      <c r="A20" s="120" t="s">
        <v>113</v>
      </c>
      <c r="B20" s="119" t="s">
        <v>116</v>
      </c>
      <c r="C20" s="113">
        <v>93.116077434785865</v>
      </c>
      <c r="D20" s="115">
        <v>24916</v>
      </c>
      <c r="E20" s="114">
        <v>25731</v>
      </c>
      <c r="F20" s="114">
        <v>26380</v>
      </c>
      <c r="G20" s="114">
        <v>26860</v>
      </c>
      <c r="H20" s="140">
        <v>26094</v>
      </c>
      <c r="I20" s="115">
        <v>-1178</v>
      </c>
      <c r="J20" s="116">
        <v>-4.5144477657699085</v>
      </c>
      <c r="K20"/>
      <c r="L20"/>
      <c r="M20"/>
      <c r="N20"/>
      <c r="O20"/>
      <c r="P20"/>
    </row>
    <row r="21" spans="1:16" s="110" customFormat="1" ht="14.45" customHeight="1" x14ac:dyDescent="0.2">
      <c r="A21" s="123"/>
      <c r="B21" s="124" t="s">
        <v>117</v>
      </c>
      <c r="C21" s="125">
        <v>6.6933253606398084</v>
      </c>
      <c r="D21" s="143">
        <v>1791</v>
      </c>
      <c r="E21" s="144">
        <v>1869</v>
      </c>
      <c r="F21" s="144">
        <v>1941</v>
      </c>
      <c r="G21" s="144">
        <v>1885</v>
      </c>
      <c r="H21" s="145">
        <v>1801</v>
      </c>
      <c r="I21" s="143">
        <v>-10</v>
      </c>
      <c r="J21" s="146">
        <v>-0.55524708495280395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28511</v>
      </c>
      <c r="E56" s="114">
        <v>29397</v>
      </c>
      <c r="F56" s="114">
        <v>29926</v>
      </c>
      <c r="G56" s="114">
        <v>30197</v>
      </c>
      <c r="H56" s="140">
        <v>29379</v>
      </c>
      <c r="I56" s="115">
        <v>-868</v>
      </c>
      <c r="J56" s="116">
        <v>-2.9544913033118894</v>
      </c>
      <c r="K56"/>
      <c r="L56"/>
      <c r="M56"/>
      <c r="N56"/>
      <c r="O56"/>
      <c r="P56"/>
    </row>
    <row r="57" spans="1:16" s="110" customFormat="1" ht="14.45" customHeight="1" x14ac:dyDescent="0.2">
      <c r="A57" s="120" t="s">
        <v>105</v>
      </c>
      <c r="B57" s="119" t="s">
        <v>106</v>
      </c>
      <c r="C57" s="113">
        <v>40.415979797271227</v>
      </c>
      <c r="D57" s="115">
        <v>11523</v>
      </c>
      <c r="E57" s="114">
        <v>11827</v>
      </c>
      <c r="F57" s="114">
        <v>12047</v>
      </c>
      <c r="G57" s="114">
        <v>12087</v>
      </c>
      <c r="H57" s="140">
        <v>11761</v>
      </c>
      <c r="I57" s="115">
        <v>-238</v>
      </c>
      <c r="J57" s="116">
        <v>-2.0236374457954254</v>
      </c>
    </row>
    <row r="58" spans="1:16" s="110" customFormat="1" ht="14.45" customHeight="1" x14ac:dyDescent="0.2">
      <c r="A58" s="120"/>
      <c r="B58" s="119" t="s">
        <v>107</v>
      </c>
      <c r="C58" s="113">
        <v>59.584020202728773</v>
      </c>
      <c r="D58" s="115">
        <v>16988</v>
      </c>
      <c r="E58" s="114">
        <v>17570</v>
      </c>
      <c r="F58" s="114">
        <v>17879</v>
      </c>
      <c r="G58" s="114">
        <v>18110</v>
      </c>
      <c r="H58" s="140">
        <v>17618</v>
      </c>
      <c r="I58" s="115">
        <v>-630</v>
      </c>
      <c r="J58" s="116">
        <v>-3.5758882960608469</v>
      </c>
    </row>
    <row r="59" spans="1:16" s="110" customFormat="1" ht="14.45" customHeight="1" x14ac:dyDescent="0.2">
      <c r="A59" s="118" t="s">
        <v>105</v>
      </c>
      <c r="B59" s="121" t="s">
        <v>108</v>
      </c>
      <c r="C59" s="113">
        <v>16.155168180702184</v>
      </c>
      <c r="D59" s="115">
        <v>4606</v>
      </c>
      <c r="E59" s="114">
        <v>4810</v>
      </c>
      <c r="F59" s="114">
        <v>5080</v>
      </c>
      <c r="G59" s="114">
        <v>5242</v>
      </c>
      <c r="H59" s="140">
        <v>4785</v>
      </c>
      <c r="I59" s="115">
        <v>-179</v>
      </c>
      <c r="J59" s="116">
        <v>-3.74085684430512</v>
      </c>
    </row>
    <row r="60" spans="1:16" s="110" customFormat="1" ht="14.45" customHeight="1" x14ac:dyDescent="0.2">
      <c r="A60" s="118"/>
      <c r="B60" s="121" t="s">
        <v>109</v>
      </c>
      <c r="C60" s="113">
        <v>46.245308828171581</v>
      </c>
      <c r="D60" s="115">
        <v>13185</v>
      </c>
      <c r="E60" s="114">
        <v>13638</v>
      </c>
      <c r="F60" s="114">
        <v>13827</v>
      </c>
      <c r="G60" s="114">
        <v>13975</v>
      </c>
      <c r="H60" s="140">
        <v>13886</v>
      </c>
      <c r="I60" s="115">
        <v>-701</v>
      </c>
      <c r="J60" s="116">
        <v>-5.0482500360074898</v>
      </c>
    </row>
    <row r="61" spans="1:16" s="110" customFormat="1" ht="14.45" customHeight="1" x14ac:dyDescent="0.2">
      <c r="A61" s="118"/>
      <c r="B61" s="121" t="s">
        <v>110</v>
      </c>
      <c r="C61" s="113">
        <v>19.978254007225281</v>
      </c>
      <c r="D61" s="115">
        <v>5696</v>
      </c>
      <c r="E61" s="114">
        <v>5786</v>
      </c>
      <c r="F61" s="114">
        <v>5827</v>
      </c>
      <c r="G61" s="114">
        <v>5839</v>
      </c>
      <c r="H61" s="140">
        <v>5752</v>
      </c>
      <c r="I61" s="115">
        <v>-56</v>
      </c>
      <c r="J61" s="116">
        <v>-0.97357440890125169</v>
      </c>
    </row>
    <row r="62" spans="1:16" s="110" customFormat="1" ht="14.45" customHeight="1" x14ac:dyDescent="0.2">
      <c r="A62" s="120"/>
      <c r="B62" s="121" t="s">
        <v>111</v>
      </c>
      <c r="C62" s="113">
        <v>17.621268983900951</v>
      </c>
      <c r="D62" s="115">
        <v>5024</v>
      </c>
      <c r="E62" s="114">
        <v>5163</v>
      </c>
      <c r="F62" s="114">
        <v>5192</v>
      </c>
      <c r="G62" s="114">
        <v>5141</v>
      </c>
      <c r="H62" s="140">
        <v>4956</v>
      </c>
      <c r="I62" s="115">
        <v>68</v>
      </c>
      <c r="J62" s="116">
        <v>1.3720742534301857</v>
      </c>
    </row>
    <row r="63" spans="1:16" s="110" customFormat="1" ht="14.45" customHeight="1" x14ac:dyDescent="0.2">
      <c r="A63" s="120"/>
      <c r="B63" s="121" t="s">
        <v>112</v>
      </c>
      <c r="C63" s="113">
        <v>1.6239346217249482</v>
      </c>
      <c r="D63" s="115">
        <v>463</v>
      </c>
      <c r="E63" s="114">
        <v>489</v>
      </c>
      <c r="F63" s="114">
        <v>537</v>
      </c>
      <c r="G63" s="114">
        <v>493</v>
      </c>
      <c r="H63" s="140">
        <v>445</v>
      </c>
      <c r="I63" s="115">
        <v>18</v>
      </c>
      <c r="J63" s="116">
        <v>4.0449438202247192</v>
      </c>
    </row>
    <row r="64" spans="1:16" s="110" customFormat="1" ht="14.45" customHeight="1" x14ac:dyDescent="0.2">
      <c r="A64" s="120" t="s">
        <v>113</v>
      </c>
      <c r="B64" s="119" t="s">
        <v>116</v>
      </c>
      <c r="C64" s="113">
        <v>93.648065658868504</v>
      </c>
      <c r="D64" s="115">
        <v>26700</v>
      </c>
      <c r="E64" s="114">
        <v>27481</v>
      </c>
      <c r="F64" s="114">
        <v>27986</v>
      </c>
      <c r="G64" s="114">
        <v>28321</v>
      </c>
      <c r="H64" s="140">
        <v>27573</v>
      </c>
      <c r="I64" s="115">
        <v>-873</v>
      </c>
      <c r="J64" s="116">
        <v>-3.1661407899031659</v>
      </c>
    </row>
    <row r="65" spans="1:10" s="110" customFormat="1" ht="14.45" customHeight="1" x14ac:dyDescent="0.2">
      <c r="A65" s="123"/>
      <c r="B65" s="124" t="s">
        <v>117</v>
      </c>
      <c r="C65" s="125">
        <v>6.1695485952790152</v>
      </c>
      <c r="D65" s="143">
        <v>1759</v>
      </c>
      <c r="E65" s="144">
        <v>1858</v>
      </c>
      <c r="F65" s="144">
        <v>1885</v>
      </c>
      <c r="G65" s="144">
        <v>1821</v>
      </c>
      <c r="H65" s="145">
        <v>1759</v>
      </c>
      <c r="I65" s="143">
        <v>0</v>
      </c>
      <c r="J65" s="146">
        <v>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26758</v>
      </c>
      <c r="G11" s="114">
        <v>27660</v>
      </c>
      <c r="H11" s="114">
        <v>28376</v>
      </c>
      <c r="I11" s="114">
        <v>28804</v>
      </c>
      <c r="J11" s="140">
        <v>27939</v>
      </c>
      <c r="K11" s="114">
        <v>-1181</v>
      </c>
      <c r="L11" s="116">
        <v>-4.2270661083073842</v>
      </c>
    </row>
    <row r="12" spans="1:17" s="110" customFormat="1" ht="24" customHeight="1" x14ac:dyDescent="0.2">
      <c r="A12" s="604" t="s">
        <v>185</v>
      </c>
      <c r="B12" s="605"/>
      <c r="C12" s="605"/>
      <c r="D12" s="606"/>
      <c r="E12" s="113">
        <v>40.61215337469168</v>
      </c>
      <c r="F12" s="115">
        <v>10867</v>
      </c>
      <c r="G12" s="114">
        <v>11149</v>
      </c>
      <c r="H12" s="114">
        <v>11439</v>
      </c>
      <c r="I12" s="114">
        <v>11517</v>
      </c>
      <c r="J12" s="140">
        <v>11161</v>
      </c>
      <c r="K12" s="114">
        <v>-294</v>
      </c>
      <c r="L12" s="116">
        <v>-2.6341725651823311</v>
      </c>
    </row>
    <row r="13" spans="1:17" s="110" customFormat="1" ht="15" customHeight="1" x14ac:dyDescent="0.2">
      <c r="A13" s="120"/>
      <c r="B13" s="612" t="s">
        <v>107</v>
      </c>
      <c r="C13" s="612"/>
      <c r="E13" s="113">
        <v>59.38784662530832</v>
      </c>
      <c r="F13" s="115">
        <v>15891</v>
      </c>
      <c r="G13" s="114">
        <v>16511</v>
      </c>
      <c r="H13" s="114">
        <v>16937</v>
      </c>
      <c r="I13" s="114">
        <v>17287</v>
      </c>
      <c r="J13" s="140">
        <v>16778</v>
      </c>
      <c r="K13" s="114">
        <v>-887</v>
      </c>
      <c r="L13" s="116">
        <v>-5.2866849445702702</v>
      </c>
    </row>
    <row r="14" spans="1:17" s="110" customFormat="1" ht="22.5" customHeight="1" x14ac:dyDescent="0.2">
      <c r="A14" s="604" t="s">
        <v>186</v>
      </c>
      <c r="B14" s="605"/>
      <c r="C14" s="605"/>
      <c r="D14" s="606"/>
      <c r="E14" s="113">
        <v>16.608117198594812</v>
      </c>
      <c r="F14" s="115">
        <v>4444</v>
      </c>
      <c r="G14" s="114">
        <v>4683</v>
      </c>
      <c r="H14" s="114">
        <v>5067</v>
      </c>
      <c r="I14" s="114">
        <v>5207</v>
      </c>
      <c r="J14" s="140">
        <v>4760</v>
      </c>
      <c r="K14" s="114">
        <v>-316</v>
      </c>
      <c r="L14" s="116">
        <v>-6.6386554621848743</v>
      </c>
    </row>
    <row r="15" spans="1:17" s="110" customFormat="1" ht="15" customHeight="1" x14ac:dyDescent="0.2">
      <c r="A15" s="120"/>
      <c r="B15" s="119"/>
      <c r="C15" s="258" t="s">
        <v>106</v>
      </c>
      <c r="E15" s="113">
        <v>47.277227722772274</v>
      </c>
      <c r="F15" s="115">
        <v>2101</v>
      </c>
      <c r="G15" s="114">
        <v>2195</v>
      </c>
      <c r="H15" s="114">
        <v>2360</v>
      </c>
      <c r="I15" s="114">
        <v>2471</v>
      </c>
      <c r="J15" s="140">
        <v>2296</v>
      </c>
      <c r="K15" s="114">
        <v>-195</v>
      </c>
      <c r="L15" s="116">
        <v>-8.4930313588850179</v>
      </c>
    </row>
    <row r="16" spans="1:17" s="110" customFormat="1" ht="15" customHeight="1" x14ac:dyDescent="0.2">
      <c r="A16" s="120"/>
      <c r="B16" s="119"/>
      <c r="C16" s="258" t="s">
        <v>107</v>
      </c>
      <c r="E16" s="113">
        <v>52.722772277227726</v>
      </c>
      <c r="F16" s="115">
        <v>2343</v>
      </c>
      <c r="G16" s="114">
        <v>2488</v>
      </c>
      <c r="H16" s="114">
        <v>2707</v>
      </c>
      <c r="I16" s="114">
        <v>2736</v>
      </c>
      <c r="J16" s="140">
        <v>2464</v>
      </c>
      <c r="K16" s="114">
        <v>-121</v>
      </c>
      <c r="L16" s="116">
        <v>-4.9107142857142856</v>
      </c>
    </row>
    <row r="17" spans="1:12" s="110" customFormat="1" ht="15" customHeight="1" x14ac:dyDescent="0.2">
      <c r="A17" s="120"/>
      <c r="B17" s="121" t="s">
        <v>109</v>
      </c>
      <c r="C17" s="258"/>
      <c r="E17" s="113">
        <v>46.02735630465655</v>
      </c>
      <c r="F17" s="115">
        <v>12316</v>
      </c>
      <c r="G17" s="114">
        <v>12767</v>
      </c>
      <c r="H17" s="114">
        <v>13016</v>
      </c>
      <c r="I17" s="114">
        <v>13258</v>
      </c>
      <c r="J17" s="140">
        <v>13102</v>
      </c>
      <c r="K17" s="114">
        <v>-786</v>
      </c>
      <c r="L17" s="116">
        <v>-5.999084109296291</v>
      </c>
    </row>
    <row r="18" spans="1:12" s="110" customFormat="1" ht="15" customHeight="1" x14ac:dyDescent="0.2">
      <c r="A18" s="120"/>
      <c r="B18" s="119"/>
      <c r="C18" s="258" t="s">
        <v>106</v>
      </c>
      <c r="E18" s="113">
        <v>34.74342318934719</v>
      </c>
      <c r="F18" s="115">
        <v>4279</v>
      </c>
      <c r="G18" s="114">
        <v>4382</v>
      </c>
      <c r="H18" s="114">
        <v>4445</v>
      </c>
      <c r="I18" s="114">
        <v>4427</v>
      </c>
      <c r="J18" s="140">
        <v>4376</v>
      </c>
      <c r="K18" s="114">
        <v>-97</v>
      </c>
      <c r="L18" s="116">
        <v>-2.216636197440585</v>
      </c>
    </row>
    <row r="19" spans="1:12" s="110" customFormat="1" ht="15" customHeight="1" x14ac:dyDescent="0.2">
      <c r="A19" s="120"/>
      <c r="B19" s="119"/>
      <c r="C19" s="258" t="s">
        <v>107</v>
      </c>
      <c r="E19" s="113">
        <v>65.256576810652803</v>
      </c>
      <c r="F19" s="115">
        <v>8037</v>
      </c>
      <c r="G19" s="114">
        <v>8385</v>
      </c>
      <c r="H19" s="114">
        <v>8571</v>
      </c>
      <c r="I19" s="114">
        <v>8831</v>
      </c>
      <c r="J19" s="140">
        <v>8726</v>
      </c>
      <c r="K19" s="114">
        <v>-689</v>
      </c>
      <c r="L19" s="116">
        <v>-7.8959431583772632</v>
      </c>
    </row>
    <row r="20" spans="1:12" s="110" customFormat="1" ht="15" customHeight="1" x14ac:dyDescent="0.2">
      <c r="A20" s="120"/>
      <c r="B20" s="121" t="s">
        <v>110</v>
      </c>
      <c r="C20" s="258"/>
      <c r="E20" s="113">
        <v>19.979071679497721</v>
      </c>
      <c r="F20" s="115">
        <v>5346</v>
      </c>
      <c r="G20" s="114">
        <v>5415</v>
      </c>
      <c r="H20" s="114">
        <v>5464</v>
      </c>
      <c r="I20" s="114">
        <v>5542</v>
      </c>
      <c r="J20" s="140">
        <v>5467</v>
      </c>
      <c r="K20" s="114">
        <v>-121</v>
      </c>
      <c r="L20" s="116">
        <v>-2.2132796780684103</v>
      </c>
    </row>
    <row r="21" spans="1:12" s="110" customFormat="1" ht="15" customHeight="1" x14ac:dyDescent="0.2">
      <c r="A21" s="120"/>
      <c r="B21" s="119"/>
      <c r="C21" s="258" t="s">
        <v>106</v>
      </c>
      <c r="E21" s="113">
        <v>35.727646838757948</v>
      </c>
      <c r="F21" s="115">
        <v>1910</v>
      </c>
      <c r="G21" s="114">
        <v>1918</v>
      </c>
      <c r="H21" s="114">
        <v>1956</v>
      </c>
      <c r="I21" s="114">
        <v>1959</v>
      </c>
      <c r="J21" s="140">
        <v>1918</v>
      </c>
      <c r="K21" s="114">
        <v>-8</v>
      </c>
      <c r="L21" s="116">
        <v>-0.41710114702815432</v>
      </c>
    </row>
    <row r="22" spans="1:12" s="110" customFormat="1" ht="15" customHeight="1" x14ac:dyDescent="0.2">
      <c r="A22" s="120"/>
      <c r="B22" s="119"/>
      <c r="C22" s="258" t="s">
        <v>107</v>
      </c>
      <c r="E22" s="113">
        <v>64.272353161242052</v>
      </c>
      <c r="F22" s="115">
        <v>3436</v>
      </c>
      <c r="G22" s="114">
        <v>3497</v>
      </c>
      <c r="H22" s="114">
        <v>3508</v>
      </c>
      <c r="I22" s="114">
        <v>3583</v>
      </c>
      <c r="J22" s="140">
        <v>3549</v>
      </c>
      <c r="K22" s="114">
        <v>-113</v>
      </c>
      <c r="L22" s="116">
        <v>-3.1839954916877993</v>
      </c>
    </row>
    <row r="23" spans="1:12" s="110" customFormat="1" ht="15" customHeight="1" x14ac:dyDescent="0.2">
      <c r="A23" s="120"/>
      <c r="B23" s="121" t="s">
        <v>111</v>
      </c>
      <c r="C23" s="258"/>
      <c r="E23" s="113">
        <v>17.385454817250917</v>
      </c>
      <c r="F23" s="115">
        <v>4652</v>
      </c>
      <c r="G23" s="114">
        <v>4795</v>
      </c>
      <c r="H23" s="114">
        <v>4829</v>
      </c>
      <c r="I23" s="114">
        <v>4797</v>
      </c>
      <c r="J23" s="140">
        <v>4610</v>
      </c>
      <c r="K23" s="114">
        <v>42</v>
      </c>
      <c r="L23" s="116">
        <v>0.91106290672451196</v>
      </c>
    </row>
    <row r="24" spans="1:12" s="110" customFormat="1" ht="15" customHeight="1" x14ac:dyDescent="0.2">
      <c r="A24" s="120"/>
      <c r="B24" s="119"/>
      <c r="C24" s="258" t="s">
        <v>106</v>
      </c>
      <c r="E24" s="113">
        <v>55.395528804815136</v>
      </c>
      <c r="F24" s="115">
        <v>2577</v>
      </c>
      <c r="G24" s="114">
        <v>2654</v>
      </c>
      <c r="H24" s="114">
        <v>2678</v>
      </c>
      <c r="I24" s="114">
        <v>2660</v>
      </c>
      <c r="J24" s="140">
        <v>2571</v>
      </c>
      <c r="K24" s="114">
        <v>6</v>
      </c>
      <c r="L24" s="116">
        <v>0.23337222870478413</v>
      </c>
    </row>
    <row r="25" spans="1:12" s="110" customFormat="1" ht="15" customHeight="1" x14ac:dyDescent="0.2">
      <c r="A25" s="120"/>
      <c r="B25" s="119"/>
      <c r="C25" s="258" t="s">
        <v>107</v>
      </c>
      <c r="E25" s="113">
        <v>44.604471195184864</v>
      </c>
      <c r="F25" s="115">
        <v>2075</v>
      </c>
      <c r="G25" s="114">
        <v>2141</v>
      </c>
      <c r="H25" s="114">
        <v>2151</v>
      </c>
      <c r="I25" s="114">
        <v>2137</v>
      </c>
      <c r="J25" s="140">
        <v>2039</v>
      </c>
      <c r="K25" s="114">
        <v>36</v>
      </c>
      <c r="L25" s="116">
        <v>1.7655713585090731</v>
      </c>
    </row>
    <row r="26" spans="1:12" s="110" customFormat="1" ht="15" customHeight="1" x14ac:dyDescent="0.2">
      <c r="A26" s="120"/>
      <c r="C26" s="121" t="s">
        <v>187</v>
      </c>
      <c r="D26" s="110" t="s">
        <v>188</v>
      </c>
      <c r="E26" s="113">
        <v>1.6368936392854474</v>
      </c>
      <c r="F26" s="115">
        <v>438</v>
      </c>
      <c r="G26" s="114">
        <v>474</v>
      </c>
      <c r="H26" s="114">
        <v>502</v>
      </c>
      <c r="I26" s="114">
        <v>452</v>
      </c>
      <c r="J26" s="140">
        <v>403</v>
      </c>
      <c r="K26" s="114">
        <v>35</v>
      </c>
      <c r="L26" s="116">
        <v>8.6848635235732008</v>
      </c>
    </row>
    <row r="27" spans="1:12" s="110" customFormat="1" ht="15" customHeight="1" x14ac:dyDescent="0.2">
      <c r="A27" s="120"/>
      <c r="B27" s="119"/>
      <c r="D27" s="259" t="s">
        <v>106</v>
      </c>
      <c r="E27" s="113">
        <v>47.488584474885847</v>
      </c>
      <c r="F27" s="115">
        <v>208</v>
      </c>
      <c r="G27" s="114">
        <v>219</v>
      </c>
      <c r="H27" s="114">
        <v>242</v>
      </c>
      <c r="I27" s="114">
        <v>221</v>
      </c>
      <c r="J27" s="140">
        <v>198</v>
      </c>
      <c r="K27" s="114">
        <v>10</v>
      </c>
      <c r="L27" s="116">
        <v>5.0505050505050502</v>
      </c>
    </row>
    <row r="28" spans="1:12" s="110" customFormat="1" ht="15" customHeight="1" x14ac:dyDescent="0.2">
      <c r="A28" s="120"/>
      <c r="B28" s="119"/>
      <c r="D28" s="259" t="s">
        <v>107</v>
      </c>
      <c r="E28" s="113">
        <v>52.511415525114153</v>
      </c>
      <c r="F28" s="115">
        <v>230</v>
      </c>
      <c r="G28" s="114">
        <v>255</v>
      </c>
      <c r="H28" s="114">
        <v>260</v>
      </c>
      <c r="I28" s="114">
        <v>231</v>
      </c>
      <c r="J28" s="140">
        <v>205</v>
      </c>
      <c r="K28" s="114">
        <v>25</v>
      </c>
      <c r="L28" s="116">
        <v>12.195121951219512</v>
      </c>
    </row>
    <row r="29" spans="1:12" s="110" customFormat="1" ht="24" customHeight="1" x14ac:dyDescent="0.2">
      <c r="A29" s="604" t="s">
        <v>189</v>
      </c>
      <c r="B29" s="605"/>
      <c r="C29" s="605"/>
      <c r="D29" s="606"/>
      <c r="E29" s="113">
        <v>93.116077434785865</v>
      </c>
      <c r="F29" s="115">
        <v>24916</v>
      </c>
      <c r="G29" s="114">
        <v>25731</v>
      </c>
      <c r="H29" s="114">
        <v>26380</v>
      </c>
      <c r="I29" s="114">
        <v>26860</v>
      </c>
      <c r="J29" s="140">
        <v>26094</v>
      </c>
      <c r="K29" s="114">
        <v>-1178</v>
      </c>
      <c r="L29" s="116">
        <v>-4.5144477657699085</v>
      </c>
    </row>
    <row r="30" spans="1:12" s="110" customFormat="1" ht="15" customHeight="1" x14ac:dyDescent="0.2">
      <c r="A30" s="120"/>
      <c r="B30" s="119"/>
      <c r="C30" s="258" t="s">
        <v>106</v>
      </c>
      <c r="E30" s="113">
        <v>40.399743136940117</v>
      </c>
      <c r="F30" s="115">
        <v>10066</v>
      </c>
      <c r="G30" s="114">
        <v>10321</v>
      </c>
      <c r="H30" s="114">
        <v>10563</v>
      </c>
      <c r="I30" s="114">
        <v>10681</v>
      </c>
      <c r="J30" s="140">
        <v>10346</v>
      </c>
      <c r="K30" s="114">
        <v>-280</v>
      </c>
      <c r="L30" s="116">
        <v>-2.7063599458728009</v>
      </c>
    </row>
    <row r="31" spans="1:12" s="110" customFormat="1" ht="15" customHeight="1" x14ac:dyDescent="0.2">
      <c r="A31" s="120"/>
      <c r="B31" s="119"/>
      <c r="C31" s="258" t="s">
        <v>107</v>
      </c>
      <c r="E31" s="113">
        <v>59.600256863059883</v>
      </c>
      <c r="F31" s="115">
        <v>14850</v>
      </c>
      <c r="G31" s="114">
        <v>15410</v>
      </c>
      <c r="H31" s="114">
        <v>15817</v>
      </c>
      <c r="I31" s="114">
        <v>16179</v>
      </c>
      <c r="J31" s="140">
        <v>15748</v>
      </c>
      <c r="K31" s="114">
        <v>-898</v>
      </c>
      <c r="L31" s="116">
        <v>-5.7023114046228089</v>
      </c>
    </row>
    <row r="32" spans="1:12" s="110" customFormat="1" ht="15" customHeight="1" x14ac:dyDescent="0.2">
      <c r="A32" s="120"/>
      <c r="B32" s="119" t="s">
        <v>117</v>
      </c>
      <c r="C32" s="258"/>
      <c r="E32" s="113">
        <v>6.6933253606398084</v>
      </c>
      <c r="F32" s="114">
        <v>1791</v>
      </c>
      <c r="G32" s="114">
        <v>1869</v>
      </c>
      <c r="H32" s="114">
        <v>1941</v>
      </c>
      <c r="I32" s="114">
        <v>1885</v>
      </c>
      <c r="J32" s="140">
        <v>1801</v>
      </c>
      <c r="K32" s="114">
        <v>-10</v>
      </c>
      <c r="L32" s="116">
        <v>-0.55524708495280395</v>
      </c>
    </row>
    <row r="33" spans="1:12" s="110" customFormat="1" ht="15" customHeight="1" x14ac:dyDescent="0.2">
      <c r="A33" s="120"/>
      <c r="B33" s="119"/>
      <c r="C33" s="258" t="s">
        <v>106</v>
      </c>
      <c r="E33" s="113">
        <v>43.551088777219434</v>
      </c>
      <c r="F33" s="114">
        <v>780</v>
      </c>
      <c r="G33" s="114">
        <v>804</v>
      </c>
      <c r="H33" s="114">
        <v>853</v>
      </c>
      <c r="I33" s="114">
        <v>815</v>
      </c>
      <c r="J33" s="140">
        <v>799</v>
      </c>
      <c r="K33" s="114">
        <v>-19</v>
      </c>
      <c r="L33" s="116">
        <v>-2.3779724655819776</v>
      </c>
    </row>
    <row r="34" spans="1:12" s="110" customFormat="1" ht="15" customHeight="1" x14ac:dyDescent="0.2">
      <c r="A34" s="120"/>
      <c r="B34" s="119"/>
      <c r="C34" s="258" t="s">
        <v>107</v>
      </c>
      <c r="E34" s="113">
        <v>56.448911222780566</v>
      </c>
      <c r="F34" s="114">
        <v>1011</v>
      </c>
      <c r="G34" s="114">
        <v>1065</v>
      </c>
      <c r="H34" s="114">
        <v>1088</v>
      </c>
      <c r="I34" s="114">
        <v>1070</v>
      </c>
      <c r="J34" s="140">
        <v>1002</v>
      </c>
      <c r="K34" s="114">
        <v>9</v>
      </c>
      <c r="L34" s="116">
        <v>0.89820359281437123</v>
      </c>
    </row>
    <row r="35" spans="1:12" s="110" customFormat="1" ht="24" customHeight="1" x14ac:dyDescent="0.2">
      <c r="A35" s="604" t="s">
        <v>192</v>
      </c>
      <c r="B35" s="605"/>
      <c r="C35" s="605"/>
      <c r="D35" s="606"/>
      <c r="E35" s="113">
        <v>18.409447641826745</v>
      </c>
      <c r="F35" s="114">
        <v>4926</v>
      </c>
      <c r="G35" s="114">
        <v>5066</v>
      </c>
      <c r="H35" s="114">
        <v>5321</v>
      </c>
      <c r="I35" s="114">
        <v>5520</v>
      </c>
      <c r="J35" s="114">
        <v>5105</v>
      </c>
      <c r="K35" s="318">
        <v>-179</v>
      </c>
      <c r="L35" s="319">
        <v>-3.5063663075416258</v>
      </c>
    </row>
    <row r="36" spans="1:12" s="110" customFormat="1" ht="15" customHeight="1" x14ac:dyDescent="0.2">
      <c r="A36" s="120"/>
      <c r="B36" s="119"/>
      <c r="C36" s="258" t="s">
        <v>106</v>
      </c>
      <c r="E36" s="113">
        <v>41.555014210312628</v>
      </c>
      <c r="F36" s="114">
        <v>2047</v>
      </c>
      <c r="G36" s="114">
        <v>2088</v>
      </c>
      <c r="H36" s="114">
        <v>2183</v>
      </c>
      <c r="I36" s="114">
        <v>2310</v>
      </c>
      <c r="J36" s="114">
        <v>2144</v>
      </c>
      <c r="K36" s="318">
        <v>-97</v>
      </c>
      <c r="L36" s="116">
        <v>-4.5242537313432836</v>
      </c>
    </row>
    <row r="37" spans="1:12" s="110" customFormat="1" ht="15" customHeight="1" x14ac:dyDescent="0.2">
      <c r="A37" s="120"/>
      <c r="B37" s="119"/>
      <c r="C37" s="258" t="s">
        <v>107</v>
      </c>
      <c r="E37" s="113">
        <v>58.444985789687372</v>
      </c>
      <c r="F37" s="114">
        <v>2879</v>
      </c>
      <c r="G37" s="114">
        <v>2978</v>
      </c>
      <c r="H37" s="114">
        <v>3138</v>
      </c>
      <c r="I37" s="114">
        <v>3210</v>
      </c>
      <c r="J37" s="140">
        <v>2961</v>
      </c>
      <c r="K37" s="114">
        <v>-82</v>
      </c>
      <c r="L37" s="116">
        <v>-2.7693346842283013</v>
      </c>
    </row>
    <row r="38" spans="1:12" s="110" customFormat="1" ht="15" customHeight="1" x14ac:dyDescent="0.2">
      <c r="A38" s="120"/>
      <c r="B38" s="119" t="s">
        <v>329</v>
      </c>
      <c r="C38" s="258"/>
      <c r="E38" s="113">
        <v>58.842215412213172</v>
      </c>
      <c r="F38" s="114">
        <v>15745</v>
      </c>
      <c r="G38" s="114">
        <v>16125</v>
      </c>
      <c r="H38" s="114">
        <v>16470</v>
      </c>
      <c r="I38" s="114">
        <v>16597</v>
      </c>
      <c r="J38" s="140">
        <v>16237</v>
      </c>
      <c r="K38" s="114">
        <v>-492</v>
      </c>
      <c r="L38" s="116">
        <v>-3.030116400812958</v>
      </c>
    </row>
    <row r="39" spans="1:12" s="110" customFormat="1" ht="15" customHeight="1" x14ac:dyDescent="0.2">
      <c r="A39" s="120"/>
      <c r="B39" s="119"/>
      <c r="C39" s="258" t="s">
        <v>106</v>
      </c>
      <c r="E39" s="113">
        <v>40.971737059383933</v>
      </c>
      <c r="F39" s="115">
        <v>6451</v>
      </c>
      <c r="G39" s="114">
        <v>6570</v>
      </c>
      <c r="H39" s="114">
        <v>6701</v>
      </c>
      <c r="I39" s="114">
        <v>6654</v>
      </c>
      <c r="J39" s="140">
        <v>6510</v>
      </c>
      <c r="K39" s="114">
        <v>-59</v>
      </c>
      <c r="L39" s="116">
        <v>-0.90629800307219666</v>
      </c>
    </row>
    <row r="40" spans="1:12" s="110" customFormat="1" ht="15" customHeight="1" x14ac:dyDescent="0.2">
      <c r="A40" s="120"/>
      <c r="B40" s="119"/>
      <c r="C40" s="258" t="s">
        <v>107</v>
      </c>
      <c r="E40" s="113">
        <v>59.028262940616067</v>
      </c>
      <c r="F40" s="115">
        <v>9294</v>
      </c>
      <c r="G40" s="114">
        <v>9555</v>
      </c>
      <c r="H40" s="114">
        <v>9769</v>
      </c>
      <c r="I40" s="114">
        <v>9943</v>
      </c>
      <c r="J40" s="140">
        <v>9727</v>
      </c>
      <c r="K40" s="114">
        <v>-433</v>
      </c>
      <c r="L40" s="116">
        <v>-4.4515266783180838</v>
      </c>
    </row>
    <row r="41" spans="1:12" s="110" customFormat="1" ht="15" customHeight="1" x14ac:dyDescent="0.2">
      <c r="A41" s="120"/>
      <c r="B41" s="320" t="s">
        <v>516</v>
      </c>
      <c r="C41" s="258"/>
      <c r="E41" s="113">
        <v>5.2283429254802298</v>
      </c>
      <c r="F41" s="115">
        <v>1399</v>
      </c>
      <c r="G41" s="114">
        <v>1411</v>
      </c>
      <c r="H41" s="114">
        <v>1399</v>
      </c>
      <c r="I41" s="114">
        <v>1391</v>
      </c>
      <c r="J41" s="140">
        <v>1329</v>
      </c>
      <c r="K41" s="114">
        <v>70</v>
      </c>
      <c r="L41" s="116">
        <v>5.2671181339352895</v>
      </c>
    </row>
    <row r="42" spans="1:12" s="110" customFormat="1" ht="15" customHeight="1" x14ac:dyDescent="0.2">
      <c r="A42" s="120"/>
      <c r="B42" s="119"/>
      <c r="C42" s="268" t="s">
        <v>106</v>
      </c>
      <c r="D42" s="182"/>
      <c r="E42" s="113">
        <v>42.673338098641885</v>
      </c>
      <c r="F42" s="115">
        <v>597</v>
      </c>
      <c r="G42" s="114">
        <v>607</v>
      </c>
      <c r="H42" s="114">
        <v>594</v>
      </c>
      <c r="I42" s="114">
        <v>566</v>
      </c>
      <c r="J42" s="140">
        <v>548</v>
      </c>
      <c r="K42" s="114">
        <v>49</v>
      </c>
      <c r="L42" s="116">
        <v>8.9416058394160576</v>
      </c>
    </row>
    <row r="43" spans="1:12" s="110" customFormat="1" ht="15" customHeight="1" x14ac:dyDescent="0.2">
      <c r="A43" s="120"/>
      <c r="B43" s="119"/>
      <c r="C43" s="268" t="s">
        <v>107</v>
      </c>
      <c r="D43" s="182"/>
      <c r="E43" s="113">
        <v>57.326661901358115</v>
      </c>
      <c r="F43" s="115">
        <v>802</v>
      </c>
      <c r="G43" s="114">
        <v>804</v>
      </c>
      <c r="H43" s="114">
        <v>805</v>
      </c>
      <c r="I43" s="114">
        <v>825</v>
      </c>
      <c r="J43" s="140">
        <v>781</v>
      </c>
      <c r="K43" s="114">
        <v>21</v>
      </c>
      <c r="L43" s="116">
        <v>2.6888604353393086</v>
      </c>
    </row>
    <row r="44" spans="1:12" s="110" customFormat="1" ht="15" customHeight="1" x14ac:dyDescent="0.2">
      <c r="A44" s="120"/>
      <c r="B44" s="119" t="s">
        <v>205</v>
      </c>
      <c r="C44" s="268"/>
      <c r="D44" s="182"/>
      <c r="E44" s="113">
        <v>17.519994020479857</v>
      </c>
      <c r="F44" s="115">
        <v>4688</v>
      </c>
      <c r="G44" s="114">
        <v>5058</v>
      </c>
      <c r="H44" s="114">
        <v>5186</v>
      </c>
      <c r="I44" s="114">
        <v>5296</v>
      </c>
      <c r="J44" s="140">
        <v>5268</v>
      </c>
      <c r="K44" s="114">
        <v>-580</v>
      </c>
      <c r="L44" s="116">
        <v>-11.009870918754746</v>
      </c>
    </row>
    <row r="45" spans="1:12" s="110" customFormat="1" ht="15" customHeight="1" x14ac:dyDescent="0.2">
      <c r="A45" s="120"/>
      <c r="B45" s="119"/>
      <c r="C45" s="268" t="s">
        <v>106</v>
      </c>
      <c r="D45" s="182"/>
      <c r="E45" s="113">
        <v>37.798634812286693</v>
      </c>
      <c r="F45" s="115">
        <v>1772</v>
      </c>
      <c r="G45" s="114">
        <v>1884</v>
      </c>
      <c r="H45" s="114">
        <v>1961</v>
      </c>
      <c r="I45" s="114">
        <v>1987</v>
      </c>
      <c r="J45" s="140">
        <v>1959</v>
      </c>
      <c r="K45" s="114">
        <v>-187</v>
      </c>
      <c r="L45" s="116">
        <v>-9.545686574783053</v>
      </c>
    </row>
    <row r="46" spans="1:12" s="110" customFormat="1" ht="15" customHeight="1" x14ac:dyDescent="0.2">
      <c r="A46" s="123"/>
      <c r="B46" s="124"/>
      <c r="C46" s="260" t="s">
        <v>107</v>
      </c>
      <c r="D46" s="261"/>
      <c r="E46" s="125">
        <v>62.201365187713307</v>
      </c>
      <c r="F46" s="143">
        <v>2916</v>
      </c>
      <c r="G46" s="144">
        <v>3174</v>
      </c>
      <c r="H46" s="144">
        <v>3225</v>
      </c>
      <c r="I46" s="144">
        <v>3309</v>
      </c>
      <c r="J46" s="145">
        <v>3309</v>
      </c>
      <c r="K46" s="144">
        <v>-393</v>
      </c>
      <c r="L46" s="146">
        <v>-11.876699909338168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26758</v>
      </c>
      <c r="E11" s="114">
        <v>27660</v>
      </c>
      <c r="F11" s="114">
        <v>28376</v>
      </c>
      <c r="G11" s="114">
        <v>28804</v>
      </c>
      <c r="H11" s="140">
        <v>27939</v>
      </c>
      <c r="I11" s="115">
        <v>-1181</v>
      </c>
      <c r="J11" s="116">
        <v>-4.2270661083073842</v>
      </c>
    </row>
    <row r="12" spans="1:15" s="110" customFormat="1" ht="24.95" customHeight="1" x14ac:dyDescent="0.2">
      <c r="A12" s="193" t="s">
        <v>132</v>
      </c>
      <c r="B12" s="194" t="s">
        <v>133</v>
      </c>
      <c r="C12" s="113">
        <v>3.4718588833246131</v>
      </c>
      <c r="D12" s="115">
        <v>929</v>
      </c>
      <c r="E12" s="114">
        <v>926</v>
      </c>
      <c r="F12" s="114">
        <v>991</v>
      </c>
      <c r="G12" s="114">
        <v>971</v>
      </c>
      <c r="H12" s="140">
        <v>906</v>
      </c>
      <c r="I12" s="115">
        <v>23</v>
      </c>
      <c r="J12" s="116">
        <v>2.5386313465783665</v>
      </c>
    </row>
    <row r="13" spans="1:15" s="110" customFormat="1" ht="24.95" customHeight="1" x14ac:dyDescent="0.2">
      <c r="A13" s="193" t="s">
        <v>134</v>
      </c>
      <c r="B13" s="199" t="s">
        <v>214</v>
      </c>
      <c r="C13" s="113">
        <v>0.89692802152627249</v>
      </c>
      <c r="D13" s="115">
        <v>240</v>
      </c>
      <c r="E13" s="114">
        <v>240</v>
      </c>
      <c r="F13" s="114">
        <v>244</v>
      </c>
      <c r="G13" s="114">
        <v>238</v>
      </c>
      <c r="H13" s="140">
        <v>239</v>
      </c>
      <c r="I13" s="115">
        <v>1</v>
      </c>
      <c r="J13" s="116">
        <v>0.41841004184100417</v>
      </c>
    </row>
    <row r="14" spans="1:15" s="287" customFormat="1" ht="24.95" customHeight="1" x14ac:dyDescent="0.2">
      <c r="A14" s="193" t="s">
        <v>215</v>
      </c>
      <c r="B14" s="199" t="s">
        <v>137</v>
      </c>
      <c r="C14" s="113">
        <v>5.5646909335525825</v>
      </c>
      <c r="D14" s="115">
        <v>1489</v>
      </c>
      <c r="E14" s="114">
        <v>1532</v>
      </c>
      <c r="F14" s="114">
        <v>1596</v>
      </c>
      <c r="G14" s="114">
        <v>1631</v>
      </c>
      <c r="H14" s="140">
        <v>1625</v>
      </c>
      <c r="I14" s="115">
        <v>-136</v>
      </c>
      <c r="J14" s="116">
        <v>-8.3692307692307697</v>
      </c>
      <c r="K14" s="110"/>
      <c r="L14" s="110"/>
      <c r="M14" s="110"/>
      <c r="N14" s="110"/>
      <c r="O14" s="110"/>
    </row>
    <row r="15" spans="1:15" s="110" customFormat="1" ht="24.95" customHeight="1" x14ac:dyDescent="0.2">
      <c r="A15" s="193" t="s">
        <v>216</v>
      </c>
      <c r="B15" s="199" t="s">
        <v>217</v>
      </c>
      <c r="C15" s="113">
        <v>1.9022348456536362</v>
      </c>
      <c r="D15" s="115">
        <v>509</v>
      </c>
      <c r="E15" s="114">
        <v>546</v>
      </c>
      <c r="F15" s="114">
        <v>578</v>
      </c>
      <c r="G15" s="114">
        <v>579</v>
      </c>
      <c r="H15" s="140">
        <v>578</v>
      </c>
      <c r="I15" s="115">
        <v>-69</v>
      </c>
      <c r="J15" s="116">
        <v>-11.937716262975778</v>
      </c>
    </row>
    <row r="16" spans="1:15" s="287" customFormat="1" ht="24.95" customHeight="1" x14ac:dyDescent="0.2">
      <c r="A16" s="193" t="s">
        <v>218</v>
      </c>
      <c r="B16" s="199" t="s">
        <v>141</v>
      </c>
      <c r="C16" s="113">
        <v>2.6123028626952687</v>
      </c>
      <c r="D16" s="115">
        <v>699</v>
      </c>
      <c r="E16" s="114">
        <v>718</v>
      </c>
      <c r="F16" s="114">
        <v>734</v>
      </c>
      <c r="G16" s="114">
        <v>751</v>
      </c>
      <c r="H16" s="140">
        <v>735</v>
      </c>
      <c r="I16" s="115">
        <v>-36</v>
      </c>
      <c r="J16" s="116">
        <v>-4.8979591836734695</v>
      </c>
      <c r="K16" s="110"/>
      <c r="L16" s="110"/>
      <c r="M16" s="110"/>
      <c r="N16" s="110"/>
      <c r="O16" s="110"/>
    </row>
    <row r="17" spans="1:15" s="110" customFormat="1" ht="24.95" customHeight="1" x14ac:dyDescent="0.2">
      <c r="A17" s="193" t="s">
        <v>142</v>
      </c>
      <c r="B17" s="199" t="s">
        <v>220</v>
      </c>
      <c r="C17" s="113">
        <v>1.0501532252036774</v>
      </c>
      <c r="D17" s="115">
        <v>281</v>
      </c>
      <c r="E17" s="114">
        <v>268</v>
      </c>
      <c r="F17" s="114">
        <v>284</v>
      </c>
      <c r="G17" s="114">
        <v>301</v>
      </c>
      <c r="H17" s="140">
        <v>312</v>
      </c>
      <c r="I17" s="115">
        <v>-31</v>
      </c>
      <c r="J17" s="116">
        <v>-9.9358974358974361</v>
      </c>
    </row>
    <row r="18" spans="1:15" s="287" customFormat="1" ht="24.95" customHeight="1" x14ac:dyDescent="0.2">
      <c r="A18" s="201" t="s">
        <v>144</v>
      </c>
      <c r="B18" s="202" t="s">
        <v>145</v>
      </c>
      <c r="C18" s="113">
        <v>4.9592645190223488</v>
      </c>
      <c r="D18" s="115">
        <v>1327</v>
      </c>
      <c r="E18" s="114">
        <v>1330</v>
      </c>
      <c r="F18" s="114">
        <v>1307</v>
      </c>
      <c r="G18" s="114">
        <v>1322</v>
      </c>
      <c r="H18" s="140">
        <v>1322</v>
      </c>
      <c r="I18" s="115">
        <v>5</v>
      </c>
      <c r="J18" s="116">
        <v>0.37821482602118001</v>
      </c>
      <c r="K18" s="110"/>
      <c r="L18" s="110"/>
      <c r="M18" s="110"/>
      <c r="N18" s="110"/>
      <c r="O18" s="110"/>
    </row>
    <row r="19" spans="1:15" s="110" customFormat="1" ht="24.95" customHeight="1" x14ac:dyDescent="0.2">
      <c r="A19" s="193" t="s">
        <v>146</v>
      </c>
      <c r="B19" s="199" t="s">
        <v>147</v>
      </c>
      <c r="C19" s="113">
        <v>17.4975708199417</v>
      </c>
      <c r="D19" s="115">
        <v>4682</v>
      </c>
      <c r="E19" s="114">
        <v>4799</v>
      </c>
      <c r="F19" s="114">
        <v>4815</v>
      </c>
      <c r="G19" s="114">
        <v>4912</v>
      </c>
      <c r="H19" s="140">
        <v>4818</v>
      </c>
      <c r="I19" s="115">
        <v>-136</v>
      </c>
      <c r="J19" s="116">
        <v>-2.8227480282274802</v>
      </c>
    </row>
    <row r="20" spans="1:15" s="287" customFormat="1" ht="24.95" customHeight="1" x14ac:dyDescent="0.2">
      <c r="A20" s="193" t="s">
        <v>148</v>
      </c>
      <c r="B20" s="199" t="s">
        <v>149</v>
      </c>
      <c r="C20" s="113">
        <v>5.3030869272740864</v>
      </c>
      <c r="D20" s="115">
        <v>1419</v>
      </c>
      <c r="E20" s="114">
        <v>1460</v>
      </c>
      <c r="F20" s="114">
        <v>1527</v>
      </c>
      <c r="G20" s="114">
        <v>1508</v>
      </c>
      <c r="H20" s="140">
        <v>1488</v>
      </c>
      <c r="I20" s="115">
        <v>-69</v>
      </c>
      <c r="J20" s="116">
        <v>-4.637096774193548</v>
      </c>
      <c r="K20" s="110"/>
      <c r="L20" s="110"/>
      <c r="M20" s="110"/>
      <c r="N20" s="110"/>
      <c r="O20" s="110"/>
    </row>
    <row r="21" spans="1:15" s="110" customFormat="1" ht="24.95" customHeight="1" x14ac:dyDescent="0.2">
      <c r="A21" s="201" t="s">
        <v>150</v>
      </c>
      <c r="B21" s="202" t="s">
        <v>151</v>
      </c>
      <c r="C21" s="113">
        <v>13.532401524777637</v>
      </c>
      <c r="D21" s="115">
        <v>3621</v>
      </c>
      <c r="E21" s="114">
        <v>4070</v>
      </c>
      <c r="F21" s="114">
        <v>4275</v>
      </c>
      <c r="G21" s="114">
        <v>4363</v>
      </c>
      <c r="H21" s="140">
        <v>3948</v>
      </c>
      <c r="I21" s="115">
        <v>-327</v>
      </c>
      <c r="J21" s="116">
        <v>-8.282674772036474</v>
      </c>
    </row>
    <row r="22" spans="1:15" s="110" customFormat="1" ht="24.95" customHeight="1" x14ac:dyDescent="0.2">
      <c r="A22" s="201" t="s">
        <v>152</v>
      </c>
      <c r="B22" s="199" t="s">
        <v>153</v>
      </c>
      <c r="C22" s="113">
        <v>3.7633604903206517</v>
      </c>
      <c r="D22" s="115">
        <v>1007</v>
      </c>
      <c r="E22" s="114">
        <v>1035</v>
      </c>
      <c r="F22" s="114">
        <v>1041</v>
      </c>
      <c r="G22" s="114">
        <v>1029</v>
      </c>
      <c r="H22" s="140">
        <v>1046</v>
      </c>
      <c r="I22" s="115">
        <v>-39</v>
      </c>
      <c r="J22" s="116">
        <v>-3.7284894837476101</v>
      </c>
    </row>
    <row r="23" spans="1:15" s="110" customFormat="1" ht="24.95" customHeight="1" x14ac:dyDescent="0.2">
      <c r="A23" s="193" t="s">
        <v>154</v>
      </c>
      <c r="B23" s="199" t="s">
        <v>155</v>
      </c>
      <c r="C23" s="113">
        <v>0.75491441811794602</v>
      </c>
      <c r="D23" s="115">
        <v>202</v>
      </c>
      <c r="E23" s="114">
        <v>192</v>
      </c>
      <c r="F23" s="114">
        <v>181</v>
      </c>
      <c r="G23" s="114">
        <v>188</v>
      </c>
      <c r="H23" s="140">
        <v>191</v>
      </c>
      <c r="I23" s="115">
        <v>11</v>
      </c>
      <c r="J23" s="116">
        <v>5.7591623036649215</v>
      </c>
    </row>
    <row r="24" spans="1:15" s="110" customFormat="1" ht="24.95" customHeight="1" x14ac:dyDescent="0.2">
      <c r="A24" s="193" t="s">
        <v>156</v>
      </c>
      <c r="B24" s="199" t="s">
        <v>221</v>
      </c>
      <c r="C24" s="113">
        <v>5.9608341430600191</v>
      </c>
      <c r="D24" s="115">
        <v>1595</v>
      </c>
      <c r="E24" s="114">
        <v>1675</v>
      </c>
      <c r="F24" s="114">
        <v>1760</v>
      </c>
      <c r="G24" s="114">
        <v>1749</v>
      </c>
      <c r="H24" s="140">
        <v>1726</v>
      </c>
      <c r="I24" s="115">
        <v>-131</v>
      </c>
      <c r="J24" s="116">
        <v>-7.5898030127462341</v>
      </c>
    </row>
    <row r="25" spans="1:15" s="110" customFormat="1" ht="24.95" customHeight="1" x14ac:dyDescent="0.2">
      <c r="A25" s="193" t="s">
        <v>222</v>
      </c>
      <c r="B25" s="204" t="s">
        <v>159</v>
      </c>
      <c r="C25" s="113">
        <v>10.744450257866806</v>
      </c>
      <c r="D25" s="115">
        <v>2875</v>
      </c>
      <c r="E25" s="114">
        <v>2927</v>
      </c>
      <c r="F25" s="114">
        <v>2930</v>
      </c>
      <c r="G25" s="114">
        <v>3092</v>
      </c>
      <c r="H25" s="140">
        <v>3120</v>
      </c>
      <c r="I25" s="115">
        <v>-245</v>
      </c>
      <c r="J25" s="116">
        <v>-7.8525641025641022</v>
      </c>
    </row>
    <row r="26" spans="1:15" s="110" customFormat="1" ht="24.95" customHeight="1" x14ac:dyDescent="0.2">
      <c r="A26" s="201">
        <v>782.78300000000002</v>
      </c>
      <c r="B26" s="203" t="s">
        <v>160</v>
      </c>
      <c r="C26" s="113">
        <v>8.5955602062934455E-2</v>
      </c>
      <c r="D26" s="115">
        <v>23</v>
      </c>
      <c r="E26" s="114">
        <v>10</v>
      </c>
      <c r="F26" s="114">
        <v>16</v>
      </c>
      <c r="G26" s="114">
        <v>16</v>
      </c>
      <c r="H26" s="140">
        <v>15</v>
      </c>
      <c r="I26" s="115">
        <v>8</v>
      </c>
      <c r="J26" s="116">
        <v>53.333333333333336</v>
      </c>
    </row>
    <row r="27" spans="1:15" s="110" customFormat="1" ht="24.95" customHeight="1" x14ac:dyDescent="0.2">
      <c r="A27" s="193" t="s">
        <v>161</v>
      </c>
      <c r="B27" s="199" t="s">
        <v>162</v>
      </c>
      <c r="C27" s="113">
        <v>1.4201360340832647</v>
      </c>
      <c r="D27" s="115">
        <v>380</v>
      </c>
      <c r="E27" s="114">
        <v>387</v>
      </c>
      <c r="F27" s="114">
        <v>391</v>
      </c>
      <c r="G27" s="114">
        <v>400</v>
      </c>
      <c r="H27" s="140">
        <v>400</v>
      </c>
      <c r="I27" s="115">
        <v>-20</v>
      </c>
      <c r="J27" s="116">
        <v>-5</v>
      </c>
    </row>
    <row r="28" spans="1:15" s="110" customFormat="1" ht="24.95" customHeight="1" x14ac:dyDescent="0.2">
      <c r="A28" s="193" t="s">
        <v>163</v>
      </c>
      <c r="B28" s="199" t="s">
        <v>164</v>
      </c>
      <c r="C28" s="113">
        <v>2.436654458479707</v>
      </c>
      <c r="D28" s="115">
        <v>652</v>
      </c>
      <c r="E28" s="114">
        <v>654</v>
      </c>
      <c r="F28" s="114">
        <v>649</v>
      </c>
      <c r="G28" s="114">
        <v>667</v>
      </c>
      <c r="H28" s="140">
        <v>660</v>
      </c>
      <c r="I28" s="115">
        <v>-8</v>
      </c>
      <c r="J28" s="116">
        <v>-1.2121212121212122</v>
      </c>
    </row>
    <row r="29" spans="1:15" s="110" customFormat="1" ht="24.95" customHeight="1" x14ac:dyDescent="0.2">
      <c r="A29" s="193">
        <v>86</v>
      </c>
      <c r="B29" s="199" t="s">
        <v>165</v>
      </c>
      <c r="C29" s="113">
        <v>4.9069437177666488</v>
      </c>
      <c r="D29" s="115">
        <v>1313</v>
      </c>
      <c r="E29" s="114">
        <v>1316</v>
      </c>
      <c r="F29" s="114">
        <v>1300</v>
      </c>
      <c r="G29" s="114">
        <v>1318</v>
      </c>
      <c r="H29" s="140">
        <v>1326</v>
      </c>
      <c r="I29" s="115">
        <v>-13</v>
      </c>
      <c r="J29" s="116">
        <v>-0.98039215686274506</v>
      </c>
    </row>
    <row r="30" spans="1:15" s="110" customFormat="1" ht="24.95" customHeight="1" x14ac:dyDescent="0.2">
      <c r="A30" s="193">
        <v>87.88</v>
      </c>
      <c r="B30" s="204" t="s">
        <v>166</v>
      </c>
      <c r="C30" s="113">
        <v>6.099110546378653</v>
      </c>
      <c r="D30" s="115">
        <v>1632</v>
      </c>
      <c r="E30" s="114">
        <v>1639</v>
      </c>
      <c r="F30" s="114">
        <v>1640</v>
      </c>
      <c r="G30" s="114">
        <v>1636</v>
      </c>
      <c r="H30" s="140">
        <v>1587</v>
      </c>
      <c r="I30" s="115">
        <v>45</v>
      </c>
      <c r="J30" s="116">
        <v>2.8355387523629489</v>
      </c>
    </row>
    <row r="31" spans="1:15" s="110" customFormat="1" ht="24.95" customHeight="1" x14ac:dyDescent="0.2">
      <c r="A31" s="193" t="s">
        <v>167</v>
      </c>
      <c r="B31" s="199" t="s">
        <v>168</v>
      </c>
      <c r="C31" s="113">
        <v>12.601838702444129</v>
      </c>
      <c r="D31" s="115">
        <v>3372</v>
      </c>
      <c r="E31" s="114">
        <v>3468</v>
      </c>
      <c r="F31" s="114">
        <v>3713</v>
      </c>
      <c r="G31" s="114">
        <v>3764</v>
      </c>
      <c r="H31" s="140">
        <v>3522</v>
      </c>
      <c r="I31" s="115">
        <v>-150</v>
      </c>
      <c r="J31" s="116">
        <v>-4.2589437819420786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3.4718588833246131</v>
      </c>
      <c r="D34" s="115">
        <v>929</v>
      </c>
      <c r="E34" s="114">
        <v>926</v>
      </c>
      <c r="F34" s="114">
        <v>991</v>
      </c>
      <c r="G34" s="114">
        <v>971</v>
      </c>
      <c r="H34" s="140">
        <v>906</v>
      </c>
      <c r="I34" s="115">
        <v>23</v>
      </c>
      <c r="J34" s="116">
        <v>2.5386313465783665</v>
      </c>
    </row>
    <row r="35" spans="1:10" s="110" customFormat="1" ht="24.95" customHeight="1" x14ac:dyDescent="0.2">
      <c r="A35" s="292" t="s">
        <v>171</v>
      </c>
      <c r="B35" s="293" t="s">
        <v>172</v>
      </c>
      <c r="C35" s="113">
        <v>11.420883474101203</v>
      </c>
      <c r="D35" s="115">
        <v>3056</v>
      </c>
      <c r="E35" s="114">
        <v>3102</v>
      </c>
      <c r="F35" s="114">
        <v>3147</v>
      </c>
      <c r="G35" s="114">
        <v>3191</v>
      </c>
      <c r="H35" s="140">
        <v>3186</v>
      </c>
      <c r="I35" s="115">
        <v>-130</v>
      </c>
      <c r="J35" s="116">
        <v>-4.0803515379786566</v>
      </c>
    </row>
    <row r="36" spans="1:10" s="110" customFormat="1" ht="24.95" customHeight="1" x14ac:dyDescent="0.2">
      <c r="A36" s="294" t="s">
        <v>173</v>
      </c>
      <c r="B36" s="295" t="s">
        <v>174</v>
      </c>
      <c r="C36" s="125">
        <v>85.107257642574183</v>
      </c>
      <c r="D36" s="143">
        <v>22773</v>
      </c>
      <c r="E36" s="144">
        <v>23632</v>
      </c>
      <c r="F36" s="144">
        <v>24238</v>
      </c>
      <c r="G36" s="144">
        <v>24642</v>
      </c>
      <c r="H36" s="145">
        <v>23847</v>
      </c>
      <c r="I36" s="143">
        <v>-1074</v>
      </c>
      <c r="J36" s="146">
        <v>-4.5037111586363068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26758</v>
      </c>
      <c r="F11" s="264">
        <v>27660</v>
      </c>
      <c r="G11" s="264">
        <v>28376</v>
      </c>
      <c r="H11" s="264">
        <v>28804</v>
      </c>
      <c r="I11" s="265">
        <v>27939</v>
      </c>
      <c r="J11" s="263">
        <v>-1181</v>
      </c>
      <c r="K11" s="266">
        <v>-4.2270661083073842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45.705957096942967</v>
      </c>
      <c r="E13" s="115">
        <v>12230</v>
      </c>
      <c r="F13" s="114">
        <v>12635</v>
      </c>
      <c r="G13" s="114">
        <v>12967</v>
      </c>
      <c r="H13" s="114">
        <v>13245</v>
      </c>
      <c r="I13" s="140">
        <v>12902</v>
      </c>
      <c r="J13" s="115">
        <v>-672</v>
      </c>
      <c r="K13" s="116">
        <v>-5.2084948070066659</v>
      </c>
    </row>
    <row r="14" spans="1:15" ht="15.95" customHeight="1" x14ac:dyDescent="0.2">
      <c r="A14" s="306" t="s">
        <v>230</v>
      </c>
      <c r="B14" s="307"/>
      <c r="C14" s="308"/>
      <c r="D14" s="113">
        <v>41.759473802227369</v>
      </c>
      <c r="E14" s="115">
        <v>11174</v>
      </c>
      <c r="F14" s="114">
        <v>11573</v>
      </c>
      <c r="G14" s="114">
        <v>11978</v>
      </c>
      <c r="H14" s="114">
        <v>12039</v>
      </c>
      <c r="I14" s="140">
        <v>11585</v>
      </c>
      <c r="J14" s="115">
        <v>-411</v>
      </c>
      <c r="K14" s="116">
        <v>-3.5476909797151488</v>
      </c>
    </row>
    <row r="15" spans="1:15" ht="15.95" customHeight="1" x14ac:dyDescent="0.2">
      <c r="A15" s="306" t="s">
        <v>231</v>
      </c>
      <c r="B15" s="307"/>
      <c r="C15" s="308"/>
      <c r="D15" s="113">
        <v>4.6191793108603036</v>
      </c>
      <c r="E15" s="115">
        <v>1236</v>
      </c>
      <c r="F15" s="114">
        <v>1272</v>
      </c>
      <c r="G15" s="114">
        <v>1264</v>
      </c>
      <c r="H15" s="114">
        <v>1310</v>
      </c>
      <c r="I15" s="140">
        <v>1311</v>
      </c>
      <c r="J15" s="115">
        <v>-75</v>
      </c>
      <c r="K15" s="116">
        <v>-5.7208237986270021</v>
      </c>
    </row>
    <row r="16" spans="1:15" ht="15.95" customHeight="1" x14ac:dyDescent="0.2">
      <c r="A16" s="306" t="s">
        <v>232</v>
      </c>
      <c r="B16" s="307"/>
      <c r="C16" s="308"/>
      <c r="D16" s="113">
        <v>3.4307496823379924</v>
      </c>
      <c r="E16" s="115">
        <v>918</v>
      </c>
      <c r="F16" s="114">
        <v>925</v>
      </c>
      <c r="G16" s="114">
        <v>945</v>
      </c>
      <c r="H16" s="114">
        <v>954</v>
      </c>
      <c r="I16" s="140">
        <v>919</v>
      </c>
      <c r="J16" s="115">
        <v>-1</v>
      </c>
      <c r="K16" s="116">
        <v>-0.1088139281828074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3.0831900739965619</v>
      </c>
      <c r="E18" s="115">
        <v>825</v>
      </c>
      <c r="F18" s="114">
        <v>826</v>
      </c>
      <c r="G18" s="114">
        <v>911</v>
      </c>
      <c r="H18" s="114">
        <v>870</v>
      </c>
      <c r="I18" s="140">
        <v>795</v>
      </c>
      <c r="J18" s="115">
        <v>30</v>
      </c>
      <c r="K18" s="116">
        <v>3.7735849056603774</v>
      </c>
    </row>
    <row r="19" spans="1:11" ht="14.1" customHeight="1" x14ac:dyDescent="0.2">
      <c r="A19" s="306" t="s">
        <v>235</v>
      </c>
      <c r="B19" s="307" t="s">
        <v>236</v>
      </c>
      <c r="C19" s="308"/>
      <c r="D19" s="113">
        <v>2.3843336572240079</v>
      </c>
      <c r="E19" s="115">
        <v>638</v>
      </c>
      <c r="F19" s="114">
        <v>633</v>
      </c>
      <c r="G19" s="114">
        <v>694</v>
      </c>
      <c r="H19" s="114">
        <v>666</v>
      </c>
      <c r="I19" s="140">
        <v>619</v>
      </c>
      <c r="J19" s="115">
        <v>19</v>
      </c>
      <c r="K19" s="116">
        <v>3.0694668820678515</v>
      </c>
    </row>
    <row r="20" spans="1:11" ht="14.1" customHeight="1" x14ac:dyDescent="0.2">
      <c r="A20" s="306">
        <v>12</v>
      </c>
      <c r="B20" s="307" t="s">
        <v>237</v>
      </c>
      <c r="C20" s="308"/>
      <c r="D20" s="113">
        <v>1.7191120412586889</v>
      </c>
      <c r="E20" s="115">
        <v>460</v>
      </c>
      <c r="F20" s="114">
        <v>472</v>
      </c>
      <c r="G20" s="114">
        <v>492</v>
      </c>
      <c r="H20" s="114">
        <v>502</v>
      </c>
      <c r="I20" s="140">
        <v>482</v>
      </c>
      <c r="J20" s="115">
        <v>-22</v>
      </c>
      <c r="K20" s="116">
        <v>-4.5643153526970952</v>
      </c>
    </row>
    <row r="21" spans="1:11" ht="14.1" customHeight="1" x14ac:dyDescent="0.2">
      <c r="A21" s="306">
        <v>21</v>
      </c>
      <c r="B21" s="307" t="s">
        <v>238</v>
      </c>
      <c r="C21" s="308"/>
      <c r="D21" s="113">
        <v>0.21675760520218251</v>
      </c>
      <c r="E21" s="115">
        <v>58</v>
      </c>
      <c r="F21" s="114">
        <v>68</v>
      </c>
      <c r="G21" s="114">
        <v>75</v>
      </c>
      <c r="H21" s="114">
        <v>73</v>
      </c>
      <c r="I21" s="140">
        <v>67</v>
      </c>
      <c r="J21" s="115">
        <v>-9</v>
      </c>
      <c r="K21" s="116">
        <v>-13.432835820895523</v>
      </c>
    </row>
    <row r="22" spans="1:11" ht="14.1" customHeight="1" x14ac:dyDescent="0.2">
      <c r="A22" s="306">
        <v>22</v>
      </c>
      <c r="B22" s="307" t="s">
        <v>239</v>
      </c>
      <c r="C22" s="308"/>
      <c r="D22" s="113">
        <v>0.96046042305105017</v>
      </c>
      <c r="E22" s="115">
        <v>257</v>
      </c>
      <c r="F22" s="114">
        <v>253</v>
      </c>
      <c r="G22" s="114">
        <v>260</v>
      </c>
      <c r="H22" s="114">
        <v>286</v>
      </c>
      <c r="I22" s="140">
        <v>313</v>
      </c>
      <c r="J22" s="115">
        <v>-56</v>
      </c>
      <c r="K22" s="116">
        <v>-17.891373801916934</v>
      </c>
    </row>
    <row r="23" spans="1:11" ht="14.1" customHeight="1" x14ac:dyDescent="0.2">
      <c r="A23" s="306">
        <v>23</v>
      </c>
      <c r="B23" s="307" t="s">
        <v>240</v>
      </c>
      <c r="C23" s="308"/>
      <c r="D23" s="113">
        <v>0.28402720681665294</v>
      </c>
      <c r="E23" s="115">
        <v>76</v>
      </c>
      <c r="F23" s="114">
        <v>78</v>
      </c>
      <c r="G23" s="114">
        <v>78</v>
      </c>
      <c r="H23" s="114">
        <v>86</v>
      </c>
      <c r="I23" s="140">
        <v>88</v>
      </c>
      <c r="J23" s="115">
        <v>-12</v>
      </c>
      <c r="K23" s="116">
        <v>-13.636363636363637</v>
      </c>
    </row>
    <row r="24" spans="1:11" ht="14.1" customHeight="1" x14ac:dyDescent="0.2">
      <c r="A24" s="306">
        <v>24</v>
      </c>
      <c r="B24" s="307" t="s">
        <v>241</v>
      </c>
      <c r="C24" s="308"/>
      <c r="D24" s="113">
        <v>0.79976081919425968</v>
      </c>
      <c r="E24" s="115">
        <v>214</v>
      </c>
      <c r="F24" s="114">
        <v>222</v>
      </c>
      <c r="G24" s="114">
        <v>256</v>
      </c>
      <c r="H24" s="114">
        <v>259</v>
      </c>
      <c r="I24" s="140">
        <v>263</v>
      </c>
      <c r="J24" s="115">
        <v>-49</v>
      </c>
      <c r="K24" s="116">
        <v>-18.631178707224336</v>
      </c>
    </row>
    <row r="25" spans="1:11" ht="14.1" customHeight="1" x14ac:dyDescent="0.2">
      <c r="A25" s="306">
        <v>25</v>
      </c>
      <c r="B25" s="307" t="s">
        <v>242</v>
      </c>
      <c r="C25" s="308"/>
      <c r="D25" s="113">
        <v>1.509828836235892</v>
      </c>
      <c r="E25" s="115">
        <v>404</v>
      </c>
      <c r="F25" s="114">
        <v>407</v>
      </c>
      <c r="G25" s="114">
        <v>441</v>
      </c>
      <c r="H25" s="114">
        <v>436</v>
      </c>
      <c r="I25" s="140">
        <v>412</v>
      </c>
      <c r="J25" s="115">
        <v>-8</v>
      </c>
      <c r="K25" s="116">
        <v>-1.941747572815534</v>
      </c>
    </row>
    <row r="26" spans="1:11" ht="14.1" customHeight="1" x14ac:dyDescent="0.2">
      <c r="A26" s="306">
        <v>26</v>
      </c>
      <c r="B26" s="307" t="s">
        <v>243</v>
      </c>
      <c r="C26" s="308"/>
      <c r="D26" s="113">
        <v>0.5755288138126915</v>
      </c>
      <c r="E26" s="115">
        <v>154</v>
      </c>
      <c r="F26" s="114">
        <v>156</v>
      </c>
      <c r="G26" s="114">
        <v>163</v>
      </c>
      <c r="H26" s="114">
        <v>171</v>
      </c>
      <c r="I26" s="140">
        <v>169</v>
      </c>
      <c r="J26" s="115">
        <v>-15</v>
      </c>
      <c r="K26" s="116">
        <v>-8.8757396449704142</v>
      </c>
    </row>
    <row r="27" spans="1:11" ht="14.1" customHeight="1" x14ac:dyDescent="0.2">
      <c r="A27" s="306">
        <v>27</v>
      </c>
      <c r="B27" s="307" t="s">
        <v>244</v>
      </c>
      <c r="C27" s="308"/>
      <c r="D27" s="113">
        <v>0.28402720681665294</v>
      </c>
      <c r="E27" s="115">
        <v>76</v>
      </c>
      <c r="F27" s="114">
        <v>65</v>
      </c>
      <c r="G27" s="114">
        <v>67</v>
      </c>
      <c r="H27" s="114">
        <v>70</v>
      </c>
      <c r="I27" s="140">
        <v>72</v>
      </c>
      <c r="J27" s="115">
        <v>4</v>
      </c>
      <c r="K27" s="116">
        <v>5.5555555555555554</v>
      </c>
    </row>
    <row r="28" spans="1:11" ht="14.1" customHeight="1" x14ac:dyDescent="0.2">
      <c r="A28" s="306">
        <v>28</v>
      </c>
      <c r="B28" s="307" t="s">
        <v>245</v>
      </c>
      <c r="C28" s="308"/>
      <c r="D28" s="113">
        <v>0.22049480529187532</v>
      </c>
      <c r="E28" s="115">
        <v>59</v>
      </c>
      <c r="F28" s="114">
        <v>59</v>
      </c>
      <c r="G28" s="114">
        <v>57</v>
      </c>
      <c r="H28" s="114">
        <v>62</v>
      </c>
      <c r="I28" s="140">
        <v>63</v>
      </c>
      <c r="J28" s="115">
        <v>-4</v>
      </c>
      <c r="K28" s="116">
        <v>-6.3492063492063489</v>
      </c>
    </row>
    <row r="29" spans="1:11" ht="14.1" customHeight="1" x14ac:dyDescent="0.2">
      <c r="A29" s="306">
        <v>29</v>
      </c>
      <c r="B29" s="307" t="s">
        <v>246</v>
      </c>
      <c r="C29" s="308"/>
      <c r="D29" s="113">
        <v>3.718514089244338</v>
      </c>
      <c r="E29" s="115">
        <v>995</v>
      </c>
      <c r="F29" s="114">
        <v>1075</v>
      </c>
      <c r="G29" s="114">
        <v>1144</v>
      </c>
      <c r="H29" s="114">
        <v>1136</v>
      </c>
      <c r="I29" s="140">
        <v>1089</v>
      </c>
      <c r="J29" s="115">
        <v>-94</v>
      </c>
      <c r="K29" s="116">
        <v>-8.6317722681359044</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3.344794080275058</v>
      </c>
      <c r="E31" s="115">
        <v>895</v>
      </c>
      <c r="F31" s="114">
        <v>965</v>
      </c>
      <c r="G31" s="114">
        <v>1026</v>
      </c>
      <c r="H31" s="114">
        <v>1019</v>
      </c>
      <c r="I31" s="140">
        <v>974</v>
      </c>
      <c r="J31" s="115">
        <v>-79</v>
      </c>
      <c r="K31" s="116">
        <v>-8.1108829568788501</v>
      </c>
    </row>
    <row r="32" spans="1:11" ht="14.1" customHeight="1" x14ac:dyDescent="0.2">
      <c r="A32" s="306">
        <v>31</v>
      </c>
      <c r="B32" s="307" t="s">
        <v>251</v>
      </c>
      <c r="C32" s="308"/>
      <c r="D32" s="113">
        <v>0.11211600269078406</v>
      </c>
      <c r="E32" s="115">
        <v>30</v>
      </c>
      <c r="F32" s="114">
        <v>28</v>
      </c>
      <c r="G32" s="114">
        <v>32</v>
      </c>
      <c r="H32" s="114">
        <v>35</v>
      </c>
      <c r="I32" s="140">
        <v>39</v>
      </c>
      <c r="J32" s="115">
        <v>-9</v>
      </c>
      <c r="K32" s="116">
        <v>-23.076923076923077</v>
      </c>
    </row>
    <row r="33" spans="1:11" ht="14.1" customHeight="1" x14ac:dyDescent="0.2">
      <c r="A33" s="306">
        <v>32</v>
      </c>
      <c r="B33" s="307" t="s">
        <v>252</v>
      </c>
      <c r="C33" s="308"/>
      <c r="D33" s="113">
        <v>1.3117572314821735</v>
      </c>
      <c r="E33" s="115">
        <v>351</v>
      </c>
      <c r="F33" s="114">
        <v>349</v>
      </c>
      <c r="G33" s="114">
        <v>338</v>
      </c>
      <c r="H33" s="114">
        <v>346</v>
      </c>
      <c r="I33" s="140">
        <v>355</v>
      </c>
      <c r="J33" s="115">
        <v>-4</v>
      </c>
      <c r="K33" s="116">
        <v>-1.1267605633802817</v>
      </c>
    </row>
    <row r="34" spans="1:11" ht="14.1" customHeight="1" x14ac:dyDescent="0.2">
      <c r="A34" s="306">
        <v>33</v>
      </c>
      <c r="B34" s="307" t="s">
        <v>253</v>
      </c>
      <c r="C34" s="308"/>
      <c r="D34" s="113">
        <v>0.58300321399207711</v>
      </c>
      <c r="E34" s="115">
        <v>156</v>
      </c>
      <c r="F34" s="114">
        <v>177</v>
      </c>
      <c r="G34" s="114">
        <v>172</v>
      </c>
      <c r="H34" s="114">
        <v>174</v>
      </c>
      <c r="I34" s="140">
        <v>175</v>
      </c>
      <c r="J34" s="115">
        <v>-19</v>
      </c>
      <c r="K34" s="116">
        <v>-10.857142857142858</v>
      </c>
    </row>
    <row r="35" spans="1:11" ht="14.1" customHeight="1" x14ac:dyDescent="0.2">
      <c r="A35" s="306">
        <v>34</v>
      </c>
      <c r="B35" s="307" t="s">
        <v>254</v>
      </c>
      <c r="C35" s="308"/>
      <c r="D35" s="113">
        <v>4.1296060991105463</v>
      </c>
      <c r="E35" s="115">
        <v>1105</v>
      </c>
      <c r="F35" s="114">
        <v>1122</v>
      </c>
      <c r="G35" s="114">
        <v>1148</v>
      </c>
      <c r="H35" s="114">
        <v>1143</v>
      </c>
      <c r="I35" s="140">
        <v>1080</v>
      </c>
      <c r="J35" s="115">
        <v>25</v>
      </c>
      <c r="K35" s="116">
        <v>2.3148148148148149</v>
      </c>
    </row>
    <row r="36" spans="1:11" ht="14.1" customHeight="1" x14ac:dyDescent="0.2">
      <c r="A36" s="306">
        <v>41</v>
      </c>
      <c r="B36" s="307" t="s">
        <v>255</v>
      </c>
      <c r="C36" s="308"/>
      <c r="D36" s="113">
        <v>8.9692802152627246E-2</v>
      </c>
      <c r="E36" s="115">
        <v>24</v>
      </c>
      <c r="F36" s="114">
        <v>24</v>
      </c>
      <c r="G36" s="114">
        <v>21</v>
      </c>
      <c r="H36" s="114" t="s">
        <v>514</v>
      </c>
      <c r="I36" s="140">
        <v>23</v>
      </c>
      <c r="J36" s="115">
        <v>1</v>
      </c>
      <c r="K36" s="116">
        <v>4.3478260869565215</v>
      </c>
    </row>
    <row r="37" spans="1:11" ht="14.1" customHeight="1" x14ac:dyDescent="0.2">
      <c r="A37" s="306">
        <v>42</v>
      </c>
      <c r="B37" s="307" t="s">
        <v>256</v>
      </c>
      <c r="C37" s="308"/>
      <c r="D37" s="113">
        <v>3.737200089692802E-2</v>
      </c>
      <c r="E37" s="115">
        <v>10</v>
      </c>
      <c r="F37" s="114">
        <v>11</v>
      </c>
      <c r="G37" s="114" t="s">
        <v>514</v>
      </c>
      <c r="H37" s="114">
        <v>17</v>
      </c>
      <c r="I37" s="140" t="s">
        <v>514</v>
      </c>
      <c r="J37" s="115" t="s">
        <v>514</v>
      </c>
      <c r="K37" s="116" t="s">
        <v>514</v>
      </c>
    </row>
    <row r="38" spans="1:11" ht="14.1" customHeight="1" x14ac:dyDescent="0.2">
      <c r="A38" s="306">
        <v>43</v>
      </c>
      <c r="B38" s="307" t="s">
        <v>257</v>
      </c>
      <c r="C38" s="308"/>
      <c r="D38" s="113">
        <v>0.23918080574033934</v>
      </c>
      <c r="E38" s="115">
        <v>64</v>
      </c>
      <c r="F38" s="114">
        <v>72</v>
      </c>
      <c r="G38" s="114">
        <v>69</v>
      </c>
      <c r="H38" s="114">
        <v>72</v>
      </c>
      <c r="I38" s="140">
        <v>66</v>
      </c>
      <c r="J38" s="115">
        <v>-2</v>
      </c>
      <c r="K38" s="116">
        <v>-3.0303030303030303</v>
      </c>
    </row>
    <row r="39" spans="1:11" ht="14.1" customHeight="1" x14ac:dyDescent="0.2">
      <c r="A39" s="306">
        <v>51</v>
      </c>
      <c r="B39" s="307" t="s">
        <v>258</v>
      </c>
      <c r="C39" s="308"/>
      <c r="D39" s="113">
        <v>8.8011062112265499</v>
      </c>
      <c r="E39" s="115">
        <v>2355</v>
      </c>
      <c r="F39" s="114">
        <v>2397</v>
      </c>
      <c r="G39" s="114">
        <v>2389</v>
      </c>
      <c r="H39" s="114">
        <v>2349</v>
      </c>
      <c r="I39" s="140">
        <v>2377</v>
      </c>
      <c r="J39" s="115">
        <v>-22</v>
      </c>
      <c r="K39" s="116">
        <v>-0.92553639040807745</v>
      </c>
    </row>
    <row r="40" spans="1:11" ht="14.1" customHeight="1" x14ac:dyDescent="0.2">
      <c r="A40" s="306" t="s">
        <v>259</v>
      </c>
      <c r="B40" s="307" t="s">
        <v>260</v>
      </c>
      <c r="C40" s="308"/>
      <c r="D40" s="113">
        <v>8.6366694072800652</v>
      </c>
      <c r="E40" s="115">
        <v>2311</v>
      </c>
      <c r="F40" s="114">
        <v>2354</v>
      </c>
      <c r="G40" s="114">
        <v>2348</v>
      </c>
      <c r="H40" s="114">
        <v>2307</v>
      </c>
      <c r="I40" s="140">
        <v>2339</v>
      </c>
      <c r="J40" s="115">
        <v>-28</v>
      </c>
      <c r="K40" s="116">
        <v>-1.1970927746900384</v>
      </c>
    </row>
    <row r="41" spans="1:11" ht="14.1" customHeight="1" x14ac:dyDescent="0.2">
      <c r="A41" s="306"/>
      <c r="B41" s="307" t="s">
        <v>261</v>
      </c>
      <c r="C41" s="308"/>
      <c r="D41" s="113">
        <v>2.7468420659242097</v>
      </c>
      <c r="E41" s="115">
        <v>735</v>
      </c>
      <c r="F41" s="114">
        <v>743</v>
      </c>
      <c r="G41" s="114">
        <v>717</v>
      </c>
      <c r="H41" s="114">
        <v>691</v>
      </c>
      <c r="I41" s="140">
        <v>703</v>
      </c>
      <c r="J41" s="115">
        <v>32</v>
      </c>
      <c r="K41" s="116">
        <v>4.5519203413940259</v>
      </c>
    </row>
    <row r="42" spans="1:11" ht="14.1" customHeight="1" x14ac:dyDescent="0.2">
      <c r="A42" s="306">
        <v>52</v>
      </c>
      <c r="B42" s="307" t="s">
        <v>262</v>
      </c>
      <c r="C42" s="308"/>
      <c r="D42" s="113">
        <v>5.8150833395620003</v>
      </c>
      <c r="E42" s="115">
        <v>1556</v>
      </c>
      <c r="F42" s="114">
        <v>1590</v>
      </c>
      <c r="G42" s="114">
        <v>1640</v>
      </c>
      <c r="H42" s="114">
        <v>1611</v>
      </c>
      <c r="I42" s="140">
        <v>1580</v>
      </c>
      <c r="J42" s="115">
        <v>-24</v>
      </c>
      <c r="K42" s="116">
        <v>-1.518987341772152</v>
      </c>
    </row>
    <row r="43" spans="1:11" ht="14.1" customHeight="1" x14ac:dyDescent="0.2">
      <c r="A43" s="306" t="s">
        <v>263</v>
      </c>
      <c r="B43" s="307" t="s">
        <v>264</v>
      </c>
      <c r="C43" s="308"/>
      <c r="D43" s="113">
        <v>5.5198445324762684</v>
      </c>
      <c r="E43" s="115">
        <v>1477</v>
      </c>
      <c r="F43" s="114">
        <v>1507</v>
      </c>
      <c r="G43" s="114">
        <v>1544</v>
      </c>
      <c r="H43" s="114">
        <v>1533</v>
      </c>
      <c r="I43" s="140">
        <v>1506</v>
      </c>
      <c r="J43" s="115">
        <v>-29</v>
      </c>
      <c r="K43" s="116">
        <v>-1.9256308100929616</v>
      </c>
    </row>
    <row r="44" spans="1:11" ht="14.1" customHeight="1" x14ac:dyDescent="0.2">
      <c r="A44" s="306">
        <v>53</v>
      </c>
      <c r="B44" s="307" t="s">
        <v>265</v>
      </c>
      <c r="C44" s="308"/>
      <c r="D44" s="113">
        <v>1.550938037222513</v>
      </c>
      <c r="E44" s="115">
        <v>415</v>
      </c>
      <c r="F44" s="114">
        <v>433</v>
      </c>
      <c r="G44" s="114">
        <v>399</v>
      </c>
      <c r="H44" s="114">
        <v>399</v>
      </c>
      <c r="I44" s="140">
        <v>394</v>
      </c>
      <c r="J44" s="115">
        <v>21</v>
      </c>
      <c r="K44" s="116">
        <v>5.3299492385786804</v>
      </c>
    </row>
    <row r="45" spans="1:11" ht="14.1" customHeight="1" x14ac:dyDescent="0.2">
      <c r="A45" s="306" t="s">
        <v>266</v>
      </c>
      <c r="B45" s="307" t="s">
        <v>267</v>
      </c>
      <c r="C45" s="308"/>
      <c r="D45" s="113">
        <v>1.513566036325585</v>
      </c>
      <c r="E45" s="115">
        <v>405</v>
      </c>
      <c r="F45" s="114">
        <v>423</v>
      </c>
      <c r="G45" s="114">
        <v>387</v>
      </c>
      <c r="H45" s="114">
        <v>388</v>
      </c>
      <c r="I45" s="140">
        <v>384</v>
      </c>
      <c r="J45" s="115">
        <v>21</v>
      </c>
      <c r="K45" s="116">
        <v>5.46875</v>
      </c>
    </row>
    <row r="46" spans="1:11" ht="14.1" customHeight="1" x14ac:dyDescent="0.2">
      <c r="A46" s="306">
        <v>54</v>
      </c>
      <c r="B46" s="307" t="s">
        <v>268</v>
      </c>
      <c r="C46" s="308"/>
      <c r="D46" s="113">
        <v>15.09828836235892</v>
      </c>
      <c r="E46" s="115">
        <v>4040</v>
      </c>
      <c r="F46" s="114">
        <v>4148</v>
      </c>
      <c r="G46" s="114">
        <v>4292</v>
      </c>
      <c r="H46" s="114">
        <v>4406</v>
      </c>
      <c r="I46" s="140">
        <v>4411</v>
      </c>
      <c r="J46" s="115">
        <v>-371</v>
      </c>
      <c r="K46" s="116">
        <v>-8.4107912038086603</v>
      </c>
    </row>
    <row r="47" spans="1:11" ht="14.1" customHeight="1" x14ac:dyDescent="0.2">
      <c r="A47" s="306">
        <v>61</v>
      </c>
      <c r="B47" s="307" t="s">
        <v>269</v>
      </c>
      <c r="C47" s="308"/>
      <c r="D47" s="113">
        <v>0.65027281560654759</v>
      </c>
      <c r="E47" s="115">
        <v>174</v>
      </c>
      <c r="F47" s="114">
        <v>170</v>
      </c>
      <c r="G47" s="114">
        <v>183</v>
      </c>
      <c r="H47" s="114">
        <v>184</v>
      </c>
      <c r="I47" s="140">
        <v>175</v>
      </c>
      <c r="J47" s="115">
        <v>-1</v>
      </c>
      <c r="K47" s="116">
        <v>-0.5714285714285714</v>
      </c>
    </row>
    <row r="48" spans="1:11" ht="14.1" customHeight="1" x14ac:dyDescent="0.2">
      <c r="A48" s="306">
        <v>62</v>
      </c>
      <c r="B48" s="307" t="s">
        <v>270</v>
      </c>
      <c r="C48" s="308"/>
      <c r="D48" s="113">
        <v>10.183870244412885</v>
      </c>
      <c r="E48" s="115">
        <v>2725</v>
      </c>
      <c r="F48" s="114">
        <v>2867</v>
      </c>
      <c r="G48" s="114">
        <v>3027</v>
      </c>
      <c r="H48" s="114">
        <v>3198</v>
      </c>
      <c r="I48" s="140">
        <v>2953</v>
      </c>
      <c r="J48" s="115">
        <v>-228</v>
      </c>
      <c r="K48" s="116">
        <v>-7.7209617338300029</v>
      </c>
    </row>
    <row r="49" spans="1:11" ht="14.1" customHeight="1" x14ac:dyDescent="0.2">
      <c r="A49" s="306">
        <v>63</v>
      </c>
      <c r="B49" s="307" t="s">
        <v>271</v>
      </c>
      <c r="C49" s="308"/>
      <c r="D49" s="113">
        <v>9.6457134314971231</v>
      </c>
      <c r="E49" s="115">
        <v>2581</v>
      </c>
      <c r="F49" s="114">
        <v>2926</v>
      </c>
      <c r="G49" s="114">
        <v>3073</v>
      </c>
      <c r="H49" s="114">
        <v>3180</v>
      </c>
      <c r="I49" s="140">
        <v>2857</v>
      </c>
      <c r="J49" s="115">
        <v>-276</v>
      </c>
      <c r="K49" s="116">
        <v>-9.6604830241512083</v>
      </c>
    </row>
    <row r="50" spans="1:11" ht="14.1" customHeight="1" x14ac:dyDescent="0.2">
      <c r="A50" s="306" t="s">
        <v>272</v>
      </c>
      <c r="B50" s="307" t="s">
        <v>273</v>
      </c>
      <c r="C50" s="308"/>
      <c r="D50" s="113">
        <v>0.93056282233350773</v>
      </c>
      <c r="E50" s="115">
        <v>249</v>
      </c>
      <c r="F50" s="114">
        <v>261</v>
      </c>
      <c r="G50" s="114">
        <v>272</v>
      </c>
      <c r="H50" s="114">
        <v>267</v>
      </c>
      <c r="I50" s="140">
        <v>248</v>
      </c>
      <c r="J50" s="115">
        <v>1</v>
      </c>
      <c r="K50" s="116">
        <v>0.40322580645161288</v>
      </c>
    </row>
    <row r="51" spans="1:11" ht="14.1" customHeight="1" x14ac:dyDescent="0.2">
      <c r="A51" s="306" t="s">
        <v>274</v>
      </c>
      <c r="B51" s="307" t="s">
        <v>275</v>
      </c>
      <c r="C51" s="308"/>
      <c r="D51" s="113">
        <v>8.270423798490171</v>
      </c>
      <c r="E51" s="115">
        <v>2213</v>
      </c>
      <c r="F51" s="114">
        <v>2542</v>
      </c>
      <c r="G51" s="114">
        <v>2649</v>
      </c>
      <c r="H51" s="114">
        <v>2752</v>
      </c>
      <c r="I51" s="140">
        <v>2479</v>
      </c>
      <c r="J51" s="115">
        <v>-266</v>
      </c>
      <c r="K51" s="116">
        <v>-10.730133118192819</v>
      </c>
    </row>
    <row r="52" spans="1:11" ht="14.1" customHeight="1" x14ac:dyDescent="0.2">
      <c r="A52" s="306">
        <v>71</v>
      </c>
      <c r="B52" s="307" t="s">
        <v>276</v>
      </c>
      <c r="C52" s="308"/>
      <c r="D52" s="113">
        <v>10.501532252036775</v>
      </c>
      <c r="E52" s="115">
        <v>2810</v>
      </c>
      <c r="F52" s="114">
        <v>2777</v>
      </c>
      <c r="G52" s="114">
        <v>2802</v>
      </c>
      <c r="H52" s="114">
        <v>2799</v>
      </c>
      <c r="I52" s="140">
        <v>2782</v>
      </c>
      <c r="J52" s="115">
        <v>28</v>
      </c>
      <c r="K52" s="116">
        <v>1.0064701653486701</v>
      </c>
    </row>
    <row r="53" spans="1:11" ht="14.1" customHeight="1" x14ac:dyDescent="0.2">
      <c r="A53" s="306" t="s">
        <v>277</v>
      </c>
      <c r="B53" s="307" t="s">
        <v>278</v>
      </c>
      <c r="C53" s="308"/>
      <c r="D53" s="113">
        <v>0.78107481874579565</v>
      </c>
      <c r="E53" s="115">
        <v>209</v>
      </c>
      <c r="F53" s="114">
        <v>205</v>
      </c>
      <c r="G53" s="114">
        <v>208</v>
      </c>
      <c r="H53" s="114">
        <v>214</v>
      </c>
      <c r="I53" s="140">
        <v>215</v>
      </c>
      <c r="J53" s="115">
        <v>-6</v>
      </c>
      <c r="K53" s="116">
        <v>-2.7906976744186047</v>
      </c>
    </row>
    <row r="54" spans="1:11" ht="14.1" customHeight="1" x14ac:dyDescent="0.2">
      <c r="A54" s="306" t="s">
        <v>279</v>
      </c>
      <c r="B54" s="307" t="s">
        <v>280</v>
      </c>
      <c r="C54" s="308"/>
      <c r="D54" s="113">
        <v>9.3467374243216987</v>
      </c>
      <c r="E54" s="115">
        <v>2501</v>
      </c>
      <c r="F54" s="114">
        <v>2487</v>
      </c>
      <c r="G54" s="114">
        <v>2510</v>
      </c>
      <c r="H54" s="114">
        <v>2496</v>
      </c>
      <c r="I54" s="140">
        <v>2477</v>
      </c>
      <c r="J54" s="115">
        <v>24</v>
      </c>
      <c r="K54" s="116">
        <v>0.96891400888171175</v>
      </c>
    </row>
    <row r="55" spans="1:11" ht="14.1" customHeight="1" x14ac:dyDescent="0.2">
      <c r="A55" s="306">
        <v>72</v>
      </c>
      <c r="B55" s="307" t="s">
        <v>281</v>
      </c>
      <c r="C55" s="308"/>
      <c r="D55" s="113">
        <v>0.99409522385828542</v>
      </c>
      <c r="E55" s="115">
        <v>266</v>
      </c>
      <c r="F55" s="114">
        <v>265</v>
      </c>
      <c r="G55" s="114">
        <v>260</v>
      </c>
      <c r="H55" s="114">
        <v>271</v>
      </c>
      <c r="I55" s="140">
        <v>280</v>
      </c>
      <c r="J55" s="115">
        <v>-14</v>
      </c>
      <c r="K55" s="116">
        <v>-5</v>
      </c>
    </row>
    <row r="56" spans="1:11" ht="14.1" customHeight="1" x14ac:dyDescent="0.2">
      <c r="A56" s="306" t="s">
        <v>282</v>
      </c>
      <c r="B56" s="307" t="s">
        <v>283</v>
      </c>
      <c r="C56" s="308"/>
      <c r="D56" s="113">
        <v>0.12332760295986248</v>
      </c>
      <c r="E56" s="115">
        <v>33</v>
      </c>
      <c r="F56" s="114">
        <v>33</v>
      </c>
      <c r="G56" s="114">
        <v>31</v>
      </c>
      <c r="H56" s="114">
        <v>31</v>
      </c>
      <c r="I56" s="140">
        <v>30</v>
      </c>
      <c r="J56" s="115">
        <v>3</v>
      </c>
      <c r="K56" s="116">
        <v>10</v>
      </c>
    </row>
    <row r="57" spans="1:11" ht="14.1" customHeight="1" x14ac:dyDescent="0.2">
      <c r="A57" s="306" t="s">
        <v>284</v>
      </c>
      <c r="B57" s="307" t="s">
        <v>285</v>
      </c>
      <c r="C57" s="308"/>
      <c r="D57" s="113">
        <v>0.66148441587562601</v>
      </c>
      <c r="E57" s="115">
        <v>177</v>
      </c>
      <c r="F57" s="114">
        <v>181</v>
      </c>
      <c r="G57" s="114">
        <v>176</v>
      </c>
      <c r="H57" s="114">
        <v>183</v>
      </c>
      <c r="I57" s="140">
        <v>189</v>
      </c>
      <c r="J57" s="115">
        <v>-12</v>
      </c>
      <c r="K57" s="116">
        <v>-6.3492063492063489</v>
      </c>
    </row>
    <row r="58" spans="1:11" ht="14.1" customHeight="1" x14ac:dyDescent="0.2">
      <c r="A58" s="306">
        <v>73</v>
      </c>
      <c r="B58" s="307" t="s">
        <v>286</v>
      </c>
      <c r="C58" s="308"/>
      <c r="D58" s="113">
        <v>0.68390761641378284</v>
      </c>
      <c r="E58" s="115">
        <v>183</v>
      </c>
      <c r="F58" s="114">
        <v>177</v>
      </c>
      <c r="G58" s="114">
        <v>175</v>
      </c>
      <c r="H58" s="114">
        <v>184</v>
      </c>
      <c r="I58" s="140">
        <v>175</v>
      </c>
      <c r="J58" s="115">
        <v>8</v>
      </c>
      <c r="K58" s="116">
        <v>4.5714285714285712</v>
      </c>
    </row>
    <row r="59" spans="1:11" ht="14.1" customHeight="1" x14ac:dyDescent="0.2">
      <c r="A59" s="306" t="s">
        <v>287</v>
      </c>
      <c r="B59" s="307" t="s">
        <v>288</v>
      </c>
      <c r="C59" s="308"/>
      <c r="D59" s="113">
        <v>0.48583601166006429</v>
      </c>
      <c r="E59" s="115">
        <v>130</v>
      </c>
      <c r="F59" s="114">
        <v>121</v>
      </c>
      <c r="G59" s="114">
        <v>119</v>
      </c>
      <c r="H59" s="114">
        <v>129</v>
      </c>
      <c r="I59" s="140">
        <v>123</v>
      </c>
      <c r="J59" s="115">
        <v>7</v>
      </c>
      <c r="K59" s="116">
        <v>5.691056910569106</v>
      </c>
    </row>
    <row r="60" spans="1:11" ht="14.1" customHeight="1" x14ac:dyDescent="0.2">
      <c r="A60" s="306">
        <v>81</v>
      </c>
      <c r="B60" s="307" t="s">
        <v>289</v>
      </c>
      <c r="C60" s="308"/>
      <c r="D60" s="113">
        <v>2.8626952687046865</v>
      </c>
      <c r="E60" s="115">
        <v>766</v>
      </c>
      <c r="F60" s="114">
        <v>759</v>
      </c>
      <c r="G60" s="114">
        <v>757</v>
      </c>
      <c r="H60" s="114">
        <v>758</v>
      </c>
      <c r="I60" s="140">
        <v>760</v>
      </c>
      <c r="J60" s="115">
        <v>6</v>
      </c>
      <c r="K60" s="116">
        <v>0.78947368421052633</v>
      </c>
    </row>
    <row r="61" spans="1:11" ht="14.1" customHeight="1" x14ac:dyDescent="0.2">
      <c r="A61" s="306" t="s">
        <v>290</v>
      </c>
      <c r="B61" s="307" t="s">
        <v>291</v>
      </c>
      <c r="C61" s="308"/>
      <c r="D61" s="113">
        <v>1.0239928245758279</v>
      </c>
      <c r="E61" s="115">
        <v>274</v>
      </c>
      <c r="F61" s="114">
        <v>284</v>
      </c>
      <c r="G61" s="114">
        <v>284</v>
      </c>
      <c r="H61" s="114">
        <v>283</v>
      </c>
      <c r="I61" s="140">
        <v>290</v>
      </c>
      <c r="J61" s="115">
        <v>-16</v>
      </c>
      <c r="K61" s="116">
        <v>-5.5172413793103452</v>
      </c>
    </row>
    <row r="62" spans="1:11" ht="14.1" customHeight="1" x14ac:dyDescent="0.2">
      <c r="A62" s="306" t="s">
        <v>292</v>
      </c>
      <c r="B62" s="307" t="s">
        <v>293</v>
      </c>
      <c r="C62" s="308"/>
      <c r="D62" s="113">
        <v>1.0053068241273637</v>
      </c>
      <c r="E62" s="115">
        <v>269</v>
      </c>
      <c r="F62" s="114">
        <v>258</v>
      </c>
      <c r="G62" s="114">
        <v>258</v>
      </c>
      <c r="H62" s="114">
        <v>258</v>
      </c>
      <c r="I62" s="140">
        <v>246</v>
      </c>
      <c r="J62" s="115">
        <v>23</v>
      </c>
      <c r="K62" s="116">
        <v>9.3495934959349594</v>
      </c>
    </row>
    <row r="63" spans="1:11" ht="14.1" customHeight="1" x14ac:dyDescent="0.2">
      <c r="A63" s="306"/>
      <c r="B63" s="307" t="s">
        <v>294</v>
      </c>
      <c r="C63" s="308"/>
      <c r="D63" s="113">
        <v>0.87450482098811566</v>
      </c>
      <c r="E63" s="115">
        <v>234</v>
      </c>
      <c r="F63" s="114">
        <v>225</v>
      </c>
      <c r="G63" s="114">
        <v>223</v>
      </c>
      <c r="H63" s="114">
        <v>221</v>
      </c>
      <c r="I63" s="140">
        <v>212</v>
      </c>
      <c r="J63" s="115">
        <v>22</v>
      </c>
      <c r="K63" s="116">
        <v>10.377358490566039</v>
      </c>
    </row>
    <row r="64" spans="1:11" ht="14.1" customHeight="1" x14ac:dyDescent="0.2">
      <c r="A64" s="306" t="s">
        <v>295</v>
      </c>
      <c r="B64" s="307" t="s">
        <v>296</v>
      </c>
      <c r="C64" s="308"/>
      <c r="D64" s="113">
        <v>3.737200089692802E-2</v>
      </c>
      <c r="E64" s="115">
        <v>10</v>
      </c>
      <c r="F64" s="114">
        <v>11</v>
      </c>
      <c r="G64" s="114">
        <v>10</v>
      </c>
      <c r="H64" s="114">
        <v>11</v>
      </c>
      <c r="I64" s="140">
        <v>10</v>
      </c>
      <c r="J64" s="115">
        <v>0</v>
      </c>
      <c r="K64" s="116">
        <v>0</v>
      </c>
    </row>
    <row r="65" spans="1:11" ht="14.1" customHeight="1" x14ac:dyDescent="0.2">
      <c r="A65" s="306" t="s">
        <v>297</v>
      </c>
      <c r="B65" s="307" t="s">
        <v>298</v>
      </c>
      <c r="C65" s="308"/>
      <c r="D65" s="113">
        <v>0.52694521264668515</v>
      </c>
      <c r="E65" s="115">
        <v>141</v>
      </c>
      <c r="F65" s="114">
        <v>137</v>
      </c>
      <c r="G65" s="114">
        <v>137</v>
      </c>
      <c r="H65" s="114">
        <v>140</v>
      </c>
      <c r="I65" s="140">
        <v>144</v>
      </c>
      <c r="J65" s="115">
        <v>-3</v>
      </c>
      <c r="K65" s="116">
        <v>-2.0833333333333335</v>
      </c>
    </row>
    <row r="66" spans="1:11" ht="14.1" customHeight="1" x14ac:dyDescent="0.2">
      <c r="A66" s="306">
        <v>82</v>
      </c>
      <c r="B66" s="307" t="s">
        <v>299</v>
      </c>
      <c r="C66" s="308"/>
      <c r="D66" s="113">
        <v>2.3619104566858509</v>
      </c>
      <c r="E66" s="115">
        <v>632</v>
      </c>
      <c r="F66" s="114">
        <v>652</v>
      </c>
      <c r="G66" s="114">
        <v>649</v>
      </c>
      <c r="H66" s="114">
        <v>673</v>
      </c>
      <c r="I66" s="140">
        <v>655</v>
      </c>
      <c r="J66" s="115">
        <v>-23</v>
      </c>
      <c r="K66" s="116">
        <v>-3.5114503816793894</v>
      </c>
    </row>
    <row r="67" spans="1:11" ht="14.1" customHeight="1" x14ac:dyDescent="0.2">
      <c r="A67" s="306" t="s">
        <v>300</v>
      </c>
      <c r="B67" s="307" t="s">
        <v>301</v>
      </c>
      <c r="C67" s="308"/>
      <c r="D67" s="113">
        <v>1.0239928245758279</v>
      </c>
      <c r="E67" s="115">
        <v>274</v>
      </c>
      <c r="F67" s="114">
        <v>274</v>
      </c>
      <c r="G67" s="114">
        <v>268</v>
      </c>
      <c r="H67" s="114">
        <v>272</v>
      </c>
      <c r="I67" s="140">
        <v>261</v>
      </c>
      <c r="J67" s="115">
        <v>13</v>
      </c>
      <c r="K67" s="116">
        <v>4.9808429118773949</v>
      </c>
    </row>
    <row r="68" spans="1:11" ht="14.1" customHeight="1" x14ac:dyDescent="0.2">
      <c r="A68" s="306" t="s">
        <v>302</v>
      </c>
      <c r="B68" s="307" t="s">
        <v>303</v>
      </c>
      <c r="C68" s="308"/>
      <c r="D68" s="113">
        <v>0.80723521937364529</v>
      </c>
      <c r="E68" s="115">
        <v>216</v>
      </c>
      <c r="F68" s="114">
        <v>230</v>
      </c>
      <c r="G68" s="114">
        <v>237</v>
      </c>
      <c r="H68" s="114">
        <v>252</v>
      </c>
      <c r="I68" s="140">
        <v>245</v>
      </c>
      <c r="J68" s="115">
        <v>-29</v>
      </c>
      <c r="K68" s="116">
        <v>-11.836734693877551</v>
      </c>
    </row>
    <row r="69" spans="1:11" ht="14.1" customHeight="1" x14ac:dyDescent="0.2">
      <c r="A69" s="306">
        <v>83</v>
      </c>
      <c r="B69" s="307" t="s">
        <v>304</v>
      </c>
      <c r="C69" s="308"/>
      <c r="D69" s="113">
        <v>3.5279168846700051</v>
      </c>
      <c r="E69" s="115">
        <v>944</v>
      </c>
      <c r="F69" s="114">
        <v>977</v>
      </c>
      <c r="G69" s="114">
        <v>974</v>
      </c>
      <c r="H69" s="114">
        <v>963</v>
      </c>
      <c r="I69" s="140">
        <v>944</v>
      </c>
      <c r="J69" s="115">
        <v>0</v>
      </c>
      <c r="K69" s="116">
        <v>0</v>
      </c>
    </row>
    <row r="70" spans="1:11" ht="14.1" customHeight="1" x14ac:dyDescent="0.2">
      <c r="A70" s="306" t="s">
        <v>305</v>
      </c>
      <c r="B70" s="307" t="s">
        <v>306</v>
      </c>
      <c r="C70" s="308"/>
      <c r="D70" s="113">
        <v>2.4478660587487853</v>
      </c>
      <c r="E70" s="115">
        <v>655</v>
      </c>
      <c r="F70" s="114">
        <v>669</v>
      </c>
      <c r="G70" s="114">
        <v>658</v>
      </c>
      <c r="H70" s="114">
        <v>645</v>
      </c>
      <c r="I70" s="140">
        <v>630</v>
      </c>
      <c r="J70" s="115">
        <v>25</v>
      </c>
      <c r="K70" s="116">
        <v>3.9682539682539684</v>
      </c>
    </row>
    <row r="71" spans="1:11" ht="14.1" customHeight="1" x14ac:dyDescent="0.2">
      <c r="A71" s="306"/>
      <c r="B71" s="307" t="s">
        <v>307</v>
      </c>
      <c r="C71" s="308"/>
      <c r="D71" s="113">
        <v>1.1473204275356903</v>
      </c>
      <c r="E71" s="115">
        <v>307</v>
      </c>
      <c r="F71" s="114">
        <v>310</v>
      </c>
      <c r="G71" s="114">
        <v>312</v>
      </c>
      <c r="H71" s="114">
        <v>314</v>
      </c>
      <c r="I71" s="140">
        <v>303</v>
      </c>
      <c r="J71" s="115">
        <v>4</v>
      </c>
      <c r="K71" s="116">
        <v>1.3201320132013201</v>
      </c>
    </row>
    <row r="72" spans="1:11" ht="14.1" customHeight="1" x14ac:dyDescent="0.2">
      <c r="A72" s="306">
        <v>84</v>
      </c>
      <c r="B72" s="307" t="s">
        <v>308</v>
      </c>
      <c r="C72" s="308"/>
      <c r="D72" s="113">
        <v>1.5770984378503625</v>
      </c>
      <c r="E72" s="115">
        <v>422</v>
      </c>
      <c r="F72" s="114">
        <v>432</v>
      </c>
      <c r="G72" s="114">
        <v>420</v>
      </c>
      <c r="H72" s="114">
        <v>429</v>
      </c>
      <c r="I72" s="140">
        <v>432</v>
      </c>
      <c r="J72" s="115">
        <v>-10</v>
      </c>
      <c r="K72" s="116">
        <v>-2.3148148148148149</v>
      </c>
    </row>
    <row r="73" spans="1:11" ht="14.1" customHeight="1" x14ac:dyDescent="0.2">
      <c r="A73" s="306" t="s">
        <v>309</v>
      </c>
      <c r="B73" s="307" t="s">
        <v>310</v>
      </c>
      <c r="C73" s="308"/>
      <c r="D73" s="113">
        <v>0.14575080349801928</v>
      </c>
      <c r="E73" s="115">
        <v>39</v>
      </c>
      <c r="F73" s="114">
        <v>37</v>
      </c>
      <c r="G73" s="114">
        <v>36</v>
      </c>
      <c r="H73" s="114">
        <v>42</v>
      </c>
      <c r="I73" s="140">
        <v>39</v>
      </c>
      <c r="J73" s="115">
        <v>0</v>
      </c>
      <c r="K73" s="116">
        <v>0</v>
      </c>
    </row>
    <row r="74" spans="1:11" ht="14.1" customHeight="1" x14ac:dyDescent="0.2">
      <c r="A74" s="306" t="s">
        <v>311</v>
      </c>
      <c r="B74" s="307" t="s">
        <v>312</v>
      </c>
      <c r="C74" s="308"/>
      <c r="D74" s="113">
        <v>2.9897600717542418E-2</v>
      </c>
      <c r="E74" s="115">
        <v>8</v>
      </c>
      <c r="F74" s="114">
        <v>9</v>
      </c>
      <c r="G74" s="114">
        <v>9</v>
      </c>
      <c r="H74" s="114">
        <v>14</v>
      </c>
      <c r="I74" s="140">
        <v>15</v>
      </c>
      <c r="J74" s="115">
        <v>-7</v>
      </c>
      <c r="K74" s="116">
        <v>-46.666666666666664</v>
      </c>
    </row>
    <row r="75" spans="1:11" ht="14.1" customHeight="1" x14ac:dyDescent="0.2">
      <c r="A75" s="306" t="s">
        <v>313</v>
      </c>
      <c r="B75" s="307" t="s">
        <v>314</v>
      </c>
      <c r="C75" s="308"/>
      <c r="D75" s="113" t="s">
        <v>514</v>
      </c>
      <c r="E75" s="115" t="s">
        <v>514</v>
      </c>
      <c r="F75" s="114">
        <v>4</v>
      </c>
      <c r="G75" s="114">
        <v>4</v>
      </c>
      <c r="H75" s="114">
        <v>3</v>
      </c>
      <c r="I75" s="140">
        <v>4</v>
      </c>
      <c r="J75" s="115" t="s">
        <v>514</v>
      </c>
      <c r="K75" s="116" t="s">
        <v>514</v>
      </c>
    </row>
    <row r="76" spans="1:11" ht="14.1" customHeight="1" x14ac:dyDescent="0.2">
      <c r="A76" s="306">
        <v>91</v>
      </c>
      <c r="B76" s="307" t="s">
        <v>315</v>
      </c>
      <c r="C76" s="308"/>
      <c r="D76" s="113">
        <v>0.69885641677255406</v>
      </c>
      <c r="E76" s="115">
        <v>187</v>
      </c>
      <c r="F76" s="114">
        <v>181</v>
      </c>
      <c r="G76" s="114">
        <v>170</v>
      </c>
      <c r="H76" s="114">
        <v>182</v>
      </c>
      <c r="I76" s="140">
        <v>174</v>
      </c>
      <c r="J76" s="115">
        <v>13</v>
      </c>
      <c r="K76" s="116">
        <v>7.4712643678160919</v>
      </c>
    </row>
    <row r="77" spans="1:11" ht="14.1" customHeight="1" x14ac:dyDescent="0.2">
      <c r="A77" s="306">
        <v>92</v>
      </c>
      <c r="B77" s="307" t="s">
        <v>316</v>
      </c>
      <c r="C77" s="308"/>
      <c r="D77" s="113">
        <v>0.1831228043949473</v>
      </c>
      <c r="E77" s="115">
        <v>49</v>
      </c>
      <c r="F77" s="114">
        <v>46</v>
      </c>
      <c r="G77" s="114">
        <v>47</v>
      </c>
      <c r="H77" s="114">
        <v>50</v>
      </c>
      <c r="I77" s="140">
        <v>47</v>
      </c>
      <c r="J77" s="115">
        <v>2</v>
      </c>
      <c r="K77" s="116">
        <v>4.2553191489361701</v>
      </c>
    </row>
    <row r="78" spans="1:11" ht="14.1" customHeight="1" x14ac:dyDescent="0.2">
      <c r="A78" s="306">
        <v>93</v>
      </c>
      <c r="B78" s="307" t="s">
        <v>317</v>
      </c>
      <c r="C78" s="308"/>
      <c r="D78" s="113">
        <v>7.1006801704163236E-2</v>
      </c>
      <c r="E78" s="115">
        <v>19</v>
      </c>
      <c r="F78" s="114">
        <v>23</v>
      </c>
      <c r="G78" s="114">
        <v>23</v>
      </c>
      <c r="H78" s="114">
        <v>22</v>
      </c>
      <c r="I78" s="140">
        <v>23</v>
      </c>
      <c r="J78" s="115">
        <v>-4</v>
      </c>
      <c r="K78" s="116">
        <v>-17.391304347826086</v>
      </c>
    </row>
    <row r="79" spans="1:11" ht="14.1" customHeight="1" x14ac:dyDescent="0.2">
      <c r="A79" s="306">
        <v>94</v>
      </c>
      <c r="B79" s="307" t="s">
        <v>318</v>
      </c>
      <c r="C79" s="308"/>
      <c r="D79" s="113">
        <v>0.42230361013528667</v>
      </c>
      <c r="E79" s="115">
        <v>113</v>
      </c>
      <c r="F79" s="114">
        <v>118</v>
      </c>
      <c r="G79" s="114">
        <v>131</v>
      </c>
      <c r="H79" s="114">
        <v>134</v>
      </c>
      <c r="I79" s="140">
        <v>135</v>
      </c>
      <c r="J79" s="115">
        <v>-22</v>
      </c>
      <c r="K79" s="116">
        <v>-16.296296296296298</v>
      </c>
    </row>
    <row r="80" spans="1:11" ht="14.1" customHeight="1" x14ac:dyDescent="0.2">
      <c r="A80" s="306" t="s">
        <v>319</v>
      </c>
      <c r="B80" s="307" t="s">
        <v>320</v>
      </c>
      <c r="C80" s="308"/>
      <c r="D80" s="113">
        <v>1.1211600269078406E-2</v>
      </c>
      <c r="E80" s="115">
        <v>3</v>
      </c>
      <c r="F80" s="114">
        <v>3</v>
      </c>
      <c r="G80" s="114" t="s">
        <v>514</v>
      </c>
      <c r="H80" s="114" t="s">
        <v>514</v>
      </c>
      <c r="I80" s="140" t="s">
        <v>514</v>
      </c>
      <c r="J80" s="115" t="s">
        <v>514</v>
      </c>
      <c r="K80" s="116" t="s">
        <v>514</v>
      </c>
    </row>
    <row r="81" spans="1:11" ht="14.1" customHeight="1" x14ac:dyDescent="0.2">
      <c r="A81" s="310" t="s">
        <v>321</v>
      </c>
      <c r="B81" s="311" t="s">
        <v>334</v>
      </c>
      <c r="C81" s="312"/>
      <c r="D81" s="125">
        <v>4.4846401076313622</v>
      </c>
      <c r="E81" s="143">
        <v>1200</v>
      </c>
      <c r="F81" s="144">
        <v>1255</v>
      </c>
      <c r="G81" s="144">
        <v>1222</v>
      </c>
      <c r="H81" s="144">
        <v>1256</v>
      </c>
      <c r="I81" s="145">
        <v>1222</v>
      </c>
      <c r="J81" s="143">
        <v>-22</v>
      </c>
      <c r="K81" s="146">
        <v>-1.800327332242226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8114</v>
      </c>
      <c r="G12" s="536">
        <v>6148</v>
      </c>
      <c r="H12" s="536">
        <v>10414</v>
      </c>
      <c r="I12" s="536">
        <v>7384</v>
      </c>
      <c r="J12" s="537">
        <v>8222</v>
      </c>
      <c r="K12" s="538">
        <v>-108</v>
      </c>
      <c r="L12" s="349">
        <v>-1.3135490148382389</v>
      </c>
    </row>
    <row r="13" spans="1:17" s="110" customFormat="1" ht="15" customHeight="1" x14ac:dyDescent="0.2">
      <c r="A13" s="350" t="s">
        <v>345</v>
      </c>
      <c r="B13" s="351" t="s">
        <v>346</v>
      </c>
      <c r="C13" s="347"/>
      <c r="D13" s="347"/>
      <c r="E13" s="348"/>
      <c r="F13" s="536">
        <v>4503</v>
      </c>
      <c r="G13" s="536">
        <v>3249</v>
      </c>
      <c r="H13" s="536">
        <v>5595</v>
      </c>
      <c r="I13" s="536">
        <v>3935</v>
      </c>
      <c r="J13" s="537">
        <v>4520</v>
      </c>
      <c r="K13" s="538">
        <v>-17</v>
      </c>
      <c r="L13" s="349">
        <v>-0.37610619469026546</v>
      </c>
    </row>
    <row r="14" spans="1:17" s="110" customFormat="1" ht="22.5" customHeight="1" x14ac:dyDescent="0.2">
      <c r="A14" s="350"/>
      <c r="B14" s="351" t="s">
        <v>347</v>
      </c>
      <c r="C14" s="347"/>
      <c r="D14" s="347"/>
      <c r="E14" s="348"/>
      <c r="F14" s="536">
        <v>3611</v>
      </c>
      <c r="G14" s="536">
        <v>2899</v>
      </c>
      <c r="H14" s="536">
        <v>4819</v>
      </c>
      <c r="I14" s="536">
        <v>3449</v>
      </c>
      <c r="J14" s="537">
        <v>3702</v>
      </c>
      <c r="K14" s="538">
        <v>-91</v>
      </c>
      <c r="L14" s="349">
        <v>-2.4581307401404646</v>
      </c>
    </row>
    <row r="15" spans="1:17" s="110" customFormat="1" ht="15" customHeight="1" x14ac:dyDescent="0.2">
      <c r="A15" s="350" t="s">
        <v>348</v>
      </c>
      <c r="B15" s="351" t="s">
        <v>108</v>
      </c>
      <c r="C15" s="347"/>
      <c r="D15" s="347"/>
      <c r="E15" s="348"/>
      <c r="F15" s="536">
        <v>1826</v>
      </c>
      <c r="G15" s="536">
        <v>1299</v>
      </c>
      <c r="H15" s="536">
        <v>4526</v>
      </c>
      <c r="I15" s="536">
        <v>1647</v>
      </c>
      <c r="J15" s="537">
        <v>1847</v>
      </c>
      <c r="K15" s="538">
        <v>-21</v>
      </c>
      <c r="L15" s="349">
        <v>-1.1369788846778559</v>
      </c>
    </row>
    <row r="16" spans="1:17" s="110" customFormat="1" ht="15" customHeight="1" x14ac:dyDescent="0.2">
      <c r="A16" s="350"/>
      <c r="B16" s="351" t="s">
        <v>109</v>
      </c>
      <c r="C16" s="347"/>
      <c r="D16" s="347"/>
      <c r="E16" s="348"/>
      <c r="F16" s="536">
        <v>5330</v>
      </c>
      <c r="G16" s="536">
        <v>4158</v>
      </c>
      <c r="H16" s="536">
        <v>5169</v>
      </c>
      <c r="I16" s="536">
        <v>4955</v>
      </c>
      <c r="J16" s="537">
        <v>5476</v>
      </c>
      <c r="K16" s="538">
        <v>-146</v>
      </c>
      <c r="L16" s="349">
        <v>-2.6661796932067201</v>
      </c>
    </row>
    <row r="17" spans="1:12" s="110" customFormat="1" ht="15" customHeight="1" x14ac:dyDescent="0.2">
      <c r="A17" s="350"/>
      <c r="B17" s="351" t="s">
        <v>110</v>
      </c>
      <c r="C17" s="347"/>
      <c r="D17" s="347"/>
      <c r="E17" s="348"/>
      <c r="F17" s="536">
        <v>827</v>
      </c>
      <c r="G17" s="536">
        <v>614</v>
      </c>
      <c r="H17" s="536">
        <v>619</v>
      </c>
      <c r="I17" s="536">
        <v>694</v>
      </c>
      <c r="J17" s="537">
        <v>797</v>
      </c>
      <c r="K17" s="538">
        <v>30</v>
      </c>
      <c r="L17" s="349">
        <v>3.7641154328732749</v>
      </c>
    </row>
    <row r="18" spans="1:12" s="110" customFormat="1" ht="15" customHeight="1" x14ac:dyDescent="0.2">
      <c r="A18" s="350"/>
      <c r="B18" s="351" t="s">
        <v>111</v>
      </c>
      <c r="C18" s="347"/>
      <c r="D18" s="347"/>
      <c r="E18" s="348"/>
      <c r="F18" s="536">
        <v>131</v>
      </c>
      <c r="G18" s="536">
        <v>77</v>
      </c>
      <c r="H18" s="536">
        <v>100</v>
      </c>
      <c r="I18" s="536">
        <v>88</v>
      </c>
      <c r="J18" s="537">
        <v>102</v>
      </c>
      <c r="K18" s="538">
        <v>29</v>
      </c>
      <c r="L18" s="349">
        <v>28.431372549019606</v>
      </c>
    </row>
    <row r="19" spans="1:12" s="110" customFormat="1" ht="15" customHeight="1" x14ac:dyDescent="0.2">
      <c r="A19" s="118" t="s">
        <v>113</v>
      </c>
      <c r="B19" s="119" t="s">
        <v>181</v>
      </c>
      <c r="C19" s="347"/>
      <c r="D19" s="347"/>
      <c r="E19" s="348"/>
      <c r="F19" s="536">
        <v>5224</v>
      </c>
      <c r="G19" s="536">
        <v>3852</v>
      </c>
      <c r="H19" s="536">
        <v>7429</v>
      </c>
      <c r="I19" s="536">
        <v>4638</v>
      </c>
      <c r="J19" s="537">
        <v>5499</v>
      </c>
      <c r="K19" s="538">
        <v>-275</v>
      </c>
      <c r="L19" s="349">
        <v>-5.0009092562284048</v>
      </c>
    </row>
    <row r="20" spans="1:12" s="110" customFormat="1" ht="15" customHeight="1" x14ac:dyDescent="0.2">
      <c r="A20" s="118"/>
      <c r="B20" s="119" t="s">
        <v>182</v>
      </c>
      <c r="C20" s="347"/>
      <c r="D20" s="347"/>
      <c r="E20" s="348"/>
      <c r="F20" s="536">
        <v>2890</v>
      </c>
      <c r="G20" s="536">
        <v>2296</v>
      </c>
      <c r="H20" s="536">
        <v>2985</v>
      </c>
      <c r="I20" s="536">
        <v>2746</v>
      </c>
      <c r="J20" s="537">
        <v>2723</v>
      </c>
      <c r="K20" s="538">
        <v>167</v>
      </c>
      <c r="L20" s="349">
        <v>6.1329416085200146</v>
      </c>
    </row>
    <row r="21" spans="1:12" s="110" customFormat="1" ht="15" customHeight="1" x14ac:dyDescent="0.2">
      <c r="A21" s="118" t="s">
        <v>113</v>
      </c>
      <c r="B21" s="119" t="s">
        <v>116</v>
      </c>
      <c r="C21" s="347"/>
      <c r="D21" s="347"/>
      <c r="E21" s="348"/>
      <c r="F21" s="536">
        <v>6474</v>
      </c>
      <c r="G21" s="536">
        <v>4998</v>
      </c>
      <c r="H21" s="536">
        <v>8785</v>
      </c>
      <c r="I21" s="536">
        <v>5807</v>
      </c>
      <c r="J21" s="537">
        <v>6602</v>
      </c>
      <c r="K21" s="538">
        <v>-128</v>
      </c>
      <c r="L21" s="349">
        <v>-1.9388064222962738</v>
      </c>
    </row>
    <row r="22" spans="1:12" s="110" customFormat="1" ht="15" customHeight="1" x14ac:dyDescent="0.2">
      <c r="A22" s="118"/>
      <c r="B22" s="119" t="s">
        <v>117</v>
      </c>
      <c r="C22" s="347"/>
      <c r="D22" s="347"/>
      <c r="E22" s="348"/>
      <c r="F22" s="536">
        <v>1636</v>
      </c>
      <c r="G22" s="536">
        <v>1148</v>
      </c>
      <c r="H22" s="536">
        <v>1614</v>
      </c>
      <c r="I22" s="536">
        <v>1572</v>
      </c>
      <c r="J22" s="537">
        <v>1614</v>
      </c>
      <c r="K22" s="538">
        <v>22</v>
      </c>
      <c r="L22" s="349">
        <v>1.3630731102850062</v>
      </c>
    </row>
    <row r="23" spans="1:12" s="110" customFormat="1" ht="15" customHeight="1" x14ac:dyDescent="0.2">
      <c r="A23" s="352" t="s">
        <v>348</v>
      </c>
      <c r="B23" s="353" t="s">
        <v>193</v>
      </c>
      <c r="C23" s="354"/>
      <c r="D23" s="354"/>
      <c r="E23" s="355"/>
      <c r="F23" s="539">
        <v>258</v>
      </c>
      <c r="G23" s="539">
        <v>270</v>
      </c>
      <c r="H23" s="539">
        <v>2502</v>
      </c>
      <c r="I23" s="539">
        <v>200</v>
      </c>
      <c r="J23" s="540">
        <v>303</v>
      </c>
      <c r="K23" s="541">
        <v>-45</v>
      </c>
      <c r="L23" s="356">
        <v>-14.851485148514852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34.4</v>
      </c>
      <c r="G25" s="542">
        <v>34.5</v>
      </c>
      <c r="H25" s="542">
        <v>36.799999999999997</v>
      </c>
      <c r="I25" s="542">
        <v>37.799999999999997</v>
      </c>
      <c r="J25" s="542">
        <v>38.200000000000003</v>
      </c>
      <c r="K25" s="543" t="s">
        <v>350</v>
      </c>
      <c r="L25" s="364">
        <v>-3.8000000000000043</v>
      </c>
    </row>
    <row r="26" spans="1:12" s="110" customFormat="1" ht="15" customHeight="1" x14ac:dyDescent="0.2">
      <c r="A26" s="365" t="s">
        <v>105</v>
      </c>
      <c r="B26" s="366" t="s">
        <v>346</v>
      </c>
      <c r="C26" s="362"/>
      <c r="D26" s="362"/>
      <c r="E26" s="363"/>
      <c r="F26" s="542">
        <v>33.9</v>
      </c>
      <c r="G26" s="542">
        <v>34.4</v>
      </c>
      <c r="H26" s="542">
        <v>36.200000000000003</v>
      </c>
      <c r="I26" s="542">
        <v>37.299999999999997</v>
      </c>
      <c r="J26" s="544">
        <v>37.4</v>
      </c>
      <c r="K26" s="543" t="s">
        <v>350</v>
      </c>
      <c r="L26" s="364">
        <v>-3.5</v>
      </c>
    </row>
    <row r="27" spans="1:12" s="110" customFormat="1" ht="15" customHeight="1" x14ac:dyDescent="0.2">
      <c r="A27" s="365"/>
      <c r="B27" s="366" t="s">
        <v>347</v>
      </c>
      <c r="C27" s="362"/>
      <c r="D27" s="362"/>
      <c r="E27" s="363"/>
      <c r="F27" s="542">
        <v>34.9</v>
      </c>
      <c r="G27" s="542">
        <v>34.700000000000003</v>
      </c>
      <c r="H27" s="542">
        <v>37.4</v>
      </c>
      <c r="I27" s="542">
        <v>38.299999999999997</v>
      </c>
      <c r="J27" s="542">
        <v>39.299999999999997</v>
      </c>
      <c r="K27" s="543" t="s">
        <v>350</v>
      </c>
      <c r="L27" s="364">
        <v>-4.3999999999999986</v>
      </c>
    </row>
    <row r="28" spans="1:12" s="110" customFormat="1" ht="15" customHeight="1" x14ac:dyDescent="0.2">
      <c r="A28" s="365" t="s">
        <v>113</v>
      </c>
      <c r="B28" s="366" t="s">
        <v>108</v>
      </c>
      <c r="C28" s="362"/>
      <c r="D28" s="362"/>
      <c r="E28" s="363"/>
      <c r="F28" s="542">
        <v>46.1</v>
      </c>
      <c r="G28" s="542">
        <v>45.7</v>
      </c>
      <c r="H28" s="542">
        <v>45</v>
      </c>
      <c r="I28" s="542">
        <v>50</v>
      </c>
      <c r="J28" s="542">
        <v>47.8</v>
      </c>
      <c r="K28" s="543" t="s">
        <v>350</v>
      </c>
      <c r="L28" s="364">
        <v>-1.6999999999999957</v>
      </c>
    </row>
    <row r="29" spans="1:12" s="110" customFormat="1" ht="11.25" x14ac:dyDescent="0.2">
      <c r="A29" s="365"/>
      <c r="B29" s="366" t="s">
        <v>109</v>
      </c>
      <c r="C29" s="362"/>
      <c r="D29" s="362"/>
      <c r="E29" s="363"/>
      <c r="F29" s="542">
        <v>31.4</v>
      </c>
      <c r="G29" s="542">
        <v>32.700000000000003</v>
      </c>
      <c r="H29" s="542">
        <v>33.700000000000003</v>
      </c>
      <c r="I29" s="542">
        <v>34.4</v>
      </c>
      <c r="J29" s="544">
        <v>35.700000000000003</v>
      </c>
      <c r="K29" s="543" t="s">
        <v>350</v>
      </c>
      <c r="L29" s="364">
        <v>-4.3000000000000043</v>
      </c>
    </row>
    <row r="30" spans="1:12" s="110" customFormat="1" ht="15" customHeight="1" x14ac:dyDescent="0.2">
      <c r="A30" s="365"/>
      <c r="B30" s="366" t="s">
        <v>110</v>
      </c>
      <c r="C30" s="362"/>
      <c r="D30" s="362"/>
      <c r="E30" s="363"/>
      <c r="F30" s="542">
        <v>29.3</v>
      </c>
      <c r="G30" s="542">
        <v>26.4</v>
      </c>
      <c r="H30" s="542">
        <v>32.700000000000003</v>
      </c>
      <c r="I30" s="542">
        <v>34.1</v>
      </c>
      <c r="J30" s="542">
        <v>34.1</v>
      </c>
      <c r="K30" s="543" t="s">
        <v>350</v>
      </c>
      <c r="L30" s="364">
        <v>-4.8000000000000007</v>
      </c>
    </row>
    <row r="31" spans="1:12" s="110" customFormat="1" ht="15" customHeight="1" x14ac:dyDescent="0.2">
      <c r="A31" s="365"/>
      <c r="B31" s="366" t="s">
        <v>111</v>
      </c>
      <c r="C31" s="362"/>
      <c r="D31" s="362"/>
      <c r="E31" s="363"/>
      <c r="F31" s="542">
        <v>38.9</v>
      </c>
      <c r="G31" s="542">
        <v>39</v>
      </c>
      <c r="H31" s="542">
        <v>43</v>
      </c>
      <c r="I31" s="542">
        <v>38.6</v>
      </c>
      <c r="J31" s="542">
        <v>49</v>
      </c>
      <c r="K31" s="543" t="s">
        <v>350</v>
      </c>
      <c r="L31" s="364">
        <v>-10.100000000000001</v>
      </c>
    </row>
    <row r="32" spans="1:12" s="110" customFormat="1" ht="15" customHeight="1" x14ac:dyDescent="0.2">
      <c r="A32" s="367" t="s">
        <v>113</v>
      </c>
      <c r="B32" s="368" t="s">
        <v>181</v>
      </c>
      <c r="C32" s="362"/>
      <c r="D32" s="362"/>
      <c r="E32" s="363"/>
      <c r="F32" s="542">
        <v>32.700000000000003</v>
      </c>
      <c r="G32" s="542">
        <v>33.799999999999997</v>
      </c>
      <c r="H32" s="542">
        <v>34.9</v>
      </c>
      <c r="I32" s="542">
        <v>37.1</v>
      </c>
      <c r="J32" s="544">
        <v>38.1</v>
      </c>
      <c r="K32" s="543" t="s">
        <v>350</v>
      </c>
      <c r="L32" s="364">
        <v>-5.3999999999999986</v>
      </c>
    </row>
    <row r="33" spans="1:12" s="110" customFormat="1" ht="15" customHeight="1" x14ac:dyDescent="0.2">
      <c r="A33" s="367"/>
      <c r="B33" s="368" t="s">
        <v>182</v>
      </c>
      <c r="C33" s="362"/>
      <c r="D33" s="362"/>
      <c r="E33" s="363"/>
      <c r="F33" s="542">
        <v>37.1</v>
      </c>
      <c r="G33" s="542">
        <v>35.6</v>
      </c>
      <c r="H33" s="542">
        <v>39.9</v>
      </c>
      <c r="I33" s="542">
        <v>38.799999999999997</v>
      </c>
      <c r="J33" s="542">
        <v>38.5</v>
      </c>
      <c r="K33" s="543" t="s">
        <v>350</v>
      </c>
      <c r="L33" s="364">
        <v>-1.3999999999999986</v>
      </c>
    </row>
    <row r="34" spans="1:12" s="369" customFormat="1" ht="15" customHeight="1" x14ac:dyDescent="0.2">
      <c r="A34" s="367" t="s">
        <v>113</v>
      </c>
      <c r="B34" s="368" t="s">
        <v>116</v>
      </c>
      <c r="C34" s="362"/>
      <c r="D34" s="362"/>
      <c r="E34" s="363"/>
      <c r="F34" s="542">
        <v>31.7</v>
      </c>
      <c r="G34" s="542">
        <v>31.4</v>
      </c>
      <c r="H34" s="542">
        <v>33.5</v>
      </c>
      <c r="I34" s="542">
        <v>34.5</v>
      </c>
      <c r="J34" s="542">
        <v>35.4</v>
      </c>
      <c r="K34" s="543" t="s">
        <v>350</v>
      </c>
      <c r="L34" s="364">
        <v>-3.6999999999999993</v>
      </c>
    </row>
    <row r="35" spans="1:12" s="369" customFormat="1" ht="11.25" x14ac:dyDescent="0.2">
      <c r="A35" s="370"/>
      <c r="B35" s="371" t="s">
        <v>117</v>
      </c>
      <c r="C35" s="372"/>
      <c r="D35" s="372"/>
      <c r="E35" s="373"/>
      <c r="F35" s="545">
        <v>44.6</v>
      </c>
      <c r="G35" s="545">
        <v>47.2</v>
      </c>
      <c r="H35" s="545">
        <v>51.3</v>
      </c>
      <c r="I35" s="545">
        <v>49.3</v>
      </c>
      <c r="J35" s="546">
        <v>49.6</v>
      </c>
      <c r="K35" s="547" t="s">
        <v>350</v>
      </c>
      <c r="L35" s="374">
        <v>-5</v>
      </c>
    </row>
    <row r="36" spans="1:12" s="369" customFormat="1" ht="15.95" customHeight="1" x14ac:dyDescent="0.2">
      <c r="A36" s="375" t="s">
        <v>351</v>
      </c>
      <c r="B36" s="376"/>
      <c r="C36" s="377"/>
      <c r="D36" s="376"/>
      <c r="E36" s="378"/>
      <c r="F36" s="548">
        <v>7798</v>
      </c>
      <c r="G36" s="548">
        <v>5818</v>
      </c>
      <c r="H36" s="548">
        <v>7623</v>
      </c>
      <c r="I36" s="548">
        <v>7169</v>
      </c>
      <c r="J36" s="548">
        <v>7858</v>
      </c>
      <c r="K36" s="549">
        <v>-60</v>
      </c>
      <c r="L36" s="380">
        <v>-0.76355306693815217</v>
      </c>
    </row>
    <row r="37" spans="1:12" s="369" customFormat="1" ht="15.95" customHeight="1" x14ac:dyDescent="0.2">
      <c r="A37" s="381"/>
      <c r="B37" s="382" t="s">
        <v>113</v>
      </c>
      <c r="C37" s="382" t="s">
        <v>352</v>
      </c>
      <c r="D37" s="382"/>
      <c r="E37" s="383"/>
      <c r="F37" s="548">
        <v>2680</v>
      </c>
      <c r="G37" s="548">
        <v>2008</v>
      </c>
      <c r="H37" s="548">
        <v>2804</v>
      </c>
      <c r="I37" s="548">
        <v>2707</v>
      </c>
      <c r="J37" s="548">
        <v>3002</v>
      </c>
      <c r="K37" s="549">
        <v>-322</v>
      </c>
      <c r="L37" s="380">
        <v>-10.726182544970021</v>
      </c>
    </row>
    <row r="38" spans="1:12" s="369" customFormat="1" ht="15.95" customHeight="1" x14ac:dyDescent="0.2">
      <c r="A38" s="381"/>
      <c r="B38" s="384" t="s">
        <v>105</v>
      </c>
      <c r="C38" s="384" t="s">
        <v>106</v>
      </c>
      <c r="D38" s="385"/>
      <c r="E38" s="383"/>
      <c r="F38" s="548">
        <v>4361</v>
      </c>
      <c r="G38" s="548">
        <v>3076</v>
      </c>
      <c r="H38" s="548">
        <v>3983</v>
      </c>
      <c r="I38" s="548">
        <v>3844</v>
      </c>
      <c r="J38" s="550">
        <v>4340</v>
      </c>
      <c r="K38" s="549">
        <v>21</v>
      </c>
      <c r="L38" s="380">
        <v>0.4838709677419355</v>
      </c>
    </row>
    <row r="39" spans="1:12" s="369" customFormat="1" ht="15.95" customHeight="1" x14ac:dyDescent="0.2">
      <c r="A39" s="381"/>
      <c r="B39" s="385"/>
      <c r="C39" s="382" t="s">
        <v>353</v>
      </c>
      <c r="D39" s="385"/>
      <c r="E39" s="383"/>
      <c r="F39" s="548">
        <v>1479</v>
      </c>
      <c r="G39" s="548">
        <v>1057</v>
      </c>
      <c r="H39" s="548">
        <v>1443</v>
      </c>
      <c r="I39" s="548">
        <v>1432</v>
      </c>
      <c r="J39" s="548">
        <v>1621</v>
      </c>
      <c r="K39" s="549">
        <v>-142</v>
      </c>
      <c r="L39" s="380">
        <v>-8.7600246761258482</v>
      </c>
    </row>
    <row r="40" spans="1:12" s="369" customFormat="1" ht="15.95" customHeight="1" x14ac:dyDescent="0.2">
      <c r="A40" s="381"/>
      <c r="B40" s="384"/>
      <c r="C40" s="384" t="s">
        <v>107</v>
      </c>
      <c r="D40" s="385"/>
      <c r="E40" s="383"/>
      <c r="F40" s="548">
        <v>3437</v>
      </c>
      <c r="G40" s="548">
        <v>2742</v>
      </c>
      <c r="H40" s="548">
        <v>3640</v>
      </c>
      <c r="I40" s="548">
        <v>3325</v>
      </c>
      <c r="J40" s="548">
        <v>3518</v>
      </c>
      <c r="K40" s="549">
        <v>-81</v>
      </c>
      <c r="L40" s="380">
        <v>-2.3024445707788517</v>
      </c>
    </row>
    <row r="41" spans="1:12" s="369" customFormat="1" ht="24" customHeight="1" x14ac:dyDescent="0.2">
      <c r="A41" s="381"/>
      <c r="B41" s="385"/>
      <c r="C41" s="382" t="s">
        <v>353</v>
      </c>
      <c r="D41" s="385"/>
      <c r="E41" s="383"/>
      <c r="F41" s="548">
        <v>1201</v>
      </c>
      <c r="G41" s="548">
        <v>951</v>
      </c>
      <c r="H41" s="548">
        <v>1361</v>
      </c>
      <c r="I41" s="548">
        <v>1275</v>
      </c>
      <c r="J41" s="550">
        <v>1381</v>
      </c>
      <c r="K41" s="549">
        <v>-180</v>
      </c>
      <c r="L41" s="380">
        <v>-13.034033309196234</v>
      </c>
    </row>
    <row r="42" spans="1:12" s="110" customFormat="1" ht="15" customHeight="1" x14ac:dyDescent="0.2">
      <c r="A42" s="381"/>
      <c r="B42" s="384" t="s">
        <v>113</v>
      </c>
      <c r="C42" s="384" t="s">
        <v>354</v>
      </c>
      <c r="D42" s="385"/>
      <c r="E42" s="383"/>
      <c r="F42" s="548">
        <v>1613</v>
      </c>
      <c r="G42" s="548">
        <v>1073</v>
      </c>
      <c r="H42" s="548">
        <v>2056</v>
      </c>
      <c r="I42" s="548">
        <v>1543</v>
      </c>
      <c r="J42" s="548">
        <v>1633</v>
      </c>
      <c r="K42" s="549">
        <v>-20</v>
      </c>
      <c r="L42" s="380">
        <v>-1.224739742804654</v>
      </c>
    </row>
    <row r="43" spans="1:12" s="110" customFormat="1" ht="15" customHeight="1" x14ac:dyDescent="0.2">
      <c r="A43" s="381"/>
      <c r="B43" s="385"/>
      <c r="C43" s="382" t="s">
        <v>353</v>
      </c>
      <c r="D43" s="385"/>
      <c r="E43" s="383"/>
      <c r="F43" s="548">
        <v>743</v>
      </c>
      <c r="G43" s="548">
        <v>490</v>
      </c>
      <c r="H43" s="548">
        <v>926</v>
      </c>
      <c r="I43" s="548">
        <v>771</v>
      </c>
      <c r="J43" s="548">
        <v>780</v>
      </c>
      <c r="K43" s="549">
        <v>-37</v>
      </c>
      <c r="L43" s="380">
        <v>-4.7435897435897436</v>
      </c>
    </row>
    <row r="44" spans="1:12" s="110" customFormat="1" ht="15" customHeight="1" x14ac:dyDescent="0.2">
      <c r="A44" s="381"/>
      <c r="B44" s="384"/>
      <c r="C44" s="366" t="s">
        <v>109</v>
      </c>
      <c r="D44" s="385"/>
      <c r="E44" s="383"/>
      <c r="F44" s="548">
        <v>5228</v>
      </c>
      <c r="G44" s="548">
        <v>4054</v>
      </c>
      <c r="H44" s="548">
        <v>4849</v>
      </c>
      <c r="I44" s="548">
        <v>4844</v>
      </c>
      <c r="J44" s="550">
        <v>5328</v>
      </c>
      <c r="K44" s="549">
        <v>-100</v>
      </c>
      <c r="L44" s="380">
        <v>-1.8768768768768769</v>
      </c>
    </row>
    <row r="45" spans="1:12" s="110" customFormat="1" ht="15" customHeight="1" x14ac:dyDescent="0.2">
      <c r="A45" s="381"/>
      <c r="B45" s="385"/>
      <c r="C45" s="382" t="s">
        <v>353</v>
      </c>
      <c r="D45" s="385"/>
      <c r="E45" s="383"/>
      <c r="F45" s="548">
        <v>1644</v>
      </c>
      <c r="G45" s="548">
        <v>1326</v>
      </c>
      <c r="H45" s="548">
        <v>1633</v>
      </c>
      <c r="I45" s="548">
        <v>1665</v>
      </c>
      <c r="J45" s="548">
        <v>1901</v>
      </c>
      <c r="K45" s="549">
        <v>-257</v>
      </c>
      <c r="L45" s="380">
        <v>-13.519200420831142</v>
      </c>
    </row>
    <row r="46" spans="1:12" s="110" customFormat="1" ht="15" customHeight="1" x14ac:dyDescent="0.2">
      <c r="A46" s="381"/>
      <c r="B46" s="384"/>
      <c r="C46" s="366" t="s">
        <v>110</v>
      </c>
      <c r="D46" s="385"/>
      <c r="E46" s="383"/>
      <c r="F46" s="548">
        <v>826</v>
      </c>
      <c r="G46" s="548">
        <v>614</v>
      </c>
      <c r="H46" s="548">
        <v>618</v>
      </c>
      <c r="I46" s="548">
        <v>694</v>
      </c>
      <c r="J46" s="548">
        <v>795</v>
      </c>
      <c r="K46" s="549">
        <v>31</v>
      </c>
      <c r="L46" s="380">
        <v>3.89937106918239</v>
      </c>
    </row>
    <row r="47" spans="1:12" s="110" customFormat="1" ht="15" customHeight="1" x14ac:dyDescent="0.2">
      <c r="A47" s="381"/>
      <c r="B47" s="385"/>
      <c r="C47" s="382" t="s">
        <v>353</v>
      </c>
      <c r="D47" s="385"/>
      <c r="E47" s="383"/>
      <c r="F47" s="548">
        <v>242</v>
      </c>
      <c r="G47" s="548">
        <v>162</v>
      </c>
      <c r="H47" s="548">
        <v>202</v>
      </c>
      <c r="I47" s="548">
        <v>237</v>
      </c>
      <c r="J47" s="550">
        <v>271</v>
      </c>
      <c r="K47" s="549">
        <v>-29</v>
      </c>
      <c r="L47" s="380">
        <v>-10.701107011070111</v>
      </c>
    </row>
    <row r="48" spans="1:12" s="110" customFormat="1" ht="15" customHeight="1" x14ac:dyDescent="0.2">
      <c r="A48" s="381"/>
      <c r="B48" s="385"/>
      <c r="C48" s="366" t="s">
        <v>111</v>
      </c>
      <c r="D48" s="386"/>
      <c r="E48" s="387"/>
      <c r="F48" s="548">
        <v>131</v>
      </c>
      <c r="G48" s="548">
        <v>77</v>
      </c>
      <c r="H48" s="548">
        <v>100</v>
      </c>
      <c r="I48" s="548">
        <v>88</v>
      </c>
      <c r="J48" s="548">
        <v>102</v>
      </c>
      <c r="K48" s="549">
        <v>29</v>
      </c>
      <c r="L48" s="380">
        <v>28.431372549019606</v>
      </c>
    </row>
    <row r="49" spans="1:12" s="110" customFormat="1" ht="15" customHeight="1" x14ac:dyDescent="0.2">
      <c r="A49" s="381"/>
      <c r="B49" s="385"/>
      <c r="C49" s="382" t="s">
        <v>353</v>
      </c>
      <c r="D49" s="385"/>
      <c r="E49" s="383"/>
      <c r="F49" s="548">
        <v>51</v>
      </c>
      <c r="G49" s="548">
        <v>30</v>
      </c>
      <c r="H49" s="548">
        <v>43</v>
      </c>
      <c r="I49" s="548">
        <v>34</v>
      </c>
      <c r="J49" s="548">
        <v>50</v>
      </c>
      <c r="K49" s="549">
        <v>1</v>
      </c>
      <c r="L49" s="380">
        <v>2</v>
      </c>
    </row>
    <row r="50" spans="1:12" s="110" customFormat="1" ht="15" customHeight="1" x14ac:dyDescent="0.2">
      <c r="A50" s="381"/>
      <c r="B50" s="384" t="s">
        <v>113</v>
      </c>
      <c r="C50" s="382" t="s">
        <v>181</v>
      </c>
      <c r="D50" s="385"/>
      <c r="E50" s="383"/>
      <c r="F50" s="548">
        <v>4923</v>
      </c>
      <c r="G50" s="548">
        <v>3541</v>
      </c>
      <c r="H50" s="548">
        <v>4727</v>
      </c>
      <c r="I50" s="548">
        <v>4435</v>
      </c>
      <c r="J50" s="550">
        <v>5156</v>
      </c>
      <c r="K50" s="549">
        <v>-233</v>
      </c>
      <c r="L50" s="380">
        <v>-4.5190069821567107</v>
      </c>
    </row>
    <row r="51" spans="1:12" s="110" customFormat="1" ht="15" customHeight="1" x14ac:dyDescent="0.2">
      <c r="A51" s="381"/>
      <c r="B51" s="385"/>
      <c r="C51" s="382" t="s">
        <v>353</v>
      </c>
      <c r="D51" s="385"/>
      <c r="E51" s="383"/>
      <c r="F51" s="548">
        <v>1612</v>
      </c>
      <c r="G51" s="548">
        <v>1197</v>
      </c>
      <c r="H51" s="548">
        <v>1648</v>
      </c>
      <c r="I51" s="548">
        <v>1646</v>
      </c>
      <c r="J51" s="548">
        <v>1963</v>
      </c>
      <c r="K51" s="549">
        <v>-351</v>
      </c>
      <c r="L51" s="380">
        <v>-17.880794701986755</v>
      </c>
    </row>
    <row r="52" spans="1:12" s="110" customFormat="1" ht="15" customHeight="1" x14ac:dyDescent="0.2">
      <c r="A52" s="381"/>
      <c r="B52" s="384"/>
      <c r="C52" s="382" t="s">
        <v>182</v>
      </c>
      <c r="D52" s="385"/>
      <c r="E52" s="383"/>
      <c r="F52" s="548">
        <v>2875</v>
      </c>
      <c r="G52" s="548">
        <v>2277</v>
      </c>
      <c r="H52" s="548">
        <v>2896</v>
      </c>
      <c r="I52" s="548">
        <v>2734</v>
      </c>
      <c r="J52" s="548">
        <v>2702</v>
      </c>
      <c r="K52" s="549">
        <v>173</v>
      </c>
      <c r="L52" s="380">
        <v>6.4026646928201334</v>
      </c>
    </row>
    <row r="53" spans="1:12" s="269" customFormat="1" ht="11.25" customHeight="1" x14ac:dyDescent="0.2">
      <c r="A53" s="381"/>
      <c r="B53" s="385"/>
      <c r="C53" s="382" t="s">
        <v>353</v>
      </c>
      <c r="D53" s="385"/>
      <c r="E53" s="383"/>
      <c r="F53" s="548">
        <v>1068</v>
      </c>
      <c r="G53" s="548">
        <v>811</v>
      </c>
      <c r="H53" s="548">
        <v>1156</v>
      </c>
      <c r="I53" s="548">
        <v>1061</v>
      </c>
      <c r="J53" s="550">
        <v>1039</v>
      </c>
      <c r="K53" s="549">
        <v>29</v>
      </c>
      <c r="L53" s="380">
        <v>2.7911453320500481</v>
      </c>
    </row>
    <row r="54" spans="1:12" s="151" customFormat="1" ht="12.75" customHeight="1" x14ac:dyDescent="0.2">
      <c r="A54" s="381"/>
      <c r="B54" s="384" t="s">
        <v>113</v>
      </c>
      <c r="C54" s="384" t="s">
        <v>116</v>
      </c>
      <c r="D54" s="385"/>
      <c r="E54" s="383"/>
      <c r="F54" s="548">
        <v>6209</v>
      </c>
      <c r="G54" s="548">
        <v>4690</v>
      </c>
      <c r="H54" s="548">
        <v>6229</v>
      </c>
      <c r="I54" s="548">
        <v>5607</v>
      </c>
      <c r="J54" s="548">
        <v>6289</v>
      </c>
      <c r="K54" s="549">
        <v>-80</v>
      </c>
      <c r="L54" s="380">
        <v>-1.2720623310542216</v>
      </c>
    </row>
    <row r="55" spans="1:12" ht="11.25" x14ac:dyDescent="0.2">
      <c r="A55" s="381"/>
      <c r="B55" s="385"/>
      <c r="C55" s="382" t="s">
        <v>353</v>
      </c>
      <c r="D55" s="385"/>
      <c r="E55" s="383"/>
      <c r="F55" s="548">
        <v>1971</v>
      </c>
      <c r="G55" s="548">
        <v>1475</v>
      </c>
      <c r="H55" s="548">
        <v>2089</v>
      </c>
      <c r="I55" s="548">
        <v>1937</v>
      </c>
      <c r="J55" s="548">
        <v>2224</v>
      </c>
      <c r="K55" s="549">
        <v>-253</v>
      </c>
      <c r="L55" s="380">
        <v>-11.37589928057554</v>
      </c>
    </row>
    <row r="56" spans="1:12" ht="14.25" customHeight="1" x14ac:dyDescent="0.2">
      <c r="A56" s="381"/>
      <c r="B56" s="385"/>
      <c r="C56" s="384" t="s">
        <v>117</v>
      </c>
      <c r="D56" s="385"/>
      <c r="E56" s="383"/>
      <c r="F56" s="548">
        <v>1585</v>
      </c>
      <c r="G56" s="548">
        <v>1126</v>
      </c>
      <c r="H56" s="548">
        <v>1382</v>
      </c>
      <c r="I56" s="548">
        <v>1557</v>
      </c>
      <c r="J56" s="548">
        <v>1563</v>
      </c>
      <c r="K56" s="549">
        <v>22</v>
      </c>
      <c r="L56" s="380">
        <v>1.4075495841330774</v>
      </c>
    </row>
    <row r="57" spans="1:12" ht="18.75" customHeight="1" x14ac:dyDescent="0.2">
      <c r="A57" s="388"/>
      <c r="B57" s="389"/>
      <c r="C57" s="390" t="s">
        <v>353</v>
      </c>
      <c r="D57" s="389"/>
      <c r="E57" s="391"/>
      <c r="F57" s="551">
        <v>707</v>
      </c>
      <c r="G57" s="552">
        <v>532</v>
      </c>
      <c r="H57" s="552">
        <v>709</v>
      </c>
      <c r="I57" s="552">
        <v>767</v>
      </c>
      <c r="J57" s="552">
        <v>776</v>
      </c>
      <c r="K57" s="553">
        <f t="shared" ref="K57" si="0">IF(OR(F57=".",J57=".")=TRUE,".",IF(OR(F57="*",J57="*")=TRUE,"*",IF(AND(F57="-",J57="-")=TRUE,"-",IF(AND(ISNUMBER(J57),ISNUMBER(F57))=TRUE,IF(F57-J57=0,0,F57-J57),IF(ISNUMBER(F57)=TRUE,F57,-J57)))))</f>
        <v>-69</v>
      </c>
      <c r="L57" s="392">
        <f t="shared" ref="L57" si="1">IF(K57 =".",".",IF(K57 ="*","*",IF(K57="-","-",IF(K57=0,0,IF(OR(J57="-",J57=".",F57="-",F57=".")=TRUE,"X",IF(J57=0,"0,0",IF(ABS(K57*100/J57)&gt;250,".X",(K57*100/J57))))))))</f>
        <v>-8.891752577319588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8114</v>
      </c>
      <c r="E11" s="114">
        <v>6148</v>
      </c>
      <c r="F11" s="114">
        <v>10414</v>
      </c>
      <c r="G11" s="114">
        <v>7384</v>
      </c>
      <c r="H11" s="140">
        <v>8222</v>
      </c>
      <c r="I11" s="115">
        <v>-108</v>
      </c>
      <c r="J11" s="116">
        <v>-1.3135490148382389</v>
      </c>
    </row>
    <row r="12" spans="1:15" s="110" customFormat="1" ht="24.95" customHeight="1" x14ac:dyDescent="0.2">
      <c r="A12" s="193" t="s">
        <v>132</v>
      </c>
      <c r="B12" s="194" t="s">
        <v>133</v>
      </c>
      <c r="C12" s="113">
        <v>2.9948237614000495</v>
      </c>
      <c r="D12" s="115">
        <v>243</v>
      </c>
      <c r="E12" s="114">
        <v>172</v>
      </c>
      <c r="F12" s="114">
        <v>375</v>
      </c>
      <c r="G12" s="114">
        <v>223</v>
      </c>
      <c r="H12" s="140">
        <v>251</v>
      </c>
      <c r="I12" s="115">
        <v>-8</v>
      </c>
      <c r="J12" s="116">
        <v>-3.1872509960159361</v>
      </c>
    </row>
    <row r="13" spans="1:15" s="110" customFormat="1" ht="24.95" customHeight="1" x14ac:dyDescent="0.2">
      <c r="A13" s="193" t="s">
        <v>134</v>
      </c>
      <c r="B13" s="199" t="s">
        <v>214</v>
      </c>
      <c r="C13" s="113">
        <v>2.4648755237860489</v>
      </c>
      <c r="D13" s="115">
        <v>200</v>
      </c>
      <c r="E13" s="114">
        <v>235</v>
      </c>
      <c r="F13" s="114">
        <v>256</v>
      </c>
      <c r="G13" s="114">
        <v>189</v>
      </c>
      <c r="H13" s="140">
        <v>242</v>
      </c>
      <c r="I13" s="115">
        <v>-42</v>
      </c>
      <c r="J13" s="116">
        <v>-17.355371900826448</v>
      </c>
    </row>
    <row r="14" spans="1:15" s="287" customFormat="1" ht="24.95" customHeight="1" x14ac:dyDescent="0.2">
      <c r="A14" s="193" t="s">
        <v>215</v>
      </c>
      <c r="B14" s="199" t="s">
        <v>137</v>
      </c>
      <c r="C14" s="113">
        <v>9.6253389203845199</v>
      </c>
      <c r="D14" s="115">
        <v>781</v>
      </c>
      <c r="E14" s="114">
        <v>674</v>
      </c>
      <c r="F14" s="114">
        <v>1006</v>
      </c>
      <c r="G14" s="114">
        <v>581</v>
      </c>
      <c r="H14" s="140">
        <v>817</v>
      </c>
      <c r="I14" s="115">
        <v>-36</v>
      </c>
      <c r="J14" s="116">
        <v>-4.406364749082007</v>
      </c>
      <c r="K14" s="110"/>
      <c r="L14" s="110"/>
      <c r="M14" s="110"/>
      <c r="N14" s="110"/>
      <c r="O14" s="110"/>
    </row>
    <row r="15" spans="1:15" s="110" customFormat="1" ht="24.95" customHeight="1" x14ac:dyDescent="0.2">
      <c r="A15" s="193" t="s">
        <v>216</v>
      </c>
      <c r="B15" s="199" t="s">
        <v>217</v>
      </c>
      <c r="C15" s="113">
        <v>2.723687453783584</v>
      </c>
      <c r="D15" s="115">
        <v>221</v>
      </c>
      <c r="E15" s="114">
        <v>372</v>
      </c>
      <c r="F15" s="114">
        <v>289</v>
      </c>
      <c r="G15" s="114">
        <v>167</v>
      </c>
      <c r="H15" s="140">
        <v>238</v>
      </c>
      <c r="I15" s="115">
        <v>-17</v>
      </c>
      <c r="J15" s="116">
        <v>-7.1428571428571432</v>
      </c>
    </row>
    <row r="16" spans="1:15" s="287" customFormat="1" ht="24.95" customHeight="1" x14ac:dyDescent="0.2">
      <c r="A16" s="193" t="s">
        <v>218</v>
      </c>
      <c r="B16" s="199" t="s">
        <v>141</v>
      </c>
      <c r="C16" s="113">
        <v>4.9913729356667487</v>
      </c>
      <c r="D16" s="115">
        <v>405</v>
      </c>
      <c r="E16" s="114">
        <v>230</v>
      </c>
      <c r="F16" s="114">
        <v>594</v>
      </c>
      <c r="G16" s="114">
        <v>318</v>
      </c>
      <c r="H16" s="140">
        <v>469</v>
      </c>
      <c r="I16" s="115">
        <v>-64</v>
      </c>
      <c r="J16" s="116">
        <v>-13.646055437100213</v>
      </c>
      <c r="K16" s="110"/>
      <c r="L16" s="110"/>
      <c r="M16" s="110"/>
      <c r="N16" s="110"/>
      <c r="O16" s="110"/>
    </row>
    <row r="17" spans="1:15" s="110" customFormat="1" ht="24.95" customHeight="1" x14ac:dyDescent="0.2">
      <c r="A17" s="193" t="s">
        <v>142</v>
      </c>
      <c r="B17" s="199" t="s">
        <v>220</v>
      </c>
      <c r="C17" s="113">
        <v>1.9102785309341879</v>
      </c>
      <c r="D17" s="115">
        <v>155</v>
      </c>
      <c r="E17" s="114">
        <v>72</v>
      </c>
      <c r="F17" s="114">
        <v>123</v>
      </c>
      <c r="G17" s="114">
        <v>96</v>
      </c>
      <c r="H17" s="140">
        <v>110</v>
      </c>
      <c r="I17" s="115">
        <v>45</v>
      </c>
      <c r="J17" s="116">
        <v>40.909090909090907</v>
      </c>
    </row>
    <row r="18" spans="1:15" s="287" customFormat="1" ht="24.95" customHeight="1" x14ac:dyDescent="0.2">
      <c r="A18" s="201" t="s">
        <v>144</v>
      </c>
      <c r="B18" s="202" t="s">
        <v>145</v>
      </c>
      <c r="C18" s="113">
        <v>9.3049051022923344</v>
      </c>
      <c r="D18" s="115">
        <v>755</v>
      </c>
      <c r="E18" s="114">
        <v>351</v>
      </c>
      <c r="F18" s="114">
        <v>914</v>
      </c>
      <c r="G18" s="114">
        <v>636</v>
      </c>
      <c r="H18" s="140">
        <v>646</v>
      </c>
      <c r="I18" s="115">
        <v>109</v>
      </c>
      <c r="J18" s="116">
        <v>16.873065015479877</v>
      </c>
      <c r="K18" s="110"/>
      <c r="L18" s="110"/>
      <c r="M18" s="110"/>
      <c r="N18" s="110"/>
      <c r="O18" s="110"/>
    </row>
    <row r="19" spans="1:15" s="110" customFormat="1" ht="24.95" customHeight="1" x14ac:dyDescent="0.2">
      <c r="A19" s="193" t="s">
        <v>146</v>
      </c>
      <c r="B19" s="199" t="s">
        <v>147</v>
      </c>
      <c r="C19" s="113">
        <v>14.259304905102292</v>
      </c>
      <c r="D19" s="115">
        <v>1157</v>
      </c>
      <c r="E19" s="114">
        <v>998</v>
      </c>
      <c r="F19" s="114">
        <v>1664</v>
      </c>
      <c r="G19" s="114">
        <v>1086</v>
      </c>
      <c r="H19" s="140">
        <v>1234</v>
      </c>
      <c r="I19" s="115">
        <v>-77</v>
      </c>
      <c r="J19" s="116">
        <v>-6.2398703403565641</v>
      </c>
    </row>
    <row r="20" spans="1:15" s="287" customFormat="1" ht="24.95" customHeight="1" x14ac:dyDescent="0.2">
      <c r="A20" s="193" t="s">
        <v>148</v>
      </c>
      <c r="B20" s="199" t="s">
        <v>149</v>
      </c>
      <c r="C20" s="113">
        <v>4.3505052994823759</v>
      </c>
      <c r="D20" s="115">
        <v>353</v>
      </c>
      <c r="E20" s="114">
        <v>309</v>
      </c>
      <c r="F20" s="114">
        <v>456</v>
      </c>
      <c r="G20" s="114">
        <v>370</v>
      </c>
      <c r="H20" s="140">
        <v>363</v>
      </c>
      <c r="I20" s="115">
        <v>-10</v>
      </c>
      <c r="J20" s="116">
        <v>-2.7548209366391183</v>
      </c>
      <c r="K20" s="110"/>
      <c r="L20" s="110"/>
      <c r="M20" s="110"/>
      <c r="N20" s="110"/>
      <c r="O20" s="110"/>
    </row>
    <row r="21" spans="1:15" s="110" customFormat="1" ht="24.95" customHeight="1" x14ac:dyDescent="0.2">
      <c r="A21" s="201" t="s">
        <v>150</v>
      </c>
      <c r="B21" s="202" t="s">
        <v>151</v>
      </c>
      <c r="C21" s="113">
        <v>8.0231698299235887</v>
      </c>
      <c r="D21" s="115">
        <v>651</v>
      </c>
      <c r="E21" s="114">
        <v>525</v>
      </c>
      <c r="F21" s="114">
        <v>778</v>
      </c>
      <c r="G21" s="114">
        <v>762</v>
      </c>
      <c r="H21" s="140">
        <v>706</v>
      </c>
      <c r="I21" s="115">
        <v>-55</v>
      </c>
      <c r="J21" s="116">
        <v>-7.7903682719546739</v>
      </c>
    </row>
    <row r="22" spans="1:15" s="110" customFormat="1" ht="24.95" customHeight="1" x14ac:dyDescent="0.2">
      <c r="A22" s="201" t="s">
        <v>152</v>
      </c>
      <c r="B22" s="199" t="s">
        <v>153</v>
      </c>
      <c r="C22" s="113">
        <v>0.76411141237367508</v>
      </c>
      <c r="D22" s="115">
        <v>62</v>
      </c>
      <c r="E22" s="114">
        <v>49</v>
      </c>
      <c r="F22" s="114">
        <v>56</v>
      </c>
      <c r="G22" s="114">
        <v>45</v>
      </c>
      <c r="H22" s="140">
        <v>59</v>
      </c>
      <c r="I22" s="115">
        <v>3</v>
      </c>
      <c r="J22" s="116">
        <v>5.0847457627118642</v>
      </c>
    </row>
    <row r="23" spans="1:15" s="110" customFormat="1" ht="24.95" customHeight="1" x14ac:dyDescent="0.2">
      <c r="A23" s="193" t="s">
        <v>154</v>
      </c>
      <c r="B23" s="199" t="s">
        <v>155</v>
      </c>
      <c r="C23" s="113">
        <v>1.0722208528469312</v>
      </c>
      <c r="D23" s="115">
        <v>87</v>
      </c>
      <c r="E23" s="114">
        <v>44</v>
      </c>
      <c r="F23" s="114">
        <v>97</v>
      </c>
      <c r="G23" s="114">
        <v>43</v>
      </c>
      <c r="H23" s="140">
        <v>77</v>
      </c>
      <c r="I23" s="115">
        <v>10</v>
      </c>
      <c r="J23" s="116">
        <v>12.987012987012987</v>
      </c>
    </row>
    <row r="24" spans="1:15" s="110" customFormat="1" ht="24.95" customHeight="1" x14ac:dyDescent="0.2">
      <c r="A24" s="193" t="s">
        <v>156</v>
      </c>
      <c r="B24" s="199" t="s">
        <v>221</v>
      </c>
      <c r="C24" s="113">
        <v>3.5001232437761893</v>
      </c>
      <c r="D24" s="115">
        <v>284</v>
      </c>
      <c r="E24" s="114">
        <v>198</v>
      </c>
      <c r="F24" s="114">
        <v>390</v>
      </c>
      <c r="G24" s="114">
        <v>329</v>
      </c>
      <c r="H24" s="140">
        <v>363</v>
      </c>
      <c r="I24" s="115">
        <v>-79</v>
      </c>
      <c r="J24" s="116">
        <v>-21.763085399449036</v>
      </c>
    </row>
    <row r="25" spans="1:15" s="110" customFormat="1" ht="24.95" customHeight="1" x14ac:dyDescent="0.2">
      <c r="A25" s="193" t="s">
        <v>222</v>
      </c>
      <c r="B25" s="204" t="s">
        <v>159</v>
      </c>
      <c r="C25" s="113">
        <v>5.7308355928025634</v>
      </c>
      <c r="D25" s="115">
        <v>465</v>
      </c>
      <c r="E25" s="114">
        <v>352</v>
      </c>
      <c r="F25" s="114">
        <v>546</v>
      </c>
      <c r="G25" s="114">
        <v>397</v>
      </c>
      <c r="H25" s="140">
        <v>460</v>
      </c>
      <c r="I25" s="115">
        <v>5</v>
      </c>
      <c r="J25" s="116">
        <v>1.0869565217391304</v>
      </c>
    </row>
    <row r="26" spans="1:15" s="110" customFormat="1" ht="24.95" customHeight="1" x14ac:dyDescent="0.2">
      <c r="A26" s="201">
        <v>782.78300000000002</v>
      </c>
      <c r="B26" s="203" t="s">
        <v>160</v>
      </c>
      <c r="C26" s="113">
        <v>7.1358146413606116</v>
      </c>
      <c r="D26" s="115">
        <v>579</v>
      </c>
      <c r="E26" s="114">
        <v>424</v>
      </c>
      <c r="F26" s="114">
        <v>522</v>
      </c>
      <c r="G26" s="114">
        <v>603</v>
      </c>
      <c r="H26" s="140">
        <v>563</v>
      </c>
      <c r="I26" s="115">
        <v>16</v>
      </c>
      <c r="J26" s="116">
        <v>2.8419182948490231</v>
      </c>
    </row>
    <row r="27" spans="1:15" s="110" customFormat="1" ht="24.95" customHeight="1" x14ac:dyDescent="0.2">
      <c r="A27" s="193" t="s">
        <v>161</v>
      </c>
      <c r="B27" s="199" t="s">
        <v>162</v>
      </c>
      <c r="C27" s="113">
        <v>5.9773231451811686</v>
      </c>
      <c r="D27" s="115">
        <v>485</v>
      </c>
      <c r="E27" s="114">
        <v>339</v>
      </c>
      <c r="F27" s="114">
        <v>681</v>
      </c>
      <c r="G27" s="114">
        <v>371</v>
      </c>
      <c r="H27" s="140">
        <v>403</v>
      </c>
      <c r="I27" s="115">
        <v>82</v>
      </c>
      <c r="J27" s="116">
        <v>20.347394540942929</v>
      </c>
    </row>
    <row r="28" spans="1:15" s="110" customFormat="1" ht="24.95" customHeight="1" x14ac:dyDescent="0.2">
      <c r="A28" s="193" t="s">
        <v>163</v>
      </c>
      <c r="B28" s="199" t="s">
        <v>164</v>
      </c>
      <c r="C28" s="113">
        <v>2.3046586147399557</v>
      </c>
      <c r="D28" s="115">
        <v>187</v>
      </c>
      <c r="E28" s="114">
        <v>113</v>
      </c>
      <c r="F28" s="114">
        <v>392</v>
      </c>
      <c r="G28" s="114">
        <v>139</v>
      </c>
      <c r="H28" s="140">
        <v>172</v>
      </c>
      <c r="I28" s="115">
        <v>15</v>
      </c>
      <c r="J28" s="116">
        <v>8.720930232558139</v>
      </c>
    </row>
    <row r="29" spans="1:15" s="110" customFormat="1" ht="24.95" customHeight="1" x14ac:dyDescent="0.2">
      <c r="A29" s="193">
        <v>86</v>
      </c>
      <c r="B29" s="199" t="s">
        <v>165</v>
      </c>
      <c r="C29" s="113">
        <v>5.0283460685235397</v>
      </c>
      <c r="D29" s="115">
        <v>408</v>
      </c>
      <c r="E29" s="114">
        <v>318</v>
      </c>
      <c r="F29" s="114">
        <v>599</v>
      </c>
      <c r="G29" s="114">
        <v>307</v>
      </c>
      <c r="H29" s="140">
        <v>342</v>
      </c>
      <c r="I29" s="115">
        <v>66</v>
      </c>
      <c r="J29" s="116">
        <v>19.298245614035089</v>
      </c>
    </row>
    <row r="30" spans="1:15" s="110" customFormat="1" ht="24.95" customHeight="1" x14ac:dyDescent="0.2">
      <c r="A30" s="193">
        <v>87.88</v>
      </c>
      <c r="B30" s="204" t="s">
        <v>166</v>
      </c>
      <c r="C30" s="113">
        <v>9.0584175499137292</v>
      </c>
      <c r="D30" s="115">
        <v>735</v>
      </c>
      <c r="E30" s="114">
        <v>717</v>
      </c>
      <c r="F30" s="114">
        <v>1109</v>
      </c>
      <c r="G30" s="114">
        <v>730</v>
      </c>
      <c r="H30" s="140">
        <v>628</v>
      </c>
      <c r="I30" s="115">
        <v>107</v>
      </c>
      <c r="J30" s="116">
        <v>17.038216560509554</v>
      </c>
    </row>
    <row r="31" spans="1:15" s="110" customFormat="1" ht="24.95" customHeight="1" x14ac:dyDescent="0.2">
      <c r="A31" s="193" t="s">
        <v>167</v>
      </c>
      <c r="B31" s="199" t="s">
        <v>168</v>
      </c>
      <c r="C31" s="113">
        <v>8.4052255361104269</v>
      </c>
      <c r="D31" s="115">
        <v>682</v>
      </c>
      <c r="E31" s="114">
        <v>330</v>
      </c>
      <c r="F31" s="114">
        <v>573</v>
      </c>
      <c r="G31" s="114">
        <v>573</v>
      </c>
      <c r="H31" s="140">
        <v>896</v>
      </c>
      <c r="I31" s="115">
        <v>-214</v>
      </c>
      <c r="J31" s="116">
        <v>-23.883928571428573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2.9948237614000495</v>
      </c>
      <c r="D34" s="115">
        <v>243</v>
      </c>
      <c r="E34" s="114">
        <v>172</v>
      </c>
      <c r="F34" s="114">
        <v>375</v>
      </c>
      <c r="G34" s="114">
        <v>223</v>
      </c>
      <c r="H34" s="140">
        <v>251</v>
      </c>
      <c r="I34" s="115">
        <v>-8</v>
      </c>
      <c r="J34" s="116">
        <v>-3.1872509960159361</v>
      </c>
    </row>
    <row r="35" spans="1:10" s="110" customFormat="1" ht="24.95" customHeight="1" x14ac:dyDescent="0.2">
      <c r="A35" s="292" t="s">
        <v>171</v>
      </c>
      <c r="B35" s="293" t="s">
        <v>172</v>
      </c>
      <c r="C35" s="113">
        <v>21.395119546462904</v>
      </c>
      <c r="D35" s="115">
        <v>1736</v>
      </c>
      <c r="E35" s="114">
        <v>1260</v>
      </c>
      <c r="F35" s="114">
        <v>2176</v>
      </c>
      <c r="G35" s="114">
        <v>1406</v>
      </c>
      <c r="H35" s="140">
        <v>1705</v>
      </c>
      <c r="I35" s="115">
        <v>31</v>
      </c>
      <c r="J35" s="116">
        <v>1.8181818181818181</v>
      </c>
    </row>
    <row r="36" spans="1:10" s="110" customFormat="1" ht="24.95" customHeight="1" x14ac:dyDescent="0.2">
      <c r="A36" s="294" t="s">
        <v>173</v>
      </c>
      <c r="B36" s="295" t="s">
        <v>174</v>
      </c>
      <c r="C36" s="125">
        <v>75.61005669213705</v>
      </c>
      <c r="D36" s="143">
        <v>6135</v>
      </c>
      <c r="E36" s="144">
        <v>4716</v>
      </c>
      <c r="F36" s="144">
        <v>7863</v>
      </c>
      <c r="G36" s="144">
        <v>5755</v>
      </c>
      <c r="H36" s="145">
        <v>6266</v>
      </c>
      <c r="I36" s="143">
        <v>-131</v>
      </c>
      <c r="J36" s="146">
        <v>-2.090647941270348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8114</v>
      </c>
      <c r="F11" s="264">
        <v>6148</v>
      </c>
      <c r="G11" s="264">
        <v>10414</v>
      </c>
      <c r="H11" s="264">
        <v>7384</v>
      </c>
      <c r="I11" s="265">
        <v>8222</v>
      </c>
      <c r="J11" s="263">
        <v>-108</v>
      </c>
      <c r="K11" s="266">
        <v>-1.3135490148382389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30.194725166379097</v>
      </c>
      <c r="E13" s="115">
        <v>2450</v>
      </c>
      <c r="F13" s="114">
        <v>1936</v>
      </c>
      <c r="G13" s="114">
        <v>2590</v>
      </c>
      <c r="H13" s="114">
        <v>2682</v>
      </c>
      <c r="I13" s="140">
        <v>2480</v>
      </c>
      <c r="J13" s="115">
        <v>-30</v>
      </c>
      <c r="K13" s="116">
        <v>-1.2096774193548387</v>
      </c>
    </row>
    <row r="14" spans="1:15" ht="15.95" customHeight="1" x14ac:dyDescent="0.2">
      <c r="A14" s="306" t="s">
        <v>230</v>
      </c>
      <c r="B14" s="307"/>
      <c r="C14" s="308"/>
      <c r="D14" s="113">
        <v>54.72023662805028</v>
      </c>
      <c r="E14" s="115">
        <v>4440</v>
      </c>
      <c r="F14" s="114">
        <v>3196</v>
      </c>
      <c r="G14" s="114">
        <v>6396</v>
      </c>
      <c r="H14" s="114">
        <v>3735</v>
      </c>
      <c r="I14" s="140">
        <v>4439</v>
      </c>
      <c r="J14" s="115">
        <v>1</v>
      </c>
      <c r="K14" s="116">
        <v>2.2527596305474205E-2</v>
      </c>
    </row>
    <row r="15" spans="1:15" ht="15.95" customHeight="1" x14ac:dyDescent="0.2">
      <c r="A15" s="306" t="s">
        <v>231</v>
      </c>
      <c r="B15" s="307"/>
      <c r="C15" s="308"/>
      <c r="D15" s="113">
        <v>7.0248952427902394</v>
      </c>
      <c r="E15" s="115">
        <v>570</v>
      </c>
      <c r="F15" s="114">
        <v>462</v>
      </c>
      <c r="G15" s="114">
        <v>642</v>
      </c>
      <c r="H15" s="114">
        <v>481</v>
      </c>
      <c r="I15" s="140">
        <v>592</v>
      </c>
      <c r="J15" s="115">
        <v>-22</v>
      </c>
      <c r="K15" s="116">
        <v>-3.7162162162162162</v>
      </c>
    </row>
    <row r="16" spans="1:15" ht="15.95" customHeight="1" x14ac:dyDescent="0.2">
      <c r="A16" s="306" t="s">
        <v>232</v>
      </c>
      <c r="B16" s="307"/>
      <c r="C16" s="308"/>
      <c r="D16" s="113">
        <v>7.7766822775449835</v>
      </c>
      <c r="E16" s="115">
        <v>631</v>
      </c>
      <c r="F16" s="114">
        <v>522</v>
      </c>
      <c r="G16" s="114">
        <v>714</v>
      </c>
      <c r="H16" s="114">
        <v>472</v>
      </c>
      <c r="I16" s="140">
        <v>688</v>
      </c>
      <c r="J16" s="115">
        <v>-57</v>
      </c>
      <c r="K16" s="116">
        <v>-8.2848837209302317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2.9455262509243285</v>
      </c>
      <c r="E18" s="115">
        <v>239</v>
      </c>
      <c r="F18" s="114">
        <v>171</v>
      </c>
      <c r="G18" s="114">
        <v>405</v>
      </c>
      <c r="H18" s="114">
        <v>241</v>
      </c>
      <c r="I18" s="140">
        <v>285</v>
      </c>
      <c r="J18" s="115">
        <v>-46</v>
      </c>
      <c r="K18" s="116">
        <v>-16.140350877192983</v>
      </c>
    </row>
    <row r="19" spans="1:11" ht="14.1" customHeight="1" x14ac:dyDescent="0.2">
      <c r="A19" s="306" t="s">
        <v>235</v>
      </c>
      <c r="B19" s="307" t="s">
        <v>236</v>
      </c>
      <c r="C19" s="308"/>
      <c r="D19" s="113">
        <v>2.1197929504560018</v>
      </c>
      <c r="E19" s="115">
        <v>172</v>
      </c>
      <c r="F19" s="114">
        <v>112</v>
      </c>
      <c r="G19" s="114">
        <v>307</v>
      </c>
      <c r="H19" s="114">
        <v>197</v>
      </c>
      <c r="I19" s="140">
        <v>196</v>
      </c>
      <c r="J19" s="115">
        <v>-24</v>
      </c>
      <c r="K19" s="116">
        <v>-12.244897959183673</v>
      </c>
    </row>
    <row r="20" spans="1:11" ht="14.1" customHeight="1" x14ac:dyDescent="0.2">
      <c r="A20" s="306">
        <v>12</v>
      </c>
      <c r="B20" s="307" t="s">
        <v>237</v>
      </c>
      <c r="C20" s="308"/>
      <c r="D20" s="113">
        <v>2.3909292580724673</v>
      </c>
      <c r="E20" s="115">
        <v>194</v>
      </c>
      <c r="F20" s="114">
        <v>100</v>
      </c>
      <c r="G20" s="114">
        <v>157</v>
      </c>
      <c r="H20" s="114">
        <v>174</v>
      </c>
      <c r="I20" s="140">
        <v>225</v>
      </c>
      <c r="J20" s="115">
        <v>-31</v>
      </c>
      <c r="K20" s="116">
        <v>-13.777777777777779</v>
      </c>
    </row>
    <row r="21" spans="1:11" ht="14.1" customHeight="1" x14ac:dyDescent="0.2">
      <c r="A21" s="306">
        <v>21</v>
      </c>
      <c r="B21" s="307" t="s">
        <v>238</v>
      </c>
      <c r="C21" s="308"/>
      <c r="D21" s="113">
        <v>0.70248952427902389</v>
      </c>
      <c r="E21" s="115">
        <v>57</v>
      </c>
      <c r="F21" s="114">
        <v>31</v>
      </c>
      <c r="G21" s="114">
        <v>50</v>
      </c>
      <c r="H21" s="114">
        <v>44</v>
      </c>
      <c r="I21" s="140">
        <v>56</v>
      </c>
      <c r="J21" s="115">
        <v>1</v>
      </c>
      <c r="K21" s="116">
        <v>1.7857142857142858</v>
      </c>
    </row>
    <row r="22" spans="1:11" ht="14.1" customHeight="1" x14ac:dyDescent="0.2">
      <c r="A22" s="306">
        <v>22</v>
      </c>
      <c r="B22" s="307" t="s">
        <v>239</v>
      </c>
      <c r="C22" s="308"/>
      <c r="D22" s="113">
        <v>1.3556815380823268</v>
      </c>
      <c r="E22" s="115">
        <v>110</v>
      </c>
      <c r="F22" s="114">
        <v>131</v>
      </c>
      <c r="G22" s="114">
        <v>213</v>
      </c>
      <c r="H22" s="114">
        <v>122</v>
      </c>
      <c r="I22" s="140">
        <v>125</v>
      </c>
      <c r="J22" s="115">
        <v>-15</v>
      </c>
      <c r="K22" s="116">
        <v>-12</v>
      </c>
    </row>
    <row r="23" spans="1:11" ht="14.1" customHeight="1" x14ac:dyDescent="0.2">
      <c r="A23" s="306">
        <v>23</v>
      </c>
      <c r="B23" s="307" t="s">
        <v>240</v>
      </c>
      <c r="C23" s="308"/>
      <c r="D23" s="113">
        <v>0.33275819571111659</v>
      </c>
      <c r="E23" s="115">
        <v>27</v>
      </c>
      <c r="F23" s="114">
        <v>28</v>
      </c>
      <c r="G23" s="114">
        <v>56</v>
      </c>
      <c r="H23" s="114">
        <v>38</v>
      </c>
      <c r="I23" s="140">
        <v>42</v>
      </c>
      <c r="J23" s="115">
        <v>-15</v>
      </c>
      <c r="K23" s="116">
        <v>-35.714285714285715</v>
      </c>
    </row>
    <row r="24" spans="1:11" ht="14.1" customHeight="1" x14ac:dyDescent="0.2">
      <c r="A24" s="306">
        <v>24</v>
      </c>
      <c r="B24" s="307" t="s">
        <v>241</v>
      </c>
      <c r="C24" s="308"/>
      <c r="D24" s="113">
        <v>3.5124476213951197</v>
      </c>
      <c r="E24" s="115">
        <v>285</v>
      </c>
      <c r="F24" s="114">
        <v>89</v>
      </c>
      <c r="G24" s="114">
        <v>283</v>
      </c>
      <c r="H24" s="114">
        <v>164</v>
      </c>
      <c r="I24" s="140">
        <v>324</v>
      </c>
      <c r="J24" s="115">
        <v>-39</v>
      </c>
      <c r="K24" s="116">
        <v>-12.037037037037036</v>
      </c>
    </row>
    <row r="25" spans="1:11" ht="14.1" customHeight="1" x14ac:dyDescent="0.2">
      <c r="A25" s="306">
        <v>25</v>
      </c>
      <c r="B25" s="307" t="s">
        <v>242</v>
      </c>
      <c r="C25" s="308"/>
      <c r="D25" s="113">
        <v>3.931476460438748</v>
      </c>
      <c r="E25" s="115">
        <v>319</v>
      </c>
      <c r="F25" s="114">
        <v>214</v>
      </c>
      <c r="G25" s="114">
        <v>457</v>
      </c>
      <c r="H25" s="114">
        <v>266</v>
      </c>
      <c r="I25" s="140">
        <v>340</v>
      </c>
      <c r="J25" s="115">
        <v>-21</v>
      </c>
      <c r="K25" s="116">
        <v>-6.1764705882352944</v>
      </c>
    </row>
    <row r="26" spans="1:11" ht="14.1" customHeight="1" x14ac:dyDescent="0.2">
      <c r="A26" s="306">
        <v>26</v>
      </c>
      <c r="B26" s="307" t="s">
        <v>243</v>
      </c>
      <c r="C26" s="308"/>
      <c r="D26" s="113">
        <v>2.2183879714074437</v>
      </c>
      <c r="E26" s="115">
        <v>180</v>
      </c>
      <c r="F26" s="114">
        <v>99</v>
      </c>
      <c r="G26" s="114">
        <v>218</v>
      </c>
      <c r="H26" s="114">
        <v>98</v>
      </c>
      <c r="I26" s="140">
        <v>181</v>
      </c>
      <c r="J26" s="115">
        <v>-1</v>
      </c>
      <c r="K26" s="116">
        <v>-0.5524861878453039</v>
      </c>
    </row>
    <row r="27" spans="1:11" ht="14.1" customHeight="1" x14ac:dyDescent="0.2">
      <c r="A27" s="306">
        <v>27</v>
      </c>
      <c r="B27" s="307" t="s">
        <v>244</v>
      </c>
      <c r="C27" s="308"/>
      <c r="D27" s="113">
        <v>1.4912496918905596</v>
      </c>
      <c r="E27" s="115">
        <v>121</v>
      </c>
      <c r="F27" s="114">
        <v>97</v>
      </c>
      <c r="G27" s="114">
        <v>137</v>
      </c>
      <c r="H27" s="114">
        <v>83</v>
      </c>
      <c r="I27" s="140">
        <v>144</v>
      </c>
      <c r="J27" s="115">
        <v>-23</v>
      </c>
      <c r="K27" s="116">
        <v>-15.972222222222221</v>
      </c>
    </row>
    <row r="28" spans="1:11" ht="14.1" customHeight="1" x14ac:dyDescent="0.2">
      <c r="A28" s="306">
        <v>28</v>
      </c>
      <c r="B28" s="307" t="s">
        <v>245</v>
      </c>
      <c r="C28" s="308"/>
      <c r="D28" s="113">
        <v>8.6270643332511707E-2</v>
      </c>
      <c r="E28" s="115">
        <v>7</v>
      </c>
      <c r="F28" s="114">
        <v>9</v>
      </c>
      <c r="G28" s="114">
        <v>11</v>
      </c>
      <c r="H28" s="114">
        <v>16</v>
      </c>
      <c r="I28" s="140">
        <v>40</v>
      </c>
      <c r="J28" s="115">
        <v>-33</v>
      </c>
      <c r="K28" s="116">
        <v>-82.5</v>
      </c>
    </row>
    <row r="29" spans="1:11" ht="14.1" customHeight="1" x14ac:dyDescent="0.2">
      <c r="A29" s="306">
        <v>29</v>
      </c>
      <c r="B29" s="307" t="s">
        <v>246</v>
      </c>
      <c r="C29" s="308"/>
      <c r="D29" s="113">
        <v>6.8523539561252154</v>
      </c>
      <c r="E29" s="115">
        <v>556</v>
      </c>
      <c r="F29" s="114">
        <v>598</v>
      </c>
      <c r="G29" s="114">
        <v>608</v>
      </c>
      <c r="H29" s="114">
        <v>628</v>
      </c>
      <c r="I29" s="140">
        <v>555</v>
      </c>
      <c r="J29" s="115">
        <v>1</v>
      </c>
      <c r="K29" s="116">
        <v>0.18018018018018017</v>
      </c>
    </row>
    <row r="30" spans="1:11" ht="14.1" customHeight="1" x14ac:dyDescent="0.2">
      <c r="A30" s="306" t="s">
        <v>247</v>
      </c>
      <c r="B30" s="307" t="s">
        <v>248</v>
      </c>
      <c r="C30" s="308"/>
      <c r="D30" s="113">
        <v>3.882178949963027</v>
      </c>
      <c r="E30" s="115">
        <v>315</v>
      </c>
      <c r="F30" s="114">
        <v>374</v>
      </c>
      <c r="G30" s="114" t="s">
        <v>514</v>
      </c>
      <c r="H30" s="114" t="s">
        <v>514</v>
      </c>
      <c r="I30" s="140">
        <v>315</v>
      </c>
      <c r="J30" s="115">
        <v>0</v>
      </c>
      <c r="K30" s="116">
        <v>0</v>
      </c>
    </row>
    <row r="31" spans="1:11" ht="14.1" customHeight="1" x14ac:dyDescent="0.2">
      <c r="A31" s="306" t="s">
        <v>249</v>
      </c>
      <c r="B31" s="307" t="s">
        <v>250</v>
      </c>
      <c r="C31" s="308"/>
      <c r="D31" s="113">
        <v>2.9332018733053982</v>
      </c>
      <c r="E31" s="115">
        <v>238</v>
      </c>
      <c r="F31" s="114" t="s">
        <v>514</v>
      </c>
      <c r="G31" s="114">
        <v>315</v>
      </c>
      <c r="H31" s="114">
        <v>343</v>
      </c>
      <c r="I31" s="140">
        <v>235</v>
      </c>
      <c r="J31" s="115">
        <v>3</v>
      </c>
      <c r="K31" s="116">
        <v>1.2765957446808511</v>
      </c>
    </row>
    <row r="32" spans="1:11" ht="14.1" customHeight="1" x14ac:dyDescent="0.2">
      <c r="A32" s="306">
        <v>31</v>
      </c>
      <c r="B32" s="307" t="s">
        <v>251</v>
      </c>
      <c r="C32" s="308"/>
      <c r="D32" s="113">
        <v>0.56692137047079127</v>
      </c>
      <c r="E32" s="115">
        <v>46</v>
      </c>
      <c r="F32" s="114">
        <v>22</v>
      </c>
      <c r="G32" s="114">
        <v>42</v>
      </c>
      <c r="H32" s="114">
        <v>37</v>
      </c>
      <c r="I32" s="140">
        <v>44</v>
      </c>
      <c r="J32" s="115">
        <v>2</v>
      </c>
      <c r="K32" s="116">
        <v>4.5454545454545459</v>
      </c>
    </row>
    <row r="33" spans="1:11" ht="14.1" customHeight="1" x14ac:dyDescent="0.2">
      <c r="A33" s="306">
        <v>32</v>
      </c>
      <c r="B33" s="307" t="s">
        <v>252</v>
      </c>
      <c r="C33" s="308"/>
      <c r="D33" s="113">
        <v>4.966724180428888</v>
      </c>
      <c r="E33" s="115">
        <v>403</v>
      </c>
      <c r="F33" s="114">
        <v>147</v>
      </c>
      <c r="G33" s="114">
        <v>382</v>
      </c>
      <c r="H33" s="114">
        <v>317</v>
      </c>
      <c r="I33" s="140">
        <v>248</v>
      </c>
      <c r="J33" s="115">
        <v>155</v>
      </c>
      <c r="K33" s="116">
        <v>62.5</v>
      </c>
    </row>
    <row r="34" spans="1:11" ht="14.1" customHeight="1" x14ac:dyDescent="0.2">
      <c r="A34" s="306">
        <v>33</v>
      </c>
      <c r="B34" s="307" t="s">
        <v>253</v>
      </c>
      <c r="C34" s="308"/>
      <c r="D34" s="113">
        <v>1.6884397337934434</v>
      </c>
      <c r="E34" s="115">
        <v>137</v>
      </c>
      <c r="F34" s="114">
        <v>73</v>
      </c>
      <c r="G34" s="114">
        <v>217</v>
      </c>
      <c r="H34" s="114">
        <v>143</v>
      </c>
      <c r="I34" s="140">
        <v>133</v>
      </c>
      <c r="J34" s="115">
        <v>4</v>
      </c>
      <c r="K34" s="116">
        <v>3.007518796992481</v>
      </c>
    </row>
    <row r="35" spans="1:11" ht="14.1" customHeight="1" x14ac:dyDescent="0.2">
      <c r="A35" s="306">
        <v>34</v>
      </c>
      <c r="B35" s="307" t="s">
        <v>254</v>
      </c>
      <c r="C35" s="308"/>
      <c r="D35" s="113">
        <v>2.5141730342617699</v>
      </c>
      <c r="E35" s="115">
        <v>204</v>
      </c>
      <c r="F35" s="114">
        <v>117</v>
      </c>
      <c r="G35" s="114">
        <v>222</v>
      </c>
      <c r="H35" s="114">
        <v>125</v>
      </c>
      <c r="I35" s="140">
        <v>168</v>
      </c>
      <c r="J35" s="115">
        <v>36</v>
      </c>
      <c r="K35" s="116">
        <v>21.428571428571427</v>
      </c>
    </row>
    <row r="36" spans="1:11" ht="14.1" customHeight="1" x14ac:dyDescent="0.2">
      <c r="A36" s="306">
        <v>41</v>
      </c>
      <c r="B36" s="307" t="s">
        <v>255</v>
      </c>
      <c r="C36" s="308"/>
      <c r="D36" s="113">
        <v>0.6408676361843727</v>
      </c>
      <c r="E36" s="115">
        <v>52</v>
      </c>
      <c r="F36" s="114">
        <v>46</v>
      </c>
      <c r="G36" s="114">
        <v>76</v>
      </c>
      <c r="H36" s="114">
        <v>51</v>
      </c>
      <c r="I36" s="140">
        <v>55</v>
      </c>
      <c r="J36" s="115">
        <v>-3</v>
      </c>
      <c r="K36" s="116">
        <v>-5.4545454545454541</v>
      </c>
    </row>
    <row r="37" spans="1:11" ht="14.1" customHeight="1" x14ac:dyDescent="0.2">
      <c r="A37" s="306">
        <v>42</v>
      </c>
      <c r="B37" s="307" t="s">
        <v>256</v>
      </c>
      <c r="C37" s="308"/>
      <c r="D37" s="113">
        <v>0.14789253142716294</v>
      </c>
      <c r="E37" s="115">
        <v>12</v>
      </c>
      <c r="F37" s="114">
        <v>13</v>
      </c>
      <c r="G37" s="114" t="s">
        <v>514</v>
      </c>
      <c r="H37" s="114">
        <v>3</v>
      </c>
      <c r="I37" s="140" t="s">
        <v>514</v>
      </c>
      <c r="J37" s="115" t="s">
        <v>514</v>
      </c>
      <c r="K37" s="116" t="s">
        <v>514</v>
      </c>
    </row>
    <row r="38" spans="1:11" ht="14.1" customHeight="1" x14ac:dyDescent="0.2">
      <c r="A38" s="306">
        <v>43</v>
      </c>
      <c r="B38" s="307" t="s">
        <v>257</v>
      </c>
      <c r="C38" s="308"/>
      <c r="D38" s="113">
        <v>0.89967956618190781</v>
      </c>
      <c r="E38" s="115">
        <v>73</v>
      </c>
      <c r="F38" s="114">
        <v>42</v>
      </c>
      <c r="G38" s="114">
        <v>91</v>
      </c>
      <c r="H38" s="114">
        <v>56</v>
      </c>
      <c r="I38" s="140">
        <v>68</v>
      </c>
      <c r="J38" s="115">
        <v>5</v>
      </c>
      <c r="K38" s="116">
        <v>7.3529411764705879</v>
      </c>
    </row>
    <row r="39" spans="1:11" ht="14.1" customHeight="1" x14ac:dyDescent="0.2">
      <c r="A39" s="306">
        <v>51</v>
      </c>
      <c r="B39" s="307" t="s">
        <v>258</v>
      </c>
      <c r="C39" s="308"/>
      <c r="D39" s="113">
        <v>6.1375400542272613</v>
      </c>
      <c r="E39" s="115">
        <v>498</v>
      </c>
      <c r="F39" s="114">
        <v>410</v>
      </c>
      <c r="G39" s="114">
        <v>613</v>
      </c>
      <c r="H39" s="114">
        <v>570</v>
      </c>
      <c r="I39" s="140">
        <v>550</v>
      </c>
      <c r="J39" s="115">
        <v>-52</v>
      </c>
      <c r="K39" s="116">
        <v>-9.454545454545455</v>
      </c>
    </row>
    <row r="40" spans="1:11" ht="14.1" customHeight="1" x14ac:dyDescent="0.2">
      <c r="A40" s="306" t="s">
        <v>259</v>
      </c>
      <c r="B40" s="307" t="s">
        <v>260</v>
      </c>
      <c r="C40" s="308"/>
      <c r="D40" s="113">
        <v>5.582943061375401</v>
      </c>
      <c r="E40" s="115">
        <v>453</v>
      </c>
      <c r="F40" s="114">
        <v>386</v>
      </c>
      <c r="G40" s="114">
        <v>558</v>
      </c>
      <c r="H40" s="114">
        <v>538</v>
      </c>
      <c r="I40" s="140">
        <v>504</v>
      </c>
      <c r="J40" s="115">
        <v>-51</v>
      </c>
      <c r="K40" s="116">
        <v>-10.119047619047619</v>
      </c>
    </row>
    <row r="41" spans="1:11" ht="14.1" customHeight="1" x14ac:dyDescent="0.2">
      <c r="A41" s="306"/>
      <c r="B41" s="307" t="s">
        <v>261</v>
      </c>
      <c r="C41" s="308"/>
      <c r="D41" s="113">
        <v>4.9051022923342371</v>
      </c>
      <c r="E41" s="115">
        <v>398</v>
      </c>
      <c r="F41" s="114">
        <v>323</v>
      </c>
      <c r="G41" s="114">
        <v>449</v>
      </c>
      <c r="H41" s="114">
        <v>471</v>
      </c>
      <c r="I41" s="140">
        <v>455</v>
      </c>
      <c r="J41" s="115">
        <v>-57</v>
      </c>
      <c r="K41" s="116">
        <v>-12.527472527472527</v>
      </c>
    </row>
    <row r="42" spans="1:11" ht="14.1" customHeight="1" x14ac:dyDescent="0.2">
      <c r="A42" s="306">
        <v>52</v>
      </c>
      <c r="B42" s="307" t="s">
        <v>262</v>
      </c>
      <c r="C42" s="308"/>
      <c r="D42" s="113">
        <v>4.5723440966231204</v>
      </c>
      <c r="E42" s="115">
        <v>371</v>
      </c>
      <c r="F42" s="114">
        <v>263</v>
      </c>
      <c r="G42" s="114">
        <v>361</v>
      </c>
      <c r="H42" s="114">
        <v>327</v>
      </c>
      <c r="I42" s="140">
        <v>365</v>
      </c>
      <c r="J42" s="115">
        <v>6</v>
      </c>
      <c r="K42" s="116">
        <v>1.6438356164383561</v>
      </c>
    </row>
    <row r="43" spans="1:11" ht="14.1" customHeight="1" x14ac:dyDescent="0.2">
      <c r="A43" s="306" t="s">
        <v>263</v>
      </c>
      <c r="B43" s="307" t="s">
        <v>264</v>
      </c>
      <c r="C43" s="308"/>
      <c r="D43" s="113">
        <v>3.9684495932955386</v>
      </c>
      <c r="E43" s="115">
        <v>322</v>
      </c>
      <c r="F43" s="114">
        <v>231</v>
      </c>
      <c r="G43" s="114">
        <v>310</v>
      </c>
      <c r="H43" s="114">
        <v>294</v>
      </c>
      <c r="I43" s="140">
        <v>313</v>
      </c>
      <c r="J43" s="115">
        <v>9</v>
      </c>
      <c r="K43" s="116">
        <v>2.8753993610223643</v>
      </c>
    </row>
    <row r="44" spans="1:11" ht="14.1" customHeight="1" x14ac:dyDescent="0.2">
      <c r="A44" s="306">
        <v>53</v>
      </c>
      <c r="B44" s="307" t="s">
        <v>265</v>
      </c>
      <c r="C44" s="308"/>
      <c r="D44" s="113">
        <v>0.94897707665762876</v>
      </c>
      <c r="E44" s="115">
        <v>77</v>
      </c>
      <c r="F44" s="114">
        <v>63</v>
      </c>
      <c r="G44" s="114">
        <v>97</v>
      </c>
      <c r="H44" s="114">
        <v>67</v>
      </c>
      <c r="I44" s="140">
        <v>81</v>
      </c>
      <c r="J44" s="115">
        <v>-4</v>
      </c>
      <c r="K44" s="116">
        <v>-4.9382716049382713</v>
      </c>
    </row>
    <row r="45" spans="1:11" ht="14.1" customHeight="1" x14ac:dyDescent="0.2">
      <c r="A45" s="306" t="s">
        <v>266</v>
      </c>
      <c r="B45" s="307" t="s">
        <v>267</v>
      </c>
      <c r="C45" s="308"/>
      <c r="D45" s="113">
        <v>0.86270643332511709</v>
      </c>
      <c r="E45" s="115">
        <v>70</v>
      </c>
      <c r="F45" s="114">
        <v>60</v>
      </c>
      <c r="G45" s="114">
        <v>91</v>
      </c>
      <c r="H45" s="114">
        <v>56</v>
      </c>
      <c r="I45" s="140">
        <v>73</v>
      </c>
      <c r="J45" s="115">
        <v>-3</v>
      </c>
      <c r="K45" s="116">
        <v>-4.1095890410958908</v>
      </c>
    </row>
    <row r="46" spans="1:11" ht="14.1" customHeight="1" x14ac:dyDescent="0.2">
      <c r="A46" s="306">
        <v>54</v>
      </c>
      <c r="B46" s="307" t="s">
        <v>268</v>
      </c>
      <c r="C46" s="308"/>
      <c r="D46" s="113">
        <v>5.0899679566181906</v>
      </c>
      <c r="E46" s="115">
        <v>413</v>
      </c>
      <c r="F46" s="114">
        <v>280</v>
      </c>
      <c r="G46" s="114">
        <v>381</v>
      </c>
      <c r="H46" s="114">
        <v>388</v>
      </c>
      <c r="I46" s="140">
        <v>402</v>
      </c>
      <c r="J46" s="115">
        <v>11</v>
      </c>
      <c r="K46" s="116">
        <v>2.7363184079601992</v>
      </c>
    </row>
    <row r="47" spans="1:11" ht="14.1" customHeight="1" x14ac:dyDescent="0.2">
      <c r="A47" s="306">
        <v>61</v>
      </c>
      <c r="B47" s="307" t="s">
        <v>269</v>
      </c>
      <c r="C47" s="308"/>
      <c r="D47" s="113">
        <v>1.5035740695094897</v>
      </c>
      <c r="E47" s="115">
        <v>122</v>
      </c>
      <c r="F47" s="114">
        <v>107</v>
      </c>
      <c r="G47" s="114">
        <v>215</v>
      </c>
      <c r="H47" s="114">
        <v>148</v>
      </c>
      <c r="I47" s="140">
        <v>160</v>
      </c>
      <c r="J47" s="115">
        <v>-38</v>
      </c>
      <c r="K47" s="116">
        <v>-23.75</v>
      </c>
    </row>
    <row r="48" spans="1:11" ht="14.1" customHeight="1" x14ac:dyDescent="0.2">
      <c r="A48" s="306">
        <v>62</v>
      </c>
      <c r="B48" s="307" t="s">
        <v>270</v>
      </c>
      <c r="C48" s="308"/>
      <c r="D48" s="113">
        <v>8.2943061375400546</v>
      </c>
      <c r="E48" s="115">
        <v>673</v>
      </c>
      <c r="F48" s="114">
        <v>616</v>
      </c>
      <c r="G48" s="114">
        <v>949</v>
      </c>
      <c r="H48" s="114">
        <v>681</v>
      </c>
      <c r="I48" s="140">
        <v>701</v>
      </c>
      <c r="J48" s="115">
        <v>-28</v>
      </c>
      <c r="K48" s="116">
        <v>-3.9942938659058487</v>
      </c>
    </row>
    <row r="49" spans="1:11" ht="14.1" customHeight="1" x14ac:dyDescent="0.2">
      <c r="A49" s="306">
        <v>63</v>
      </c>
      <c r="B49" s="307" t="s">
        <v>271</v>
      </c>
      <c r="C49" s="308"/>
      <c r="D49" s="113">
        <v>4.5353709637663302</v>
      </c>
      <c r="E49" s="115">
        <v>368</v>
      </c>
      <c r="F49" s="114">
        <v>295</v>
      </c>
      <c r="G49" s="114">
        <v>501</v>
      </c>
      <c r="H49" s="114">
        <v>434</v>
      </c>
      <c r="I49" s="140">
        <v>434</v>
      </c>
      <c r="J49" s="115">
        <v>-66</v>
      </c>
      <c r="K49" s="116">
        <v>-15.2073732718894</v>
      </c>
    </row>
    <row r="50" spans="1:11" ht="14.1" customHeight="1" x14ac:dyDescent="0.2">
      <c r="A50" s="306" t="s">
        <v>272</v>
      </c>
      <c r="B50" s="307" t="s">
        <v>273</v>
      </c>
      <c r="C50" s="308"/>
      <c r="D50" s="113">
        <v>0.99827458713334971</v>
      </c>
      <c r="E50" s="115">
        <v>81</v>
      </c>
      <c r="F50" s="114">
        <v>58</v>
      </c>
      <c r="G50" s="114">
        <v>129</v>
      </c>
      <c r="H50" s="114">
        <v>86</v>
      </c>
      <c r="I50" s="140">
        <v>76</v>
      </c>
      <c r="J50" s="115">
        <v>5</v>
      </c>
      <c r="K50" s="116">
        <v>6.5789473684210522</v>
      </c>
    </row>
    <row r="51" spans="1:11" ht="14.1" customHeight="1" x14ac:dyDescent="0.2">
      <c r="A51" s="306" t="s">
        <v>274</v>
      </c>
      <c r="B51" s="307" t="s">
        <v>275</v>
      </c>
      <c r="C51" s="308"/>
      <c r="D51" s="113">
        <v>3.3029332018733055</v>
      </c>
      <c r="E51" s="115">
        <v>268</v>
      </c>
      <c r="F51" s="114">
        <v>217</v>
      </c>
      <c r="G51" s="114">
        <v>315</v>
      </c>
      <c r="H51" s="114">
        <v>309</v>
      </c>
      <c r="I51" s="140">
        <v>325</v>
      </c>
      <c r="J51" s="115">
        <v>-57</v>
      </c>
      <c r="K51" s="116">
        <v>-17.53846153846154</v>
      </c>
    </row>
    <row r="52" spans="1:11" ht="14.1" customHeight="1" x14ac:dyDescent="0.2">
      <c r="A52" s="306">
        <v>71</v>
      </c>
      <c r="B52" s="307" t="s">
        <v>276</v>
      </c>
      <c r="C52" s="308"/>
      <c r="D52" s="113">
        <v>6.6798126694601923</v>
      </c>
      <c r="E52" s="115">
        <v>542</v>
      </c>
      <c r="F52" s="114">
        <v>438</v>
      </c>
      <c r="G52" s="114">
        <v>645</v>
      </c>
      <c r="H52" s="114">
        <v>465</v>
      </c>
      <c r="I52" s="140">
        <v>599</v>
      </c>
      <c r="J52" s="115">
        <v>-57</v>
      </c>
      <c r="K52" s="116">
        <v>-9.5158597662771278</v>
      </c>
    </row>
    <row r="53" spans="1:11" ht="14.1" customHeight="1" x14ac:dyDescent="0.2">
      <c r="A53" s="306" t="s">
        <v>277</v>
      </c>
      <c r="B53" s="307" t="s">
        <v>278</v>
      </c>
      <c r="C53" s="308"/>
      <c r="D53" s="113">
        <v>1.9102785309341879</v>
      </c>
      <c r="E53" s="115">
        <v>155</v>
      </c>
      <c r="F53" s="114">
        <v>160</v>
      </c>
      <c r="G53" s="114">
        <v>263</v>
      </c>
      <c r="H53" s="114">
        <v>163</v>
      </c>
      <c r="I53" s="140">
        <v>256</v>
      </c>
      <c r="J53" s="115">
        <v>-101</v>
      </c>
      <c r="K53" s="116">
        <v>-39.453125</v>
      </c>
    </row>
    <row r="54" spans="1:11" ht="14.1" customHeight="1" x14ac:dyDescent="0.2">
      <c r="A54" s="306" t="s">
        <v>279</v>
      </c>
      <c r="B54" s="307" t="s">
        <v>280</v>
      </c>
      <c r="C54" s="308"/>
      <c r="D54" s="113">
        <v>4.1286665023416314</v>
      </c>
      <c r="E54" s="115">
        <v>335</v>
      </c>
      <c r="F54" s="114">
        <v>236</v>
      </c>
      <c r="G54" s="114">
        <v>336</v>
      </c>
      <c r="H54" s="114">
        <v>267</v>
      </c>
      <c r="I54" s="140">
        <v>298</v>
      </c>
      <c r="J54" s="115">
        <v>37</v>
      </c>
      <c r="K54" s="116">
        <v>12.416107382550335</v>
      </c>
    </row>
    <row r="55" spans="1:11" ht="14.1" customHeight="1" x14ac:dyDescent="0.2">
      <c r="A55" s="306">
        <v>72</v>
      </c>
      <c r="B55" s="307" t="s">
        <v>281</v>
      </c>
      <c r="C55" s="308"/>
      <c r="D55" s="113">
        <v>1.8609810204584669</v>
      </c>
      <c r="E55" s="115">
        <v>151</v>
      </c>
      <c r="F55" s="114">
        <v>116</v>
      </c>
      <c r="G55" s="114">
        <v>158</v>
      </c>
      <c r="H55" s="114">
        <v>102</v>
      </c>
      <c r="I55" s="140">
        <v>146</v>
      </c>
      <c r="J55" s="115">
        <v>5</v>
      </c>
      <c r="K55" s="116">
        <v>3.4246575342465753</v>
      </c>
    </row>
    <row r="56" spans="1:11" ht="14.1" customHeight="1" x14ac:dyDescent="0.2">
      <c r="A56" s="306" t="s">
        <v>282</v>
      </c>
      <c r="B56" s="307" t="s">
        <v>283</v>
      </c>
      <c r="C56" s="308"/>
      <c r="D56" s="113">
        <v>0.69016514666009365</v>
      </c>
      <c r="E56" s="115">
        <v>56</v>
      </c>
      <c r="F56" s="114">
        <v>35</v>
      </c>
      <c r="G56" s="114">
        <v>83</v>
      </c>
      <c r="H56" s="114">
        <v>28</v>
      </c>
      <c r="I56" s="140">
        <v>52</v>
      </c>
      <c r="J56" s="115">
        <v>4</v>
      </c>
      <c r="K56" s="116">
        <v>7.6923076923076925</v>
      </c>
    </row>
    <row r="57" spans="1:11" ht="14.1" customHeight="1" x14ac:dyDescent="0.2">
      <c r="A57" s="306" t="s">
        <v>284</v>
      </c>
      <c r="B57" s="307" t="s">
        <v>285</v>
      </c>
      <c r="C57" s="308"/>
      <c r="D57" s="113">
        <v>0.76411141237367508</v>
      </c>
      <c r="E57" s="115">
        <v>62</v>
      </c>
      <c r="F57" s="114">
        <v>59</v>
      </c>
      <c r="G57" s="114">
        <v>29</v>
      </c>
      <c r="H57" s="114">
        <v>53</v>
      </c>
      <c r="I57" s="140">
        <v>71</v>
      </c>
      <c r="J57" s="115">
        <v>-9</v>
      </c>
      <c r="K57" s="116">
        <v>-12.67605633802817</v>
      </c>
    </row>
    <row r="58" spans="1:11" ht="14.1" customHeight="1" x14ac:dyDescent="0.2">
      <c r="A58" s="306">
        <v>73</v>
      </c>
      <c r="B58" s="307" t="s">
        <v>286</v>
      </c>
      <c r="C58" s="308"/>
      <c r="D58" s="113">
        <v>3.2659600690165145</v>
      </c>
      <c r="E58" s="115">
        <v>265</v>
      </c>
      <c r="F58" s="114">
        <v>212</v>
      </c>
      <c r="G58" s="114">
        <v>362</v>
      </c>
      <c r="H58" s="114">
        <v>217</v>
      </c>
      <c r="I58" s="140">
        <v>256</v>
      </c>
      <c r="J58" s="115">
        <v>9</v>
      </c>
      <c r="K58" s="116">
        <v>3.515625</v>
      </c>
    </row>
    <row r="59" spans="1:11" ht="14.1" customHeight="1" x14ac:dyDescent="0.2">
      <c r="A59" s="306" t="s">
        <v>287</v>
      </c>
      <c r="B59" s="307" t="s">
        <v>288</v>
      </c>
      <c r="C59" s="308"/>
      <c r="D59" s="113">
        <v>1.7993591323638156</v>
      </c>
      <c r="E59" s="115">
        <v>146</v>
      </c>
      <c r="F59" s="114">
        <v>105</v>
      </c>
      <c r="G59" s="114">
        <v>243</v>
      </c>
      <c r="H59" s="114">
        <v>111</v>
      </c>
      <c r="I59" s="140">
        <v>142</v>
      </c>
      <c r="J59" s="115">
        <v>4</v>
      </c>
      <c r="K59" s="116">
        <v>2.816901408450704</v>
      </c>
    </row>
    <row r="60" spans="1:11" ht="14.1" customHeight="1" x14ac:dyDescent="0.2">
      <c r="A60" s="306">
        <v>81</v>
      </c>
      <c r="B60" s="307" t="s">
        <v>289</v>
      </c>
      <c r="C60" s="308"/>
      <c r="D60" s="113">
        <v>6.7537589351737735</v>
      </c>
      <c r="E60" s="115">
        <v>548</v>
      </c>
      <c r="F60" s="114">
        <v>439</v>
      </c>
      <c r="G60" s="114">
        <v>826</v>
      </c>
      <c r="H60" s="114">
        <v>440</v>
      </c>
      <c r="I60" s="140">
        <v>455</v>
      </c>
      <c r="J60" s="115">
        <v>93</v>
      </c>
      <c r="K60" s="116">
        <v>20.439560439560438</v>
      </c>
    </row>
    <row r="61" spans="1:11" ht="14.1" customHeight="1" x14ac:dyDescent="0.2">
      <c r="A61" s="306" t="s">
        <v>290</v>
      </c>
      <c r="B61" s="307" t="s">
        <v>291</v>
      </c>
      <c r="C61" s="308"/>
      <c r="D61" s="113">
        <v>2.0581710623613509</v>
      </c>
      <c r="E61" s="115">
        <v>167</v>
      </c>
      <c r="F61" s="114">
        <v>107</v>
      </c>
      <c r="G61" s="114">
        <v>283</v>
      </c>
      <c r="H61" s="114">
        <v>148</v>
      </c>
      <c r="I61" s="140">
        <v>146</v>
      </c>
      <c r="J61" s="115">
        <v>21</v>
      </c>
      <c r="K61" s="116">
        <v>14.383561643835616</v>
      </c>
    </row>
    <row r="62" spans="1:11" ht="14.1" customHeight="1" x14ac:dyDescent="0.2">
      <c r="A62" s="306" t="s">
        <v>292</v>
      </c>
      <c r="B62" s="307" t="s">
        <v>293</v>
      </c>
      <c r="C62" s="308"/>
      <c r="D62" s="113">
        <v>2.7113630761646537</v>
      </c>
      <c r="E62" s="115">
        <v>220</v>
      </c>
      <c r="F62" s="114">
        <v>193</v>
      </c>
      <c r="G62" s="114">
        <v>360</v>
      </c>
      <c r="H62" s="114">
        <v>178</v>
      </c>
      <c r="I62" s="140">
        <v>179</v>
      </c>
      <c r="J62" s="115">
        <v>41</v>
      </c>
      <c r="K62" s="116">
        <v>22.905027932960895</v>
      </c>
    </row>
    <row r="63" spans="1:11" ht="14.1" customHeight="1" x14ac:dyDescent="0.2">
      <c r="A63" s="306"/>
      <c r="B63" s="307" t="s">
        <v>294</v>
      </c>
      <c r="C63" s="308"/>
      <c r="D63" s="113">
        <v>2.1197929504560018</v>
      </c>
      <c r="E63" s="115">
        <v>172</v>
      </c>
      <c r="F63" s="114">
        <v>158</v>
      </c>
      <c r="G63" s="114">
        <v>280</v>
      </c>
      <c r="H63" s="114">
        <v>132</v>
      </c>
      <c r="I63" s="140">
        <v>146</v>
      </c>
      <c r="J63" s="115">
        <v>26</v>
      </c>
      <c r="K63" s="116">
        <v>17.80821917808219</v>
      </c>
    </row>
    <row r="64" spans="1:11" ht="14.1" customHeight="1" x14ac:dyDescent="0.2">
      <c r="A64" s="306" t="s">
        <v>295</v>
      </c>
      <c r="B64" s="307" t="s">
        <v>296</v>
      </c>
      <c r="C64" s="308"/>
      <c r="D64" s="113">
        <v>0.75178703475474484</v>
      </c>
      <c r="E64" s="115">
        <v>61</v>
      </c>
      <c r="F64" s="114">
        <v>43</v>
      </c>
      <c r="G64" s="114">
        <v>44</v>
      </c>
      <c r="H64" s="114">
        <v>37</v>
      </c>
      <c r="I64" s="140">
        <v>45</v>
      </c>
      <c r="J64" s="115">
        <v>16</v>
      </c>
      <c r="K64" s="116">
        <v>35.555555555555557</v>
      </c>
    </row>
    <row r="65" spans="1:11" ht="14.1" customHeight="1" x14ac:dyDescent="0.2">
      <c r="A65" s="306" t="s">
        <v>297</v>
      </c>
      <c r="B65" s="307" t="s">
        <v>298</v>
      </c>
      <c r="C65" s="308"/>
      <c r="D65" s="113">
        <v>0.6408676361843727</v>
      </c>
      <c r="E65" s="115">
        <v>52</v>
      </c>
      <c r="F65" s="114">
        <v>57</v>
      </c>
      <c r="G65" s="114">
        <v>65</v>
      </c>
      <c r="H65" s="114">
        <v>38</v>
      </c>
      <c r="I65" s="140">
        <v>42</v>
      </c>
      <c r="J65" s="115">
        <v>10</v>
      </c>
      <c r="K65" s="116">
        <v>23.80952380952381</v>
      </c>
    </row>
    <row r="66" spans="1:11" ht="14.1" customHeight="1" x14ac:dyDescent="0.2">
      <c r="A66" s="306">
        <v>82</v>
      </c>
      <c r="B66" s="307" t="s">
        <v>299</v>
      </c>
      <c r="C66" s="308"/>
      <c r="D66" s="113">
        <v>4.5476953413852597</v>
      </c>
      <c r="E66" s="115">
        <v>369</v>
      </c>
      <c r="F66" s="114">
        <v>323</v>
      </c>
      <c r="G66" s="114">
        <v>539</v>
      </c>
      <c r="H66" s="114">
        <v>418</v>
      </c>
      <c r="I66" s="140">
        <v>351</v>
      </c>
      <c r="J66" s="115">
        <v>18</v>
      </c>
      <c r="K66" s="116">
        <v>5.1282051282051286</v>
      </c>
    </row>
    <row r="67" spans="1:11" ht="14.1" customHeight="1" x14ac:dyDescent="0.2">
      <c r="A67" s="306" t="s">
        <v>300</v>
      </c>
      <c r="B67" s="307" t="s">
        <v>301</v>
      </c>
      <c r="C67" s="308"/>
      <c r="D67" s="113">
        <v>3.2659600690165145</v>
      </c>
      <c r="E67" s="115">
        <v>265</v>
      </c>
      <c r="F67" s="114">
        <v>229</v>
      </c>
      <c r="G67" s="114">
        <v>373</v>
      </c>
      <c r="H67" s="114">
        <v>337</v>
      </c>
      <c r="I67" s="140">
        <v>243</v>
      </c>
      <c r="J67" s="115">
        <v>22</v>
      </c>
      <c r="K67" s="116">
        <v>9.0534979423868318</v>
      </c>
    </row>
    <row r="68" spans="1:11" ht="14.1" customHeight="1" x14ac:dyDescent="0.2">
      <c r="A68" s="306" t="s">
        <v>302</v>
      </c>
      <c r="B68" s="307" t="s">
        <v>303</v>
      </c>
      <c r="C68" s="308"/>
      <c r="D68" s="113">
        <v>0.72713827951688437</v>
      </c>
      <c r="E68" s="115">
        <v>59</v>
      </c>
      <c r="F68" s="114">
        <v>60</v>
      </c>
      <c r="G68" s="114">
        <v>94</v>
      </c>
      <c r="H68" s="114">
        <v>57</v>
      </c>
      <c r="I68" s="140">
        <v>59</v>
      </c>
      <c r="J68" s="115">
        <v>0</v>
      </c>
      <c r="K68" s="116">
        <v>0</v>
      </c>
    </row>
    <row r="69" spans="1:11" ht="14.1" customHeight="1" x14ac:dyDescent="0.2">
      <c r="A69" s="306">
        <v>83</v>
      </c>
      <c r="B69" s="307" t="s">
        <v>304</v>
      </c>
      <c r="C69" s="308"/>
      <c r="D69" s="113">
        <v>6.0142962780379587</v>
      </c>
      <c r="E69" s="115">
        <v>488</v>
      </c>
      <c r="F69" s="114">
        <v>367</v>
      </c>
      <c r="G69" s="114">
        <v>728</v>
      </c>
      <c r="H69" s="114">
        <v>351</v>
      </c>
      <c r="I69" s="140">
        <v>385</v>
      </c>
      <c r="J69" s="115">
        <v>103</v>
      </c>
      <c r="K69" s="116">
        <v>26.753246753246753</v>
      </c>
    </row>
    <row r="70" spans="1:11" ht="14.1" customHeight="1" x14ac:dyDescent="0.2">
      <c r="A70" s="306" t="s">
        <v>305</v>
      </c>
      <c r="B70" s="307" t="s">
        <v>306</v>
      </c>
      <c r="C70" s="308"/>
      <c r="D70" s="113">
        <v>4.9051022923342371</v>
      </c>
      <c r="E70" s="115">
        <v>398</v>
      </c>
      <c r="F70" s="114">
        <v>260</v>
      </c>
      <c r="G70" s="114">
        <v>627</v>
      </c>
      <c r="H70" s="114">
        <v>240</v>
      </c>
      <c r="I70" s="140">
        <v>280</v>
      </c>
      <c r="J70" s="115">
        <v>118</v>
      </c>
      <c r="K70" s="116">
        <v>42.142857142857146</v>
      </c>
    </row>
    <row r="71" spans="1:11" ht="14.1" customHeight="1" x14ac:dyDescent="0.2">
      <c r="A71" s="306"/>
      <c r="B71" s="307" t="s">
        <v>307</v>
      </c>
      <c r="C71" s="308"/>
      <c r="D71" s="113">
        <v>2.5388217894996301</v>
      </c>
      <c r="E71" s="115">
        <v>206</v>
      </c>
      <c r="F71" s="114">
        <v>125</v>
      </c>
      <c r="G71" s="114">
        <v>351</v>
      </c>
      <c r="H71" s="114">
        <v>88</v>
      </c>
      <c r="I71" s="140">
        <v>124</v>
      </c>
      <c r="J71" s="115">
        <v>82</v>
      </c>
      <c r="K71" s="116">
        <v>66.129032258064512</v>
      </c>
    </row>
    <row r="72" spans="1:11" ht="14.1" customHeight="1" x14ac:dyDescent="0.2">
      <c r="A72" s="306">
        <v>84</v>
      </c>
      <c r="B72" s="307" t="s">
        <v>308</v>
      </c>
      <c r="C72" s="308"/>
      <c r="D72" s="113">
        <v>0.85038205570618686</v>
      </c>
      <c r="E72" s="115">
        <v>69</v>
      </c>
      <c r="F72" s="114">
        <v>62</v>
      </c>
      <c r="G72" s="114">
        <v>178</v>
      </c>
      <c r="H72" s="114">
        <v>45</v>
      </c>
      <c r="I72" s="140">
        <v>97</v>
      </c>
      <c r="J72" s="115">
        <v>-28</v>
      </c>
      <c r="K72" s="116">
        <v>-28.865979381443299</v>
      </c>
    </row>
    <row r="73" spans="1:11" ht="14.1" customHeight="1" x14ac:dyDescent="0.2">
      <c r="A73" s="306" t="s">
        <v>309</v>
      </c>
      <c r="B73" s="307" t="s">
        <v>310</v>
      </c>
      <c r="C73" s="308"/>
      <c r="D73" s="113">
        <v>0.34508257333004683</v>
      </c>
      <c r="E73" s="115">
        <v>28</v>
      </c>
      <c r="F73" s="114">
        <v>27</v>
      </c>
      <c r="G73" s="114">
        <v>99</v>
      </c>
      <c r="H73" s="114">
        <v>11</v>
      </c>
      <c r="I73" s="140">
        <v>32</v>
      </c>
      <c r="J73" s="115">
        <v>-4</v>
      </c>
      <c r="K73" s="116">
        <v>-12.5</v>
      </c>
    </row>
    <row r="74" spans="1:11" ht="14.1" customHeight="1" x14ac:dyDescent="0.2">
      <c r="A74" s="306" t="s">
        <v>311</v>
      </c>
      <c r="B74" s="307" t="s">
        <v>312</v>
      </c>
      <c r="C74" s="308"/>
      <c r="D74" s="113">
        <v>0.16021690904609318</v>
      </c>
      <c r="E74" s="115">
        <v>13</v>
      </c>
      <c r="F74" s="114">
        <v>6</v>
      </c>
      <c r="G74" s="114">
        <v>29</v>
      </c>
      <c r="H74" s="114">
        <v>3</v>
      </c>
      <c r="I74" s="140">
        <v>15</v>
      </c>
      <c r="J74" s="115">
        <v>-2</v>
      </c>
      <c r="K74" s="116">
        <v>-13.333333333333334</v>
      </c>
    </row>
    <row r="75" spans="1:11" ht="14.1" customHeight="1" x14ac:dyDescent="0.2">
      <c r="A75" s="306" t="s">
        <v>313</v>
      </c>
      <c r="B75" s="307" t="s">
        <v>314</v>
      </c>
      <c r="C75" s="308"/>
      <c r="D75" s="113">
        <v>3.6973132856790734E-2</v>
      </c>
      <c r="E75" s="115">
        <v>3</v>
      </c>
      <c r="F75" s="114" t="s">
        <v>514</v>
      </c>
      <c r="G75" s="114">
        <v>0</v>
      </c>
      <c r="H75" s="114" t="s">
        <v>514</v>
      </c>
      <c r="I75" s="140">
        <v>7</v>
      </c>
      <c r="J75" s="115">
        <v>-4</v>
      </c>
      <c r="K75" s="116">
        <v>-57.142857142857146</v>
      </c>
    </row>
    <row r="76" spans="1:11" ht="14.1" customHeight="1" x14ac:dyDescent="0.2">
      <c r="A76" s="306">
        <v>91</v>
      </c>
      <c r="B76" s="307" t="s">
        <v>315</v>
      </c>
      <c r="C76" s="308"/>
      <c r="D76" s="113">
        <v>0.39438008380576783</v>
      </c>
      <c r="E76" s="115">
        <v>32</v>
      </c>
      <c r="F76" s="114">
        <v>32</v>
      </c>
      <c r="G76" s="114">
        <v>56</v>
      </c>
      <c r="H76" s="114">
        <v>23</v>
      </c>
      <c r="I76" s="140">
        <v>36</v>
      </c>
      <c r="J76" s="115">
        <v>-4</v>
      </c>
      <c r="K76" s="116">
        <v>-11.111111111111111</v>
      </c>
    </row>
    <row r="77" spans="1:11" ht="14.1" customHeight="1" x14ac:dyDescent="0.2">
      <c r="A77" s="306">
        <v>92</v>
      </c>
      <c r="B77" s="307" t="s">
        <v>316</v>
      </c>
      <c r="C77" s="308"/>
      <c r="D77" s="113">
        <v>0.6408676361843727</v>
      </c>
      <c r="E77" s="115">
        <v>52</v>
      </c>
      <c r="F77" s="114">
        <v>43</v>
      </c>
      <c r="G77" s="114">
        <v>50</v>
      </c>
      <c r="H77" s="114">
        <v>51</v>
      </c>
      <c r="I77" s="140">
        <v>65</v>
      </c>
      <c r="J77" s="115">
        <v>-13</v>
      </c>
      <c r="K77" s="116">
        <v>-20</v>
      </c>
    </row>
    <row r="78" spans="1:11" ht="14.1" customHeight="1" x14ac:dyDescent="0.2">
      <c r="A78" s="306">
        <v>93</v>
      </c>
      <c r="B78" s="307" t="s">
        <v>317</v>
      </c>
      <c r="C78" s="308"/>
      <c r="D78" s="113">
        <v>8.6270643332511707E-2</v>
      </c>
      <c r="E78" s="115">
        <v>7</v>
      </c>
      <c r="F78" s="114">
        <v>3</v>
      </c>
      <c r="G78" s="114">
        <v>16</v>
      </c>
      <c r="H78" s="114">
        <v>6</v>
      </c>
      <c r="I78" s="140">
        <v>13</v>
      </c>
      <c r="J78" s="115">
        <v>-6</v>
      </c>
      <c r="K78" s="116">
        <v>-46.153846153846153</v>
      </c>
    </row>
    <row r="79" spans="1:11" ht="14.1" customHeight="1" x14ac:dyDescent="0.2">
      <c r="A79" s="306">
        <v>94</v>
      </c>
      <c r="B79" s="307" t="s">
        <v>318</v>
      </c>
      <c r="C79" s="308"/>
      <c r="D79" s="113">
        <v>0.29578506285432588</v>
      </c>
      <c r="E79" s="115">
        <v>24</v>
      </c>
      <c r="F79" s="114">
        <v>20</v>
      </c>
      <c r="G79" s="114">
        <v>31</v>
      </c>
      <c r="H79" s="114">
        <v>31</v>
      </c>
      <c r="I79" s="140">
        <v>56</v>
      </c>
      <c r="J79" s="115">
        <v>-32</v>
      </c>
      <c r="K79" s="116">
        <v>-57.142857142857146</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0.28346068523539564</v>
      </c>
      <c r="E81" s="143">
        <v>23</v>
      </c>
      <c r="F81" s="144">
        <v>32</v>
      </c>
      <c r="G81" s="144">
        <v>72</v>
      </c>
      <c r="H81" s="144">
        <v>14</v>
      </c>
      <c r="I81" s="145">
        <v>23</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7844</v>
      </c>
      <c r="E11" s="114">
        <v>7806</v>
      </c>
      <c r="F11" s="114">
        <v>8749</v>
      </c>
      <c r="G11" s="114">
        <v>6967</v>
      </c>
      <c r="H11" s="140">
        <v>8013</v>
      </c>
      <c r="I11" s="115">
        <v>-169</v>
      </c>
      <c r="J11" s="116">
        <v>-2.1090727567702485</v>
      </c>
    </row>
    <row r="12" spans="1:15" s="110" customFormat="1" ht="24.95" customHeight="1" x14ac:dyDescent="0.2">
      <c r="A12" s="193" t="s">
        <v>132</v>
      </c>
      <c r="B12" s="194" t="s">
        <v>133</v>
      </c>
      <c r="C12" s="113">
        <v>2.358490566037736</v>
      </c>
      <c r="D12" s="115">
        <v>185</v>
      </c>
      <c r="E12" s="114">
        <v>266</v>
      </c>
      <c r="F12" s="114">
        <v>351</v>
      </c>
      <c r="G12" s="114">
        <v>188</v>
      </c>
      <c r="H12" s="140">
        <v>178</v>
      </c>
      <c r="I12" s="115">
        <v>7</v>
      </c>
      <c r="J12" s="116">
        <v>3.9325842696629212</v>
      </c>
    </row>
    <row r="13" spans="1:15" s="110" customFormat="1" ht="24.95" customHeight="1" x14ac:dyDescent="0.2">
      <c r="A13" s="193" t="s">
        <v>134</v>
      </c>
      <c r="B13" s="199" t="s">
        <v>214</v>
      </c>
      <c r="C13" s="113">
        <v>2.6772055073941865</v>
      </c>
      <c r="D13" s="115">
        <v>210</v>
      </c>
      <c r="E13" s="114">
        <v>237</v>
      </c>
      <c r="F13" s="114">
        <v>165</v>
      </c>
      <c r="G13" s="114">
        <v>157</v>
      </c>
      <c r="H13" s="140">
        <v>200</v>
      </c>
      <c r="I13" s="115">
        <v>10</v>
      </c>
      <c r="J13" s="116">
        <v>5</v>
      </c>
    </row>
    <row r="14" spans="1:15" s="287" customFormat="1" ht="24.95" customHeight="1" x14ac:dyDescent="0.2">
      <c r="A14" s="193" t="s">
        <v>215</v>
      </c>
      <c r="B14" s="199" t="s">
        <v>137</v>
      </c>
      <c r="C14" s="113">
        <v>11.346251912289649</v>
      </c>
      <c r="D14" s="115">
        <v>890</v>
      </c>
      <c r="E14" s="114">
        <v>849</v>
      </c>
      <c r="F14" s="114">
        <v>914</v>
      </c>
      <c r="G14" s="114">
        <v>696</v>
      </c>
      <c r="H14" s="140">
        <v>959</v>
      </c>
      <c r="I14" s="115">
        <v>-69</v>
      </c>
      <c r="J14" s="116">
        <v>-7.1949947862356618</v>
      </c>
      <c r="K14" s="110"/>
      <c r="L14" s="110"/>
      <c r="M14" s="110"/>
      <c r="N14" s="110"/>
      <c r="O14" s="110"/>
    </row>
    <row r="15" spans="1:15" s="110" customFormat="1" ht="24.95" customHeight="1" x14ac:dyDescent="0.2">
      <c r="A15" s="193" t="s">
        <v>216</v>
      </c>
      <c r="B15" s="199" t="s">
        <v>217</v>
      </c>
      <c r="C15" s="113">
        <v>3.0979092299847015</v>
      </c>
      <c r="D15" s="115">
        <v>243</v>
      </c>
      <c r="E15" s="114">
        <v>404</v>
      </c>
      <c r="F15" s="114">
        <v>246</v>
      </c>
      <c r="G15" s="114">
        <v>235</v>
      </c>
      <c r="H15" s="140">
        <v>222</v>
      </c>
      <c r="I15" s="115">
        <v>21</v>
      </c>
      <c r="J15" s="116">
        <v>9.4594594594594597</v>
      </c>
    </row>
    <row r="16" spans="1:15" s="287" customFormat="1" ht="24.95" customHeight="1" x14ac:dyDescent="0.2">
      <c r="A16" s="193" t="s">
        <v>218</v>
      </c>
      <c r="B16" s="199" t="s">
        <v>141</v>
      </c>
      <c r="C16" s="113">
        <v>6.4252932177460478</v>
      </c>
      <c r="D16" s="115">
        <v>504</v>
      </c>
      <c r="E16" s="114">
        <v>316</v>
      </c>
      <c r="F16" s="114">
        <v>485</v>
      </c>
      <c r="G16" s="114">
        <v>353</v>
      </c>
      <c r="H16" s="140">
        <v>598</v>
      </c>
      <c r="I16" s="115">
        <v>-94</v>
      </c>
      <c r="J16" s="116">
        <v>-15.719063545150501</v>
      </c>
      <c r="K16" s="110"/>
      <c r="L16" s="110"/>
      <c r="M16" s="110"/>
      <c r="N16" s="110"/>
      <c r="O16" s="110"/>
    </row>
    <row r="17" spans="1:15" s="110" customFormat="1" ht="24.95" customHeight="1" x14ac:dyDescent="0.2">
      <c r="A17" s="193" t="s">
        <v>142</v>
      </c>
      <c r="B17" s="199" t="s">
        <v>220</v>
      </c>
      <c r="C17" s="113">
        <v>1.8230494645588986</v>
      </c>
      <c r="D17" s="115">
        <v>143</v>
      </c>
      <c r="E17" s="114">
        <v>129</v>
      </c>
      <c r="F17" s="114">
        <v>183</v>
      </c>
      <c r="G17" s="114">
        <v>108</v>
      </c>
      <c r="H17" s="140">
        <v>139</v>
      </c>
      <c r="I17" s="115">
        <v>4</v>
      </c>
      <c r="J17" s="116">
        <v>2.8776978417266186</v>
      </c>
    </row>
    <row r="18" spans="1:15" s="287" customFormat="1" ht="24.95" customHeight="1" x14ac:dyDescent="0.2">
      <c r="A18" s="201" t="s">
        <v>144</v>
      </c>
      <c r="B18" s="202" t="s">
        <v>145</v>
      </c>
      <c r="C18" s="113">
        <v>8.7455379908210098</v>
      </c>
      <c r="D18" s="115">
        <v>686</v>
      </c>
      <c r="E18" s="114">
        <v>541</v>
      </c>
      <c r="F18" s="114">
        <v>690</v>
      </c>
      <c r="G18" s="114">
        <v>447</v>
      </c>
      <c r="H18" s="140">
        <v>615</v>
      </c>
      <c r="I18" s="115">
        <v>71</v>
      </c>
      <c r="J18" s="116">
        <v>11.544715447154472</v>
      </c>
      <c r="K18" s="110"/>
      <c r="L18" s="110"/>
      <c r="M18" s="110"/>
      <c r="N18" s="110"/>
      <c r="O18" s="110"/>
    </row>
    <row r="19" spans="1:15" s="110" customFormat="1" ht="24.95" customHeight="1" x14ac:dyDescent="0.2">
      <c r="A19" s="193" t="s">
        <v>146</v>
      </c>
      <c r="B19" s="199" t="s">
        <v>147</v>
      </c>
      <c r="C19" s="113">
        <v>16.432942376338602</v>
      </c>
      <c r="D19" s="115">
        <v>1289</v>
      </c>
      <c r="E19" s="114">
        <v>1134</v>
      </c>
      <c r="F19" s="114">
        <v>1375</v>
      </c>
      <c r="G19" s="114">
        <v>1111</v>
      </c>
      <c r="H19" s="140">
        <v>1303</v>
      </c>
      <c r="I19" s="115">
        <v>-14</v>
      </c>
      <c r="J19" s="116">
        <v>-1.0744435917114352</v>
      </c>
    </row>
    <row r="20" spans="1:15" s="287" customFormat="1" ht="24.95" customHeight="1" x14ac:dyDescent="0.2">
      <c r="A20" s="193" t="s">
        <v>148</v>
      </c>
      <c r="B20" s="199" t="s">
        <v>149</v>
      </c>
      <c r="C20" s="113">
        <v>4.3345232024477305</v>
      </c>
      <c r="D20" s="115">
        <v>340</v>
      </c>
      <c r="E20" s="114">
        <v>326</v>
      </c>
      <c r="F20" s="114">
        <v>438</v>
      </c>
      <c r="G20" s="114">
        <v>372</v>
      </c>
      <c r="H20" s="140">
        <v>472</v>
      </c>
      <c r="I20" s="115">
        <v>-132</v>
      </c>
      <c r="J20" s="116">
        <v>-27.966101694915253</v>
      </c>
      <c r="K20" s="110"/>
      <c r="L20" s="110"/>
      <c r="M20" s="110"/>
      <c r="N20" s="110"/>
      <c r="O20" s="110"/>
    </row>
    <row r="21" spans="1:15" s="110" customFormat="1" ht="24.95" customHeight="1" x14ac:dyDescent="0.2">
      <c r="A21" s="201" t="s">
        <v>150</v>
      </c>
      <c r="B21" s="202" t="s">
        <v>151</v>
      </c>
      <c r="C21" s="113">
        <v>8.5288118306986238</v>
      </c>
      <c r="D21" s="115">
        <v>669</v>
      </c>
      <c r="E21" s="114">
        <v>830</v>
      </c>
      <c r="F21" s="114">
        <v>699</v>
      </c>
      <c r="G21" s="114">
        <v>566</v>
      </c>
      <c r="H21" s="140">
        <v>634</v>
      </c>
      <c r="I21" s="115">
        <v>35</v>
      </c>
      <c r="J21" s="116">
        <v>5.5205047318611991</v>
      </c>
    </row>
    <row r="22" spans="1:15" s="110" customFormat="1" ht="24.95" customHeight="1" x14ac:dyDescent="0.2">
      <c r="A22" s="201" t="s">
        <v>152</v>
      </c>
      <c r="B22" s="199" t="s">
        <v>153</v>
      </c>
      <c r="C22" s="113">
        <v>0.76491585925548189</v>
      </c>
      <c r="D22" s="115">
        <v>60</v>
      </c>
      <c r="E22" s="114">
        <v>36</v>
      </c>
      <c r="F22" s="114">
        <v>54</v>
      </c>
      <c r="G22" s="114">
        <v>61</v>
      </c>
      <c r="H22" s="140">
        <v>59</v>
      </c>
      <c r="I22" s="115">
        <v>1</v>
      </c>
      <c r="J22" s="116">
        <v>1.6949152542372881</v>
      </c>
    </row>
    <row r="23" spans="1:15" s="110" customFormat="1" ht="24.95" customHeight="1" x14ac:dyDescent="0.2">
      <c r="A23" s="193" t="s">
        <v>154</v>
      </c>
      <c r="B23" s="199" t="s">
        <v>155</v>
      </c>
      <c r="C23" s="113">
        <v>1.3895971443141255</v>
      </c>
      <c r="D23" s="115">
        <v>109</v>
      </c>
      <c r="E23" s="114">
        <v>63</v>
      </c>
      <c r="F23" s="114">
        <v>85</v>
      </c>
      <c r="G23" s="114">
        <v>84</v>
      </c>
      <c r="H23" s="140">
        <v>105</v>
      </c>
      <c r="I23" s="115">
        <v>4</v>
      </c>
      <c r="J23" s="116">
        <v>3.8095238095238093</v>
      </c>
    </row>
    <row r="24" spans="1:15" s="110" customFormat="1" ht="24.95" customHeight="1" x14ac:dyDescent="0.2">
      <c r="A24" s="193" t="s">
        <v>156</v>
      </c>
      <c r="B24" s="199" t="s">
        <v>221</v>
      </c>
      <c r="C24" s="113">
        <v>3.4421213666496686</v>
      </c>
      <c r="D24" s="115">
        <v>270</v>
      </c>
      <c r="E24" s="114">
        <v>276</v>
      </c>
      <c r="F24" s="114">
        <v>311</v>
      </c>
      <c r="G24" s="114">
        <v>296</v>
      </c>
      <c r="H24" s="140">
        <v>300</v>
      </c>
      <c r="I24" s="115">
        <v>-30</v>
      </c>
      <c r="J24" s="116">
        <v>-10</v>
      </c>
    </row>
    <row r="25" spans="1:15" s="110" customFormat="1" ht="24.95" customHeight="1" x14ac:dyDescent="0.2">
      <c r="A25" s="193" t="s">
        <v>222</v>
      </c>
      <c r="B25" s="204" t="s">
        <v>159</v>
      </c>
      <c r="C25" s="113">
        <v>5.3161652218255995</v>
      </c>
      <c r="D25" s="115">
        <v>417</v>
      </c>
      <c r="E25" s="114">
        <v>476</v>
      </c>
      <c r="F25" s="114">
        <v>447</v>
      </c>
      <c r="G25" s="114">
        <v>351</v>
      </c>
      <c r="H25" s="140">
        <v>463</v>
      </c>
      <c r="I25" s="115">
        <v>-46</v>
      </c>
      <c r="J25" s="116">
        <v>-9.9352051835853139</v>
      </c>
    </row>
    <row r="26" spans="1:15" s="110" customFormat="1" ht="24.95" customHeight="1" x14ac:dyDescent="0.2">
      <c r="A26" s="201">
        <v>782.78300000000002</v>
      </c>
      <c r="B26" s="203" t="s">
        <v>160</v>
      </c>
      <c r="C26" s="113">
        <v>6.0810810810810807</v>
      </c>
      <c r="D26" s="115">
        <v>477</v>
      </c>
      <c r="E26" s="114">
        <v>481</v>
      </c>
      <c r="F26" s="114">
        <v>521</v>
      </c>
      <c r="G26" s="114">
        <v>538</v>
      </c>
      <c r="H26" s="140">
        <v>544</v>
      </c>
      <c r="I26" s="115">
        <v>-67</v>
      </c>
      <c r="J26" s="116">
        <v>-12.316176470588236</v>
      </c>
    </row>
    <row r="27" spans="1:15" s="110" customFormat="1" ht="24.95" customHeight="1" x14ac:dyDescent="0.2">
      <c r="A27" s="193" t="s">
        <v>161</v>
      </c>
      <c r="B27" s="199" t="s">
        <v>162</v>
      </c>
      <c r="C27" s="113">
        <v>6.6292707802141768</v>
      </c>
      <c r="D27" s="115">
        <v>520</v>
      </c>
      <c r="E27" s="114">
        <v>319</v>
      </c>
      <c r="F27" s="114">
        <v>435</v>
      </c>
      <c r="G27" s="114">
        <v>368</v>
      </c>
      <c r="H27" s="140">
        <v>472</v>
      </c>
      <c r="I27" s="115">
        <v>48</v>
      </c>
      <c r="J27" s="116">
        <v>10.169491525423728</v>
      </c>
    </row>
    <row r="28" spans="1:15" s="110" customFormat="1" ht="24.95" customHeight="1" x14ac:dyDescent="0.2">
      <c r="A28" s="193" t="s">
        <v>163</v>
      </c>
      <c r="B28" s="199" t="s">
        <v>164</v>
      </c>
      <c r="C28" s="113">
        <v>2.4859765425803162</v>
      </c>
      <c r="D28" s="115">
        <v>195</v>
      </c>
      <c r="E28" s="114">
        <v>102</v>
      </c>
      <c r="F28" s="114">
        <v>313</v>
      </c>
      <c r="G28" s="114">
        <v>116</v>
      </c>
      <c r="H28" s="140">
        <v>153</v>
      </c>
      <c r="I28" s="115">
        <v>42</v>
      </c>
      <c r="J28" s="116">
        <v>27.450980392156861</v>
      </c>
    </row>
    <row r="29" spans="1:15" s="110" customFormat="1" ht="24.95" customHeight="1" x14ac:dyDescent="0.2">
      <c r="A29" s="193">
        <v>86</v>
      </c>
      <c r="B29" s="199" t="s">
        <v>165</v>
      </c>
      <c r="C29" s="113">
        <v>5.775114737378888</v>
      </c>
      <c r="D29" s="115">
        <v>453</v>
      </c>
      <c r="E29" s="114">
        <v>384</v>
      </c>
      <c r="F29" s="114">
        <v>568</v>
      </c>
      <c r="G29" s="114">
        <v>403</v>
      </c>
      <c r="H29" s="140">
        <v>414</v>
      </c>
      <c r="I29" s="115">
        <v>39</v>
      </c>
      <c r="J29" s="116">
        <v>9.420289855072463</v>
      </c>
    </row>
    <row r="30" spans="1:15" s="110" customFormat="1" ht="24.95" customHeight="1" x14ac:dyDescent="0.2">
      <c r="A30" s="193">
        <v>87.88</v>
      </c>
      <c r="B30" s="204" t="s">
        <v>166</v>
      </c>
      <c r="C30" s="113">
        <v>8.5415604283528808</v>
      </c>
      <c r="D30" s="115">
        <v>670</v>
      </c>
      <c r="E30" s="114">
        <v>601</v>
      </c>
      <c r="F30" s="114">
        <v>866</v>
      </c>
      <c r="G30" s="114">
        <v>839</v>
      </c>
      <c r="H30" s="140">
        <v>718</v>
      </c>
      <c r="I30" s="115">
        <v>-48</v>
      </c>
      <c r="J30" s="116">
        <v>-6.6852367688022287</v>
      </c>
    </row>
    <row r="31" spans="1:15" s="110" customFormat="1" ht="24.95" customHeight="1" x14ac:dyDescent="0.2">
      <c r="A31" s="193" t="s">
        <v>167</v>
      </c>
      <c r="B31" s="199" t="s">
        <v>168</v>
      </c>
      <c r="C31" s="113">
        <v>5.1504334523202449</v>
      </c>
      <c r="D31" s="115">
        <v>404</v>
      </c>
      <c r="E31" s="114">
        <v>885</v>
      </c>
      <c r="F31" s="114">
        <v>517</v>
      </c>
      <c r="G31" s="114">
        <v>374</v>
      </c>
      <c r="H31" s="140">
        <v>424</v>
      </c>
      <c r="I31" s="115">
        <v>-20</v>
      </c>
      <c r="J31" s="116">
        <v>-4.716981132075472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2.358490566037736</v>
      </c>
      <c r="D34" s="115">
        <v>185</v>
      </c>
      <c r="E34" s="114">
        <v>266</v>
      </c>
      <c r="F34" s="114">
        <v>351</v>
      </c>
      <c r="G34" s="114">
        <v>188</v>
      </c>
      <c r="H34" s="140">
        <v>178</v>
      </c>
      <c r="I34" s="115">
        <v>7</v>
      </c>
      <c r="J34" s="116">
        <v>3.9325842696629212</v>
      </c>
    </row>
    <row r="35" spans="1:10" s="110" customFormat="1" ht="24.95" customHeight="1" x14ac:dyDescent="0.2">
      <c r="A35" s="292" t="s">
        <v>171</v>
      </c>
      <c r="B35" s="293" t="s">
        <v>172</v>
      </c>
      <c r="C35" s="113">
        <v>22.768995410504843</v>
      </c>
      <c r="D35" s="115">
        <v>1786</v>
      </c>
      <c r="E35" s="114">
        <v>1627</v>
      </c>
      <c r="F35" s="114">
        <v>1769</v>
      </c>
      <c r="G35" s="114">
        <v>1300</v>
      </c>
      <c r="H35" s="140">
        <v>1774</v>
      </c>
      <c r="I35" s="115">
        <v>12</v>
      </c>
      <c r="J35" s="116">
        <v>0.67643742953776775</v>
      </c>
    </row>
    <row r="36" spans="1:10" s="110" customFormat="1" ht="24.95" customHeight="1" x14ac:dyDescent="0.2">
      <c r="A36" s="294" t="s">
        <v>173</v>
      </c>
      <c r="B36" s="295" t="s">
        <v>174</v>
      </c>
      <c r="C36" s="125">
        <v>74.872514023457413</v>
      </c>
      <c r="D36" s="143">
        <v>5873</v>
      </c>
      <c r="E36" s="144">
        <v>5913</v>
      </c>
      <c r="F36" s="144">
        <v>6629</v>
      </c>
      <c r="G36" s="144">
        <v>5479</v>
      </c>
      <c r="H36" s="145">
        <v>6061</v>
      </c>
      <c r="I36" s="143">
        <v>-188</v>
      </c>
      <c r="J36" s="146">
        <v>-3.1017983831050984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7844</v>
      </c>
      <c r="F11" s="264">
        <v>7806</v>
      </c>
      <c r="G11" s="264">
        <v>8749</v>
      </c>
      <c r="H11" s="264">
        <v>6967</v>
      </c>
      <c r="I11" s="265">
        <v>8013</v>
      </c>
      <c r="J11" s="263">
        <v>-169</v>
      </c>
      <c r="K11" s="266">
        <v>-2.1090727567702485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26.848546659867413</v>
      </c>
      <c r="E13" s="115">
        <v>2106</v>
      </c>
      <c r="F13" s="114">
        <v>2527</v>
      </c>
      <c r="G13" s="114">
        <v>2461</v>
      </c>
      <c r="H13" s="114">
        <v>2117</v>
      </c>
      <c r="I13" s="140">
        <v>2239</v>
      </c>
      <c r="J13" s="115">
        <v>-133</v>
      </c>
      <c r="K13" s="116">
        <v>-5.9401518535060296</v>
      </c>
    </row>
    <row r="14" spans="1:17" ht="15.95" customHeight="1" x14ac:dyDescent="0.2">
      <c r="A14" s="306" t="s">
        <v>230</v>
      </c>
      <c r="B14" s="307"/>
      <c r="C14" s="308"/>
      <c r="D14" s="113">
        <v>58.796532381438041</v>
      </c>
      <c r="E14" s="115">
        <v>4612</v>
      </c>
      <c r="F14" s="114">
        <v>4164</v>
      </c>
      <c r="G14" s="114">
        <v>4962</v>
      </c>
      <c r="H14" s="114">
        <v>3812</v>
      </c>
      <c r="I14" s="140">
        <v>4481</v>
      </c>
      <c r="J14" s="115">
        <v>131</v>
      </c>
      <c r="K14" s="116">
        <v>2.9234545860299042</v>
      </c>
    </row>
    <row r="15" spans="1:17" ht="15.95" customHeight="1" x14ac:dyDescent="0.2">
      <c r="A15" s="306" t="s">
        <v>231</v>
      </c>
      <c r="B15" s="307"/>
      <c r="C15" s="308"/>
      <c r="D15" s="113">
        <v>6.7185109637939826</v>
      </c>
      <c r="E15" s="115">
        <v>527</v>
      </c>
      <c r="F15" s="114">
        <v>491</v>
      </c>
      <c r="G15" s="114">
        <v>588</v>
      </c>
      <c r="H15" s="114">
        <v>476</v>
      </c>
      <c r="I15" s="140">
        <v>565</v>
      </c>
      <c r="J15" s="115">
        <v>-38</v>
      </c>
      <c r="K15" s="116">
        <v>-6.7256637168141591</v>
      </c>
    </row>
    <row r="16" spans="1:17" ht="15.95" customHeight="1" x14ac:dyDescent="0.2">
      <c r="A16" s="306" t="s">
        <v>232</v>
      </c>
      <c r="B16" s="307"/>
      <c r="C16" s="308"/>
      <c r="D16" s="113">
        <v>7.2284548699643043</v>
      </c>
      <c r="E16" s="115">
        <v>567</v>
      </c>
      <c r="F16" s="114">
        <v>583</v>
      </c>
      <c r="G16" s="114">
        <v>703</v>
      </c>
      <c r="H16" s="114">
        <v>532</v>
      </c>
      <c r="I16" s="140">
        <v>701</v>
      </c>
      <c r="J16" s="115">
        <v>-134</v>
      </c>
      <c r="K16" s="116">
        <v>-19.115549215406563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2.2819989801121876</v>
      </c>
      <c r="E18" s="115">
        <v>179</v>
      </c>
      <c r="F18" s="114">
        <v>311</v>
      </c>
      <c r="G18" s="114">
        <v>362</v>
      </c>
      <c r="H18" s="114">
        <v>198</v>
      </c>
      <c r="I18" s="140">
        <v>203</v>
      </c>
      <c r="J18" s="115">
        <v>-24</v>
      </c>
      <c r="K18" s="116">
        <v>-11.822660098522167</v>
      </c>
    </row>
    <row r="19" spans="1:11" ht="14.1" customHeight="1" x14ac:dyDescent="0.2">
      <c r="A19" s="306" t="s">
        <v>235</v>
      </c>
      <c r="B19" s="307" t="s">
        <v>236</v>
      </c>
      <c r="C19" s="308"/>
      <c r="D19" s="113">
        <v>1.5298317185109638</v>
      </c>
      <c r="E19" s="115">
        <v>120</v>
      </c>
      <c r="F19" s="114">
        <v>231</v>
      </c>
      <c r="G19" s="114">
        <v>293</v>
      </c>
      <c r="H19" s="114">
        <v>158</v>
      </c>
      <c r="I19" s="140">
        <v>127</v>
      </c>
      <c r="J19" s="115">
        <v>-7</v>
      </c>
      <c r="K19" s="116">
        <v>-5.5118110236220472</v>
      </c>
    </row>
    <row r="20" spans="1:11" ht="14.1" customHeight="1" x14ac:dyDescent="0.2">
      <c r="A20" s="306">
        <v>12</v>
      </c>
      <c r="B20" s="307" t="s">
        <v>237</v>
      </c>
      <c r="C20" s="308"/>
      <c r="D20" s="113">
        <v>1.6445690973992861</v>
      </c>
      <c r="E20" s="115">
        <v>129</v>
      </c>
      <c r="F20" s="114">
        <v>230</v>
      </c>
      <c r="G20" s="114">
        <v>117</v>
      </c>
      <c r="H20" s="114">
        <v>85</v>
      </c>
      <c r="I20" s="140">
        <v>157</v>
      </c>
      <c r="J20" s="115">
        <v>-28</v>
      </c>
      <c r="K20" s="116">
        <v>-17.834394904458598</v>
      </c>
    </row>
    <row r="21" spans="1:11" ht="14.1" customHeight="1" x14ac:dyDescent="0.2">
      <c r="A21" s="306">
        <v>21</v>
      </c>
      <c r="B21" s="307" t="s">
        <v>238</v>
      </c>
      <c r="C21" s="308"/>
      <c r="D21" s="113">
        <v>0.48444671086180519</v>
      </c>
      <c r="E21" s="115">
        <v>38</v>
      </c>
      <c r="F21" s="114">
        <v>65</v>
      </c>
      <c r="G21" s="114">
        <v>44</v>
      </c>
      <c r="H21" s="114">
        <v>39</v>
      </c>
      <c r="I21" s="140">
        <v>85</v>
      </c>
      <c r="J21" s="115">
        <v>-47</v>
      </c>
      <c r="K21" s="116">
        <v>-55.294117647058826</v>
      </c>
    </row>
    <row r="22" spans="1:11" ht="14.1" customHeight="1" x14ac:dyDescent="0.2">
      <c r="A22" s="306">
        <v>22</v>
      </c>
      <c r="B22" s="307" t="s">
        <v>239</v>
      </c>
      <c r="C22" s="308"/>
      <c r="D22" s="113">
        <v>1.7210606833248343</v>
      </c>
      <c r="E22" s="115">
        <v>135</v>
      </c>
      <c r="F22" s="114">
        <v>124</v>
      </c>
      <c r="G22" s="114">
        <v>159</v>
      </c>
      <c r="H22" s="114">
        <v>137</v>
      </c>
      <c r="I22" s="140">
        <v>325</v>
      </c>
      <c r="J22" s="115">
        <v>-190</v>
      </c>
      <c r="K22" s="116">
        <v>-58.46153846153846</v>
      </c>
    </row>
    <row r="23" spans="1:11" ht="14.1" customHeight="1" x14ac:dyDescent="0.2">
      <c r="A23" s="306">
        <v>23</v>
      </c>
      <c r="B23" s="307" t="s">
        <v>240</v>
      </c>
      <c r="C23" s="308"/>
      <c r="D23" s="113">
        <v>0.54818969913309534</v>
      </c>
      <c r="E23" s="115">
        <v>43</v>
      </c>
      <c r="F23" s="114">
        <v>37</v>
      </c>
      <c r="G23" s="114">
        <v>41</v>
      </c>
      <c r="H23" s="114">
        <v>56</v>
      </c>
      <c r="I23" s="140">
        <v>38</v>
      </c>
      <c r="J23" s="115">
        <v>5</v>
      </c>
      <c r="K23" s="116">
        <v>13.157894736842104</v>
      </c>
    </row>
    <row r="24" spans="1:11" ht="14.1" customHeight="1" x14ac:dyDescent="0.2">
      <c r="A24" s="306">
        <v>24</v>
      </c>
      <c r="B24" s="307" t="s">
        <v>241</v>
      </c>
      <c r="C24" s="308"/>
      <c r="D24" s="113">
        <v>2.7027027027027026</v>
      </c>
      <c r="E24" s="115">
        <v>212</v>
      </c>
      <c r="F24" s="114">
        <v>278</v>
      </c>
      <c r="G24" s="114">
        <v>244</v>
      </c>
      <c r="H24" s="114">
        <v>153</v>
      </c>
      <c r="I24" s="140">
        <v>173</v>
      </c>
      <c r="J24" s="115">
        <v>39</v>
      </c>
      <c r="K24" s="116">
        <v>22.543352601156069</v>
      </c>
    </row>
    <row r="25" spans="1:11" ht="14.1" customHeight="1" x14ac:dyDescent="0.2">
      <c r="A25" s="306">
        <v>25</v>
      </c>
      <c r="B25" s="307" t="s">
        <v>242</v>
      </c>
      <c r="C25" s="308"/>
      <c r="D25" s="113">
        <v>4.8062213156552778</v>
      </c>
      <c r="E25" s="115">
        <v>377</v>
      </c>
      <c r="F25" s="114">
        <v>311</v>
      </c>
      <c r="G25" s="114">
        <v>321</v>
      </c>
      <c r="H25" s="114">
        <v>238</v>
      </c>
      <c r="I25" s="140">
        <v>402</v>
      </c>
      <c r="J25" s="115">
        <v>-25</v>
      </c>
      <c r="K25" s="116">
        <v>-6.2189054726368163</v>
      </c>
    </row>
    <row r="26" spans="1:11" ht="14.1" customHeight="1" x14ac:dyDescent="0.2">
      <c r="A26" s="306">
        <v>26</v>
      </c>
      <c r="B26" s="307" t="s">
        <v>243</v>
      </c>
      <c r="C26" s="308"/>
      <c r="D26" s="113">
        <v>2.6389597144314125</v>
      </c>
      <c r="E26" s="115">
        <v>207</v>
      </c>
      <c r="F26" s="114">
        <v>117</v>
      </c>
      <c r="G26" s="114">
        <v>145</v>
      </c>
      <c r="H26" s="114">
        <v>121</v>
      </c>
      <c r="I26" s="140">
        <v>198</v>
      </c>
      <c r="J26" s="115">
        <v>9</v>
      </c>
      <c r="K26" s="116">
        <v>4.5454545454545459</v>
      </c>
    </row>
    <row r="27" spans="1:11" ht="14.1" customHeight="1" x14ac:dyDescent="0.2">
      <c r="A27" s="306">
        <v>27</v>
      </c>
      <c r="B27" s="307" t="s">
        <v>244</v>
      </c>
      <c r="C27" s="308"/>
      <c r="D27" s="113">
        <v>1.3003569607343193</v>
      </c>
      <c r="E27" s="115">
        <v>102</v>
      </c>
      <c r="F27" s="114">
        <v>103</v>
      </c>
      <c r="G27" s="114">
        <v>108</v>
      </c>
      <c r="H27" s="114">
        <v>83</v>
      </c>
      <c r="I27" s="140">
        <v>114</v>
      </c>
      <c r="J27" s="115">
        <v>-12</v>
      </c>
      <c r="K27" s="116">
        <v>-10.526315789473685</v>
      </c>
    </row>
    <row r="28" spans="1:11" ht="14.1" customHeight="1" x14ac:dyDescent="0.2">
      <c r="A28" s="306">
        <v>28</v>
      </c>
      <c r="B28" s="307" t="s">
        <v>245</v>
      </c>
      <c r="C28" s="308"/>
      <c r="D28" s="113">
        <v>0.15298317185109639</v>
      </c>
      <c r="E28" s="115">
        <v>12</v>
      </c>
      <c r="F28" s="114">
        <v>21</v>
      </c>
      <c r="G28" s="114">
        <v>17</v>
      </c>
      <c r="H28" s="114">
        <v>32</v>
      </c>
      <c r="I28" s="140">
        <v>21</v>
      </c>
      <c r="J28" s="115">
        <v>-9</v>
      </c>
      <c r="K28" s="116">
        <v>-42.857142857142854</v>
      </c>
    </row>
    <row r="29" spans="1:11" ht="14.1" customHeight="1" x14ac:dyDescent="0.2">
      <c r="A29" s="306">
        <v>29</v>
      </c>
      <c r="B29" s="307" t="s">
        <v>246</v>
      </c>
      <c r="C29" s="308"/>
      <c r="D29" s="113">
        <v>6.4380418154003056</v>
      </c>
      <c r="E29" s="115">
        <v>505</v>
      </c>
      <c r="F29" s="114">
        <v>706</v>
      </c>
      <c r="G29" s="114">
        <v>582</v>
      </c>
      <c r="H29" s="114">
        <v>525</v>
      </c>
      <c r="I29" s="140">
        <v>517</v>
      </c>
      <c r="J29" s="115">
        <v>-12</v>
      </c>
      <c r="K29" s="116">
        <v>-2.3210831721470018</v>
      </c>
    </row>
    <row r="30" spans="1:11" ht="14.1" customHeight="1" x14ac:dyDescent="0.2">
      <c r="A30" s="306" t="s">
        <v>247</v>
      </c>
      <c r="B30" s="307" t="s">
        <v>248</v>
      </c>
      <c r="C30" s="308"/>
      <c r="D30" s="113" t="s">
        <v>514</v>
      </c>
      <c r="E30" s="115" t="s">
        <v>514</v>
      </c>
      <c r="F30" s="114">
        <v>376</v>
      </c>
      <c r="G30" s="114" t="s">
        <v>514</v>
      </c>
      <c r="H30" s="114">
        <v>269</v>
      </c>
      <c r="I30" s="140">
        <v>287</v>
      </c>
      <c r="J30" s="115" t="s">
        <v>514</v>
      </c>
      <c r="K30" s="116" t="s">
        <v>514</v>
      </c>
    </row>
    <row r="31" spans="1:11" ht="14.1" customHeight="1" x14ac:dyDescent="0.2">
      <c r="A31" s="306" t="s">
        <v>249</v>
      </c>
      <c r="B31" s="307" t="s">
        <v>250</v>
      </c>
      <c r="C31" s="308"/>
      <c r="D31" s="113">
        <v>3.3273839877613463</v>
      </c>
      <c r="E31" s="115">
        <v>261</v>
      </c>
      <c r="F31" s="114">
        <v>330</v>
      </c>
      <c r="G31" s="114">
        <v>291</v>
      </c>
      <c r="H31" s="114" t="s">
        <v>514</v>
      </c>
      <c r="I31" s="140" t="s">
        <v>514</v>
      </c>
      <c r="J31" s="115" t="s">
        <v>514</v>
      </c>
      <c r="K31" s="116" t="s">
        <v>514</v>
      </c>
    </row>
    <row r="32" spans="1:11" ht="14.1" customHeight="1" x14ac:dyDescent="0.2">
      <c r="A32" s="306">
        <v>31</v>
      </c>
      <c r="B32" s="307" t="s">
        <v>251</v>
      </c>
      <c r="C32" s="308"/>
      <c r="D32" s="113">
        <v>0.57368689444161147</v>
      </c>
      <c r="E32" s="115">
        <v>45</v>
      </c>
      <c r="F32" s="114">
        <v>30</v>
      </c>
      <c r="G32" s="114">
        <v>37</v>
      </c>
      <c r="H32" s="114">
        <v>29</v>
      </c>
      <c r="I32" s="140">
        <v>29</v>
      </c>
      <c r="J32" s="115">
        <v>16</v>
      </c>
      <c r="K32" s="116">
        <v>55.172413793103445</v>
      </c>
    </row>
    <row r="33" spans="1:11" ht="14.1" customHeight="1" x14ac:dyDescent="0.2">
      <c r="A33" s="306">
        <v>32</v>
      </c>
      <c r="B33" s="307" t="s">
        <v>252</v>
      </c>
      <c r="C33" s="308"/>
      <c r="D33" s="113">
        <v>4.156042835288118</v>
      </c>
      <c r="E33" s="115">
        <v>326</v>
      </c>
      <c r="F33" s="114">
        <v>228</v>
      </c>
      <c r="G33" s="114">
        <v>311</v>
      </c>
      <c r="H33" s="114">
        <v>185</v>
      </c>
      <c r="I33" s="140">
        <v>216</v>
      </c>
      <c r="J33" s="115">
        <v>110</v>
      </c>
      <c r="K33" s="116">
        <v>50.925925925925924</v>
      </c>
    </row>
    <row r="34" spans="1:11" ht="14.1" customHeight="1" x14ac:dyDescent="0.2">
      <c r="A34" s="306">
        <v>33</v>
      </c>
      <c r="B34" s="307" t="s">
        <v>253</v>
      </c>
      <c r="C34" s="308"/>
      <c r="D34" s="113">
        <v>1.5425803161652218</v>
      </c>
      <c r="E34" s="115">
        <v>121</v>
      </c>
      <c r="F34" s="114">
        <v>157</v>
      </c>
      <c r="G34" s="114">
        <v>141</v>
      </c>
      <c r="H34" s="114">
        <v>104</v>
      </c>
      <c r="I34" s="140">
        <v>129</v>
      </c>
      <c r="J34" s="115">
        <v>-8</v>
      </c>
      <c r="K34" s="116">
        <v>-6.2015503875968996</v>
      </c>
    </row>
    <row r="35" spans="1:11" ht="14.1" customHeight="1" x14ac:dyDescent="0.2">
      <c r="A35" s="306">
        <v>34</v>
      </c>
      <c r="B35" s="307" t="s">
        <v>254</v>
      </c>
      <c r="C35" s="308"/>
      <c r="D35" s="113">
        <v>2.5242223355430902</v>
      </c>
      <c r="E35" s="115">
        <v>198</v>
      </c>
      <c r="F35" s="114">
        <v>129</v>
      </c>
      <c r="G35" s="114">
        <v>167</v>
      </c>
      <c r="H35" s="114">
        <v>115</v>
      </c>
      <c r="I35" s="140">
        <v>157</v>
      </c>
      <c r="J35" s="115">
        <v>41</v>
      </c>
      <c r="K35" s="116">
        <v>26.114649681528661</v>
      </c>
    </row>
    <row r="36" spans="1:11" ht="14.1" customHeight="1" x14ac:dyDescent="0.2">
      <c r="A36" s="306">
        <v>41</v>
      </c>
      <c r="B36" s="307" t="s">
        <v>255</v>
      </c>
      <c r="C36" s="308"/>
      <c r="D36" s="113">
        <v>0.59918408975012749</v>
      </c>
      <c r="E36" s="115">
        <v>47</v>
      </c>
      <c r="F36" s="114">
        <v>83</v>
      </c>
      <c r="G36" s="114">
        <v>99</v>
      </c>
      <c r="H36" s="114">
        <v>43</v>
      </c>
      <c r="I36" s="140">
        <v>65</v>
      </c>
      <c r="J36" s="115">
        <v>-18</v>
      </c>
      <c r="K36" s="116">
        <v>-27.692307692307693</v>
      </c>
    </row>
    <row r="37" spans="1:11" ht="14.1" customHeight="1" x14ac:dyDescent="0.2">
      <c r="A37" s="306">
        <v>42</v>
      </c>
      <c r="B37" s="307" t="s">
        <v>256</v>
      </c>
      <c r="C37" s="308"/>
      <c r="D37" s="113">
        <v>0.17848036715961244</v>
      </c>
      <c r="E37" s="115">
        <v>14</v>
      </c>
      <c r="F37" s="114">
        <v>4</v>
      </c>
      <c r="G37" s="114">
        <v>9</v>
      </c>
      <c r="H37" s="114">
        <v>3</v>
      </c>
      <c r="I37" s="140">
        <v>18</v>
      </c>
      <c r="J37" s="115">
        <v>-4</v>
      </c>
      <c r="K37" s="116">
        <v>-22.222222222222221</v>
      </c>
    </row>
    <row r="38" spans="1:11" ht="14.1" customHeight="1" x14ac:dyDescent="0.2">
      <c r="A38" s="306">
        <v>43</v>
      </c>
      <c r="B38" s="307" t="s">
        <v>257</v>
      </c>
      <c r="C38" s="308"/>
      <c r="D38" s="113">
        <v>0.71392146863844974</v>
      </c>
      <c r="E38" s="115">
        <v>56</v>
      </c>
      <c r="F38" s="114">
        <v>39</v>
      </c>
      <c r="G38" s="114">
        <v>49</v>
      </c>
      <c r="H38" s="114">
        <v>54</v>
      </c>
      <c r="I38" s="140">
        <v>51</v>
      </c>
      <c r="J38" s="115">
        <v>5</v>
      </c>
      <c r="K38" s="116">
        <v>9.8039215686274517</v>
      </c>
    </row>
    <row r="39" spans="1:11" ht="14.1" customHeight="1" x14ac:dyDescent="0.2">
      <c r="A39" s="306">
        <v>51</v>
      </c>
      <c r="B39" s="307" t="s">
        <v>258</v>
      </c>
      <c r="C39" s="308"/>
      <c r="D39" s="113">
        <v>6.1065782763895973</v>
      </c>
      <c r="E39" s="115">
        <v>479</v>
      </c>
      <c r="F39" s="114">
        <v>539</v>
      </c>
      <c r="G39" s="114">
        <v>555</v>
      </c>
      <c r="H39" s="114">
        <v>531</v>
      </c>
      <c r="I39" s="140">
        <v>499</v>
      </c>
      <c r="J39" s="115">
        <v>-20</v>
      </c>
      <c r="K39" s="116">
        <v>-4.0080160320641278</v>
      </c>
    </row>
    <row r="40" spans="1:11" ht="14.1" customHeight="1" x14ac:dyDescent="0.2">
      <c r="A40" s="306" t="s">
        <v>259</v>
      </c>
      <c r="B40" s="307" t="s">
        <v>260</v>
      </c>
      <c r="C40" s="308"/>
      <c r="D40" s="113">
        <v>5.5073941866394698</v>
      </c>
      <c r="E40" s="115">
        <v>432</v>
      </c>
      <c r="F40" s="114">
        <v>491</v>
      </c>
      <c r="G40" s="114">
        <v>503</v>
      </c>
      <c r="H40" s="114">
        <v>473</v>
      </c>
      <c r="I40" s="140">
        <v>451</v>
      </c>
      <c r="J40" s="115">
        <v>-19</v>
      </c>
      <c r="K40" s="116">
        <v>-4.2128603104212861</v>
      </c>
    </row>
    <row r="41" spans="1:11" ht="14.1" customHeight="1" x14ac:dyDescent="0.2">
      <c r="A41" s="306"/>
      <c r="B41" s="307" t="s">
        <v>261</v>
      </c>
      <c r="C41" s="308"/>
      <c r="D41" s="113">
        <v>4.716981132075472</v>
      </c>
      <c r="E41" s="115">
        <v>370</v>
      </c>
      <c r="F41" s="114">
        <v>448</v>
      </c>
      <c r="G41" s="114">
        <v>413</v>
      </c>
      <c r="H41" s="114">
        <v>386</v>
      </c>
      <c r="I41" s="140">
        <v>393</v>
      </c>
      <c r="J41" s="115">
        <v>-23</v>
      </c>
      <c r="K41" s="116">
        <v>-5.8524173027989823</v>
      </c>
    </row>
    <row r="42" spans="1:11" ht="14.1" customHeight="1" x14ac:dyDescent="0.2">
      <c r="A42" s="306">
        <v>52</v>
      </c>
      <c r="B42" s="307" t="s">
        <v>262</v>
      </c>
      <c r="C42" s="308"/>
      <c r="D42" s="113">
        <v>4.4110147883732793</v>
      </c>
      <c r="E42" s="115">
        <v>346</v>
      </c>
      <c r="F42" s="114">
        <v>333</v>
      </c>
      <c r="G42" s="114">
        <v>345</v>
      </c>
      <c r="H42" s="114">
        <v>261</v>
      </c>
      <c r="I42" s="140">
        <v>374</v>
      </c>
      <c r="J42" s="115">
        <v>-28</v>
      </c>
      <c r="K42" s="116">
        <v>-7.4866310160427805</v>
      </c>
    </row>
    <row r="43" spans="1:11" ht="14.1" customHeight="1" x14ac:dyDescent="0.2">
      <c r="A43" s="306" t="s">
        <v>263</v>
      </c>
      <c r="B43" s="307" t="s">
        <v>264</v>
      </c>
      <c r="C43" s="308"/>
      <c r="D43" s="113">
        <v>3.7863335033146353</v>
      </c>
      <c r="E43" s="115">
        <v>297</v>
      </c>
      <c r="F43" s="114">
        <v>305</v>
      </c>
      <c r="G43" s="114">
        <v>309</v>
      </c>
      <c r="H43" s="114">
        <v>227</v>
      </c>
      <c r="I43" s="140">
        <v>338</v>
      </c>
      <c r="J43" s="115">
        <v>-41</v>
      </c>
      <c r="K43" s="116">
        <v>-12.1301775147929</v>
      </c>
    </row>
    <row r="44" spans="1:11" ht="14.1" customHeight="1" x14ac:dyDescent="0.2">
      <c r="A44" s="306">
        <v>53</v>
      </c>
      <c r="B44" s="307" t="s">
        <v>265</v>
      </c>
      <c r="C44" s="308"/>
      <c r="D44" s="113">
        <v>0.9943906170321265</v>
      </c>
      <c r="E44" s="115">
        <v>78</v>
      </c>
      <c r="F44" s="114">
        <v>83</v>
      </c>
      <c r="G44" s="114">
        <v>79</v>
      </c>
      <c r="H44" s="114">
        <v>80</v>
      </c>
      <c r="I44" s="140">
        <v>110</v>
      </c>
      <c r="J44" s="115">
        <v>-32</v>
      </c>
      <c r="K44" s="116">
        <v>-29.09090909090909</v>
      </c>
    </row>
    <row r="45" spans="1:11" ht="14.1" customHeight="1" x14ac:dyDescent="0.2">
      <c r="A45" s="306" t="s">
        <v>266</v>
      </c>
      <c r="B45" s="307" t="s">
        <v>267</v>
      </c>
      <c r="C45" s="308"/>
      <c r="D45" s="113">
        <v>0.94339622641509435</v>
      </c>
      <c r="E45" s="115">
        <v>74</v>
      </c>
      <c r="F45" s="114">
        <v>79</v>
      </c>
      <c r="G45" s="114">
        <v>75</v>
      </c>
      <c r="H45" s="114">
        <v>73</v>
      </c>
      <c r="I45" s="140">
        <v>103</v>
      </c>
      <c r="J45" s="115">
        <v>-29</v>
      </c>
      <c r="K45" s="116">
        <v>-28.155339805825243</v>
      </c>
    </row>
    <row r="46" spans="1:11" ht="14.1" customHeight="1" x14ac:dyDescent="0.2">
      <c r="A46" s="306">
        <v>54</v>
      </c>
      <c r="B46" s="307" t="s">
        <v>268</v>
      </c>
      <c r="C46" s="308"/>
      <c r="D46" s="113">
        <v>4.7042325344212133</v>
      </c>
      <c r="E46" s="115">
        <v>369</v>
      </c>
      <c r="F46" s="114">
        <v>355</v>
      </c>
      <c r="G46" s="114">
        <v>345</v>
      </c>
      <c r="H46" s="114">
        <v>308</v>
      </c>
      <c r="I46" s="140">
        <v>352</v>
      </c>
      <c r="J46" s="115">
        <v>17</v>
      </c>
      <c r="K46" s="116">
        <v>4.8295454545454541</v>
      </c>
    </row>
    <row r="47" spans="1:11" ht="14.1" customHeight="1" x14ac:dyDescent="0.2">
      <c r="A47" s="306">
        <v>61</v>
      </c>
      <c r="B47" s="307" t="s">
        <v>269</v>
      </c>
      <c r="C47" s="308"/>
      <c r="D47" s="113">
        <v>2.0015298317185111</v>
      </c>
      <c r="E47" s="115">
        <v>157</v>
      </c>
      <c r="F47" s="114">
        <v>147</v>
      </c>
      <c r="G47" s="114">
        <v>190</v>
      </c>
      <c r="H47" s="114">
        <v>167</v>
      </c>
      <c r="I47" s="140">
        <v>125</v>
      </c>
      <c r="J47" s="115">
        <v>32</v>
      </c>
      <c r="K47" s="116">
        <v>25.6</v>
      </c>
    </row>
    <row r="48" spans="1:11" ht="14.1" customHeight="1" x14ac:dyDescent="0.2">
      <c r="A48" s="306">
        <v>62</v>
      </c>
      <c r="B48" s="307" t="s">
        <v>270</v>
      </c>
      <c r="C48" s="308"/>
      <c r="D48" s="113">
        <v>8.6817950025497197</v>
      </c>
      <c r="E48" s="115">
        <v>681</v>
      </c>
      <c r="F48" s="114">
        <v>860</v>
      </c>
      <c r="G48" s="114">
        <v>858</v>
      </c>
      <c r="H48" s="114">
        <v>617</v>
      </c>
      <c r="I48" s="140">
        <v>709</v>
      </c>
      <c r="J48" s="115">
        <v>-28</v>
      </c>
      <c r="K48" s="116">
        <v>-3.9492242595204514</v>
      </c>
    </row>
    <row r="49" spans="1:11" ht="14.1" customHeight="1" x14ac:dyDescent="0.2">
      <c r="A49" s="306">
        <v>63</v>
      </c>
      <c r="B49" s="307" t="s">
        <v>271</v>
      </c>
      <c r="C49" s="308"/>
      <c r="D49" s="113">
        <v>4.8317185109637943</v>
      </c>
      <c r="E49" s="115">
        <v>379</v>
      </c>
      <c r="F49" s="114">
        <v>451</v>
      </c>
      <c r="G49" s="114">
        <v>434</v>
      </c>
      <c r="H49" s="114">
        <v>359</v>
      </c>
      <c r="I49" s="140">
        <v>395</v>
      </c>
      <c r="J49" s="115">
        <v>-16</v>
      </c>
      <c r="K49" s="116">
        <v>-4.0506329113924053</v>
      </c>
    </row>
    <row r="50" spans="1:11" ht="14.1" customHeight="1" x14ac:dyDescent="0.2">
      <c r="A50" s="306" t="s">
        <v>272</v>
      </c>
      <c r="B50" s="307" t="s">
        <v>273</v>
      </c>
      <c r="C50" s="308"/>
      <c r="D50" s="113">
        <v>1.198368179500255</v>
      </c>
      <c r="E50" s="115">
        <v>94</v>
      </c>
      <c r="F50" s="114">
        <v>95</v>
      </c>
      <c r="G50" s="114">
        <v>81</v>
      </c>
      <c r="H50" s="114">
        <v>71</v>
      </c>
      <c r="I50" s="140">
        <v>79</v>
      </c>
      <c r="J50" s="115">
        <v>15</v>
      </c>
      <c r="K50" s="116">
        <v>18.9873417721519</v>
      </c>
    </row>
    <row r="51" spans="1:11" ht="14.1" customHeight="1" x14ac:dyDescent="0.2">
      <c r="A51" s="306" t="s">
        <v>274</v>
      </c>
      <c r="B51" s="307" t="s">
        <v>275</v>
      </c>
      <c r="C51" s="308"/>
      <c r="D51" s="113">
        <v>3.276389597144314</v>
      </c>
      <c r="E51" s="115">
        <v>257</v>
      </c>
      <c r="F51" s="114">
        <v>314</v>
      </c>
      <c r="G51" s="114">
        <v>316</v>
      </c>
      <c r="H51" s="114">
        <v>253</v>
      </c>
      <c r="I51" s="140">
        <v>280</v>
      </c>
      <c r="J51" s="115">
        <v>-23</v>
      </c>
      <c r="K51" s="116">
        <v>-8.2142857142857135</v>
      </c>
    </row>
    <row r="52" spans="1:11" ht="14.1" customHeight="1" x14ac:dyDescent="0.2">
      <c r="A52" s="306">
        <v>71</v>
      </c>
      <c r="B52" s="307" t="s">
        <v>276</v>
      </c>
      <c r="C52" s="308"/>
      <c r="D52" s="113">
        <v>7.4324324324324325</v>
      </c>
      <c r="E52" s="115">
        <v>583</v>
      </c>
      <c r="F52" s="114">
        <v>455</v>
      </c>
      <c r="G52" s="114">
        <v>577</v>
      </c>
      <c r="H52" s="114">
        <v>560</v>
      </c>
      <c r="I52" s="140">
        <v>586</v>
      </c>
      <c r="J52" s="115">
        <v>-3</v>
      </c>
      <c r="K52" s="116">
        <v>-0.51194539249146753</v>
      </c>
    </row>
    <row r="53" spans="1:11" ht="14.1" customHeight="1" x14ac:dyDescent="0.2">
      <c r="A53" s="306" t="s">
        <v>277</v>
      </c>
      <c r="B53" s="307" t="s">
        <v>278</v>
      </c>
      <c r="C53" s="308"/>
      <c r="D53" s="113">
        <v>2.3712391636919938</v>
      </c>
      <c r="E53" s="115">
        <v>186</v>
      </c>
      <c r="F53" s="114">
        <v>161</v>
      </c>
      <c r="G53" s="114">
        <v>204</v>
      </c>
      <c r="H53" s="114">
        <v>181</v>
      </c>
      <c r="I53" s="140">
        <v>218</v>
      </c>
      <c r="J53" s="115">
        <v>-32</v>
      </c>
      <c r="K53" s="116">
        <v>-14.678899082568808</v>
      </c>
    </row>
    <row r="54" spans="1:11" ht="14.1" customHeight="1" x14ac:dyDescent="0.2">
      <c r="A54" s="306" t="s">
        <v>279</v>
      </c>
      <c r="B54" s="307" t="s">
        <v>280</v>
      </c>
      <c r="C54" s="308"/>
      <c r="D54" s="113">
        <v>4.3600203977562471</v>
      </c>
      <c r="E54" s="115">
        <v>342</v>
      </c>
      <c r="F54" s="114">
        <v>247</v>
      </c>
      <c r="G54" s="114">
        <v>336</v>
      </c>
      <c r="H54" s="114">
        <v>336</v>
      </c>
      <c r="I54" s="140">
        <v>321</v>
      </c>
      <c r="J54" s="115">
        <v>21</v>
      </c>
      <c r="K54" s="116">
        <v>6.5420560747663554</v>
      </c>
    </row>
    <row r="55" spans="1:11" ht="14.1" customHeight="1" x14ac:dyDescent="0.2">
      <c r="A55" s="306">
        <v>72</v>
      </c>
      <c r="B55" s="307" t="s">
        <v>281</v>
      </c>
      <c r="C55" s="308"/>
      <c r="D55" s="113">
        <v>2.4477307496175422</v>
      </c>
      <c r="E55" s="115">
        <v>192</v>
      </c>
      <c r="F55" s="114">
        <v>136</v>
      </c>
      <c r="G55" s="114">
        <v>152</v>
      </c>
      <c r="H55" s="114">
        <v>149</v>
      </c>
      <c r="I55" s="140">
        <v>186</v>
      </c>
      <c r="J55" s="115">
        <v>6</v>
      </c>
      <c r="K55" s="116">
        <v>3.225806451612903</v>
      </c>
    </row>
    <row r="56" spans="1:11" ht="14.1" customHeight="1" x14ac:dyDescent="0.2">
      <c r="A56" s="306" t="s">
        <v>282</v>
      </c>
      <c r="B56" s="307" t="s">
        <v>283</v>
      </c>
      <c r="C56" s="308"/>
      <c r="D56" s="113">
        <v>1.1856195818459969</v>
      </c>
      <c r="E56" s="115">
        <v>93</v>
      </c>
      <c r="F56" s="114">
        <v>46</v>
      </c>
      <c r="G56" s="114">
        <v>74</v>
      </c>
      <c r="H56" s="114">
        <v>59</v>
      </c>
      <c r="I56" s="140">
        <v>89</v>
      </c>
      <c r="J56" s="115">
        <v>4</v>
      </c>
      <c r="K56" s="116">
        <v>4.4943820224719104</v>
      </c>
    </row>
    <row r="57" spans="1:11" ht="14.1" customHeight="1" x14ac:dyDescent="0.2">
      <c r="A57" s="306" t="s">
        <v>284</v>
      </c>
      <c r="B57" s="307" t="s">
        <v>285</v>
      </c>
      <c r="C57" s="308"/>
      <c r="D57" s="113">
        <v>0.72667006629270781</v>
      </c>
      <c r="E57" s="115">
        <v>57</v>
      </c>
      <c r="F57" s="114">
        <v>64</v>
      </c>
      <c r="G57" s="114">
        <v>38</v>
      </c>
      <c r="H57" s="114">
        <v>57</v>
      </c>
      <c r="I57" s="140">
        <v>65</v>
      </c>
      <c r="J57" s="115">
        <v>-8</v>
      </c>
      <c r="K57" s="116">
        <v>-12.307692307692308</v>
      </c>
    </row>
    <row r="58" spans="1:11" ht="14.1" customHeight="1" x14ac:dyDescent="0.2">
      <c r="A58" s="306">
        <v>73</v>
      </c>
      <c r="B58" s="307" t="s">
        <v>286</v>
      </c>
      <c r="C58" s="308"/>
      <c r="D58" s="113">
        <v>2.8811830698623151</v>
      </c>
      <c r="E58" s="115">
        <v>226</v>
      </c>
      <c r="F58" s="114">
        <v>178</v>
      </c>
      <c r="G58" s="114">
        <v>247</v>
      </c>
      <c r="H58" s="114">
        <v>235</v>
      </c>
      <c r="I58" s="140">
        <v>262</v>
      </c>
      <c r="J58" s="115">
        <v>-36</v>
      </c>
      <c r="K58" s="116">
        <v>-13.740458015267176</v>
      </c>
    </row>
    <row r="59" spans="1:11" ht="14.1" customHeight="1" x14ac:dyDescent="0.2">
      <c r="A59" s="306" t="s">
        <v>287</v>
      </c>
      <c r="B59" s="307" t="s">
        <v>288</v>
      </c>
      <c r="C59" s="308"/>
      <c r="D59" s="113">
        <v>1.7975522692503825</v>
      </c>
      <c r="E59" s="115">
        <v>141</v>
      </c>
      <c r="F59" s="114">
        <v>74</v>
      </c>
      <c r="G59" s="114">
        <v>136</v>
      </c>
      <c r="H59" s="114">
        <v>128</v>
      </c>
      <c r="I59" s="140">
        <v>147</v>
      </c>
      <c r="J59" s="115">
        <v>-6</v>
      </c>
      <c r="K59" s="116">
        <v>-4.0816326530612246</v>
      </c>
    </row>
    <row r="60" spans="1:11" ht="14.1" customHeight="1" x14ac:dyDescent="0.2">
      <c r="A60" s="306">
        <v>81</v>
      </c>
      <c r="B60" s="307" t="s">
        <v>289</v>
      </c>
      <c r="C60" s="308"/>
      <c r="D60" s="113">
        <v>7.2794492605813357</v>
      </c>
      <c r="E60" s="115">
        <v>571</v>
      </c>
      <c r="F60" s="114">
        <v>489</v>
      </c>
      <c r="G60" s="114">
        <v>685</v>
      </c>
      <c r="H60" s="114">
        <v>494</v>
      </c>
      <c r="I60" s="140">
        <v>493</v>
      </c>
      <c r="J60" s="115">
        <v>78</v>
      </c>
      <c r="K60" s="116">
        <v>15.821501014198782</v>
      </c>
    </row>
    <row r="61" spans="1:11" ht="14.1" customHeight="1" x14ac:dyDescent="0.2">
      <c r="A61" s="306" t="s">
        <v>290</v>
      </c>
      <c r="B61" s="307" t="s">
        <v>291</v>
      </c>
      <c r="C61" s="308"/>
      <c r="D61" s="113">
        <v>2.4477307496175422</v>
      </c>
      <c r="E61" s="115">
        <v>192</v>
      </c>
      <c r="F61" s="114">
        <v>124</v>
      </c>
      <c r="G61" s="114">
        <v>214</v>
      </c>
      <c r="H61" s="114">
        <v>185</v>
      </c>
      <c r="I61" s="140">
        <v>166</v>
      </c>
      <c r="J61" s="115">
        <v>26</v>
      </c>
      <c r="K61" s="116">
        <v>15.662650602409638</v>
      </c>
    </row>
    <row r="62" spans="1:11" ht="14.1" customHeight="1" x14ac:dyDescent="0.2">
      <c r="A62" s="306" t="s">
        <v>292</v>
      </c>
      <c r="B62" s="307" t="s">
        <v>293</v>
      </c>
      <c r="C62" s="308"/>
      <c r="D62" s="113">
        <v>2.817440081591025</v>
      </c>
      <c r="E62" s="115">
        <v>221</v>
      </c>
      <c r="F62" s="114">
        <v>208</v>
      </c>
      <c r="G62" s="114">
        <v>302</v>
      </c>
      <c r="H62" s="114">
        <v>184</v>
      </c>
      <c r="I62" s="140">
        <v>194</v>
      </c>
      <c r="J62" s="115">
        <v>27</v>
      </c>
      <c r="K62" s="116">
        <v>13.917525773195877</v>
      </c>
    </row>
    <row r="63" spans="1:11" ht="14.1" customHeight="1" x14ac:dyDescent="0.2">
      <c r="A63" s="306"/>
      <c r="B63" s="307" t="s">
        <v>294</v>
      </c>
      <c r="C63" s="308"/>
      <c r="D63" s="113">
        <v>2.39673635900051</v>
      </c>
      <c r="E63" s="115">
        <v>188</v>
      </c>
      <c r="F63" s="114">
        <v>165</v>
      </c>
      <c r="G63" s="114">
        <v>226</v>
      </c>
      <c r="H63" s="114">
        <v>152</v>
      </c>
      <c r="I63" s="140">
        <v>156</v>
      </c>
      <c r="J63" s="115">
        <v>32</v>
      </c>
      <c r="K63" s="116">
        <v>20.512820512820515</v>
      </c>
    </row>
    <row r="64" spans="1:11" ht="14.1" customHeight="1" x14ac:dyDescent="0.2">
      <c r="A64" s="306" t="s">
        <v>295</v>
      </c>
      <c r="B64" s="307" t="s">
        <v>296</v>
      </c>
      <c r="C64" s="308"/>
      <c r="D64" s="113">
        <v>0.71392146863844974</v>
      </c>
      <c r="E64" s="115">
        <v>56</v>
      </c>
      <c r="F64" s="114">
        <v>44</v>
      </c>
      <c r="G64" s="114">
        <v>53</v>
      </c>
      <c r="H64" s="114">
        <v>47</v>
      </c>
      <c r="I64" s="140">
        <v>51</v>
      </c>
      <c r="J64" s="115">
        <v>5</v>
      </c>
      <c r="K64" s="116">
        <v>9.8039215686274517</v>
      </c>
    </row>
    <row r="65" spans="1:11" ht="14.1" customHeight="1" x14ac:dyDescent="0.2">
      <c r="A65" s="306" t="s">
        <v>297</v>
      </c>
      <c r="B65" s="307" t="s">
        <v>298</v>
      </c>
      <c r="C65" s="308"/>
      <c r="D65" s="113">
        <v>0.80316165221825597</v>
      </c>
      <c r="E65" s="115">
        <v>63</v>
      </c>
      <c r="F65" s="114">
        <v>62</v>
      </c>
      <c r="G65" s="114">
        <v>50</v>
      </c>
      <c r="H65" s="114">
        <v>37</v>
      </c>
      <c r="I65" s="140">
        <v>36</v>
      </c>
      <c r="J65" s="115">
        <v>27</v>
      </c>
      <c r="K65" s="116">
        <v>75</v>
      </c>
    </row>
    <row r="66" spans="1:11" ht="14.1" customHeight="1" x14ac:dyDescent="0.2">
      <c r="A66" s="306">
        <v>82</v>
      </c>
      <c r="B66" s="307" t="s">
        <v>299</v>
      </c>
      <c r="C66" s="308"/>
      <c r="D66" s="113">
        <v>4.9209586945436001</v>
      </c>
      <c r="E66" s="115">
        <v>386</v>
      </c>
      <c r="F66" s="114">
        <v>296</v>
      </c>
      <c r="G66" s="114">
        <v>403</v>
      </c>
      <c r="H66" s="114">
        <v>437</v>
      </c>
      <c r="I66" s="140">
        <v>335</v>
      </c>
      <c r="J66" s="115">
        <v>51</v>
      </c>
      <c r="K66" s="116">
        <v>15.223880597014926</v>
      </c>
    </row>
    <row r="67" spans="1:11" ht="14.1" customHeight="1" x14ac:dyDescent="0.2">
      <c r="A67" s="306" t="s">
        <v>300</v>
      </c>
      <c r="B67" s="307" t="s">
        <v>301</v>
      </c>
      <c r="C67" s="308"/>
      <c r="D67" s="113">
        <v>3.3401325854156041</v>
      </c>
      <c r="E67" s="115">
        <v>262</v>
      </c>
      <c r="F67" s="114">
        <v>199</v>
      </c>
      <c r="G67" s="114">
        <v>292</v>
      </c>
      <c r="H67" s="114">
        <v>336</v>
      </c>
      <c r="I67" s="140">
        <v>235</v>
      </c>
      <c r="J67" s="115">
        <v>27</v>
      </c>
      <c r="K67" s="116">
        <v>11.48936170212766</v>
      </c>
    </row>
    <row r="68" spans="1:11" ht="14.1" customHeight="1" x14ac:dyDescent="0.2">
      <c r="A68" s="306" t="s">
        <v>302</v>
      </c>
      <c r="B68" s="307" t="s">
        <v>303</v>
      </c>
      <c r="C68" s="308"/>
      <c r="D68" s="113">
        <v>0.96889342172361037</v>
      </c>
      <c r="E68" s="115">
        <v>76</v>
      </c>
      <c r="F68" s="114">
        <v>52</v>
      </c>
      <c r="G68" s="114">
        <v>65</v>
      </c>
      <c r="H68" s="114">
        <v>66</v>
      </c>
      <c r="I68" s="140">
        <v>67</v>
      </c>
      <c r="J68" s="115">
        <v>9</v>
      </c>
      <c r="K68" s="116">
        <v>13.432835820895523</v>
      </c>
    </row>
    <row r="69" spans="1:11" ht="14.1" customHeight="1" x14ac:dyDescent="0.2">
      <c r="A69" s="306">
        <v>83</v>
      </c>
      <c r="B69" s="307" t="s">
        <v>304</v>
      </c>
      <c r="C69" s="308"/>
      <c r="D69" s="113">
        <v>5.5328913819479855</v>
      </c>
      <c r="E69" s="115">
        <v>434</v>
      </c>
      <c r="F69" s="114">
        <v>315</v>
      </c>
      <c r="G69" s="114">
        <v>587</v>
      </c>
      <c r="H69" s="114">
        <v>400</v>
      </c>
      <c r="I69" s="140">
        <v>459</v>
      </c>
      <c r="J69" s="115">
        <v>-25</v>
      </c>
      <c r="K69" s="116">
        <v>-5.4466230936819171</v>
      </c>
    </row>
    <row r="70" spans="1:11" ht="14.1" customHeight="1" x14ac:dyDescent="0.2">
      <c r="A70" s="306" t="s">
        <v>305</v>
      </c>
      <c r="B70" s="307" t="s">
        <v>306</v>
      </c>
      <c r="C70" s="308"/>
      <c r="D70" s="113">
        <v>4.6404895461499232</v>
      </c>
      <c r="E70" s="115">
        <v>364</v>
      </c>
      <c r="F70" s="114">
        <v>221</v>
      </c>
      <c r="G70" s="114">
        <v>511</v>
      </c>
      <c r="H70" s="114">
        <v>306</v>
      </c>
      <c r="I70" s="140">
        <v>367</v>
      </c>
      <c r="J70" s="115">
        <v>-3</v>
      </c>
      <c r="K70" s="116">
        <v>-0.81743869209809261</v>
      </c>
    </row>
    <row r="71" spans="1:11" ht="14.1" customHeight="1" x14ac:dyDescent="0.2">
      <c r="A71" s="306"/>
      <c r="B71" s="307" t="s">
        <v>307</v>
      </c>
      <c r="C71" s="308"/>
      <c r="D71" s="113">
        <v>2.6899541050484448</v>
      </c>
      <c r="E71" s="115">
        <v>211</v>
      </c>
      <c r="F71" s="114">
        <v>100</v>
      </c>
      <c r="G71" s="114">
        <v>249</v>
      </c>
      <c r="H71" s="114">
        <v>126</v>
      </c>
      <c r="I71" s="140">
        <v>139</v>
      </c>
      <c r="J71" s="115">
        <v>72</v>
      </c>
      <c r="K71" s="116">
        <v>51.798561151079134</v>
      </c>
    </row>
    <row r="72" spans="1:11" ht="14.1" customHeight="1" x14ac:dyDescent="0.2">
      <c r="A72" s="306">
        <v>84</v>
      </c>
      <c r="B72" s="307" t="s">
        <v>308</v>
      </c>
      <c r="C72" s="308"/>
      <c r="D72" s="113">
        <v>0.93064762876083629</v>
      </c>
      <c r="E72" s="115">
        <v>73</v>
      </c>
      <c r="F72" s="114">
        <v>41</v>
      </c>
      <c r="G72" s="114">
        <v>174</v>
      </c>
      <c r="H72" s="114">
        <v>48</v>
      </c>
      <c r="I72" s="140">
        <v>86</v>
      </c>
      <c r="J72" s="115">
        <v>-13</v>
      </c>
      <c r="K72" s="116">
        <v>-15.116279069767442</v>
      </c>
    </row>
    <row r="73" spans="1:11" ht="14.1" customHeight="1" x14ac:dyDescent="0.2">
      <c r="A73" s="306" t="s">
        <v>309</v>
      </c>
      <c r="B73" s="307" t="s">
        <v>310</v>
      </c>
      <c r="C73" s="308"/>
      <c r="D73" s="113">
        <v>0.50994390617032126</v>
      </c>
      <c r="E73" s="115">
        <v>40</v>
      </c>
      <c r="F73" s="114">
        <v>16</v>
      </c>
      <c r="G73" s="114">
        <v>104</v>
      </c>
      <c r="H73" s="114">
        <v>13</v>
      </c>
      <c r="I73" s="140">
        <v>33</v>
      </c>
      <c r="J73" s="115">
        <v>7</v>
      </c>
      <c r="K73" s="116">
        <v>21.212121212121211</v>
      </c>
    </row>
    <row r="74" spans="1:11" ht="14.1" customHeight="1" x14ac:dyDescent="0.2">
      <c r="A74" s="306" t="s">
        <v>311</v>
      </c>
      <c r="B74" s="307" t="s">
        <v>312</v>
      </c>
      <c r="C74" s="308"/>
      <c r="D74" s="113">
        <v>0.14023457419683835</v>
      </c>
      <c r="E74" s="115">
        <v>11</v>
      </c>
      <c r="F74" s="114">
        <v>6</v>
      </c>
      <c r="G74" s="114">
        <v>39</v>
      </c>
      <c r="H74" s="114">
        <v>7</v>
      </c>
      <c r="I74" s="140">
        <v>13</v>
      </c>
      <c r="J74" s="115">
        <v>-2</v>
      </c>
      <c r="K74" s="116">
        <v>-15.384615384615385</v>
      </c>
    </row>
    <row r="75" spans="1:11" ht="14.1" customHeight="1" x14ac:dyDescent="0.2">
      <c r="A75" s="306" t="s">
        <v>313</v>
      </c>
      <c r="B75" s="307" t="s">
        <v>314</v>
      </c>
      <c r="C75" s="308"/>
      <c r="D75" s="113" t="s">
        <v>514</v>
      </c>
      <c r="E75" s="115" t="s">
        <v>514</v>
      </c>
      <c r="F75" s="114" t="s">
        <v>514</v>
      </c>
      <c r="G75" s="114" t="s">
        <v>514</v>
      </c>
      <c r="H75" s="114" t="s">
        <v>514</v>
      </c>
      <c r="I75" s="140">
        <v>6</v>
      </c>
      <c r="J75" s="115" t="s">
        <v>514</v>
      </c>
      <c r="K75" s="116" t="s">
        <v>514</v>
      </c>
    </row>
    <row r="76" spans="1:11" ht="14.1" customHeight="1" x14ac:dyDescent="0.2">
      <c r="A76" s="306">
        <v>91</v>
      </c>
      <c r="B76" s="307" t="s">
        <v>315</v>
      </c>
      <c r="C76" s="308"/>
      <c r="D76" s="113">
        <v>0.2804691483936767</v>
      </c>
      <c r="E76" s="115">
        <v>22</v>
      </c>
      <c r="F76" s="114">
        <v>27</v>
      </c>
      <c r="G76" s="114">
        <v>37</v>
      </c>
      <c r="H76" s="114">
        <v>10</v>
      </c>
      <c r="I76" s="140">
        <v>18</v>
      </c>
      <c r="J76" s="115">
        <v>4</v>
      </c>
      <c r="K76" s="116">
        <v>22.222222222222221</v>
      </c>
    </row>
    <row r="77" spans="1:11" ht="14.1" customHeight="1" x14ac:dyDescent="0.2">
      <c r="A77" s="306">
        <v>92</v>
      </c>
      <c r="B77" s="307" t="s">
        <v>316</v>
      </c>
      <c r="C77" s="308"/>
      <c r="D77" s="113">
        <v>0.59918408975012749</v>
      </c>
      <c r="E77" s="115">
        <v>47</v>
      </c>
      <c r="F77" s="114">
        <v>39</v>
      </c>
      <c r="G77" s="114">
        <v>42</v>
      </c>
      <c r="H77" s="114">
        <v>50</v>
      </c>
      <c r="I77" s="140">
        <v>56</v>
      </c>
      <c r="J77" s="115">
        <v>-9</v>
      </c>
      <c r="K77" s="116">
        <v>-16.071428571428573</v>
      </c>
    </row>
    <row r="78" spans="1:11" ht="14.1" customHeight="1" x14ac:dyDescent="0.2">
      <c r="A78" s="306">
        <v>93</v>
      </c>
      <c r="B78" s="307" t="s">
        <v>317</v>
      </c>
      <c r="C78" s="308"/>
      <c r="D78" s="113">
        <v>0.15298317185109639</v>
      </c>
      <c r="E78" s="115">
        <v>12</v>
      </c>
      <c r="F78" s="114" t="s">
        <v>514</v>
      </c>
      <c r="G78" s="114">
        <v>14</v>
      </c>
      <c r="H78" s="114">
        <v>8</v>
      </c>
      <c r="I78" s="140" t="s">
        <v>514</v>
      </c>
      <c r="J78" s="115" t="s">
        <v>514</v>
      </c>
      <c r="K78" s="116" t="s">
        <v>514</v>
      </c>
    </row>
    <row r="79" spans="1:11" ht="14.1" customHeight="1" x14ac:dyDescent="0.2">
      <c r="A79" s="306">
        <v>94</v>
      </c>
      <c r="B79" s="307" t="s">
        <v>318</v>
      </c>
      <c r="C79" s="308"/>
      <c r="D79" s="113">
        <v>0.39520652728199895</v>
      </c>
      <c r="E79" s="115">
        <v>31</v>
      </c>
      <c r="F79" s="114">
        <v>45</v>
      </c>
      <c r="G79" s="114">
        <v>34</v>
      </c>
      <c r="H79" s="114">
        <v>23</v>
      </c>
      <c r="I79" s="140">
        <v>27</v>
      </c>
      <c r="J79" s="115">
        <v>4</v>
      </c>
      <c r="K79" s="116">
        <v>14.814814814814815</v>
      </c>
    </row>
    <row r="80" spans="1:11" ht="14.1" customHeight="1" x14ac:dyDescent="0.2">
      <c r="A80" s="306" t="s">
        <v>319</v>
      </c>
      <c r="B80" s="307" t="s">
        <v>320</v>
      </c>
      <c r="C80" s="308"/>
      <c r="D80" s="113">
        <v>0</v>
      </c>
      <c r="E80" s="115">
        <v>0</v>
      </c>
      <c r="F80" s="114" t="s">
        <v>514</v>
      </c>
      <c r="G80" s="114">
        <v>3</v>
      </c>
      <c r="H80" s="114">
        <v>0</v>
      </c>
      <c r="I80" s="140" t="s">
        <v>514</v>
      </c>
      <c r="J80" s="115" t="s">
        <v>514</v>
      </c>
      <c r="K80" s="116" t="s">
        <v>514</v>
      </c>
    </row>
    <row r="81" spans="1:11" ht="14.1" customHeight="1" x14ac:dyDescent="0.2">
      <c r="A81" s="310" t="s">
        <v>321</v>
      </c>
      <c r="B81" s="311" t="s">
        <v>334</v>
      </c>
      <c r="C81" s="312"/>
      <c r="D81" s="125">
        <v>0.40795512493625702</v>
      </c>
      <c r="E81" s="143">
        <v>32</v>
      </c>
      <c r="F81" s="144">
        <v>41</v>
      </c>
      <c r="G81" s="144">
        <v>35</v>
      </c>
      <c r="H81" s="144">
        <v>30</v>
      </c>
      <c r="I81" s="145">
        <v>27</v>
      </c>
      <c r="J81" s="143">
        <v>5</v>
      </c>
      <c r="K81" s="146">
        <v>18.518518518518519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89866</v>
      </c>
      <c r="C10" s="114">
        <v>46640</v>
      </c>
      <c r="D10" s="114">
        <v>43226</v>
      </c>
      <c r="E10" s="114">
        <v>66884</v>
      </c>
      <c r="F10" s="114">
        <v>21302</v>
      </c>
      <c r="G10" s="114">
        <v>11577</v>
      </c>
      <c r="H10" s="114">
        <v>23801</v>
      </c>
      <c r="I10" s="115">
        <v>26291</v>
      </c>
      <c r="J10" s="114">
        <v>19603</v>
      </c>
      <c r="K10" s="114">
        <v>6688</v>
      </c>
      <c r="L10" s="423">
        <v>6634</v>
      </c>
      <c r="M10" s="424">
        <v>6498</v>
      </c>
    </row>
    <row r="11" spans="1:13" ht="11.1" customHeight="1" x14ac:dyDescent="0.2">
      <c r="A11" s="422" t="s">
        <v>388</v>
      </c>
      <c r="B11" s="115">
        <v>90725</v>
      </c>
      <c r="C11" s="114">
        <v>47493</v>
      </c>
      <c r="D11" s="114">
        <v>43232</v>
      </c>
      <c r="E11" s="114">
        <v>67588</v>
      </c>
      <c r="F11" s="114">
        <v>21517</v>
      </c>
      <c r="G11" s="114">
        <v>11087</v>
      </c>
      <c r="H11" s="114">
        <v>24475</v>
      </c>
      <c r="I11" s="115">
        <v>27210</v>
      </c>
      <c r="J11" s="114">
        <v>20192</v>
      </c>
      <c r="K11" s="114">
        <v>7018</v>
      </c>
      <c r="L11" s="423">
        <v>6644</v>
      </c>
      <c r="M11" s="424">
        <v>5944</v>
      </c>
    </row>
    <row r="12" spans="1:13" ht="11.1" customHeight="1" x14ac:dyDescent="0.2">
      <c r="A12" s="422" t="s">
        <v>389</v>
      </c>
      <c r="B12" s="115">
        <v>93274</v>
      </c>
      <c r="C12" s="114">
        <v>48910</v>
      </c>
      <c r="D12" s="114">
        <v>44364</v>
      </c>
      <c r="E12" s="114">
        <v>69724</v>
      </c>
      <c r="F12" s="114">
        <v>21879</v>
      </c>
      <c r="G12" s="114">
        <v>12598</v>
      </c>
      <c r="H12" s="114">
        <v>25066</v>
      </c>
      <c r="I12" s="115">
        <v>27164</v>
      </c>
      <c r="J12" s="114">
        <v>19876</v>
      </c>
      <c r="K12" s="114">
        <v>7288</v>
      </c>
      <c r="L12" s="423">
        <v>9518</v>
      </c>
      <c r="M12" s="424">
        <v>7263</v>
      </c>
    </row>
    <row r="13" spans="1:13" s="110" customFormat="1" ht="11.1" customHeight="1" x14ac:dyDescent="0.2">
      <c r="A13" s="422" t="s">
        <v>390</v>
      </c>
      <c r="B13" s="115">
        <v>91539</v>
      </c>
      <c r="C13" s="114">
        <v>47661</v>
      </c>
      <c r="D13" s="114">
        <v>43878</v>
      </c>
      <c r="E13" s="114">
        <v>67909</v>
      </c>
      <c r="F13" s="114">
        <v>21952</v>
      </c>
      <c r="G13" s="114">
        <v>11935</v>
      </c>
      <c r="H13" s="114">
        <v>25135</v>
      </c>
      <c r="I13" s="115">
        <v>26909</v>
      </c>
      <c r="J13" s="114">
        <v>19765</v>
      </c>
      <c r="K13" s="114">
        <v>7144</v>
      </c>
      <c r="L13" s="423">
        <v>5056</v>
      </c>
      <c r="M13" s="424">
        <v>6988</v>
      </c>
    </row>
    <row r="14" spans="1:13" ht="15" customHeight="1" x14ac:dyDescent="0.2">
      <c r="A14" s="422" t="s">
        <v>391</v>
      </c>
      <c r="B14" s="115">
        <v>91177</v>
      </c>
      <c r="C14" s="114">
        <v>47550</v>
      </c>
      <c r="D14" s="114">
        <v>43627</v>
      </c>
      <c r="E14" s="114">
        <v>65505</v>
      </c>
      <c r="F14" s="114">
        <v>24166</v>
      </c>
      <c r="G14" s="114">
        <v>11370</v>
      </c>
      <c r="H14" s="114">
        <v>25469</v>
      </c>
      <c r="I14" s="115">
        <v>26732</v>
      </c>
      <c r="J14" s="114">
        <v>19663</v>
      </c>
      <c r="K14" s="114">
        <v>7069</v>
      </c>
      <c r="L14" s="423">
        <v>6604</v>
      </c>
      <c r="M14" s="424">
        <v>6678</v>
      </c>
    </row>
    <row r="15" spans="1:13" ht="11.1" customHeight="1" x14ac:dyDescent="0.2">
      <c r="A15" s="422" t="s">
        <v>388</v>
      </c>
      <c r="B15" s="115">
        <v>92728</v>
      </c>
      <c r="C15" s="114">
        <v>48668</v>
      </c>
      <c r="D15" s="114">
        <v>44060</v>
      </c>
      <c r="E15" s="114">
        <v>66313</v>
      </c>
      <c r="F15" s="114">
        <v>24966</v>
      </c>
      <c r="G15" s="114">
        <v>11197</v>
      </c>
      <c r="H15" s="114">
        <v>26199</v>
      </c>
      <c r="I15" s="115">
        <v>27586</v>
      </c>
      <c r="J15" s="114">
        <v>20234</v>
      </c>
      <c r="K15" s="114">
        <v>7352</v>
      </c>
      <c r="L15" s="423">
        <v>7324</v>
      </c>
      <c r="M15" s="424">
        <v>5805</v>
      </c>
    </row>
    <row r="16" spans="1:13" ht="11.1" customHeight="1" x14ac:dyDescent="0.2">
      <c r="A16" s="422" t="s">
        <v>389</v>
      </c>
      <c r="B16" s="115">
        <v>95409</v>
      </c>
      <c r="C16" s="114">
        <v>50293</v>
      </c>
      <c r="D16" s="114">
        <v>45116</v>
      </c>
      <c r="E16" s="114">
        <v>69154</v>
      </c>
      <c r="F16" s="114">
        <v>25383</v>
      </c>
      <c r="G16" s="114">
        <v>12776</v>
      </c>
      <c r="H16" s="114">
        <v>26665</v>
      </c>
      <c r="I16" s="115">
        <v>27683</v>
      </c>
      <c r="J16" s="114">
        <v>19842</v>
      </c>
      <c r="K16" s="114">
        <v>7841</v>
      </c>
      <c r="L16" s="423">
        <v>10753</v>
      </c>
      <c r="M16" s="424">
        <v>8345</v>
      </c>
    </row>
    <row r="17" spans="1:13" s="110" customFormat="1" ht="11.1" customHeight="1" x14ac:dyDescent="0.2">
      <c r="A17" s="422" t="s">
        <v>390</v>
      </c>
      <c r="B17" s="115">
        <v>94179</v>
      </c>
      <c r="C17" s="114">
        <v>49476</v>
      </c>
      <c r="D17" s="114">
        <v>44703</v>
      </c>
      <c r="E17" s="114">
        <v>68944</v>
      </c>
      <c r="F17" s="114">
        <v>25179</v>
      </c>
      <c r="G17" s="114">
        <v>12062</v>
      </c>
      <c r="H17" s="114">
        <v>26799</v>
      </c>
      <c r="I17" s="115">
        <v>27262</v>
      </c>
      <c r="J17" s="114">
        <v>19594</v>
      </c>
      <c r="K17" s="114">
        <v>7668</v>
      </c>
      <c r="L17" s="423">
        <v>5177</v>
      </c>
      <c r="M17" s="424">
        <v>6769</v>
      </c>
    </row>
    <row r="18" spans="1:13" ht="15" customHeight="1" x14ac:dyDescent="0.2">
      <c r="A18" s="422" t="s">
        <v>392</v>
      </c>
      <c r="B18" s="115">
        <v>95681</v>
      </c>
      <c r="C18" s="114">
        <v>50122</v>
      </c>
      <c r="D18" s="114">
        <v>45559</v>
      </c>
      <c r="E18" s="114">
        <v>69668</v>
      </c>
      <c r="F18" s="114">
        <v>25894</v>
      </c>
      <c r="G18" s="114">
        <v>11876</v>
      </c>
      <c r="H18" s="114">
        <v>27343</v>
      </c>
      <c r="I18" s="115">
        <v>27150</v>
      </c>
      <c r="J18" s="114">
        <v>19611</v>
      </c>
      <c r="K18" s="114">
        <v>7539</v>
      </c>
      <c r="L18" s="423">
        <v>9237</v>
      </c>
      <c r="M18" s="424">
        <v>7799</v>
      </c>
    </row>
    <row r="19" spans="1:13" ht="11.1" customHeight="1" x14ac:dyDescent="0.2">
      <c r="A19" s="422" t="s">
        <v>388</v>
      </c>
      <c r="B19" s="115">
        <v>96478</v>
      </c>
      <c r="C19" s="114">
        <v>50717</v>
      </c>
      <c r="D19" s="114">
        <v>45761</v>
      </c>
      <c r="E19" s="114">
        <v>69866</v>
      </c>
      <c r="F19" s="114">
        <v>26497</v>
      </c>
      <c r="G19" s="114">
        <v>11545</v>
      </c>
      <c r="H19" s="114">
        <v>27934</v>
      </c>
      <c r="I19" s="115">
        <v>28011</v>
      </c>
      <c r="J19" s="114">
        <v>20084</v>
      </c>
      <c r="K19" s="114">
        <v>7927</v>
      </c>
      <c r="L19" s="423">
        <v>6629</v>
      </c>
      <c r="M19" s="424">
        <v>5944</v>
      </c>
    </row>
    <row r="20" spans="1:13" ht="11.1" customHeight="1" x14ac:dyDescent="0.2">
      <c r="A20" s="422" t="s">
        <v>389</v>
      </c>
      <c r="B20" s="115">
        <v>98178</v>
      </c>
      <c r="C20" s="114">
        <v>51718</v>
      </c>
      <c r="D20" s="114">
        <v>46460</v>
      </c>
      <c r="E20" s="114">
        <v>71390</v>
      </c>
      <c r="F20" s="114">
        <v>26681</v>
      </c>
      <c r="G20" s="114">
        <v>12829</v>
      </c>
      <c r="H20" s="114">
        <v>28394</v>
      </c>
      <c r="I20" s="115">
        <v>28145</v>
      </c>
      <c r="J20" s="114">
        <v>19833</v>
      </c>
      <c r="K20" s="114">
        <v>8312</v>
      </c>
      <c r="L20" s="423">
        <v>9814</v>
      </c>
      <c r="M20" s="424">
        <v>8388</v>
      </c>
    </row>
    <row r="21" spans="1:13" s="110" customFormat="1" ht="11.1" customHeight="1" x14ac:dyDescent="0.2">
      <c r="A21" s="422" t="s">
        <v>390</v>
      </c>
      <c r="B21" s="115">
        <v>96742</v>
      </c>
      <c r="C21" s="114">
        <v>50581</v>
      </c>
      <c r="D21" s="114">
        <v>46161</v>
      </c>
      <c r="E21" s="114">
        <v>70344</v>
      </c>
      <c r="F21" s="114">
        <v>26354</v>
      </c>
      <c r="G21" s="114">
        <v>12151</v>
      </c>
      <c r="H21" s="114">
        <v>28463</v>
      </c>
      <c r="I21" s="115">
        <v>27842</v>
      </c>
      <c r="J21" s="114">
        <v>19707</v>
      </c>
      <c r="K21" s="114">
        <v>8135</v>
      </c>
      <c r="L21" s="423">
        <v>5108</v>
      </c>
      <c r="M21" s="424">
        <v>6811</v>
      </c>
    </row>
    <row r="22" spans="1:13" ht="15" customHeight="1" x14ac:dyDescent="0.2">
      <c r="A22" s="422" t="s">
        <v>393</v>
      </c>
      <c r="B22" s="115">
        <v>96783</v>
      </c>
      <c r="C22" s="114">
        <v>50399</v>
      </c>
      <c r="D22" s="114">
        <v>46384</v>
      </c>
      <c r="E22" s="114">
        <v>69998</v>
      </c>
      <c r="F22" s="114">
        <v>26536</v>
      </c>
      <c r="G22" s="114">
        <v>11680</v>
      </c>
      <c r="H22" s="114">
        <v>28865</v>
      </c>
      <c r="I22" s="115">
        <v>27811</v>
      </c>
      <c r="J22" s="114">
        <v>19693</v>
      </c>
      <c r="K22" s="114">
        <v>8118</v>
      </c>
      <c r="L22" s="423">
        <v>6861</v>
      </c>
      <c r="M22" s="424">
        <v>6984</v>
      </c>
    </row>
    <row r="23" spans="1:13" ht="11.1" customHeight="1" x14ac:dyDescent="0.2">
      <c r="A23" s="422" t="s">
        <v>388</v>
      </c>
      <c r="B23" s="115">
        <v>97057</v>
      </c>
      <c r="C23" s="114">
        <v>50800</v>
      </c>
      <c r="D23" s="114">
        <v>46257</v>
      </c>
      <c r="E23" s="114">
        <v>69729</v>
      </c>
      <c r="F23" s="114">
        <v>27037</v>
      </c>
      <c r="G23" s="114">
        <v>11101</v>
      </c>
      <c r="H23" s="114">
        <v>29454</v>
      </c>
      <c r="I23" s="115">
        <v>28548</v>
      </c>
      <c r="J23" s="114">
        <v>20196</v>
      </c>
      <c r="K23" s="114">
        <v>8352</v>
      </c>
      <c r="L23" s="423">
        <v>6644</v>
      </c>
      <c r="M23" s="424">
        <v>6490</v>
      </c>
    </row>
    <row r="24" spans="1:13" ht="11.1" customHeight="1" x14ac:dyDescent="0.2">
      <c r="A24" s="422" t="s">
        <v>389</v>
      </c>
      <c r="B24" s="115">
        <v>99376</v>
      </c>
      <c r="C24" s="114">
        <v>52177</v>
      </c>
      <c r="D24" s="114">
        <v>47199</v>
      </c>
      <c r="E24" s="114">
        <v>70472</v>
      </c>
      <c r="F24" s="114">
        <v>27347</v>
      </c>
      <c r="G24" s="114">
        <v>12627</v>
      </c>
      <c r="H24" s="114">
        <v>29868</v>
      </c>
      <c r="I24" s="115">
        <v>28585</v>
      </c>
      <c r="J24" s="114">
        <v>19805</v>
      </c>
      <c r="K24" s="114">
        <v>8780</v>
      </c>
      <c r="L24" s="423">
        <v>9688</v>
      </c>
      <c r="M24" s="424">
        <v>7806</v>
      </c>
    </row>
    <row r="25" spans="1:13" s="110" customFormat="1" ht="11.1" customHeight="1" x14ac:dyDescent="0.2">
      <c r="A25" s="422" t="s">
        <v>390</v>
      </c>
      <c r="B25" s="115">
        <v>97192</v>
      </c>
      <c r="C25" s="114">
        <v>50672</v>
      </c>
      <c r="D25" s="114">
        <v>46520</v>
      </c>
      <c r="E25" s="114">
        <v>68446</v>
      </c>
      <c r="F25" s="114">
        <v>27175</v>
      </c>
      <c r="G25" s="114">
        <v>11901</v>
      </c>
      <c r="H25" s="114">
        <v>29697</v>
      </c>
      <c r="I25" s="115">
        <v>28097</v>
      </c>
      <c r="J25" s="114">
        <v>19586</v>
      </c>
      <c r="K25" s="114">
        <v>8511</v>
      </c>
      <c r="L25" s="423">
        <v>4702</v>
      </c>
      <c r="M25" s="424">
        <v>6577</v>
      </c>
    </row>
    <row r="26" spans="1:13" ht="15" customHeight="1" x14ac:dyDescent="0.2">
      <c r="A26" s="422" t="s">
        <v>394</v>
      </c>
      <c r="B26" s="115">
        <v>97679</v>
      </c>
      <c r="C26" s="114">
        <v>50918</v>
      </c>
      <c r="D26" s="114">
        <v>46761</v>
      </c>
      <c r="E26" s="114">
        <v>68683</v>
      </c>
      <c r="F26" s="114">
        <v>27433</v>
      </c>
      <c r="G26" s="114">
        <v>11552</v>
      </c>
      <c r="H26" s="114">
        <v>30234</v>
      </c>
      <c r="I26" s="115">
        <v>28585</v>
      </c>
      <c r="J26" s="114">
        <v>20036</v>
      </c>
      <c r="K26" s="114">
        <v>8549</v>
      </c>
      <c r="L26" s="423">
        <v>7682</v>
      </c>
      <c r="M26" s="424">
        <v>7294</v>
      </c>
    </row>
    <row r="27" spans="1:13" ht="11.1" customHeight="1" x14ac:dyDescent="0.2">
      <c r="A27" s="422" t="s">
        <v>388</v>
      </c>
      <c r="B27" s="115">
        <v>98447</v>
      </c>
      <c r="C27" s="114">
        <v>51319</v>
      </c>
      <c r="D27" s="114">
        <v>47128</v>
      </c>
      <c r="E27" s="114">
        <v>68895</v>
      </c>
      <c r="F27" s="114">
        <v>27990</v>
      </c>
      <c r="G27" s="114">
        <v>11327</v>
      </c>
      <c r="H27" s="114">
        <v>30911</v>
      </c>
      <c r="I27" s="115">
        <v>29321</v>
      </c>
      <c r="J27" s="114">
        <v>20478</v>
      </c>
      <c r="K27" s="114">
        <v>8843</v>
      </c>
      <c r="L27" s="423">
        <v>6086</v>
      </c>
      <c r="M27" s="424">
        <v>5418</v>
      </c>
    </row>
    <row r="28" spans="1:13" ht="11.1" customHeight="1" x14ac:dyDescent="0.2">
      <c r="A28" s="422" t="s">
        <v>389</v>
      </c>
      <c r="B28" s="115">
        <v>100284</v>
      </c>
      <c r="C28" s="114">
        <v>52332</v>
      </c>
      <c r="D28" s="114">
        <v>47952</v>
      </c>
      <c r="E28" s="114">
        <v>71556</v>
      </c>
      <c r="F28" s="114">
        <v>28388</v>
      </c>
      <c r="G28" s="114">
        <v>12447</v>
      </c>
      <c r="H28" s="114">
        <v>31294</v>
      </c>
      <c r="I28" s="115">
        <v>29567</v>
      </c>
      <c r="J28" s="114">
        <v>20291</v>
      </c>
      <c r="K28" s="114">
        <v>9276</v>
      </c>
      <c r="L28" s="423">
        <v>9649</v>
      </c>
      <c r="M28" s="424">
        <v>8174</v>
      </c>
    </row>
    <row r="29" spans="1:13" s="110" customFormat="1" ht="11.1" customHeight="1" x14ac:dyDescent="0.2">
      <c r="A29" s="422" t="s">
        <v>390</v>
      </c>
      <c r="B29" s="115">
        <v>98483</v>
      </c>
      <c r="C29" s="114">
        <v>51080</v>
      </c>
      <c r="D29" s="114">
        <v>47403</v>
      </c>
      <c r="E29" s="114">
        <v>70110</v>
      </c>
      <c r="F29" s="114">
        <v>28302</v>
      </c>
      <c r="G29" s="114">
        <v>11843</v>
      </c>
      <c r="H29" s="114">
        <v>31204</v>
      </c>
      <c r="I29" s="115">
        <v>28723</v>
      </c>
      <c r="J29" s="114">
        <v>19886</v>
      </c>
      <c r="K29" s="114">
        <v>8837</v>
      </c>
      <c r="L29" s="423">
        <v>4756</v>
      </c>
      <c r="M29" s="424">
        <v>6695</v>
      </c>
    </row>
    <row r="30" spans="1:13" ht="15" customHeight="1" x14ac:dyDescent="0.2">
      <c r="A30" s="422" t="s">
        <v>395</v>
      </c>
      <c r="B30" s="115">
        <v>99276</v>
      </c>
      <c r="C30" s="114">
        <v>51355</v>
      </c>
      <c r="D30" s="114">
        <v>47921</v>
      </c>
      <c r="E30" s="114">
        <v>70245</v>
      </c>
      <c r="F30" s="114">
        <v>28977</v>
      </c>
      <c r="G30" s="114">
        <v>11403</v>
      </c>
      <c r="H30" s="114">
        <v>31854</v>
      </c>
      <c r="I30" s="115">
        <v>28075</v>
      </c>
      <c r="J30" s="114">
        <v>19394</v>
      </c>
      <c r="K30" s="114">
        <v>8681</v>
      </c>
      <c r="L30" s="423">
        <v>7952</v>
      </c>
      <c r="M30" s="424">
        <v>7206</v>
      </c>
    </row>
    <row r="31" spans="1:13" ht="11.1" customHeight="1" x14ac:dyDescent="0.2">
      <c r="A31" s="422" t="s">
        <v>388</v>
      </c>
      <c r="B31" s="115">
        <v>100083</v>
      </c>
      <c r="C31" s="114">
        <v>51934</v>
      </c>
      <c r="D31" s="114">
        <v>48149</v>
      </c>
      <c r="E31" s="114">
        <v>70460</v>
      </c>
      <c r="F31" s="114">
        <v>29578</v>
      </c>
      <c r="G31" s="114">
        <v>11183</v>
      </c>
      <c r="H31" s="114">
        <v>32363</v>
      </c>
      <c r="I31" s="115">
        <v>28663</v>
      </c>
      <c r="J31" s="114">
        <v>19696</v>
      </c>
      <c r="K31" s="114">
        <v>8967</v>
      </c>
      <c r="L31" s="423">
        <v>6393</v>
      </c>
      <c r="M31" s="424">
        <v>5650</v>
      </c>
    </row>
    <row r="32" spans="1:13" ht="11.1" customHeight="1" x14ac:dyDescent="0.2">
      <c r="A32" s="422" t="s">
        <v>389</v>
      </c>
      <c r="B32" s="115">
        <v>102019</v>
      </c>
      <c r="C32" s="114">
        <v>53018</v>
      </c>
      <c r="D32" s="114">
        <v>49001</v>
      </c>
      <c r="E32" s="114">
        <v>72164</v>
      </c>
      <c r="F32" s="114">
        <v>29828</v>
      </c>
      <c r="G32" s="114">
        <v>12441</v>
      </c>
      <c r="H32" s="114">
        <v>32659</v>
      </c>
      <c r="I32" s="115">
        <v>28471</v>
      </c>
      <c r="J32" s="114">
        <v>19133</v>
      </c>
      <c r="K32" s="114">
        <v>9338</v>
      </c>
      <c r="L32" s="423">
        <v>11019</v>
      </c>
      <c r="M32" s="424">
        <v>9421</v>
      </c>
    </row>
    <row r="33" spans="1:13" s="110" customFormat="1" ht="11.1" customHeight="1" x14ac:dyDescent="0.2">
      <c r="A33" s="422" t="s">
        <v>390</v>
      </c>
      <c r="B33" s="115">
        <v>100233</v>
      </c>
      <c r="C33" s="114">
        <v>51770</v>
      </c>
      <c r="D33" s="114">
        <v>48463</v>
      </c>
      <c r="E33" s="114">
        <v>70545</v>
      </c>
      <c r="F33" s="114">
        <v>29678</v>
      </c>
      <c r="G33" s="114">
        <v>11736</v>
      </c>
      <c r="H33" s="114">
        <v>32470</v>
      </c>
      <c r="I33" s="115">
        <v>27770</v>
      </c>
      <c r="J33" s="114">
        <v>18777</v>
      </c>
      <c r="K33" s="114">
        <v>8993</v>
      </c>
      <c r="L33" s="423">
        <v>5535</v>
      </c>
      <c r="M33" s="424">
        <v>7376</v>
      </c>
    </row>
    <row r="34" spans="1:13" ht="15" customHeight="1" x14ac:dyDescent="0.2">
      <c r="A34" s="422" t="s">
        <v>396</v>
      </c>
      <c r="B34" s="115">
        <v>100536</v>
      </c>
      <c r="C34" s="114">
        <v>51834</v>
      </c>
      <c r="D34" s="114">
        <v>48702</v>
      </c>
      <c r="E34" s="114">
        <v>70455</v>
      </c>
      <c r="F34" s="114">
        <v>30074</v>
      </c>
      <c r="G34" s="114">
        <v>11492</v>
      </c>
      <c r="H34" s="114">
        <v>32844</v>
      </c>
      <c r="I34" s="115">
        <v>27601</v>
      </c>
      <c r="J34" s="114">
        <v>18686</v>
      </c>
      <c r="K34" s="114">
        <v>8915</v>
      </c>
      <c r="L34" s="423">
        <v>7707</v>
      </c>
      <c r="M34" s="424">
        <v>7426</v>
      </c>
    </row>
    <row r="35" spans="1:13" ht="11.1" customHeight="1" x14ac:dyDescent="0.2">
      <c r="A35" s="422" t="s">
        <v>388</v>
      </c>
      <c r="B35" s="115">
        <v>100899</v>
      </c>
      <c r="C35" s="114">
        <v>52110</v>
      </c>
      <c r="D35" s="114">
        <v>48789</v>
      </c>
      <c r="E35" s="114">
        <v>70487</v>
      </c>
      <c r="F35" s="114">
        <v>30406</v>
      </c>
      <c r="G35" s="114">
        <v>11099</v>
      </c>
      <c r="H35" s="114">
        <v>33272</v>
      </c>
      <c r="I35" s="115">
        <v>28570</v>
      </c>
      <c r="J35" s="114">
        <v>19263</v>
      </c>
      <c r="K35" s="114">
        <v>9307</v>
      </c>
      <c r="L35" s="423">
        <v>7113</v>
      </c>
      <c r="M35" s="424">
        <v>6741</v>
      </c>
    </row>
    <row r="36" spans="1:13" ht="11.1" customHeight="1" x14ac:dyDescent="0.2">
      <c r="A36" s="422" t="s">
        <v>389</v>
      </c>
      <c r="B36" s="115">
        <v>102852</v>
      </c>
      <c r="C36" s="114">
        <v>53133</v>
      </c>
      <c r="D36" s="114">
        <v>49719</v>
      </c>
      <c r="E36" s="114">
        <v>71979</v>
      </c>
      <c r="F36" s="114">
        <v>30869</v>
      </c>
      <c r="G36" s="114">
        <v>12378</v>
      </c>
      <c r="H36" s="114">
        <v>33549</v>
      </c>
      <c r="I36" s="115">
        <v>28501</v>
      </c>
      <c r="J36" s="114">
        <v>18724</v>
      </c>
      <c r="K36" s="114">
        <v>9777</v>
      </c>
      <c r="L36" s="423">
        <v>9772</v>
      </c>
      <c r="M36" s="424">
        <v>7995</v>
      </c>
    </row>
    <row r="37" spans="1:13" s="110" customFormat="1" ht="11.1" customHeight="1" x14ac:dyDescent="0.2">
      <c r="A37" s="422" t="s">
        <v>390</v>
      </c>
      <c r="B37" s="115">
        <v>101140</v>
      </c>
      <c r="C37" s="114">
        <v>52046</v>
      </c>
      <c r="D37" s="114">
        <v>49094</v>
      </c>
      <c r="E37" s="114">
        <v>70315</v>
      </c>
      <c r="F37" s="114">
        <v>30820</v>
      </c>
      <c r="G37" s="114">
        <v>11699</v>
      </c>
      <c r="H37" s="114">
        <v>33527</v>
      </c>
      <c r="I37" s="115">
        <v>27763</v>
      </c>
      <c r="J37" s="114">
        <v>18446</v>
      </c>
      <c r="K37" s="114">
        <v>9317</v>
      </c>
      <c r="L37" s="423">
        <v>5648</v>
      </c>
      <c r="M37" s="424">
        <v>7445</v>
      </c>
    </row>
    <row r="38" spans="1:13" ht="15" customHeight="1" x14ac:dyDescent="0.2">
      <c r="A38" s="425" t="s">
        <v>397</v>
      </c>
      <c r="B38" s="115">
        <v>101603</v>
      </c>
      <c r="C38" s="114">
        <v>52237</v>
      </c>
      <c r="D38" s="114">
        <v>49366</v>
      </c>
      <c r="E38" s="114">
        <v>70459</v>
      </c>
      <c r="F38" s="114">
        <v>31139</v>
      </c>
      <c r="G38" s="114">
        <v>11325</v>
      </c>
      <c r="H38" s="114">
        <v>34030</v>
      </c>
      <c r="I38" s="115">
        <v>27570</v>
      </c>
      <c r="J38" s="114">
        <v>18328</v>
      </c>
      <c r="K38" s="114">
        <v>9242</v>
      </c>
      <c r="L38" s="423">
        <v>7720</v>
      </c>
      <c r="M38" s="424">
        <v>7373</v>
      </c>
    </row>
    <row r="39" spans="1:13" ht="11.1" customHeight="1" x14ac:dyDescent="0.2">
      <c r="A39" s="422" t="s">
        <v>388</v>
      </c>
      <c r="B39" s="115">
        <v>102423</v>
      </c>
      <c r="C39" s="114">
        <v>52849</v>
      </c>
      <c r="D39" s="114">
        <v>49574</v>
      </c>
      <c r="E39" s="114">
        <v>70711</v>
      </c>
      <c r="F39" s="114">
        <v>31707</v>
      </c>
      <c r="G39" s="114">
        <v>10989</v>
      </c>
      <c r="H39" s="114">
        <v>34771</v>
      </c>
      <c r="I39" s="115">
        <v>28592</v>
      </c>
      <c r="J39" s="114">
        <v>18899</v>
      </c>
      <c r="K39" s="114">
        <v>9693</v>
      </c>
      <c r="L39" s="423">
        <v>7285</v>
      </c>
      <c r="M39" s="424">
        <v>6545</v>
      </c>
    </row>
    <row r="40" spans="1:13" ht="11.1" customHeight="1" x14ac:dyDescent="0.2">
      <c r="A40" s="425" t="s">
        <v>389</v>
      </c>
      <c r="B40" s="115">
        <v>105009</v>
      </c>
      <c r="C40" s="114">
        <v>54247</v>
      </c>
      <c r="D40" s="114">
        <v>50762</v>
      </c>
      <c r="E40" s="114">
        <v>72691</v>
      </c>
      <c r="F40" s="114">
        <v>32311</v>
      </c>
      <c r="G40" s="114">
        <v>12483</v>
      </c>
      <c r="H40" s="114">
        <v>35271</v>
      </c>
      <c r="I40" s="115">
        <v>28746</v>
      </c>
      <c r="J40" s="114">
        <v>18612</v>
      </c>
      <c r="K40" s="114">
        <v>10134</v>
      </c>
      <c r="L40" s="423">
        <v>10026</v>
      </c>
      <c r="M40" s="424">
        <v>7839</v>
      </c>
    </row>
    <row r="41" spans="1:13" s="110" customFormat="1" ht="11.1" customHeight="1" x14ac:dyDescent="0.2">
      <c r="A41" s="422" t="s">
        <v>390</v>
      </c>
      <c r="B41" s="115">
        <v>103582</v>
      </c>
      <c r="C41" s="114">
        <v>53303</v>
      </c>
      <c r="D41" s="114">
        <v>50279</v>
      </c>
      <c r="E41" s="114">
        <v>71368</v>
      </c>
      <c r="F41" s="114">
        <v>32211</v>
      </c>
      <c r="G41" s="114">
        <v>11864</v>
      </c>
      <c r="H41" s="114">
        <v>35228</v>
      </c>
      <c r="I41" s="115">
        <v>27812</v>
      </c>
      <c r="J41" s="114">
        <v>18023</v>
      </c>
      <c r="K41" s="114">
        <v>9789</v>
      </c>
      <c r="L41" s="423">
        <v>6212</v>
      </c>
      <c r="M41" s="424">
        <v>7715</v>
      </c>
    </row>
    <row r="42" spans="1:13" ht="15" customHeight="1" x14ac:dyDescent="0.2">
      <c r="A42" s="422" t="s">
        <v>398</v>
      </c>
      <c r="B42" s="115">
        <v>104075</v>
      </c>
      <c r="C42" s="114">
        <v>53472</v>
      </c>
      <c r="D42" s="114">
        <v>50603</v>
      </c>
      <c r="E42" s="114">
        <v>71691</v>
      </c>
      <c r="F42" s="114">
        <v>32384</v>
      </c>
      <c r="G42" s="114">
        <v>11529</v>
      </c>
      <c r="H42" s="114">
        <v>35756</v>
      </c>
      <c r="I42" s="115">
        <v>27917</v>
      </c>
      <c r="J42" s="114">
        <v>18042</v>
      </c>
      <c r="K42" s="114">
        <v>9875</v>
      </c>
      <c r="L42" s="423">
        <v>8297</v>
      </c>
      <c r="M42" s="424">
        <v>7988</v>
      </c>
    </row>
    <row r="43" spans="1:13" ht="11.1" customHeight="1" x14ac:dyDescent="0.2">
      <c r="A43" s="422" t="s">
        <v>388</v>
      </c>
      <c r="B43" s="115">
        <v>104662</v>
      </c>
      <c r="C43" s="114">
        <v>53898</v>
      </c>
      <c r="D43" s="114">
        <v>50764</v>
      </c>
      <c r="E43" s="114">
        <v>71719</v>
      </c>
      <c r="F43" s="114">
        <v>32943</v>
      </c>
      <c r="G43" s="114">
        <v>11164</v>
      </c>
      <c r="H43" s="114">
        <v>36292</v>
      </c>
      <c r="I43" s="115">
        <v>28746</v>
      </c>
      <c r="J43" s="114">
        <v>18559</v>
      </c>
      <c r="K43" s="114">
        <v>10187</v>
      </c>
      <c r="L43" s="423">
        <v>7461</v>
      </c>
      <c r="M43" s="424">
        <v>7012</v>
      </c>
    </row>
    <row r="44" spans="1:13" ht="11.1" customHeight="1" x14ac:dyDescent="0.2">
      <c r="A44" s="422" t="s">
        <v>389</v>
      </c>
      <c r="B44" s="115">
        <v>106967</v>
      </c>
      <c r="C44" s="114">
        <v>55201</v>
      </c>
      <c r="D44" s="114">
        <v>51766</v>
      </c>
      <c r="E44" s="114">
        <v>73699</v>
      </c>
      <c r="F44" s="114">
        <v>33268</v>
      </c>
      <c r="G44" s="114">
        <v>12520</v>
      </c>
      <c r="H44" s="114">
        <v>36767</v>
      </c>
      <c r="I44" s="115">
        <v>28759</v>
      </c>
      <c r="J44" s="114">
        <v>18180</v>
      </c>
      <c r="K44" s="114">
        <v>10579</v>
      </c>
      <c r="L44" s="423">
        <v>10616</v>
      </c>
      <c r="M44" s="424">
        <v>8680</v>
      </c>
    </row>
    <row r="45" spans="1:13" s="110" customFormat="1" ht="11.1" customHeight="1" x14ac:dyDescent="0.2">
      <c r="A45" s="422" t="s">
        <v>390</v>
      </c>
      <c r="B45" s="115">
        <v>105289</v>
      </c>
      <c r="C45" s="114">
        <v>54058</v>
      </c>
      <c r="D45" s="114">
        <v>51231</v>
      </c>
      <c r="E45" s="114">
        <v>72184</v>
      </c>
      <c r="F45" s="114">
        <v>33105</v>
      </c>
      <c r="G45" s="114">
        <v>11889</v>
      </c>
      <c r="H45" s="114">
        <v>36600</v>
      </c>
      <c r="I45" s="115">
        <v>28085</v>
      </c>
      <c r="J45" s="114">
        <v>17922</v>
      </c>
      <c r="K45" s="114">
        <v>10163</v>
      </c>
      <c r="L45" s="423">
        <v>6334</v>
      </c>
      <c r="M45" s="424">
        <v>8081</v>
      </c>
    </row>
    <row r="46" spans="1:13" ht="15" customHeight="1" x14ac:dyDescent="0.2">
      <c r="A46" s="422" t="s">
        <v>399</v>
      </c>
      <c r="B46" s="115">
        <v>105631</v>
      </c>
      <c r="C46" s="114">
        <v>54221</v>
      </c>
      <c r="D46" s="114">
        <v>51410</v>
      </c>
      <c r="E46" s="114">
        <v>72347</v>
      </c>
      <c r="F46" s="114">
        <v>33284</v>
      </c>
      <c r="G46" s="114">
        <v>11585</v>
      </c>
      <c r="H46" s="114">
        <v>36967</v>
      </c>
      <c r="I46" s="115">
        <v>27939</v>
      </c>
      <c r="J46" s="114">
        <v>17769</v>
      </c>
      <c r="K46" s="114">
        <v>10170</v>
      </c>
      <c r="L46" s="423">
        <v>8222</v>
      </c>
      <c r="M46" s="424">
        <v>8013</v>
      </c>
    </row>
    <row r="47" spans="1:13" ht="11.1" customHeight="1" x14ac:dyDescent="0.2">
      <c r="A47" s="422" t="s">
        <v>388</v>
      </c>
      <c r="B47" s="115">
        <v>106213</v>
      </c>
      <c r="C47" s="114">
        <v>54666</v>
      </c>
      <c r="D47" s="114">
        <v>51547</v>
      </c>
      <c r="E47" s="114">
        <v>72473</v>
      </c>
      <c r="F47" s="114">
        <v>33740</v>
      </c>
      <c r="G47" s="114">
        <v>11156</v>
      </c>
      <c r="H47" s="114">
        <v>37424</v>
      </c>
      <c r="I47" s="115">
        <v>28804</v>
      </c>
      <c r="J47" s="114">
        <v>18276</v>
      </c>
      <c r="K47" s="114">
        <v>10528</v>
      </c>
      <c r="L47" s="423">
        <v>7384</v>
      </c>
      <c r="M47" s="424">
        <v>6967</v>
      </c>
    </row>
    <row r="48" spans="1:13" ht="11.1" customHeight="1" x14ac:dyDescent="0.2">
      <c r="A48" s="422" t="s">
        <v>389</v>
      </c>
      <c r="B48" s="115">
        <v>107656</v>
      </c>
      <c r="C48" s="114">
        <v>55492</v>
      </c>
      <c r="D48" s="114">
        <v>52164</v>
      </c>
      <c r="E48" s="114">
        <v>73673</v>
      </c>
      <c r="F48" s="114">
        <v>33983</v>
      </c>
      <c r="G48" s="114">
        <v>12530</v>
      </c>
      <c r="H48" s="114">
        <v>37662</v>
      </c>
      <c r="I48" s="115">
        <v>28376</v>
      </c>
      <c r="J48" s="114">
        <v>17542</v>
      </c>
      <c r="K48" s="114">
        <v>10834</v>
      </c>
      <c r="L48" s="423">
        <v>10414</v>
      </c>
      <c r="M48" s="424">
        <v>8749</v>
      </c>
    </row>
    <row r="49" spans="1:17" s="110" customFormat="1" ht="11.1" customHeight="1" x14ac:dyDescent="0.2">
      <c r="A49" s="422" t="s">
        <v>390</v>
      </c>
      <c r="B49" s="115">
        <v>106172</v>
      </c>
      <c r="C49" s="114">
        <v>54538</v>
      </c>
      <c r="D49" s="114">
        <v>51634</v>
      </c>
      <c r="E49" s="114">
        <v>72386</v>
      </c>
      <c r="F49" s="114">
        <v>33786</v>
      </c>
      <c r="G49" s="114">
        <v>11940</v>
      </c>
      <c r="H49" s="114">
        <v>37564</v>
      </c>
      <c r="I49" s="115">
        <v>27660</v>
      </c>
      <c r="J49" s="114">
        <v>17227</v>
      </c>
      <c r="K49" s="114">
        <v>10433</v>
      </c>
      <c r="L49" s="423">
        <v>6148</v>
      </c>
      <c r="M49" s="424">
        <v>7806</v>
      </c>
    </row>
    <row r="50" spans="1:17" ht="15" customHeight="1" x14ac:dyDescent="0.2">
      <c r="A50" s="422" t="s">
        <v>400</v>
      </c>
      <c r="B50" s="143">
        <v>106398</v>
      </c>
      <c r="C50" s="144">
        <v>54768</v>
      </c>
      <c r="D50" s="144">
        <v>51630</v>
      </c>
      <c r="E50" s="144">
        <v>72363</v>
      </c>
      <c r="F50" s="144">
        <v>34035</v>
      </c>
      <c r="G50" s="144">
        <v>11661</v>
      </c>
      <c r="H50" s="144">
        <v>37850</v>
      </c>
      <c r="I50" s="143">
        <v>26758</v>
      </c>
      <c r="J50" s="144">
        <v>16638</v>
      </c>
      <c r="K50" s="144">
        <v>10120</v>
      </c>
      <c r="L50" s="426">
        <v>8114</v>
      </c>
      <c r="M50" s="427">
        <v>7844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0.72611259952097396</v>
      </c>
      <c r="C6" s="480">
        <f>'Tabelle 3.3'!J11</f>
        <v>-4.2270661083073842</v>
      </c>
      <c r="D6" s="481">
        <f t="shared" ref="D6:E9" si="0">IF(OR(AND(B6&gt;=-50,B6&lt;=50),ISNUMBER(B6)=FALSE),B6,"")</f>
        <v>0.72611259952097396</v>
      </c>
      <c r="E6" s="481">
        <f t="shared" si="0"/>
        <v>-4.2270661083073842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0.72611259952097396</v>
      </c>
      <c r="C14" s="480">
        <f>'Tabelle 3.3'!J11</f>
        <v>-4.2270661083073842</v>
      </c>
      <c r="D14" s="481">
        <f>IF(OR(AND(B14&gt;=-50,B14&lt;=50),ISNUMBER(B14)=FALSE),B14,"")</f>
        <v>0.72611259952097396</v>
      </c>
      <c r="E14" s="481">
        <f>IF(OR(AND(C14&gt;=-50,C14&lt;=50),ISNUMBER(C14)=FALSE),C14,"")</f>
        <v>-4.2270661083073842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2.3460410557184752</v>
      </c>
      <c r="C15" s="480">
        <f>'Tabelle 3.3'!J12</f>
        <v>2.5386313465783665</v>
      </c>
      <c r="D15" s="481">
        <f t="shared" ref="D15:E45" si="3">IF(OR(AND(B15&gt;=-50,B15&lt;=50),ISNUMBER(B15)=FALSE),B15,"")</f>
        <v>2.3460410557184752</v>
      </c>
      <c r="E15" s="481">
        <f t="shared" si="3"/>
        <v>2.5386313465783665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2.3824583596879614</v>
      </c>
      <c r="C16" s="480">
        <f>'Tabelle 3.3'!J13</f>
        <v>0.41841004184100417</v>
      </c>
      <c r="D16" s="481">
        <f t="shared" si="3"/>
        <v>2.3824583596879614</v>
      </c>
      <c r="E16" s="481">
        <f t="shared" si="3"/>
        <v>0.41841004184100417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-1.6573931573339646</v>
      </c>
      <c r="C17" s="480">
        <f>'Tabelle 3.3'!J14</f>
        <v>-8.3692307692307697</v>
      </c>
      <c r="D17" s="481">
        <f t="shared" si="3"/>
        <v>-1.6573931573339646</v>
      </c>
      <c r="E17" s="481">
        <f t="shared" si="3"/>
        <v>-8.3692307692307697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-1.2757814161173719</v>
      </c>
      <c r="C18" s="480">
        <f>'Tabelle 3.3'!J15</f>
        <v>-11.937716262975778</v>
      </c>
      <c r="D18" s="481">
        <f t="shared" si="3"/>
        <v>-1.2757814161173719</v>
      </c>
      <c r="E18" s="481">
        <f t="shared" si="3"/>
        <v>-11.937716262975778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-1.2260004626416841</v>
      </c>
      <c r="C19" s="480">
        <f>'Tabelle 3.3'!J16</f>
        <v>-4.8979591836734695</v>
      </c>
      <c r="D19" s="481">
        <f t="shared" si="3"/>
        <v>-1.2260004626416841</v>
      </c>
      <c r="E19" s="481">
        <f t="shared" si="3"/>
        <v>-4.8979591836734695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-3.2157968970380817</v>
      </c>
      <c r="C20" s="480">
        <f>'Tabelle 3.3'!J17</f>
        <v>-9.9358974358974361</v>
      </c>
      <c r="D20" s="481">
        <f t="shared" si="3"/>
        <v>-3.2157968970380817</v>
      </c>
      <c r="E20" s="481">
        <f t="shared" si="3"/>
        <v>-9.9358974358974361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4.4431946006749152</v>
      </c>
      <c r="C21" s="480">
        <f>'Tabelle 3.3'!J18</f>
        <v>0.37821482602118001</v>
      </c>
      <c r="D21" s="481">
        <f t="shared" si="3"/>
        <v>4.4431946006749152</v>
      </c>
      <c r="E21" s="481">
        <f t="shared" si="3"/>
        <v>0.37821482602118001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-0.47616282445850994</v>
      </c>
      <c r="C22" s="480">
        <f>'Tabelle 3.3'!J19</f>
        <v>-2.8227480282274802</v>
      </c>
      <c r="D22" s="481">
        <f t="shared" si="3"/>
        <v>-0.47616282445850994</v>
      </c>
      <c r="E22" s="481">
        <f t="shared" si="3"/>
        <v>-2.8227480282274802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0.12158054711246201</v>
      </c>
      <c r="C23" s="480">
        <f>'Tabelle 3.3'!J20</f>
        <v>-4.637096774193548</v>
      </c>
      <c r="D23" s="481">
        <f t="shared" si="3"/>
        <v>0.12158054711246201</v>
      </c>
      <c r="E23" s="481">
        <f t="shared" si="3"/>
        <v>-4.637096774193548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-0.97616345062429055</v>
      </c>
      <c r="C24" s="480">
        <f>'Tabelle 3.3'!J21</f>
        <v>-8.282674772036474</v>
      </c>
      <c r="D24" s="481">
        <f t="shared" si="3"/>
        <v>-0.97616345062429055</v>
      </c>
      <c r="E24" s="481">
        <f t="shared" si="3"/>
        <v>-8.282674772036474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1.2903225806451613</v>
      </c>
      <c r="C25" s="480">
        <f>'Tabelle 3.3'!J22</f>
        <v>-3.7284894837476101</v>
      </c>
      <c r="D25" s="481">
        <f t="shared" si="3"/>
        <v>1.2903225806451613</v>
      </c>
      <c r="E25" s="481">
        <f t="shared" si="3"/>
        <v>-3.7284894837476101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-1.4749262536873156</v>
      </c>
      <c r="C26" s="480">
        <f>'Tabelle 3.3'!J23</f>
        <v>5.7591623036649215</v>
      </c>
      <c r="D26" s="481">
        <f t="shared" si="3"/>
        <v>-1.4749262536873156</v>
      </c>
      <c r="E26" s="481">
        <f t="shared" si="3"/>
        <v>5.7591623036649215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-5.0868486352357323</v>
      </c>
      <c r="C27" s="480">
        <f>'Tabelle 3.3'!J24</f>
        <v>-7.5898030127462341</v>
      </c>
      <c r="D27" s="481">
        <f t="shared" si="3"/>
        <v>-5.0868486352357323</v>
      </c>
      <c r="E27" s="481">
        <f t="shared" si="3"/>
        <v>-7.5898030127462341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3.2602423542989039</v>
      </c>
      <c r="C28" s="480">
        <f>'Tabelle 3.3'!J25</f>
        <v>-7.8525641025641022</v>
      </c>
      <c r="D28" s="481">
        <f t="shared" si="3"/>
        <v>3.2602423542989039</v>
      </c>
      <c r="E28" s="481">
        <f t="shared" si="3"/>
        <v>-7.8525641025641022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10.571652310101801</v>
      </c>
      <c r="C29" s="480">
        <f>'Tabelle 3.3'!J26</f>
        <v>53.333333333333336</v>
      </c>
      <c r="D29" s="481">
        <f t="shared" si="3"/>
        <v>10.571652310101801</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2.4841831038332711</v>
      </c>
      <c r="C30" s="480">
        <f>'Tabelle 3.3'!J27</f>
        <v>-5</v>
      </c>
      <c r="D30" s="481">
        <f t="shared" si="3"/>
        <v>2.4841831038332711</v>
      </c>
      <c r="E30" s="481">
        <f t="shared" si="3"/>
        <v>-5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3.7495449581361484</v>
      </c>
      <c r="C31" s="480">
        <f>'Tabelle 3.3'!J28</f>
        <v>-1.2121212121212122</v>
      </c>
      <c r="D31" s="481">
        <f t="shared" si="3"/>
        <v>3.7495449581361484</v>
      </c>
      <c r="E31" s="481">
        <f t="shared" si="3"/>
        <v>-1.2121212121212122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-1.8272874932322685</v>
      </c>
      <c r="C32" s="480">
        <f>'Tabelle 3.3'!J29</f>
        <v>-0.98039215686274506</v>
      </c>
      <c r="D32" s="481">
        <f t="shared" si="3"/>
        <v>-1.8272874932322685</v>
      </c>
      <c r="E32" s="481">
        <f t="shared" si="3"/>
        <v>-0.98039215686274506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3.8603437415639341</v>
      </c>
      <c r="C33" s="480">
        <f>'Tabelle 3.3'!J30</f>
        <v>2.8355387523629489</v>
      </c>
      <c r="D33" s="481">
        <f t="shared" si="3"/>
        <v>3.8603437415639341</v>
      </c>
      <c r="E33" s="481">
        <f t="shared" si="3"/>
        <v>2.8355387523629489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0.16386726751331421</v>
      </c>
      <c r="C34" s="480">
        <f>'Tabelle 3.3'!J31</f>
        <v>-4.2589437819420786</v>
      </c>
      <c r="D34" s="481">
        <f t="shared" si="3"/>
        <v>0.16386726751331421</v>
      </c>
      <c r="E34" s="481">
        <f t="shared" si="3"/>
        <v>-4.2589437819420786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2.3460410557184752</v>
      </c>
      <c r="C37" s="480">
        <f>'Tabelle 3.3'!J34</f>
        <v>2.5386313465783665</v>
      </c>
      <c r="D37" s="481">
        <f t="shared" si="3"/>
        <v>2.3460410557184752</v>
      </c>
      <c r="E37" s="481">
        <f t="shared" si="3"/>
        <v>2.5386313465783665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0.518278896657275</v>
      </c>
      <c r="C38" s="480">
        <f>'Tabelle 3.3'!J35</f>
        <v>-4.0803515379786566</v>
      </c>
      <c r="D38" s="481">
        <f t="shared" si="3"/>
        <v>0.518278896657275</v>
      </c>
      <c r="E38" s="481">
        <f t="shared" si="3"/>
        <v>-4.0803515379786566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0.76886240289454078</v>
      </c>
      <c r="C39" s="480">
        <f>'Tabelle 3.3'!J36</f>
        <v>-4.5037111586363068</v>
      </c>
      <c r="D39" s="481">
        <f t="shared" si="3"/>
        <v>0.76886240289454078</v>
      </c>
      <c r="E39" s="481">
        <f t="shared" si="3"/>
        <v>-4.5037111586363068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0.76886240289454078</v>
      </c>
      <c r="C45" s="480">
        <f>'Tabelle 3.3'!J36</f>
        <v>-4.5037111586363068</v>
      </c>
      <c r="D45" s="481">
        <f t="shared" si="3"/>
        <v>0.76886240289454078</v>
      </c>
      <c r="E45" s="481">
        <f t="shared" si="3"/>
        <v>-4.5037111586363068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97679</v>
      </c>
      <c r="C51" s="487">
        <v>20036</v>
      </c>
      <c r="D51" s="487">
        <v>8549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98447</v>
      </c>
      <c r="C52" s="487">
        <v>20478</v>
      </c>
      <c r="D52" s="487">
        <v>8843</v>
      </c>
      <c r="E52" s="488">
        <f t="shared" ref="E52:G70" si="11">IF($A$51=37802,IF(COUNTBLANK(B$51:B$70)&gt;0,#N/A,B52/B$51*100),IF(COUNTBLANK(B$51:B$75)&gt;0,#N/A,B52/B$51*100))</f>
        <v>100.7862488354713</v>
      </c>
      <c r="F52" s="488">
        <f t="shared" si="11"/>
        <v>102.20602914753442</v>
      </c>
      <c r="G52" s="488">
        <f t="shared" si="11"/>
        <v>103.4389987132998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100284</v>
      </c>
      <c r="C53" s="487">
        <v>20291</v>
      </c>
      <c r="D53" s="487">
        <v>9276</v>
      </c>
      <c r="E53" s="488">
        <f t="shared" si="11"/>
        <v>102.66689871927437</v>
      </c>
      <c r="F53" s="488">
        <f t="shared" si="11"/>
        <v>101.27270912357756</v>
      </c>
      <c r="G53" s="488">
        <f t="shared" si="11"/>
        <v>108.50391858696923</v>
      </c>
      <c r="H53" s="489">
        <f>IF(ISERROR(L53)=TRUE,IF(MONTH(A53)=MONTH(MAX(A$51:A$75)),A53,""),"")</f>
        <v>41883</v>
      </c>
      <c r="I53" s="488">
        <f t="shared" si="12"/>
        <v>102.66689871927437</v>
      </c>
      <c r="J53" s="488">
        <f t="shared" si="10"/>
        <v>101.27270912357756</v>
      </c>
      <c r="K53" s="488">
        <f t="shared" si="10"/>
        <v>108.50391858696923</v>
      </c>
      <c r="L53" s="488" t="e">
        <f t="shared" si="13"/>
        <v>#N/A</v>
      </c>
    </row>
    <row r="54" spans="1:14" ht="15" customHeight="1" x14ac:dyDescent="0.2">
      <c r="A54" s="490" t="s">
        <v>463</v>
      </c>
      <c r="B54" s="487">
        <v>98483</v>
      </c>
      <c r="C54" s="487">
        <v>19886</v>
      </c>
      <c r="D54" s="487">
        <v>8837</v>
      </c>
      <c r="E54" s="488">
        <f t="shared" si="11"/>
        <v>100.82310424963401</v>
      </c>
      <c r="F54" s="488">
        <f t="shared" si="11"/>
        <v>99.25134757436615</v>
      </c>
      <c r="G54" s="488">
        <f t="shared" si="11"/>
        <v>103.3688150660896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99276</v>
      </c>
      <c r="C55" s="487">
        <v>19394</v>
      </c>
      <c r="D55" s="487">
        <v>8681</v>
      </c>
      <c r="E55" s="488">
        <f t="shared" si="11"/>
        <v>101.6349471227183</v>
      </c>
      <c r="F55" s="488">
        <f t="shared" si="11"/>
        <v>96.795767618287087</v>
      </c>
      <c r="G55" s="488">
        <f t="shared" si="11"/>
        <v>101.5440402386244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100083</v>
      </c>
      <c r="C56" s="487">
        <v>19696</v>
      </c>
      <c r="D56" s="487">
        <v>8967</v>
      </c>
      <c r="E56" s="488">
        <f t="shared" si="11"/>
        <v>102.46112265686587</v>
      </c>
      <c r="F56" s="488">
        <f t="shared" si="11"/>
        <v>98.303054501896582</v>
      </c>
      <c r="G56" s="488">
        <f t="shared" si="11"/>
        <v>104.88946075564394</v>
      </c>
      <c r="H56" s="489" t="str">
        <f t="shared" si="14"/>
        <v/>
      </c>
      <c r="I56" s="488" t="str">
        <f t="shared" si="12"/>
        <v/>
      </c>
      <c r="J56" s="488" t="str">
        <f t="shared" si="10"/>
        <v/>
      </c>
      <c r="K56" s="488" t="str">
        <f t="shared" si="10"/>
        <v/>
      </c>
      <c r="L56" s="488" t="e">
        <f t="shared" si="13"/>
        <v>#N/A</v>
      </c>
    </row>
    <row r="57" spans="1:14" ht="15" customHeight="1" x14ac:dyDescent="0.2">
      <c r="A57" s="490">
        <v>42248</v>
      </c>
      <c r="B57" s="487">
        <v>102019</v>
      </c>
      <c r="C57" s="487">
        <v>19133</v>
      </c>
      <c r="D57" s="487">
        <v>9338</v>
      </c>
      <c r="E57" s="488">
        <f t="shared" si="11"/>
        <v>104.4431249296164</v>
      </c>
      <c r="F57" s="488">
        <f t="shared" si="11"/>
        <v>95.493112397684172</v>
      </c>
      <c r="G57" s="488">
        <f t="shared" si="11"/>
        <v>109.2291496081413</v>
      </c>
      <c r="H57" s="489">
        <f t="shared" si="14"/>
        <v>42248</v>
      </c>
      <c r="I57" s="488">
        <f t="shared" si="12"/>
        <v>104.4431249296164</v>
      </c>
      <c r="J57" s="488">
        <f t="shared" si="10"/>
        <v>95.493112397684172</v>
      </c>
      <c r="K57" s="488">
        <f t="shared" si="10"/>
        <v>109.2291496081413</v>
      </c>
      <c r="L57" s="488" t="e">
        <f t="shared" si="13"/>
        <v>#N/A</v>
      </c>
    </row>
    <row r="58" spans="1:14" ht="15" customHeight="1" x14ac:dyDescent="0.2">
      <c r="A58" s="490" t="s">
        <v>466</v>
      </c>
      <c r="B58" s="487">
        <v>100233</v>
      </c>
      <c r="C58" s="487">
        <v>18777</v>
      </c>
      <c r="D58" s="487">
        <v>8993</v>
      </c>
      <c r="E58" s="488">
        <f t="shared" si="11"/>
        <v>102.61468688254385</v>
      </c>
      <c r="F58" s="488">
        <f t="shared" si="11"/>
        <v>93.716310640846473</v>
      </c>
      <c r="G58" s="488">
        <f t="shared" si="11"/>
        <v>105.1935898935548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100536</v>
      </c>
      <c r="C59" s="487">
        <v>18686</v>
      </c>
      <c r="D59" s="487">
        <v>8915</v>
      </c>
      <c r="E59" s="488">
        <f t="shared" si="11"/>
        <v>102.92488661841337</v>
      </c>
      <c r="F59" s="488">
        <f t="shared" si="11"/>
        <v>93.262128169295266</v>
      </c>
      <c r="G59" s="488">
        <f t="shared" si="11"/>
        <v>104.2812024798222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100899</v>
      </c>
      <c r="C60" s="487">
        <v>19263</v>
      </c>
      <c r="D60" s="487">
        <v>9307</v>
      </c>
      <c r="E60" s="488">
        <f t="shared" si="11"/>
        <v>103.29651204455411</v>
      </c>
      <c r="F60" s="488">
        <f t="shared" si="11"/>
        <v>96.141944499900177</v>
      </c>
      <c r="G60" s="488">
        <f t="shared" si="11"/>
        <v>108.86653409755527</v>
      </c>
      <c r="H60" s="489" t="str">
        <f t="shared" si="14"/>
        <v/>
      </c>
      <c r="I60" s="488" t="str">
        <f t="shared" si="12"/>
        <v/>
      </c>
      <c r="J60" s="488" t="str">
        <f t="shared" si="10"/>
        <v/>
      </c>
      <c r="K60" s="488" t="str">
        <f t="shared" si="10"/>
        <v/>
      </c>
      <c r="L60" s="488" t="e">
        <f t="shared" si="13"/>
        <v>#N/A</v>
      </c>
    </row>
    <row r="61" spans="1:14" ht="15" customHeight="1" x14ac:dyDescent="0.2">
      <c r="A61" s="490">
        <v>42614</v>
      </c>
      <c r="B61" s="487">
        <v>102852</v>
      </c>
      <c r="C61" s="487">
        <v>18724</v>
      </c>
      <c r="D61" s="487">
        <v>9777</v>
      </c>
      <c r="E61" s="488">
        <f t="shared" si="11"/>
        <v>105.29591826288147</v>
      </c>
      <c r="F61" s="488">
        <f t="shared" si="11"/>
        <v>93.451786783789174</v>
      </c>
      <c r="G61" s="488">
        <f t="shared" si="11"/>
        <v>114.36425312902094</v>
      </c>
      <c r="H61" s="489">
        <f t="shared" si="14"/>
        <v>42614</v>
      </c>
      <c r="I61" s="488">
        <f t="shared" si="12"/>
        <v>105.29591826288147</v>
      </c>
      <c r="J61" s="488">
        <f t="shared" si="10"/>
        <v>93.451786783789174</v>
      </c>
      <c r="K61" s="488">
        <f t="shared" si="10"/>
        <v>114.36425312902094</v>
      </c>
      <c r="L61" s="488" t="e">
        <f t="shared" si="13"/>
        <v>#N/A</v>
      </c>
    </row>
    <row r="62" spans="1:14" ht="15" customHeight="1" x14ac:dyDescent="0.2">
      <c r="A62" s="490" t="s">
        <v>469</v>
      </c>
      <c r="B62" s="487">
        <v>101140</v>
      </c>
      <c r="C62" s="487">
        <v>18446</v>
      </c>
      <c r="D62" s="487">
        <v>9317</v>
      </c>
      <c r="E62" s="488">
        <f t="shared" si="11"/>
        <v>103.5432385671434</v>
      </c>
      <c r="F62" s="488">
        <f t="shared" si="11"/>
        <v>92.064284288281101</v>
      </c>
      <c r="G62" s="488">
        <f t="shared" si="11"/>
        <v>108.98350684290561</v>
      </c>
      <c r="H62" s="489" t="str">
        <f t="shared" si="14"/>
        <v/>
      </c>
      <c r="I62" s="488" t="str">
        <f t="shared" si="12"/>
        <v/>
      </c>
      <c r="J62" s="488" t="str">
        <f t="shared" si="10"/>
        <v/>
      </c>
      <c r="K62" s="488" t="str">
        <f t="shared" si="10"/>
        <v/>
      </c>
      <c r="L62" s="488" t="e">
        <f t="shared" si="13"/>
        <v>#N/A</v>
      </c>
    </row>
    <row r="63" spans="1:14" ht="15" customHeight="1" x14ac:dyDescent="0.2">
      <c r="A63" s="490" t="s">
        <v>470</v>
      </c>
      <c r="B63" s="487">
        <v>101603</v>
      </c>
      <c r="C63" s="487">
        <v>18328</v>
      </c>
      <c r="D63" s="487">
        <v>9242</v>
      </c>
      <c r="E63" s="488">
        <f t="shared" si="11"/>
        <v>104.01724014373612</v>
      </c>
      <c r="F63" s="488">
        <f t="shared" si="11"/>
        <v>91.475344380115786</v>
      </c>
      <c r="G63" s="488">
        <f t="shared" si="11"/>
        <v>108.10621125277811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102423</v>
      </c>
      <c r="C64" s="487">
        <v>18899</v>
      </c>
      <c r="D64" s="487">
        <v>9693</v>
      </c>
      <c r="E64" s="488">
        <f t="shared" si="11"/>
        <v>104.85672457744244</v>
      </c>
      <c r="F64" s="488">
        <f t="shared" si="11"/>
        <v>94.325214613695351</v>
      </c>
      <c r="G64" s="488">
        <f t="shared" si="11"/>
        <v>113.38168206807812</v>
      </c>
      <c r="H64" s="489" t="str">
        <f t="shared" si="14"/>
        <v/>
      </c>
      <c r="I64" s="488" t="str">
        <f t="shared" si="12"/>
        <v/>
      </c>
      <c r="J64" s="488" t="str">
        <f t="shared" si="10"/>
        <v/>
      </c>
      <c r="K64" s="488" t="str">
        <f t="shared" si="10"/>
        <v/>
      </c>
      <c r="L64" s="488" t="e">
        <f t="shared" si="13"/>
        <v>#N/A</v>
      </c>
    </row>
    <row r="65" spans="1:12" ht="15" customHeight="1" x14ac:dyDescent="0.2">
      <c r="A65" s="490">
        <v>42979</v>
      </c>
      <c r="B65" s="487">
        <v>105009</v>
      </c>
      <c r="C65" s="487">
        <v>18612</v>
      </c>
      <c r="D65" s="487">
        <v>10134</v>
      </c>
      <c r="E65" s="488">
        <f t="shared" si="11"/>
        <v>107.50417182813092</v>
      </c>
      <c r="F65" s="488">
        <f t="shared" si="11"/>
        <v>92.892792972649232</v>
      </c>
      <c r="G65" s="488">
        <f t="shared" si="11"/>
        <v>118.54018013802784</v>
      </c>
      <c r="H65" s="489">
        <f t="shared" si="14"/>
        <v>42979</v>
      </c>
      <c r="I65" s="488">
        <f t="shared" si="12"/>
        <v>107.50417182813092</v>
      </c>
      <c r="J65" s="488">
        <f t="shared" si="10"/>
        <v>92.892792972649232</v>
      </c>
      <c r="K65" s="488">
        <f t="shared" si="10"/>
        <v>118.54018013802784</v>
      </c>
      <c r="L65" s="488" t="e">
        <f t="shared" si="13"/>
        <v>#N/A</v>
      </c>
    </row>
    <row r="66" spans="1:12" ht="15" customHeight="1" x14ac:dyDescent="0.2">
      <c r="A66" s="490" t="s">
        <v>472</v>
      </c>
      <c r="B66" s="487">
        <v>103582</v>
      </c>
      <c r="C66" s="487">
        <v>18023</v>
      </c>
      <c r="D66" s="487">
        <v>9789</v>
      </c>
      <c r="E66" s="488">
        <f t="shared" si="11"/>
        <v>106.04326416118101</v>
      </c>
      <c r="F66" s="488">
        <f t="shared" si="11"/>
        <v>89.953084447993618</v>
      </c>
      <c r="G66" s="488">
        <f t="shared" si="11"/>
        <v>114.50462042344134</v>
      </c>
      <c r="H66" s="489" t="str">
        <f t="shared" si="14"/>
        <v/>
      </c>
      <c r="I66" s="488" t="str">
        <f t="shared" si="12"/>
        <v/>
      </c>
      <c r="J66" s="488" t="str">
        <f t="shared" si="10"/>
        <v/>
      </c>
      <c r="K66" s="488" t="str">
        <f t="shared" si="10"/>
        <v/>
      </c>
      <c r="L66" s="488" t="e">
        <f t="shared" si="13"/>
        <v>#N/A</v>
      </c>
    </row>
    <row r="67" spans="1:12" ht="15" customHeight="1" x14ac:dyDescent="0.2">
      <c r="A67" s="490" t="s">
        <v>473</v>
      </c>
      <c r="B67" s="487">
        <v>104075</v>
      </c>
      <c r="C67" s="487">
        <v>18042</v>
      </c>
      <c r="D67" s="487">
        <v>9875</v>
      </c>
      <c r="E67" s="488">
        <f t="shared" si="11"/>
        <v>106.54797858290932</v>
      </c>
      <c r="F67" s="488">
        <f t="shared" si="11"/>
        <v>90.047913755240572</v>
      </c>
      <c r="G67" s="488">
        <f t="shared" si="11"/>
        <v>115.51058603345422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104662</v>
      </c>
      <c r="C68" s="487">
        <v>18559</v>
      </c>
      <c r="D68" s="487">
        <v>10187</v>
      </c>
      <c r="E68" s="488">
        <f t="shared" si="11"/>
        <v>107.14892658606252</v>
      </c>
      <c r="F68" s="488">
        <f t="shared" si="11"/>
        <v>92.628269115591934</v>
      </c>
      <c r="G68" s="488">
        <f t="shared" si="11"/>
        <v>119.16013568838461</v>
      </c>
      <c r="H68" s="489" t="str">
        <f t="shared" si="14"/>
        <v/>
      </c>
      <c r="I68" s="488" t="str">
        <f t="shared" si="12"/>
        <v/>
      </c>
      <c r="J68" s="488" t="str">
        <f t="shared" si="12"/>
        <v/>
      </c>
      <c r="K68" s="488" t="str">
        <f t="shared" si="12"/>
        <v/>
      </c>
      <c r="L68" s="488" t="e">
        <f t="shared" si="13"/>
        <v>#N/A</v>
      </c>
    </row>
    <row r="69" spans="1:12" ht="15" customHeight="1" x14ac:dyDescent="0.2">
      <c r="A69" s="490">
        <v>43344</v>
      </c>
      <c r="B69" s="487">
        <v>106967</v>
      </c>
      <c r="C69" s="487">
        <v>18180</v>
      </c>
      <c r="D69" s="487">
        <v>10579</v>
      </c>
      <c r="E69" s="488">
        <f t="shared" si="11"/>
        <v>109.50869685398091</v>
      </c>
      <c r="F69" s="488">
        <f t="shared" si="11"/>
        <v>90.736673986823718</v>
      </c>
      <c r="G69" s="488">
        <f t="shared" si="11"/>
        <v>123.74546730611769</v>
      </c>
      <c r="H69" s="489">
        <f t="shared" si="14"/>
        <v>43344</v>
      </c>
      <c r="I69" s="488">
        <f t="shared" si="12"/>
        <v>109.50869685398091</v>
      </c>
      <c r="J69" s="488">
        <f t="shared" si="12"/>
        <v>90.736673986823718</v>
      </c>
      <c r="K69" s="488">
        <f t="shared" si="12"/>
        <v>123.74546730611769</v>
      </c>
      <c r="L69" s="488" t="e">
        <f t="shared" si="13"/>
        <v>#N/A</v>
      </c>
    </row>
    <row r="70" spans="1:12" ht="15" customHeight="1" x14ac:dyDescent="0.2">
      <c r="A70" s="490" t="s">
        <v>475</v>
      </c>
      <c r="B70" s="487">
        <v>105289</v>
      </c>
      <c r="C70" s="487">
        <v>17922</v>
      </c>
      <c r="D70" s="487">
        <v>10163</v>
      </c>
      <c r="E70" s="488">
        <f t="shared" si="11"/>
        <v>107.7908250493965</v>
      </c>
      <c r="F70" s="488">
        <f t="shared" si="11"/>
        <v>89.448991814733475</v>
      </c>
      <c r="G70" s="488">
        <f t="shared" si="11"/>
        <v>118.8794010995438</v>
      </c>
      <c r="H70" s="489" t="str">
        <f t="shared" si="14"/>
        <v/>
      </c>
      <c r="I70" s="488" t="str">
        <f t="shared" si="12"/>
        <v/>
      </c>
      <c r="J70" s="488" t="str">
        <f t="shared" si="12"/>
        <v/>
      </c>
      <c r="K70" s="488" t="str">
        <f t="shared" si="12"/>
        <v/>
      </c>
      <c r="L70" s="488" t="e">
        <f t="shared" si="13"/>
        <v>#N/A</v>
      </c>
    </row>
    <row r="71" spans="1:12" ht="15" customHeight="1" x14ac:dyDescent="0.2">
      <c r="A71" s="490" t="s">
        <v>476</v>
      </c>
      <c r="B71" s="487">
        <v>105631</v>
      </c>
      <c r="C71" s="487">
        <v>17769</v>
      </c>
      <c r="D71" s="487">
        <v>10170</v>
      </c>
      <c r="E71" s="491">
        <f t="shared" ref="E71:G75" si="15">IF($A$51=37802,IF(COUNTBLANK(B$51:B$70)&gt;0,#N/A,IF(ISBLANK(B71)=FALSE,B71/B$51*100,#N/A)),IF(COUNTBLANK(B$51:B$75)&gt;0,#N/A,B71/B$51*100))</f>
        <v>108.14095148394229</v>
      </c>
      <c r="F71" s="491">
        <f t="shared" si="15"/>
        <v>88.685366340586953</v>
      </c>
      <c r="G71" s="491">
        <f t="shared" si="15"/>
        <v>118.96128202128904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106213</v>
      </c>
      <c r="C72" s="487">
        <v>18276</v>
      </c>
      <c r="D72" s="487">
        <v>10528</v>
      </c>
      <c r="E72" s="491">
        <f t="shared" si="15"/>
        <v>108.73678067957289</v>
      </c>
      <c r="F72" s="491">
        <f t="shared" si="15"/>
        <v>91.215811539229392</v>
      </c>
      <c r="G72" s="491">
        <f t="shared" si="15"/>
        <v>123.14890630483097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107656</v>
      </c>
      <c r="C73" s="487">
        <v>17542</v>
      </c>
      <c r="D73" s="487">
        <v>10834</v>
      </c>
      <c r="E73" s="491">
        <f t="shared" si="15"/>
        <v>110.21406853059513</v>
      </c>
      <c r="F73" s="491">
        <f t="shared" si="15"/>
        <v>87.552405669794382</v>
      </c>
      <c r="G73" s="491">
        <f t="shared" si="15"/>
        <v>126.72827231255117</v>
      </c>
      <c r="H73" s="492">
        <f>IF(A$51=37802,IF(ISERROR(L73)=TRUE,IF(ISBLANK(A73)=FALSE,IF(MONTH(A73)=MONTH(MAX(A$51:A$75)),A73,""),""),""),IF(ISERROR(L73)=TRUE,IF(MONTH(A73)=MONTH(MAX(A$51:A$75)),A73,""),""))</f>
        <v>43709</v>
      </c>
      <c r="I73" s="488">
        <f t="shared" si="12"/>
        <v>110.21406853059513</v>
      </c>
      <c r="J73" s="488">
        <f t="shared" si="12"/>
        <v>87.552405669794382</v>
      </c>
      <c r="K73" s="488">
        <f t="shared" si="12"/>
        <v>126.72827231255117</v>
      </c>
      <c r="L73" s="488" t="e">
        <f t="shared" si="13"/>
        <v>#N/A</v>
      </c>
    </row>
    <row r="74" spans="1:12" ht="15" customHeight="1" x14ac:dyDescent="0.2">
      <c r="A74" s="490" t="s">
        <v>478</v>
      </c>
      <c r="B74" s="487">
        <v>106172</v>
      </c>
      <c r="C74" s="487">
        <v>17227</v>
      </c>
      <c r="D74" s="487">
        <v>10433</v>
      </c>
      <c r="E74" s="491">
        <f t="shared" si="15"/>
        <v>108.69480645788757</v>
      </c>
      <c r="F74" s="491">
        <f t="shared" si="15"/>
        <v>85.980235575963277</v>
      </c>
      <c r="G74" s="491">
        <f t="shared" si="15"/>
        <v>122.03766522400281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106398</v>
      </c>
      <c r="C75" s="493">
        <v>16638</v>
      </c>
      <c r="D75" s="493">
        <v>10120</v>
      </c>
      <c r="E75" s="491">
        <f t="shared" si="15"/>
        <v>108.92617655790906</v>
      </c>
      <c r="F75" s="491">
        <f t="shared" si="15"/>
        <v>83.040527051307649</v>
      </c>
      <c r="G75" s="491">
        <f t="shared" si="15"/>
        <v>118.37641829453737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110.21406853059513</v>
      </c>
      <c r="J77" s="488">
        <f>IF(J75&lt;&gt;"",J75,IF(J74&lt;&gt;"",J74,IF(J73&lt;&gt;"",J73,IF(J72&lt;&gt;"",J72,IF(J71&lt;&gt;"",J71,IF(J70&lt;&gt;"",J70,""))))))</f>
        <v>87.552405669794382</v>
      </c>
      <c r="K77" s="488">
        <f>IF(K75&lt;&gt;"",K75,IF(K74&lt;&gt;"",K74,IF(K73&lt;&gt;"",K73,IF(K72&lt;&gt;"",K72,IF(K71&lt;&gt;"",K71,IF(K70&lt;&gt;"",K70,""))))))</f>
        <v>126.72827231255117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-12,4%</v>
      </c>
      <c r="K79" s="488" t="str">
        <f>"GeB - im Nebenjob: "&amp;IF(K77&gt;100,"+","")&amp;TEXT(K77-100,"0,0")&amp;"%"</f>
        <v>GeB - im Nebenjob: +26,7%</v>
      </c>
    </row>
    <row r="81" spans="9:9" ht="15" customHeight="1" x14ac:dyDescent="0.2">
      <c r="I81" s="488" t="str">
        <f>IF(ISERROR(HLOOKUP(1,I$78:K$79,2,FALSE)),"",HLOOKUP(1,I$78:K$79,2,FALSE))</f>
        <v>GeB - im Nebenjob: +26,7%</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-12,4%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106398</v>
      </c>
      <c r="E12" s="114">
        <v>106172</v>
      </c>
      <c r="F12" s="114">
        <v>107656</v>
      </c>
      <c r="G12" s="114">
        <v>106213</v>
      </c>
      <c r="H12" s="114">
        <v>105631</v>
      </c>
      <c r="I12" s="115">
        <v>767</v>
      </c>
      <c r="J12" s="116">
        <v>0.72611259952097396</v>
      </c>
      <c r="N12" s="117"/>
    </row>
    <row r="13" spans="1:15" s="110" customFormat="1" ht="13.5" customHeight="1" x14ac:dyDescent="0.2">
      <c r="A13" s="118" t="s">
        <v>105</v>
      </c>
      <c r="B13" s="119" t="s">
        <v>106</v>
      </c>
      <c r="C13" s="113">
        <v>51.474651779168781</v>
      </c>
      <c r="D13" s="114">
        <v>54768</v>
      </c>
      <c r="E13" s="114">
        <v>54538</v>
      </c>
      <c r="F13" s="114">
        <v>55492</v>
      </c>
      <c r="G13" s="114">
        <v>54666</v>
      </c>
      <c r="H13" s="114">
        <v>54221</v>
      </c>
      <c r="I13" s="115">
        <v>547</v>
      </c>
      <c r="J13" s="116">
        <v>1.00883421552535</v>
      </c>
    </row>
    <row r="14" spans="1:15" s="110" customFormat="1" ht="13.5" customHeight="1" x14ac:dyDescent="0.2">
      <c r="A14" s="120"/>
      <c r="B14" s="119" t="s">
        <v>107</v>
      </c>
      <c r="C14" s="113">
        <v>48.525348220831219</v>
      </c>
      <c r="D14" s="114">
        <v>51630</v>
      </c>
      <c r="E14" s="114">
        <v>51634</v>
      </c>
      <c r="F14" s="114">
        <v>52164</v>
      </c>
      <c r="G14" s="114">
        <v>51547</v>
      </c>
      <c r="H14" s="114">
        <v>51410</v>
      </c>
      <c r="I14" s="115">
        <v>220</v>
      </c>
      <c r="J14" s="116">
        <v>0.42793230888932116</v>
      </c>
    </row>
    <row r="15" spans="1:15" s="110" customFormat="1" ht="13.5" customHeight="1" x14ac:dyDescent="0.2">
      <c r="A15" s="118" t="s">
        <v>105</v>
      </c>
      <c r="B15" s="121" t="s">
        <v>108</v>
      </c>
      <c r="C15" s="113">
        <v>10.959792477302205</v>
      </c>
      <c r="D15" s="114">
        <v>11661</v>
      </c>
      <c r="E15" s="114">
        <v>11940</v>
      </c>
      <c r="F15" s="114">
        <v>12530</v>
      </c>
      <c r="G15" s="114">
        <v>11156</v>
      </c>
      <c r="H15" s="114">
        <v>11585</v>
      </c>
      <c r="I15" s="115">
        <v>76</v>
      </c>
      <c r="J15" s="116">
        <v>0.65602071644367721</v>
      </c>
    </row>
    <row r="16" spans="1:15" s="110" customFormat="1" ht="13.5" customHeight="1" x14ac:dyDescent="0.2">
      <c r="A16" s="118"/>
      <c r="B16" s="121" t="s">
        <v>109</v>
      </c>
      <c r="C16" s="113">
        <v>66.415722100039474</v>
      </c>
      <c r="D16" s="114">
        <v>70665</v>
      </c>
      <c r="E16" s="114">
        <v>70494</v>
      </c>
      <c r="F16" s="114">
        <v>71416</v>
      </c>
      <c r="G16" s="114">
        <v>71689</v>
      </c>
      <c r="H16" s="114">
        <v>71139</v>
      </c>
      <c r="I16" s="115">
        <v>-474</v>
      </c>
      <c r="J16" s="116">
        <v>-0.66630118500400626</v>
      </c>
    </row>
    <row r="17" spans="1:10" s="110" customFormat="1" ht="13.5" customHeight="1" x14ac:dyDescent="0.2">
      <c r="A17" s="118"/>
      <c r="B17" s="121" t="s">
        <v>110</v>
      </c>
      <c r="C17" s="113">
        <v>21.282354931483674</v>
      </c>
      <c r="D17" s="114">
        <v>22644</v>
      </c>
      <c r="E17" s="114">
        <v>22328</v>
      </c>
      <c r="F17" s="114">
        <v>22284</v>
      </c>
      <c r="G17" s="114">
        <v>21996</v>
      </c>
      <c r="H17" s="114">
        <v>21619</v>
      </c>
      <c r="I17" s="115">
        <v>1025</v>
      </c>
      <c r="J17" s="116">
        <v>4.7411998704842961</v>
      </c>
    </row>
    <row r="18" spans="1:10" s="110" customFormat="1" ht="13.5" customHeight="1" x14ac:dyDescent="0.2">
      <c r="A18" s="120"/>
      <c r="B18" s="121" t="s">
        <v>111</v>
      </c>
      <c r="C18" s="113">
        <v>1.3421304911746461</v>
      </c>
      <c r="D18" s="114">
        <v>1428</v>
      </c>
      <c r="E18" s="114">
        <v>1410</v>
      </c>
      <c r="F18" s="114">
        <v>1426</v>
      </c>
      <c r="G18" s="114">
        <v>1372</v>
      </c>
      <c r="H18" s="114">
        <v>1288</v>
      </c>
      <c r="I18" s="115">
        <v>140</v>
      </c>
      <c r="J18" s="116">
        <v>10.869565217391305</v>
      </c>
    </row>
    <row r="19" spans="1:10" s="110" customFormat="1" ht="13.5" customHeight="1" x14ac:dyDescent="0.2">
      <c r="A19" s="120"/>
      <c r="B19" s="121" t="s">
        <v>112</v>
      </c>
      <c r="C19" s="113">
        <v>0.37124757984172635</v>
      </c>
      <c r="D19" s="114">
        <v>395</v>
      </c>
      <c r="E19" s="114">
        <v>391</v>
      </c>
      <c r="F19" s="114">
        <v>421</v>
      </c>
      <c r="G19" s="114">
        <v>367</v>
      </c>
      <c r="H19" s="114">
        <v>335</v>
      </c>
      <c r="I19" s="115">
        <v>60</v>
      </c>
      <c r="J19" s="116">
        <v>17.910447761194028</v>
      </c>
    </row>
    <row r="20" spans="1:10" s="110" customFormat="1" ht="13.5" customHeight="1" x14ac:dyDescent="0.2">
      <c r="A20" s="118" t="s">
        <v>113</v>
      </c>
      <c r="B20" s="122" t="s">
        <v>114</v>
      </c>
      <c r="C20" s="113">
        <v>68.011616759713533</v>
      </c>
      <c r="D20" s="114">
        <v>72363</v>
      </c>
      <c r="E20" s="114">
        <v>72386</v>
      </c>
      <c r="F20" s="114">
        <v>73673</v>
      </c>
      <c r="G20" s="114">
        <v>72473</v>
      </c>
      <c r="H20" s="114">
        <v>72347</v>
      </c>
      <c r="I20" s="115">
        <v>16</v>
      </c>
      <c r="J20" s="116">
        <v>2.2115637137683664E-2</v>
      </c>
    </row>
    <row r="21" spans="1:10" s="110" customFormat="1" ht="13.5" customHeight="1" x14ac:dyDescent="0.2">
      <c r="A21" s="120"/>
      <c r="B21" s="122" t="s">
        <v>115</v>
      </c>
      <c r="C21" s="113">
        <v>31.988383240286471</v>
      </c>
      <c r="D21" s="114">
        <v>34035</v>
      </c>
      <c r="E21" s="114">
        <v>33786</v>
      </c>
      <c r="F21" s="114">
        <v>33983</v>
      </c>
      <c r="G21" s="114">
        <v>33740</v>
      </c>
      <c r="H21" s="114">
        <v>33284</v>
      </c>
      <c r="I21" s="115">
        <v>751</v>
      </c>
      <c r="J21" s="116">
        <v>2.2563393822857831</v>
      </c>
    </row>
    <row r="22" spans="1:10" s="110" customFormat="1" ht="13.5" customHeight="1" x14ac:dyDescent="0.2">
      <c r="A22" s="118" t="s">
        <v>113</v>
      </c>
      <c r="B22" s="122" t="s">
        <v>116</v>
      </c>
      <c r="C22" s="113">
        <v>92.138010112972054</v>
      </c>
      <c r="D22" s="114">
        <v>98033</v>
      </c>
      <c r="E22" s="114">
        <v>98202</v>
      </c>
      <c r="F22" s="114">
        <v>99325</v>
      </c>
      <c r="G22" s="114">
        <v>98071</v>
      </c>
      <c r="H22" s="114">
        <v>97896</v>
      </c>
      <c r="I22" s="115">
        <v>137</v>
      </c>
      <c r="J22" s="116">
        <v>0.13994443082454849</v>
      </c>
    </row>
    <row r="23" spans="1:10" s="110" customFormat="1" ht="13.5" customHeight="1" x14ac:dyDescent="0.2">
      <c r="A23" s="123"/>
      <c r="B23" s="124" t="s">
        <v>117</v>
      </c>
      <c r="C23" s="125">
        <v>7.8234553281076709</v>
      </c>
      <c r="D23" s="114">
        <v>8324</v>
      </c>
      <c r="E23" s="114">
        <v>7923</v>
      </c>
      <c r="F23" s="114">
        <v>8280</v>
      </c>
      <c r="G23" s="114">
        <v>8092</v>
      </c>
      <c r="H23" s="114">
        <v>7691</v>
      </c>
      <c r="I23" s="115">
        <v>633</v>
      </c>
      <c r="J23" s="116">
        <v>8.2303991678585362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26758</v>
      </c>
      <c r="E26" s="114">
        <v>27660</v>
      </c>
      <c r="F26" s="114">
        <v>28376</v>
      </c>
      <c r="G26" s="114">
        <v>28804</v>
      </c>
      <c r="H26" s="140">
        <v>27939</v>
      </c>
      <c r="I26" s="115">
        <v>-1181</v>
      </c>
      <c r="J26" s="116">
        <v>-4.2270661083073842</v>
      </c>
    </row>
    <row r="27" spans="1:10" s="110" customFormat="1" ht="13.5" customHeight="1" x14ac:dyDescent="0.2">
      <c r="A27" s="118" t="s">
        <v>105</v>
      </c>
      <c r="B27" s="119" t="s">
        <v>106</v>
      </c>
      <c r="C27" s="113">
        <v>40.61215337469168</v>
      </c>
      <c r="D27" s="115">
        <v>10867</v>
      </c>
      <c r="E27" s="114">
        <v>11149</v>
      </c>
      <c r="F27" s="114">
        <v>11439</v>
      </c>
      <c r="G27" s="114">
        <v>11517</v>
      </c>
      <c r="H27" s="140">
        <v>11161</v>
      </c>
      <c r="I27" s="115">
        <v>-294</v>
      </c>
      <c r="J27" s="116">
        <v>-2.6341725651823311</v>
      </c>
    </row>
    <row r="28" spans="1:10" s="110" customFormat="1" ht="13.5" customHeight="1" x14ac:dyDescent="0.2">
      <c r="A28" s="120"/>
      <c r="B28" s="119" t="s">
        <v>107</v>
      </c>
      <c r="C28" s="113">
        <v>59.38784662530832</v>
      </c>
      <c r="D28" s="115">
        <v>15891</v>
      </c>
      <c r="E28" s="114">
        <v>16511</v>
      </c>
      <c r="F28" s="114">
        <v>16937</v>
      </c>
      <c r="G28" s="114">
        <v>17287</v>
      </c>
      <c r="H28" s="140">
        <v>16778</v>
      </c>
      <c r="I28" s="115">
        <v>-887</v>
      </c>
      <c r="J28" s="116">
        <v>-5.2866849445702702</v>
      </c>
    </row>
    <row r="29" spans="1:10" s="110" customFormat="1" ht="13.5" customHeight="1" x14ac:dyDescent="0.2">
      <c r="A29" s="118" t="s">
        <v>105</v>
      </c>
      <c r="B29" s="121" t="s">
        <v>108</v>
      </c>
      <c r="C29" s="113">
        <v>16.608117198594812</v>
      </c>
      <c r="D29" s="115">
        <v>4444</v>
      </c>
      <c r="E29" s="114">
        <v>4683</v>
      </c>
      <c r="F29" s="114">
        <v>5067</v>
      </c>
      <c r="G29" s="114">
        <v>5207</v>
      </c>
      <c r="H29" s="140">
        <v>4760</v>
      </c>
      <c r="I29" s="115">
        <v>-316</v>
      </c>
      <c r="J29" s="116">
        <v>-6.6386554621848743</v>
      </c>
    </row>
    <row r="30" spans="1:10" s="110" customFormat="1" ht="13.5" customHeight="1" x14ac:dyDescent="0.2">
      <c r="A30" s="118"/>
      <c r="B30" s="121" t="s">
        <v>109</v>
      </c>
      <c r="C30" s="113">
        <v>46.02735630465655</v>
      </c>
      <c r="D30" s="115">
        <v>12316</v>
      </c>
      <c r="E30" s="114">
        <v>12767</v>
      </c>
      <c r="F30" s="114">
        <v>13016</v>
      </c>
      <c r="G30" s="114">
        <v>13258</v>
      </c>
      <c r="H30" s="140">
        <v>13102</v>
      </c>
      <c r="I30" s="115">
        <v>-786</v>
      </c>
      <c r="J30" s="116">
        <v>-5.999084109296291</v>
      </c>
    </row>
    <row r="31" spans="1:10" s="110" customFormat="1" ht="13.5" customHeight="1" x14ac:dyDescent="0.2">
      <c r="A31" s="118"/>
      <c r="B31" s="121" t="s">
        <v>110</v>
      </c>
      <c r="C31" s="113">
        <v>19.979071679497721</v>
      </c>
      <c r="D31" s="115">
        <v>5346</v>
      </c>
      <c r="E31" s="114">
        <v>5415</v>
      </c>
      <c r="F31" s="114">
        <v>5464</v>
      </c>
      <c r="G31" s="114">
        <v>5542</v>
      </c>
      <c r="H31" s="140">
        <v>5467</v>
      </c>
      <c r="I31" s="115">
        <v>-121</v>
      </c>
      <c r="J31" s="116">
        <v>-2.2132796780684103</v>
      </c>
    </row>
    <row r="32" spans="1:10" s="110" customFormat="1" ht="13.5" customHeight="1" x14ac:dyDescent="0.2">
      <c r="A32" s="120"/>
      <c r="B32" s="121" t="s">
        <v>111</v>
      </c>
      <c r="C32" s="113">
        <v>17.385454817250917</v>
      </c>
      <c r="D32" s="115">
        <v>4652</v>
      </c>
      <c r="E32" s="114">
        <v>4795</v>
      </c>
      <c r="F32" s="114">
        <v>4829</v>
      </c>
      <c r="G32" s="114">
        <v>4797</v>
      </c>
      <c r="H32" s="140">
        <v>4610</v>
      </c>
      <c r="I32" s="115">
        <v>42</v>
      </c>
      <c r="J32" s="116">
        <v>0.91106290672451196</v>
      </c>
    </row>
    <row r="33" spans="1:10" s="110" customFormat="1" ht="13.5" customHeight="1" x14ac:dyDescent="0.2">
      <c r="A33" s="120"/>
      <c r="B33" s="121" t="s">
        <v>112</v>
      </c>
      <c r="C33" s="113">
        <v>1.6368936392854474</v>
      </c>
      <c r="D33" s="115">
        <v>438</v>
      </c>
      <c r="E33" s="114">
        <v>474</v>
      </c>
      <c r="F33" s="114">
        <v>502</v>
      </c>
      <c r="G33" s="114">
        <v>452</v>
      </c>
      <c r="H33" s="140">
        <v>403</v>
      </c>
      <c r="I33" s="115">
        <v>35</v>
      </c>
      <c r="J33" s="116">
        <v>8.6848635235732008</v>
      </c>
    </row>
    <row r="34" spans="1:10" s="110" customFormat="1" ht="13.5" customHeight="1" x14ac:dyDescent="0.2">
      <c r="A34" s="118" t="s">
        <v>113</v>
      </c>
      <c r="B34" s="122" t="s">
        <v>116</v>
      </c>
      <c r="C34" s="113">
        <v>93.116077434785865</v>
      </c>
      <c r="D34" s="115">
        <v>24916</v>
      </c>
      <c r="E34" s="114">
        <v>25731</v>
      </c>
      <c r="F34" s="114">
        <v>26380</v>
      </c>
      <c r="G34" s="114">
        <v>26860</v>
      </c>
      <c r="H34" s="140">
        <v>26094</v>
      </c>
      <c r="I34" s="115">
        <v>-1178</v>
      </c>
      <c r="J34" s="116">
        <v>-4.5144477657699085</v>
      </c>
    </row>
    <row r="35" spans="1:10" s="110" customFormat="1" ht="13.5" customHeight="1" x14ac:dyDescent="0.2">
      <c r="A35" s="118"/>
      <c r="B35" s="119" t="s">
        <v>117</v>
      </c>
      <c r="C35" s="113">
        <v>6.6933253606398084</v>
      </c>
      <c r="D35" s="115">
        <v>1791</v>
      </c>
      <c r="E35" s="114">
        <v>1869</v>
      </c>
      <c r="F35" s="114">
        <v>1941</v>
      </c>
      <c r="G35" s="114">
        <v>1885</v>
      </c>
      <c r="H35" s="140">
        <v>1801</v>
      </c>
      <c r="I35" s="115">
        <v>-10</v>
      </c>
      <c r="J35" s="116">
        <v>-0.55524708495280395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16638</v>
      </c>
      <c r="E37" s="114">
        <v>17227</v>
      </c>
      <c r="F37" s="114">
        <v>17542</v>
      </c>
      <c r="G37" s="114">
        <v>18276</v>
      </c>
      <c r="H37" s="140">
        <v>17769</v>
      </c>
      <c r="I37" s="115">
        <v>-1131</v>
      </c>
      <c r="J37" s="116">
        <v>-6.3650177275029547</v>
      </c>
    </row>
    <row r="38" spans="1:10" s="110" customFormat="1" ht="13.5" customHeight="1" x14ac:dyDescent="0.2">
      <c r="A38" s="118" t="s">
        <v>105</v>
      </c>
      <c r="B38" s="119" t="s">
        <v>106</v>
      </c>
      <c r="C38" s="113">
        <v>39.902632527948072</v>
      </c>
      <c r="D38" s="115">
        <v>6639</v>
      </c>
      <c r="E38" s="114">
        <v>6815</v>
      </c>
      <c r="F38" s="114">
        <v>6904</v>
      </c>
      <c r="G38" s="114">
        <v>7213</v>
      </c>
      <c r="H38" s="140">
        <v>6991</v>
      </c>
      <c r="I38" s="115">
        <v>-352</v>
      </c>
      <c r="J38" s="116">
        <v>-5.0350450579316259</v>
      </c>
    </row>
    <row r="39" spans="1:10" s="110" customFormat="1" ht="13.5" customHeight="1" x14ac:dyDescent="0.2">
      <c r="A39" s="120"/>
      <c r="B39" s="119" t="s">
        <v>107</v>
      </c>
      <c r="C39" s="113">
        <v>60.097367472051928</v>
      </c>
      <c r="D39" s="115">
        <v>9999</v>
      </c>
      <c r="E39" s="114">
        <v>10412</v>
      </c>
      <c r="F39" s="114">
        <v>10638</v>
      </c>
      <c r="G39" s="114">
        <v>11063</v>
      </c>
      <c r="H39" s="140">
        <v>10778</v>
      </c>
      <c r="I39" s="115">
        <v>-779</v>
      </c>
      <c r="J39" s="116">
        <v>-7.2276860270922247</v>
      </c>
    </row>
    <row r="40" spans="1:10" s="110" customFormat="1" ht="13.5" customHeight="1" x14ac:dyDescent="0.2">
      <c r="A40" s="118" t="s">
        <v>105</v>
      </c>
      <c r="B40" s="121" t="s">
        <v>108</v>
      </c>
      <c r="C40" s="113">
        <v>19.707897583844211</v>
      </c>
      <c r="D40" s="115">
        <v>3279</v>
      </c>
      <c r="E40" s="114">
        <v>3401</v>
      </c>
      <c r="F40" s="114">
        <v>3638</v>
      </c>
      <c r="G40" s="114">
        <v>3959</v>
      </c>
      <c r="H40" s="140">
        <v>3539</v>
      </c>
      <c r="I40" s="115">
        <v>-260</v>
      </c>
      <c r="J40" s="116">
        <v>-7.3467081096354905</v>
      </c>
    </row>
    <row r="41" spans="1:10" s="110" customFormat="1" ht="13.5" customHeight="1" x14ac:dyDescent="0.2">
      <c r="A41" s="118"/>
      <c r="B41" s="121" t="s">
        <v>109</v>
      </c>
      <c r="C41" s="113">
        <v>31.890852265897344</v>
      </c>
      <c r="D41" s="115">
        <v>5306</v>
      </c>
      <c r="E41" s="114">
        <v>5582</v>
      </c>
      <c r="F41" s="114">
        <v>5617</v>
      </c>
      <c r="G41" s="114">
        <v>5927</v>
      </c>
      <c r="H41" s="140">
        <v>6010</v>
      </c>
      <c r="I41" s="115">
        <v>-704</v>
      </c>
      <c r="J41" s="116">
        <v>-11.713810316139767</v>
      </c>
    </row>
    <row r="42" spans="1:10" s="110" customFormat="1" ht="13.5" customHeight="1" x14ac:dyDescent="0.2">
      <c r="A42" s="118"/>
      <c r="B42" s="121" t="s">
        <v>110</v>
      </c>
      <c r="C42" s="113">
        <v>21.174420002404133</v>
      </c>
      <c r="D42" s="115">
        <v>3523</v>
      </c>
      <c r="E42" s="114">
        <v>3567</v>
      </c>
      <c r="F42" s="114">
        <v>3588</v>
      </c>
      <c r="G42" s="114">
        <v>3718</v>
      </c>
      <c r="H42" s="140">
        <v>3720</v>
      </c>
      <c r="I42" s="115">
        <v>-197</v>
      </c>
      <c r="J42" s="116">
        <v>-5.295698924731183</v>
      </c>
    </row>
    <row r="43" spans="1:10" s="110" customFormat="1" ht="13.5" customHeight="1" x14ac:dyDescent="0.2">
      <c r="A43" s="120"/>
      <c r="B43" s="121" t="s">
        <v>111</v>
      </c>
      <c r="C43" s="113">
        <v>27.226830147854308</v>
      </c>
      <c r="D43" s="115">
        <v>4530</v>
      </c>
      <c r="E43" s="114">
        <v>4677</v>
      </c>
      <c r="F43" s="114">
        <v>4699</v>
      </c>
      <c r="G43" s="114">
        <v>4672</v>
      </c>
      <c r="H43" s="140">
        <v>4500</v>
      </c>
      <c r="I43" s="115">
        <v>30</v>
      </c>
      <c r="J43" s="116">
        <v>0.66666666666666663</v>
      </c>
    </row>
    <row r="44" spans="1:10" s="110" customFormat="1" ht="13.5" customHeight="1" x14ac:dyDescent="0.2">
      <c r="A44" s="120"/>
      <c r="B44" s="121" t="s">
        <v>112</v>
      </c>
      <c r="C44" s="113">
        <v>2.4341868012982331</v>
      </c>
      <c r="D44" s="115">
        <v>405</v>
      </c>
      <c r="E44" s="114">
        <v>445</v>
      </c>
      <c r="F44" s="114">
        <v>465</v>
      </c>
      <c r="G44" s="114">
        <v>422</v>
      </c>
      <c r="H44" s="140">
        <v>374</v>
      </c>
      <c r="I44" s="115">
        <v>31</v>
      </c>
      <c r="J44" s="116">
        <v>8.2887700534759361</v>
      </c>
    </row>
    <row r="45" spans="1:10" s="110" customFormat="1" ht="13.5" customHeight="1" x14ac:dyDescent="0.2">
      <c r="A45" s="118" t="s">
        <v>113</v>
      </c>
      <c r="B45" s="122" t="s">
        <v>116</v>
      </c>
      <c r="C45" s="113">
        <v>93.214328645269859</v>
      </c>
      <c r="D45" s="115">
        <v>15509</v>
      </c>
      <c r="E45" s="114">
        <v>15964</v>
      </c>
      <c r="F45" s="114">
        <v>16282</v>
      </c>
      <c r="G45" s="114">
        <v>17013</v>
      </c>
      <c r="H45" s="140">
        <v>16531</v>
      </c>
      <c r="I45" s="115">
        <v>-1022</v>
      </c>
      <c r="J45" s="116">
        <v>-6.1823241183231508</v>
      </c>
    </row>
    <row r="46" spans="1:10" s="110" customFormat="1" ht="13.5" customHeight="1" x14ac:dyDescent="0.2">
      <c r="A46" s="118"/>
      <c r="B46" s="119" t="s">
        <v>117</v>
      </c>
      <c r="C46" s="113">
        <v>6.4911648034619542</v>
      </c>
      <c r="D46" s="115">
        <v>1080</v>
      </c>
      <c r="E46" s="114">
        <v>1206</v>
      </c>
      <c r="F46" s="114">
        <v>1208</v>
      </c>
      <c r="G46" s="114">
        <v>1207</v>
      </c>
      <c r="H46" s="140">
        <v>1196</v>
      </c>
      <c r="I46" s="115">
        <v>-116</v>
      </c>
      <c r="J46" s="116">
        <v>-9.6989966555183944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10120</v>
      </c>
      <c r="E48" s="114">
        <v>10433</v>
      </c>
      <c r="F48" s="114">
        <v>10834</v>
      </c>
      <c r="G48" s="114">
        <v>10528</v>
      </c>
      <c r="H48" s="140">
        <v>10170</v>
      </c>
      <c r="I48" s="115">
        <v>-50</v>
      </c>
      <c r="J48" s="116">
        <v>-0.49164208456243852</v>
      </c>
    </row>
    <row r="49" spans="1:12" s="110" customFormat="1" ht="13.5" customHeight="1" x14ac:dyDescent="0.2">
      <c r="A49" s="118" t="s">
        <v>105</v>
      </c>
      <c r="B49" s="119" t="s">
        <v>106</v>
      </c>
      <c r="C49" s="113">
        <v>41.778656126482211</v>
      </c>
      <c r="D49" s="115">
        <v>4228</v>
      </c>
      <c r="E49" s="114">
        <v>4334</v>
      </c>
      <c r="F49" s="114">
        <v>4535</v>
      </c>
      <c r="G49" s="114">
        <v>4304</v>
      </c>
      <c r="H49" s="140">
        <v>4170</v>
      </c>
      <c r="I49" s="115">
        <v>58</v>
      </c>
      <c r="J49" s="116">
        <v>1.3908872901678657</v>
      </c>
    </row>
    <row r="50" spans="1:12" s="110" customFormat="1" ht="13.5" customHeight="1" x14ac:dyDescent="0.2">
      <c r="A50" s="120"/>
      <c r="B50" s="119" t="s">
        <v>107</v>
      </c>
      <c r="C50" s="113">
        <v>58.221343873517789</v>
      </c>
      <c r="D50" s="115">
        <v>5892</v>
      </c>
      <c r="E50" s="114">
        <v>6099</v>
      </c>
      <c r="F50" s="114">
        <v>6299</v>
      </c>
      <c r="G50" s="114">
        <v>6224</v>
      </c>
      <c r="H50" s="140">
        <v>6000</v>
      </c>
      <c r="I50" s="115">
        <v>-108</v>
      </c>
      <c r="J50" s="116">
        <v>-1.8</v>
      </c>
    </row>
    <row r="51" spans="1:12" s="110" customFormat="1" ht="13.5" customHeight="1" x14ac:dyDescent="0.2">
      <c r="A51" s="118" t="s">
        <v>105</v>
      </c>
      <c r="B51" s="121" t="s">
        <v>108</v>
      </c>
      <c r="C51" s="113">
        <v>11.511857707509881</v>
      </c>
      <c r="D51" s="115">
        <v>1165</v>
      </c>
      <c r="E51" s="114">
        <v>1282</v>
      </c>
      <c r="F51" s="114">
        <v>1429</v>
      </c>
      <c r="G51" s="114">
        <v>1248</v>
      </c>
      <c r="H51" s="140">
        <v>1221</v>
      </c>
      <c r="I51" s="115">
        <v>-56</v>
      </c>
      <c r="J51" s="116">
        <v>-4.5864045864045861</v>
      </c>
    </row>
    <row r="52" spans="1:12" s="110" customFormat="1" ht="13.5" customHeight="1" x14ac:dyDescent="0.2">
      <c r="A52" s="118"/>
      <c r="B52" s="121" t="s">
        <v>109</v>
      </c>
      <c r="C52" s="113">
        <v>69.268774703557312</v>
      </c>
      <c r="D52" s="115">
        <v>7010</v>
      </c>
      <c r="E52" s="114">
        <v>7185</v>
      </c>
      <c r="F52" s="114">
        <v>7399</v>
      </c>
      <c r="G52" s="114">
        <v>7331</v>
      </c>
      <c r="H52" s="140">
        <v>7092</v>
      </c>
      <c r="I52" s="115">
        <v>-82</v>
      </c>
      <c r="J52" s="116">
        <v>-1.1562323745064862</v>
      </c>
    </row>
    <row r="53" spans="1:12" s="110" customFormat="1" ht="13.5" customHeight="1" x14ac:dyDescent="0.2">
      <c r="A53" s="118"/>
      <c r="B53" s="121" t="s">
        <v>110</v>
      </c>
      <c r="C53" s="113">
        <v>18.013833992094863</v>
      </c>
      <c r="D53" s="115">
        <v>1823</v>
      </c>
      <c r="E53" s="114">
        <v>1848</v>
      </c>
      <c r="F53" s="114">
        <v>1876</v>
      </c>
      <c r="G53" s="114">
        <v>1824</v>
      </c>
      <c r="H53" s="140">
        <v>1747</v>
      </c>
      <c r="I53" s="115">
        <v>76</v>
      </c>
      <c r="J53" s="116">
        <v>4.3503148254149968</v>
      </c>
    </row>
    <row r="54" spans="1:12" s="110" customFormat="1" ht="13.5" customHeight="1" x14ac:dyDescent="0.2">
      <c r="A54" s="120"/>
      <c r="B54" s="121" t="s">
        <v>111</v>
      </c>
      <c r="C54" s="113">
        <v>1.2055335968379446</v>
      </c>
      <c r="D54" s="115">
        <v>122</v>
      </c>
      <c r="E54" s="114">
        <v>118</v>
      </c>
      <c r="F54" s="114">
        <v>130</v>
      </c>
      <c r="G54" s="114">
        <v>125</v>
      </c>
      <c r="H54" s="140">
        <v>110</v>
      </c>
      <c r="I54" s="115">
        <v>12</v>
      </c>
      <c r="J54" s="116">
        <v>10.909090909090908</v>
      </c>
    </row>
    <row r="55" spans="1:12" s="110" customFormat="1" ht="13.5" customHeight="1" x14ac:dyDescent="0.2">
      <c r="A55" s="120"/>
      <c r="B55" s="121" t="s">
        <v>112</v>
      </c>
      <c r="C55" s="113">
        <v>0.32608695652173914</v>
      </c>
      <c r="D55" s="115">
        <v>33</v>
      </c>
      <c r="E55" s="114">
        <v>29</v>
      </c>
      <c r="F55" s="114">
        <v>37</v>
      </c>
      <c r="G55" s="114">
        <v>30</v>
      </c>
      <c r="H55" s="140">
        <v>29</v>
      </c>
      <c r="I55" s="115">
        <v>4</v>
      </c>
      <c r="J55" s="116">
        <v>13.793103448275861</v>
      </c>
    </row>
    <row r="56" spans="1:12" s="110" customFormat="1" ht="13.5" customHeight="1" x14ac:dyDescent="0.2">
      <c r="A56" s="118" t="s">
        <v>113</v>
      </c>
      <c r="B56" s="122" t="s">
        <v>116</v>
      </c>
      <c r="C56" s="113">
        <v>92.954545454545453</v>
      </c>
      <c r="D56" s="115">
        <v>9407</v>
      </c>
      <c r="E56" s="114">
        <v>9767</v>
      </c>
      <c r="F56" s="114">
        <v>10098</v>
      </c>
      <c r="G56" s="114">
        <v>9847</v>
      </c>
      <c r="H56" s="140">
        <v>9563</v>
      </c>
      <c r="I56" s="115">
        <v>-156</v>
      </c>
      <c r="J56" s="116">
        <v>-1.6312872529540938</v>
      </c>
    </row>
    <row r="57" spans="1:12" s="110" customFormat="1" ht="13.5" customHeight="1" x14ac:dyDescent="0.2">
      <c r="A57" s="142"/>
      <c r="B57" s="124" t="s">
        <v>117</v>
      </c>
      <c r="C57" s="125">
        <v>7.0256916996047432</v>
      </c>
      <c r="D57" s="143">
        <v>711</v>
      </c>
      <c r="E57" s="144">
        <v>663</v>
      </c>
      <c r="F57" s="144">
        <v>733</v>
      </c>
      <c r="G57" s="144">
        <v>678</v>
      </c>
      <c r="H57" s="145">
        <v>605</v>
      </c>
      <c r="I57" s="143">
        <v>106</v>
      </c>
      <c r="J57" s="146">
        <v>17.520661157024794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106398</v>
      </c>
      <c r="E12" s="236">
        <v>106172</v>
      </c>
      <c r="F12" s="114">
        <v>107656</v>
      </c>
      <c r="G12" s="114">
        <v>106213</v>
      </c>
      <c r="H12" s="140">
        <v>105631</v>
      </c>
      <c r="I12" s="115">
        <v>767</v>
      </c>
      <c r="J12" s="116">
        <v>0.72611259952097396</v>
      </c>
    </row>
    <row r="13" spans="1:15" s="110" customFormat="1" ht="12" customHeight="1" x14ac:dyDescent="0.2">
      <c r="A13" s="118" t="s">
        <v>105</v>
      </c>
      <c r="B13" s="119" t="s">
        <v>106</v>
      </c>
      <c r="C13" s="113">
        <v>51.474651779168781</v>
      </c>
      <c r="D13" s="115">
        <v>54768</v>
      </c>
      <c r="E13" s="114">
        <v>54538</v>
      </c>
      <c r="F13" s="114">
        <v>55492</v>
      </c>
      <c r="G13" s="114">
        <v>54666</v>
      </c>
      <c r="H13" s="140">
        <v>54221</v>
      </c>
      <c r="I13" s="115">
        <v>547</v>
      </c>
      <c r="J13" s="116">
        <v>1.00883421552535</v>
      </c>
    </row>
    <row r="14" spans="1:15" s="110" customFormat="1" ht="12" customHeight="1" x14ac:dyDescent="0.2">
      <c r="A14" s="118"/>
      <c r="B14" s="119" t="s">
        <v>107</v>
      </c>
      <c r="C14" s="113">
        <v>48.525348220831219</v>
      </c>
      <c r="D14" s="115">
        <v>51630</v>
      </c>
      <c r="E14" s="114">
        <v>51634</v>
      </c>
      <c r="F14" s="114">
        <v>52164</v>
      </c>
      <c r="G14" s="114">
        <v>51547</v>
      </c>
      <c r="H14" s="140">
        <v>51410</v>
      </c>
      <c r="I14" s="115">
        <v>220</v>
      </c>
      <c r="J14" s="116">
        <v>0.42793230888932116</v>
      </c>
    </row>
    <row r="15" spans="1:15" s="110" customFormat="1" ht="12" customHeight="1" x14ac:dyDescent="0.2">
      <c r="A15" s="118" t="s">
        <v>105</v>
      </c>
      <c r="B15" s="121" t="s">
        <v>108</v>
      </c>
      <c r="C15" s="113">
        <v>10.959792477302205</v>
      </c>
      <c r="D15" s="115">
        <v>11661</v>
      </c>
      <c r="E15" s="114">
        <v>11940</v>
      </c>
      <c r="F15" s="114">
        <v>12530</v>
      </c>
      <c r="G15" s="114">
        <v>11156</v>
      </c>
      <c r="H15" s="140">
        <v>11585</v>
      </c>
      <c r="I15" s="115">
        <v>76</v>
      </c>
      <c r="J15" s="116">
        <v>0.65602071644367721</v>
      </c>
    </row>
    <row r="16" spans="1:15" s="110" customFormat="1" ht="12" customHeight="1" x14ac:dyDescent="0.2">
      <c r="A16" s="118"/>
      <c r="B16" s="121" t="s">
        <v>109</v>
      </c>
      <c r="C16" s="113">
        <v>66.415722100039474</v>
      </c>
      <c r="D16" s="115">
        <v>70665</v>
      </c>
      <c r="E16" s="114">
        <v>70494</v>
      </c>
      <c r="F16" s="114">
        <v>71416</v>
      </c>
      <c r="G16" s="114">
        <v>71689</v>
      </c>
      <c r="H16" s="140">
        <v>71139</v>
      </c>
      <c r="I16" s="115">
        <v>-474</v>
      </c>
      <c r="J16" s="116">
        <v>-0.66630118500400626</v>
      </c>
    </row>
    <row r="17" spans="1:10" s="110" customFormat="1" ht="12" customHeight="1" x14ac:dyDescent="0.2">
      <c r="A17" s="118"/>
      <c r="B17" s="121" t="s">
        <v>110</v>
      </c>
      <c r="C17" s="113">
        <v>21.282354931483674</v>
      </c>
      <c r="D17" s="115">
        <v>22644</v>
      </c>
      <c r="E17" s="114">
        <v>22328</v>
      </c>
      <c r="F17" s="114">
        <v>22284</v>
      </c>
      <c r="G17" s="114">
        <v>21996</v>
      </c>
      <c r="H17" s="140">
        <v>21619</v>
      </c>
      <c r="I17" s="115">
        <v>1025</v>
      </c>
      <c r="J17" s="116">
        <v>4.7411998704842961</v>
      </c>
    </row>
    <row r="18" spans="1:10" s="110" customFormat="1" ht="12" customHeight="1" x14ac:dyDescent="0.2">
      <c r="A18" s="120"/>
      <c r="B18" s="121" t="s">
        <v>111</v>
      </c>
      <c r="C18" s="113">
        <v>1.3421304911746461</v>
      </c>
      <c r="D18" s="115">
        <v>1428</v>
      </c>
      <c r="E18" s="114">
        <v>1410</v>
      </c>
      <c r="F18" s="114">
        <v>1426</v>
      </c>
      <c r="G18" s="114">
        <v>1372</v>
      </c>
      <c r="H18" s="140">
        <v>1288</v>
      </c>
      <c r="I18" s="115">
        <v>140</v>
      </c>
      <c r="J18" s="116">
        <v>10.869565217391305</v>
      </c>
    </row>
    <row r="19" spans="1:10" s="110" customFormat="1" ht="12" customHeight="1" x14ac:dyDescent="0.2">
      <c r="A19" s="120"/>
      <c r="B19" s="121" t="s">
        <v>112</v>
      </c>
      <c r="C19" s="113">
        <v>0.37124757984172635</v>
      </c>
      <c r="D19" s="115">
        <v>395</v>
      </c>
      <c r="E19" s="114">
        <v>391</v>
      </c>
      <c r="F19" s="114">
        <v>421</v>
      </c>
      <c r="G19" s="114">
        <v>367</v>
      </c>
      <c r="H19" s="140">
        <v>335</v>
      </c>
      <c r="I19" s="115">
        <v>60</v>
      </c>
      <c r="J19" s="116">
        <v>17.910447761194028</v>
      </c>
    </row>
    <row r="20" spans="1:10" s="110" customFormat="1" ht="12" customHeight="1" x14ac:dyDescent="0.2">
      <c r="A20" s="118" t="s">
        <v>113</v>
      </c>
      <c r="B20" s="119" t="s">
        <v>181</v>
      </c>
      <c r="C20" s="113">
        <v>68.011616759713533</v>
      </c>
      <c r="D20" s="115">
        <v>72363</v>
      </c>
      <c r="E20" s="114">
        <v>72386</v>
      </c>
      <c r="F20" s="114">
        <v>73673</v>
      </c>
      <c r="G20" s="114">
        <v>72473</v>
      </c>
      <c r="H20" s="140">
        <v>72347</v>
      </c>
      <c r="I20" s="115">
        <v>16</v>
      </c>
      <c r="J20" s="116">
        <v>2.2115637137683664E-2</v>
      </c>
    </row>
    <row r="21" spans="1:10" s="110" customFormat="1" ht="12" customHeight="1" x14ac:dyDescent="0.2">
      <c r="A21" s="118"/>
      <c r="B21" s="119" t="s">
        <v>182</v>
      </c>
      <c r="C21" s="113">
        <v>31.988383240286471</v>
      </c>
      <c r="D21" s="115">
        <v>34035</v>
      </c>
      <c r="E21" s="114">
        <v>33786</v>
      </c>
      <c r="F21" s="114">
        <v>33983</v>
      </c>
      <c r="G21" s="114">
        <v>33740</v>
      </c>
      <c r="H21" s="140">
        <v>33284</v>
      </c>
      <c r="I21" s="115">
        <v>751</v>
      </c>
      <c r="J21" s="116">
        <v>2.2563393822857831</v>
      </c>
    </row>
    <row r="22" spans="1:10" s="110" customFormat="1" ht="12" customHeight="1" x14ac:dyDescent="0.2">
      <c r="A22" s="118" t="s">
        <v>113</v>
      </c>
      <c r="B22" s="119" t="s">
        <v>116</v>
      </c>
      <c r="C22" s="113">
        <v>92.138010112972054</v>
      </c>
      <c r="D22" s="115">
        <v>98033</v>
      </c>
      <c r="E22" s="114">
        <v>98202</v>
      </c>
      <c r="F22" s="114">
        <v>99325</v>
      </c>
      <c r="G22" s="114">
        <v>98071</v>
      </c>
      <c r="H22" s="140">
        <v>97896</v>
      </c>
      <c r="I22" s="115">
        <v>137</v>
      </c>
      <c r="J22" s="116">
        <v>0.13994443082454849</v>
      </c>
    </row>
    <row r="23" spans="1:10" s="110" customFormat="1" ht="12" customHeight="1" x14ac:dyDescent="0.2">
      <c r="A23" s="118"/>
      <c r="B23" s="119" t="s">
        <v>117</v>
      </c>
      <c r="C23" s="113">
        <v>7.8234553281076709</v>
      </c>
      <c r="D23" s="115">
        <v>8324</v>
      </c>
      <c r="E23" s="114">
        <v>7923</v>
      </c>
      <c r="F23" s="114">
        <v>8280</v>
      </c>
      <c r="G23" s="114">
        <v>8092</v>
      </c>
      <c r="H23" s="140">
        <v>7691</v>
      </c>
      <c r="I23" s="115">
        <v>633</v>
      </c>
      <c r="J23" s="116">
        <v>8.2303991678585362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122700</v>
      </c>
      <c r="E64" s="236">
        <v>122471</v>
      </c>
      <c r="F64" s="236">
        <v>123756</v>
      </c>
      <c r="G64" s="236">
        <v>121261</v>
      </c>
      <c r="H64" s="140">
        <v>120869</v>
      </c>
      <c r="I64" s="115">
        <v>1831</v>
      </c>
      <c r="J64" s="116">
        <v>1.5148631990005708</v>
      </c>
    </row>
    <row r="65" spans="1:12" s="110" customFormat="1" ht="12" customHeight="1" x14ac:dyDescent="0.2">
      <c r="A65" s="118" t="s">
        <v>105</v>
      </c>
      <c r="B65" s="119" t="s">
        <v>106</v>
      </c>
      <c r="C65" s="113">
        <v>52.922575387123061</v>
      </c>
      <c r="D65" s="235">
        <v>64936</v>
      </c>
      <c r="E65" s="236">
        <v>64695</v>
      </c>
      <c r="F65" s="236">
        <v>65607</v>
      </c>
      <c r="G65" s="236">
        <v>64275</v>
      </c>
      <c r="H65" s="140">
        <v>63886</v>
      </c>
      <c r="I65" s="115">
        <v>1050</v>
      </c>
      <c r="J65" s="116">
        <v>1.6435525780296152</v>
      </c>
    </row>
    <row r="66" spans="1:12" s="110" customFormat="1" ht="12" customHeight="1" x14ac:dyDescent="0.2">
      <c r="A66" s="118"/>
      <c r="B66" s="119" t="s">
        <v>107</v>
      </c>
      <c r="C66" s="113">
        <v>47.077424612876939</v>
      </c>
      <c r="D66" s="235">
        <v>57764</v>
      </c>
      <c r="E66" s="236">
        <v>57776</v>
      </c>
      <c r="F66" s="236">
        <v>58149</v>
      </c>
      <c r="G66" s="236">
        <v>56986</v>
      </c>
      <c r="H66" s="140">
        <v>56983</v>
      </c>
      <c r="I66" s="115">
        <v>781</v>
      </c>
      <c r="J66" s="116">
        <v>1.3705842093255884</v>
      </c>
    </row>
    <row r="67" spans="1:12" s="110" customFormat="1" ht="12" customHeight="1" x14ac:dyDescent="0.2">
      <c r="A67" s="118" t="s">
        <v>105</v>
      </c>
      <c r="B67" s="121" t="s">
        <v>108</v>
      </c>
      <c r="C67" s="113">
        <v>11.096169519152404</v>
      </c>
      <c r="D67" s="235">
        <v>13615</v>
      </c>
      <c r="E67" s="236">
        <v>13920</v>
      </c>
      <c r="F67" s="236">
        <v>14560</v>
      </c>
      <c r="G67" s="236">
        <v>12839</v>
      </c>
      <c r="H67" s="140">
        <v>13364</v>
      </c>
      <c r="I67" s="115">
        <v>251</v>
      </c>
      <c r="J67" s="116">
        <v>1.8781801855731817</v>
      </c>
    </row>
    <row r="68" spans="1:12" s="110" customFormat="1" ht="12" customHeight="1" x14ac:dyDescent="0.2">
      <c r="A68" s="118"/>
      <c r="B68" s="121" t="s">
        <v>109</v>
      </c>
      <c r="C68" s="113">
        <v>66.003259983700076</v>
      </c>
      <c r="D68" s="235">
        <v>80986</v>
      </c>
      <c r="E68" s="236">
        <v>80802</v>
      </c>
      <c r="F68" s="236">
        <v>81566</v>
      </c>
      <c r="G68" s="236">
        <v>81252</v>
      </c>
      <c r="H68" s="140">
        <v>80872</v>
      </c>
      <c r="I68" s="115">
        <v>114</v>
      </c>
      <c r="J68" s="116">
        <v>0.14096349787318233</v>
      </c>
    </row>
    <row r="69" spans="1:12" s="110" customFormat="1" ht="12" customHeight="1" x14ac:dyDescent="0.2">
      <c r="A69" s="118"/>
      <c r="B69" s="121" t="s">
        <v>110</v>
      </c>
      <c r="C69" s="113">
        <v>21.568052159739203</v>
      </c>
      <c r="D69" s="235">
        <v>26464</v>
      </c>
      <c r="E69" s="236">
        <v>26120</v>
      </c>
      <c r="F69" s="236">
        <v>25991</v>
      </c>
      <c r="G69" s="236">
        <v>25610</v>
      </c>
      <c r="H69" s="140">
        <v>25166</v>
      </c>
      <c r="I69" s="115">
        <v>1298</v>
      </c>
      <c r="J69" s="116">
        <v>5.1577525232456489</v>
      </c>
    </row>
    <row r="70" spans="1:12" s="110" customFormat="1" ht="12" customHeight="1" x14ac:dyDescent="0.2">
      <c r="A70" s="120"/>
      <c r="B70" s="121" t="s">
        <v>111</v>
      </c>
      <c r="C70" s="113">
        <v>1.3325183374083129</v>
      </c>
      <c r="D70" s="235">
        <v>1635</v>
      </c>
      <c r="E70" s="236">
        <v>1629</v>
      </c>
      <c r="F70" s="236">
        <v>1639</v>
      </c>
      <c r="G70" s="236">
        <v>1560</v>
      </c>
      <c r="H70" s="140">
        <v>1467</v>
      </c>
      <c r="I70" s="115">
        <v>168</v>
      </c>
      <c r="J70" s="116">
        <v>11.451942740286299</v>
      </c>
    </row>
    <row r="71" spans="1:12" s="110" customFormat="1" ht="12" customHeight="1" x14ac:dyDescent="0.2">
      <c r="A71" s="120"/>
      <c r="B71" s="121" t="s">
        <v>112</v>
      </c>
      <c r="C71" s="113">
        <v>0.3732681336593317</v>
      </c>
      <c r="D71" s="235">
        <v>458</v>
      </c>
      <c r="E71" s="236">
        <v>447</v>
      </c>
      <c r="F71" s="236">
        <v>487</v>
      </c>
      <c r="G71" s="236">
        <v>410</v>
      </c>
      <c r="H71" s="140">
        <v>361</v>
      </c>
      <c r="I71" s="115">
        <v>97</v>
      </c>
      <c r="J71" s="116">
        <v>26.869806094182824</v>
      </c>
    </row>
    <row r="72" spans="1:12" s="110" customFormat="1" ht="12" customHeight="1" x14ac:dyDescent="0.2">
      <c r="A72" s="118" t="s">
        <v>113</v>
      </c>
      <c r="B72" s="119" t="s">
        <v>181</v>
      </c>
      <c r="C72" s="113">
        <v>69.607986960065205</v>
      </c>
      <c r="D72" s="235">
        <v>85409</v>
      </c>
      <c r="E72" s="236">
        <v>85389</v>
      </c>
      <c r="F72" s="236">
        <v>86563</v>
      </c>
      <c r="G72" s="236">
        <v>84421</v>
      </c>
      <c r="H72" s="140">
        <v>84458</v>
      </c>
      <c r="I72" s="115">
        <v>951</v>
      </c>
      <c r="J72" s="116">
        <v>1.1260034573397428</v>
      </c>
    </row>
    <row r="73" spans="1:12" s="110" customFormat="1" ht="12" customHeight="1" x14ac:dyDescent="0.2">
      <c r="A73" s="118"/>
      <c r="B73" s="119" t="s">
        <v>182</v>
      </c>
      <c r="C73" s="113">
        <v>30.392013039934799</v>
      </c>
      <c r="D73" s="115">
        <v>37291</v>
      </c>
      <c r="E73" s="114">
        <v>37082</v>
      </c>
      <c r="F73" s="114">
        <v>37193</v>
      </c>
      <c r="G73" s="114">
        <v>36840</v>
      </c>
      <c r="H73" s="140">
        <v>36411</v>
      </c>
      <c r="I73" s="115">
        <v>880</v>
      </c>
      <c r="J73" s="116">
        <v>2.4168520502046085</v>
      </c>
    </row>
    <row r="74" spans="1:12" s="110" customFormat="1" ht="12" customHeight="1" x14ac:dyDescent="0.2">
      <c r="A74" s="118" t="s">
        <v>113</v>
      </c>
      <c r="B74" s="119" t="s">
        <v>116</v>
      </c>
      <c r="C74" s="113">
        <v>92.592502037489808</v>
      </c>
      <c r="D74" s="115">
        <v>113611</v>
      </c>
      <c r="E74" s="114">
        <v>113905</v>
      </c>
      <c r="F74" s="114">
        <v>114875</v>
      </c>
      <c r="G74" s="114">
        <v>112701</v>
      </c>
      <c r="H74" s="140">
        <v>112707</v>
      </c>
      <c r="I74" s="115">
        <v>904</v>
      </c>
      <c r="J74" s="116">
        <v>0.80207972885446333</v>
      </c>
    </row>
    <row r="75" spans="1:12" s="110" customFormat="1" ht="12" customHeight="1" x14ac:dyDescent="0.2">
      <c r="A75" s="142"/>
      <c r="B75" s="124" t="s">
        <v>117</v>
      </c>
      <c r="C75" s="125">
        <v>7.3691931540342299</v>
      </c>
      <c r="D75" s="143">
        <v>9042</v>
      </c>
      <c r="E75" s="144">
        <v>8526</v>
      </c>
      <c r="F75" s="144">
        <v>8840</v>
      </c>
      <c r="G75" s="144">
        <v>8519</v>
      </c>
      <c r="H75" s="145">
        <v>8125</v>
      </c>
      <c r="I75" s="143">
        <v>917</v>
      </c>
      <c r="J75" s="146">
        <v>11.286153846153846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106398</v>
      </c>
      <c r="G11" s="114">
        <v>106172</v>
      </c>
      <c r="H11" s="114">
        <v>107656</v>
      </c>
      <c r="I11" s="114">
        <v>106213</v>
      </c>
      <c r="J11" s="140">
        <v>105631</v>
      </c>
      <c r="K11" s="114">
        <v>767</v>
      </c>
      <c r="L11" s="116">
        <v>0.72611259952097396</v>
      </c>
    </row>
    <row r="12" spans="1:17" s="110" customFormat="1" ht="24.95" customHeight="1" x14ac:dyDescent="0.2">
      <c r="A12" s="604" t="s">
        <v>185</v>
      </c>
      <c r="B12" s="605"/>
      <c r="C12" s="605"/>
      <c r="D12" s="606"/>
      <c r="E12" s="113">
        <v>51.474651779168781</v>
      </c>
      <c r="F12" s="115">
        <v>54768</v>
      </c>
      <c r="G12" s="114">
        <v>54538</v>
      </c>
      <c r="H12" s="114">
        <v>55492</v>
      </c>
      <c r="I12" s="114">
        <v>54666</v>
      </c>
      <c r="J12" s="140">
        <v>54221</v>
      </c>
      <c r="K12" s="114">
        <v>547</v>
      </c>
      <c r="L12" s="116">
        <v>1.00883421552535</v>
      </c>
    </row>
    <row r="13" spans="1:17" s="110" customFormat="1" ht="15" customHeight="1" x14ac:dyDescent="0.2">
      <c r="A13" s="120"/>
      <c r="B13" s="612" t="s">
        <v>107</v>
      </c>
      <c r="C13" s="612"/>
      <c r="E13" s="113">
        <v>48.525348220831219</v>
      </c>
      <c r="F13" s="115">
        <v>51630</v>
      </c>
      <c r="G13" s="114">
        <v>51634</v>
      </c>
      <c r="H13" s="114">
        <v>52164</v>
      </c>
      <c r="I13" s="114">
        <v>51547</v>
      </c>
      <c r="J13" s="140">
        <v>51410</v>
      </c>
      <c r="K13" s="114">
        <v>220</v>
      </c>
      <c r="L13" s="116">
        <v>0.42793230888932116</v>
      </c>
    </row>
    <row r="14" spans="1:17" s="110" customFormat="1" ht="24.95" customHeight="1" x14ac:dyDescent="0.2">
      <c r="A14" s="604" t="s">
        <v>186</v>
      </c>
      <c r="B14" s="605"/>
      <c r="C14" s="605"/>
      <c r="D14" s="606"/>
      <c r="E14" s="113">
        <v>10.959792477302205</v>
      </c>
      <c r="F14" s="115">
        <v>11661</v>
      </c>
      <c r="G14" s="114">
        <v>11940</v>
      </c>
      <c r="H14" s="114">
        <v>12530</v>
      </c>
      <c r="I14" s="114">
        <v>11156</v>
      </c>
      <c r="J14" s="140">
        <v>11585</v>
      </c>
      <c r="K14" s="114">
        <v>76</v>
      </c>
      <c r="L14" s="116">
        <v>0.65602071644367721</v>
      </c>
    </row>
    <row r="15" spans="1:17" s="110" customFormat="1" ht="15" customHeight="1" x14ac:dyDescent="0.2">
      <c r="A15" s="120"/>
      <c r="B15" s="119"/>
      <c r="C15" s="258" t="s">
        <v>106</v>
      </c>
      <c r="E15" s="113">
        <v>57.233513420804393</v>
      </c>
      <c r="F15" s="115">
        <v>6674</v>
      </c>
      <c r="G15" s="114">
        <v>6788</v>
      </c>
      <c r="H15" s="114">
        <v>7126</v>
      </c>
      <c r="I15" s="114">
        <v>6299</v>
      </c>
      <c r="J15" s="140">
        <v>6527</v>
      </c>
      <c r="K15" s="114">
        <v>147</v>
      </c>
      <c r="L15" s="116">
        <v>2.2521832388539913</v>
      </c>
    </row>
    <row r="16" spans="1:17" s="110" customFormat="1" ht="15" customHeight="1" x14ac:dyDescent="0.2">
      <c r="A16" s="120"/>
      <c r="B16" s="119"/>
      <c r="C16" s="258" t="s">
        <v>107</v>
      </c>
      <c r="E16" s="113">
        <v>42.766486579195607</v>
      </c>
      <c r="F16" s="115">
        <v>4987</v>
      </c>
      <c r="G16" s="114">
        <v>5152</v>
      </c>
      <c r="H16" s="114">
        <v>5404</v>
      </c>
      <c r="I16" s="114">
        <v>4857</v>
      </c>
      <c r="J16" s="140">
        <v>5058</v>
      </c>
      <c r="K16" s="114">
        <v>-71</v>
      </c>
      <c r="L16" s="116">
        <v>-1.4037168841439305</v>
      </c>
    </row>
    <row r="17" spans="1:12" s="110" customFormat="1" ht="15" customHeight="1" x14ac:dyDescent="0.2">
      <c r="A17" s="120"/>
      <c r="B17" s="121" t="s">
        <v>109</v>
      </c>
      <c r="C17" s="258"/>
      <c r="E17" s="113">
        <v>66.415722100039474</v>
      </c>
      <c r="F17" s="115">
        <v>70665</v>
      </c>
      <c r="G17" s="114">
        <v>70494</v>
      </c>
      <c r="H17" s="114">
        <v>71416</v>
      </c>
      <c r="I17" s="114">
        <v>71689</v>
      </c>
      <c r="J17" s="140">
        <v>71139</v>
      </c>
      <c r="K17" s="114">
        <v>-474</v>
      </c>
      <c r="L17" s="116">
        <v>-0.66630118500400626</v>
      </c>
    </row>
    <row r="18" spans="1:12" s="110" customFormat="1" ht="15" customHeight="1" x14ac:dyDescent="0.2">
      <c r="A18" s="120"/>
      <c r="B18" s="119"/>
      <c r="C18" s="258" t="s">
        <v>106</v>
      </c>
      <c r="E18" s="113">
        <v>51.175263567536973</v>
      </c>
      <c r="F18" s="115">
        <v>36163</v>
      </c>
      <c r="G18" s="114">
        <v>35977</v>
      </c>
      <c r="H18" s="114">
        <v>36554</v>
      </c>
      <c r="I18" s="114">
        <v>36704</v>
      </c>
      <c r="J18" s="140">
        <v>36279</v>
      </c>
      <c r="K18" s="114">
        <v>-116</v>
      </c>
      <c r="L18" s="116">
        <v>-0.31974420463629094</v>
      </c>
    </row>
    <row r="19" spans="1:12" s="110" customFormat="1" ht="15" customHeight="1" x14ac:dyDescent="0.2">
      <c r="A19" s="120"/>
      <c r="B19" s="119"/>
      <c r="C19" s="258" t="s">
        <v>107</v>
      </c>
      <c r="E19" s="113">
        <v>48.824736432463027</v>
      </c>
      <c r="F19" s="115">
        <v>34502</v>
      </c>
      <c r="G19" s="114">
        <v>34517</v>
      </c>
      <c r="H19" s="114">
        <v>34862</v>
      </c>
      <c r="I19" s="114">
        <v>34985</v>
      </c>
      <c r="J19" s="140">
        <v>34860</v>
      </c>
      <c r="K19" s="114">
        <v>-358</v>
      </c>
      <c r="L19" s="116">
        <v>-1.0269650028686172</v>
      </c>
    </row>
    <row r="20" spans="1:12" s="110" customFormat="1" ht="15" customHeight="1" x14ac:dyDescent="0.2">
      <c r="A20" s="120"/>
      <c r="B20" s="121" t="s">
        <v>110</v>
      </c>
      <c r="C20" s="258"/>
      <c r="E20" s="113">
        <v>21.282354931483674</v>
      </c>
      <c r="F20" s="115">
        <v>22644</v>
      </c>
      <c r="G20" s="114">
        <v>22328</v>
      </c>
      <c r="H20" s="114">
        <v>22284</v>
      </c>
      <c r="I20" s="114">
        <v>21996</v>
      </c>
      <c r="J20" s="140">
        <v>21619</v>
      </c>
      <c r="K20" s="114">
        <v>1025</v>
      </c>
      <c r="L20" s="116">
        <v>4.7411998704842961</v>
      </c>
    </row>
    <row r="21" spans="1:12" s="110" customFormat="1" ht="15" customHeight="1" x14ac:dyDescent="0.2">
      <c r="A21" s="120"/>
      <c r="B21" s="119"/>
      <c r="C21" s="258" t="s">
        <v>106</v>
      </c>
      <c r="E21" s="113">
        <v>48.745804628157572</v>
      </c>
      <c r="F21" s="115">
        <v>11038</v>
      </c>
      <c r="G21" s="114">
        <v>10897</v>
      </c>
      <c r="H21" s="114">
        <v>10930</v>
      </c>
      <c r="I21" s="114">
        <v>10810</v>
      </c>
      <c r="J21" s="140">
        <v>10619</v>
      </c>
      <c r="K21" s="114">
        <v>419</v>
      </c>
      <c r="L21" s="116">
        <v>3.9457576042941898</v>
      </c>
    </row>
    <row r="22" spans="1:12" s="110" customFormat="1" ht="15" customHeight="1" x14ac:dyDescent="0.2">
      <c r="A22" s="120"/>
      <c r="B22" s="119"/>
      <c r="C22" s="258" t="s">
        <v>107</v>
      </c>
      <c r="E22" s="113">
        <v>51.254195371842428</v>
      </c>
      <c r="F22" s="115">
        <v>11606</v>
      </c>
      <c r="G22" s="114">
        <v>11431</v>
      </c>
      <c r="H22" s="114">
        <v>11354</v>
      </c>
      <c r="I22" s="114">
        <v>11186</v>
      </c>
      <c r="J22" s="140">
        <v>11000</v>
      </c>
      <c r="K22" s="114">
        <v>606</v>
      </c>
      <c r="L22" s="116">
        <v>5.5090909090909088</v>
      </c>
    </row>
    <row r="23" spans="1:12" s="110" customFormat="1" ht="15" customHeight="1" x14ac:dyDescent="0.2">
      <c r="A23" s="120"/>
      <c r="B23" s="121" t="s">
        <v>111</v>
      </c>
      <c r="C23" s="258"/>
      <c r="E23" s="113">
        <v>1.3421304911746461</v>
      </c>
      <c r="F23" s="115">
        <v>1428</v>
      </c>
      <c r="G23" s="114">
        <v>1410</v>
      </c>
      <c r="H23" s="114">
        <v>1426</v>
      </c>
      <c r="I23" s="114">
        <v>1372</v>
      </c>
      <c r="J23" s="140">
        <v>1288</v>
      </c>
      <c r="K23" s="114">
        <v>140</v>
      </c>
      <c r="L23" s="116">
        <v>10.869565217391305</v>
      </c>
    </row>
    <row r="24" spans="1:12" s="110" customFormat="1" ht="15" customHeight="1" x14ac:dyDescent="0.2">
      <c r="A24" s="120"/>
      <c r="B24" s="119"/>
      <c r="C24" s="258" t="s">
        <v>106</v>
      </c>
      <c r="E24" s="113">
        <v>62.535014005602243</v>
      </c>
      <c r="F24" s="115">
        <v>893</v>
      </c>
      <c r="G24" s="114">
        <v>876</v>
      </c>
      <c r="H24" s="114">
        <v>882</v>
      </c>
      <c r="I24" s="114">
        <v>853</v>
      </c>
      <c r="J24" s="140">
        <v>796</v>
      </c>
      <c r="K24" s="114">
        <v>97</v>
      </c>
      <c r="L24" s="116">
        <v>12.185929648241206</v>
      </c>
    </row>
    <row r="25" spans="1:12" s="110" customFormat="1" ht="15" customHeight="1" x14ac:dyDescent="0.2">
      <c r="A25" s="120"/>
      <c r="B25" s="119"/>
      <c r="C25" s="258" t="s">
        <v>107</v>
      </c>
      <c r="E25" s="113">
        <v>37.464985994397757</v>
      </c>
      <c r="F25" s="115">
        <v>535</v>
      </c>
      <c r="G25" s="114">
        <v>534</v>
      </c>
      <c r="H25" s="114">
        <v>544</v>
      </c>
      <c r="I25" s="114">
        <v>519</v>
      </c>
      <c r="J25" s="140">
        <v>492</v>
      </c>
      <c r="K25" s="114">
        <v>43</v>
      </c>
      <c r="L25" s="116">
        <v>8.7398373983739841</v>
      </c>
    </row>
    <row r="26" spans="1:12" s="110" customFormat="1" ht="15" customHeight="1" x14ac:dyDescent="0.2">
      <c r="A26" s="120"/>
      <c r="C26" s="121" t="s">
        <v>187</v>
      </c>
      <c r="D26" s="110" t="s">
        <v>188</v>
      </c>
      <c r="E26" s="113">
        <v>0.37124757984172635</v>
      </c>
      <c r="F26" s="115">
        <v>395</v>
      </c>
      <c r="G26" s="114">
        <v>391</v>
      </c>
      <c r="H26" s="114">
        <v>421</v>
      </c>
      <c r="I26" s="114">
        <v>367</v>
      </c>
      <c r="J26" s="140">
        <v>335</v>
      </c>
      <c r="K26" s="114">
        <v>60</v>
      </c>
      <c r="L26" s="116">
        <v>17.910447761194028</v>
      </c>
    </row>
    <row r="27" spans="1:12" s="110" customFormat="1" ht="15" customHeight="1" x14ac:dyDescent="0.2">
      <c r="A27" s="120"/>
      <c r="B27" s="119"/>
      <c r="D27" s="259" t="s">
        <v>106</v>
      </c>
      <c r="E27" s="113">
        <v>54.936708860759495</v>
      </c>
      <c r="F27" s="115">
        <v>217</v>
      </c>
      <c r="G27" s="114">
        <v>212</v>
      </c>
      <c r="H27" s="114">
        <v>222</v>
      </c>
      <c r="I27" s="114">
        <v>195</v>
      </c>
      <c r="J27" s="140">
        <v>173</v>
      </c>
      <c r="K27" s="114">
        <v>44</v>
      </c>
      <c r="L27" s="116">
        <v>25.433526011560694</v>
      </c>
    </row>
    <row r="28" spans="1:12" s="110" customFormat="1" ht="15" customHeight="1" x14ac:dyDescent="0.2">
      <c r="A28" s="120"/>
      <c r="B28" s="119"/>
      <c r="D28" s="259" t="s">
        <v>107</v>
      </c>
      <c r="E28" s="113">
        <v>45.063291139240505</v>
      </c>
      <c r="F28" s="115">
        <v>178</v>
      </c>
      <c r="G28" s="114">
        <v>179</v>
      </c>
      <c r="H28" s="114">
        <v>199</v>
      </c>
      <c r="I28" s="114">
        <v>172</v>
      </c>
      <c r="J28" s="140">
        <v>162</v>
      </c>
      <c r="K28" s="114">
        <v>16</v>
      </c>
      <c r="L28" s="116">
        <v>9.8765432098765427</v>
      </c>
    </row>
    <row r="29" spans="1:12" s="110" customFormat="1" ht="24.95" customHeight="1" x14ac:dyDescent="0.2">
      <c r="A29" s="604" t="s">
        <v>189</v>
      </c>
      <c r="B29" s="605"/>
      <c r="C29" s="605"/>
      <c r="D29" s="606"/>
      <c r="E29" s="113">
        <v>92.138010112972054</v>
      </c>
      <c r="F29" s="115">
        <v>98033</v>
      </c>
      <c r="G29" s="114">
        <v>98202</v>
      </c>
      <c r="H29" s="114">
        <v>99325</v>
      </c>
      <c r="I29" s="114">
        <v>98071</v>
      </c>
      <c r="J29" s="140">
        <v>97896</v>
      </c>
      <c r="K29" s="114">
        <v>137</v>
      </c>
      <c r="L29" s="116">
        <v>0.13994443082454849</v>
      </c>
    </row>
    <row r="30" spans="1:12" s="110" customFormat="1" ht="15" customHeight="1" x14ac:dyDescent="0.2">
      <c r="A30" s="120"/>
      <c r="B30" s="119"/>
      <c r="C30" s="258" t="s">
        <v>106</v>
      </c>
      <c r="E30" s="113">
        <v>50.292248528556712</v>
      </c>
      <c r="F30" s="115">
        <v>49303</v>
      </c>
      <c r="G30" s="114">
        <v>49344</v>
      </c>
      <c r="H30" s="114">
        <v>50088</v>
      </c>
      <c r="I30" s="114">
        <v>49366</v>
      </c>
      <c r="J30" s="140">
        <v>49202</v>
      </c>
      <c r="K30" s="114">
        <v>101</v>
      </c>
      <c r="L30" s="116">
        <v>0.20527620828421608</v>
      </c>
    </row>
    <row r="31" spans="1:12" s="110" customFormat="1" ht="15" customHeight="1" x14ac:dyDescent="0.2">
      <c r="A31" s="120"/>
      <c r="B31" s="119"/>
      <c r="C31" s="258" t="s">
        <v>107</v>
      </c>
      <c r="E31" s="113">
        <v>49.707751471443288</v>
      </c>
      <c r="F31" s="115">
        <v>48730</v>
      </c>
      <c r="G31" s="114">
        <v>48858</v>
      </c>
      <c r="H31" s="114">
        <v>49237</v>
      </c>
      <c r="I31" s="114">
        <v>48705</v>
      </c>
      <c r="J31" s="140">
        <v>48694</v>
      </c>
      <c r="K31" s="114">
        <v>36</v>
      </c>
      <c r="L31" s="116">
        <v>7.3931079804493371E-2</v>
      </c>
    </row>
    <row r="32" spans="1:12" s="110" customFormat="1" ht="15" customHeight="1" x14ac:dyDescent="0.2">
      <c r="A32" s="120"/>
      <c r="B32" s="119" t="s">
        <v>117</v>
      </c>
      <c r="C32" s="258"/>
      <c r="E32" s="113">
        <v>7.8234553281076709</v>
      </c>
      <c r="F32" s="115">
        <v>8324</v>
      </c>
      <c r="G32" s="114">
        <v>7923</v>
      </c>
      <c r="H32" s="114">
        <v>8280</v>
      </c>
      <c r="I32" s="114">
        <v>8092</v>
      </c>
      <c r="J32" s="140">
        <v>7691</v>
      </c>
      <c r="K32" s="114">
        <v>633</v>
      </c>
      <c r="L32" s="116">
        <v>8.2303991678585362</v>
      </c>
    </row>
    <row r="33" spans="1:12" s="110" customFormat="1" ht="15" customHeight="1" x14ac:dyDescent="0.2">
      <c r="A33" s="120"/>
      <c r="B33" s="119"/>
      <c r="C33" s="258" t="s">
        <v>106</v>
      </c>
      <c r="E33" s="113">
        <v>65.305141758769821</v>
      </c>
      <c r="F33" s="115">
        <v>5436</v>
      </c>
      <c r="G33" s="114">
        <v>5162</v>
      </c>
      <c r="H33" s="114">
        <v>5371</v>
      </c>
      <c r="I33" s="114">
        <v>5263</v>
      </c>
      <c r="J33" s="140">
        <v>4988</v>
      </c>
      <c r="K33" s="114">
        <v>448</v>
      </c>
      <c r="L33" s="116">
        <v>8.9815557337610272</v>
      </c>
    </row>
    <row r="34" spans="1:12" s="110" customFormat="1" ht="15" customHeight="1" x14ac:dyDescent="0.2">
      <c r="A34" s="120"/>
      <c r="B34" s="119"/>
      <c r="C34" s="258" t="s">
        <v>107</v>
      </c>
      <c r="E34" s="113">
        <v>34.694858241230179</v>
      </c>
      <c r="F34" s="115">
        <v>2888</v>
      </c>
      <c r="G34" s="114">
        <v>2761</v>
      </c>
      <c r="H34" s="114">
        <v>2909</v>
      </c>
      <c r="I34" s="114">
        <v>2829</v>
      </c>
      <c r="J34" s="140">
        <v>2703</v>
      </c>
      <c r="K34" s="114">
        <v>185</v>
      </c>
      <c r="L34" s="116">
        <v>6.84424713281539</v>
      </c>
    </row>
    <row r="35" spans="1:12" s="110" customFormat="1" ht="24.95" customHeight="1" x14ac:dyDescent="0.2">
      <c r="A35" s="604" t="s">
        <v>190</v>
      </c>
      <c r="B35" s="605"/>
      <c r="C35" s="605"/>
      <c r="D35" s="606"/>
      <c r="E35" s="113">
        <v>68.011616759713533</v>
      </c>
      <c r="F35" s="115">
        <v>72363</v>
      </c>
      <c r="G35" s="114">
        <v>72386</v>
      </c>
      <c r="H35" s="114">
        <v>73673</v>
      </c>
      <c r="I35" s="114">
        <v>72473</v>
      </c>
      <c r="J35" s="140">
        <v>72347</v>
      </c>
      <c r="K35" s="114">
        <v>16</v>
      </c>
      <c r="L35" s="116">
        <v>2.2115637137683664E-2</v>
      </c>
    </row>
    <row r="36" spans="1:12" s="110" customFormat="1" ht="15" customHeight="1" x14ac:dyDescent="0.2">
      <c r="A36" s="120"/>
      <c r="B36" s="119"/>
      <c r="C36" s="258" t="s">
        <v>106</v>
      </c>
      <c r="E36" s="113">
        <v>68.119066373699269</v>
      </c>
      <c r="F36" s="115">
        <v>49293</v>
      </c>
      <c r="G36" s="114">
        <v>49242</v>
      </c>
      <c r="H36" s="114">
        <v>50084</v>
      </c>
      <c r="I36" s="114">
        <v>49320</v>
      </c>
      <c r="J36" s="140">
        <v>49096</v>
      </c>
      <c r="K36" s="114">
        <v>197</v>
      </c>
      <c r="L36" s="116">
        <v>0.40125468469936448</v>
      </c>
    </row>
    <row r="37" spans="1:12" s="110" customFormat="1" ht="15" customHeight="1" x14ac:dyDescent="0.2">
      <c r="A37" s="120"/>
      <c r="B37" s="119"/>
      <c r="C37" s="258" t="s">
        <v>107</v>
      </c>
      <c r="E37" s="113">
        <v>31.880933626300735</v>
      </c>
      <c r="F37" s="115">
        <v>23070</v>
      </c>
      <c r="G37" s="114">
        <v>23144</v>
      </c>
      <c r="H37" s="114">
        <v>23589</v>
      </c>
      <c r="I37" s="114">
        <v>23153</v>
      </c>
      <c r="J37" s="140">
        <v>23251</v>
      </c>
      <c r="K37" s="114">
        <v>-181</v>
      </c>
      <c r="L37" s="116">
        <v>-0.77846114145628142</v>
      </c>
    </row>
    <row r="38" spans="1:12" s="110" customFormat="1" ht="15" customHeight="1" x14ac:dyDescent="0.2">
      <c r="A38" s="120"/>
      <c r="B38" s="119" t="s">
        <v>182</v>
      </c>
      <c r="C38" s="258"/>
      <c r="E38" s="113">
        <v>31.988383240286471</v>
      </c>
      <c r="F38" s="115">
        <v>34035</v>
      </c>
      <c r="G38" s="114">
        <v>33786</v>
      </c>
      <c r="H38" s="114">
        <v>33983</v>
      </c>
      <c r="I38" s="114">
        <v>33740</v>
      </c>
      <c r="J38" s="140">
        <v>33284</v>
      </c>
      <c r="K38" s="114">
        <v>751</v>
      </c>
      <c r="L38" s="116">
        <v>2.2563393822857831</v>
      </c>
    </row>
    <row r="39" spans="1:12" s="110" customFormat="1" ht="15" customHeight="1" x14ac:dyDescent="0.2">
      <c r="A39" s="120"/>
      <c r="B39" s="119"/>
      <c r="C39" s="258" t="s">
        <v>106</v>
      </c>
      <c r="E39" s="113">
        <v>16.08638166593213</v>
      </c>
      <c r="F39" s="115">
        <v>5475</v>
      </c>
      <c r="G39" s="114">
        <v>5296</v>
      </c>
      <c r="H39" s="114">
        <v>5408</v>
      </c>
      <c r="I39" s="114">
        <v>5346</v>
      </c>
      <c r="J39" s="140">
        <v>5125</v>
      </c>
      <c r="K39" s="114">
        <v>350</v>
      </c>
      <c r="L39" s="116">
        <v>6.8292682926829267</v>
      </c>
    </row>
    <row r="40" spans="1:12" s="110" customFormat="1" ht="15" customHeight="1" x14ac:dyDescent="0.2">
      <c r="A40" s="120"/>
      <c r="B40" s="119"/>
      <c r="C40" s="258" t="s">
        <v>107</v>
      </c>
      <c r="E40" s="113">
        <v>83.913618334067877</v>
      </c>
      <c r="F40" s="115">
        <v>28560</v>
      </c>
      <c r="G40" s="114">
        <v>28490</v>
      </c>
      <c r="H40" s="114">
        <v>28575</v>
      </c>
      <c r="I40" s="114">
        <v>28394</v>
      </c>
      <c r="J40" s="140">
        <v>28159</v>
      </c>
      <c r="K40" s="114">
        <v>401</v>
      </c>
      <c r="L40" s="116">
        <v>1.4240562519975852</v>
      </c>
    </row>
    <row r="41" spans="1:12" s="110" customFormat="1" ht="24.75" customHeight="1" x14ac:dyDescent="0.2">
      <c r="A41" s="604" t="s">
        <v>518</v>
      </c>
      <c r="B41" s="605"/>
      <c r="C41" s="605"/>
      <c r="D41" s="606"/>
      <c r="E41" s="113">
        <v>5.7444688809940034</v>
      </c>
      <c r="F41" s="115">
        <v>6112</v>
      </c>
      <c r="G41" s="114">
        <v>6711</v>
      </c>
      <c r="H41" s="114">
        <v>6863</v>
      </c>
      <c r="I41" s="114">
        <v>5475</v>
      </c>
      <c r="J41" s="140">
        <v>6154</v>
      </c>
      <c r="K41" s="114">
        <v>-42</v>
      </c>
      <c r="L41" s="116">
        <v>-0.68248293792655179</v>
      </c>
    </row>
    <row r="42" spans="1:12" s="110" customFormat="1" ht="15" customHeight="1" x14ac:dyDescent="0.2">
      <c r="A42" s="120"/>
      <c r="B42" s="119"/>
      <c r="C42" s="258" t="s">
        <v>106</v>
      </c>
      <c r="E42" s="113">
        <v>57.362565445026178</v>
      </c>
      <c r="F42" s="115">
        <v>3506</v>
      </c>
      <c r="G42" s="114">
        <v>3935</v>
      </c>
      <c r="H42" s="114">
        <v>4038</v>
      </c>
      <c r="I42" s="114">
        <v>3119</v>
      </c>
      <c r="J42" s="140">
        <v>3491</v>
      </c>
      <c r="K42" s="114">
        <v>15</v>
      </c>
      <c r="L42" s="116">
        <v>0.42967631051274707</v>
      </c>
    </row>
    <row r="43" spans="1:12" s="110" customFormat="1" ht="15" customHeight="1" x14ac:dyDescent="0.2">
      <c r="A43" s="123"/>
      <c r="B43" s="124"/>
      <c r="C43" s="260" t="s">
        <v>107</v>
      </c>
      <c r="D43" s="261"/>
      <c r="E43" s="125">
        <v>42.637434554973822</v>
      </c>
      <c r="F43" s="143">
        <v>2606</v>
      </c>
      <c r="G43" s="144">
        <v>2776</v>
      </c>
      <c r="H43" s="144">
        <v>2825</v>
      </c>
      <c r="I43" s="144">
        <v>2356</v>
      </c>
      <c r="J43" s="145">
        <v>2663</v>
      </c>
      <c r="K43" s="144">
        <v>-57</v>
      </c>
      <c r="L43" s="146">
        <v>-2.1404431092752536</v>
      </c>
    </row>
    <row r="44" spans="1:12" s="110" customFormat="1" ht="45.75" customHeight="1" x14ac:dyDescent="0.2">
      <c r="A44" s="604" t="s">
        <v>191</v>
      </c>
      <c r="B44" s="605"/>
      <c r="C44" s="605"/>
      <c r="D44" s="606"/>
      <c r="E44" s="113">
        <v>1.5592398353352506</v>
      </c>
      <c r="F44" s="115">
        <v>1659</v>
      </c>
      <c r="G44" s="114">
        <v>1672</v>
      </c>
      <c r="H44" s="114">
        <v>1684</v>
      </c>
      <c r="I44" s="114">
        <v>1646</v>
      </c>
      <c r="J44" s="140">
        <v>1671</v>
      </c>
      <c r="K44" s="114">
        <v>-12</v>
      </c>
      <c r="L44" s="116">
        <v>-0.71813285457809695</v>
      </c>
    </row>
    <row r="45" spans="1:12" s="110" customFormat="1" ht="15" customHeight="1" x14ac:dyDescent="0.2">
      <c r="A45" s="120"/>
      <c r="B45" s="119"/>
      <c r="C45" s="258" t="s">
        <v>106</v>
      </c>
      <c r="E45" s="113">
        <v>59.795057263411692</v>
      </c>
      <c r="F45" s="115">
        <v>992</v>
      </c>
      <c r="G45" s="114">
        <v>1002</v>
      </c>
      <c r="H45" s="114">
        <v>1015</v>
      </c>
      <c r="I45" s="114">
        <v>990</v>
      </c>
      <c r="J45" s="140">
        <v>1002</v>
      </c>
      <c r="K45" s="114">
        <v>-10</v>
      </c>
      <c r="L45" s="116">
        <v>-0.99800399201596801</v>
      </c>
    </row>
    <row r="46" spans="1:12" s="110" customFormat="1" ht="15" customHeight="1" x14ac:dyDescent="0.2">
      <c r="A46" s="123"/>
      <c r="B46" s="124"/>
      <c r="C46" s="260" t="s">
        <v>107</v>
      </c>
      <c r="D46" s="261"/>
      <c r="E46" s="125">
        <v>40.204942736588308</v>
      </c>
      <c r="F46" s="143">
        <v>667</v>
      </c>
      <c r="G46" s="144">
        <v>670</v>
      </c>
      <c r="H46" s="144">
        <v>669</v>
      </c>
      <c r="I46" s="144">
        <v>656</v>
      </c>
      <c r="J46" s="145">
        <v>669</v>
      </c>
      <c r="K46" s="144">
        <v>-2</v>
      </c>
      <c r="L46" s="146">
        <v>-0.29895366218236175</v>
      </c>
    </row>
    <row r="47" spans="1:12" s="110" customFormat="1" ht="39" customHeight="1" x14ac:dyDescent="0.2">
      <c r="A47" s="604" t="s">
        <v>519</v>
      </c>
      <c r="B47" s="607"/>
      <c r="C47" s="607"/>
      <c r="D47" s="608"/>
      <c r="E47" s="113">
        <v>0.265982443279009</v>
      </c>
      <c r="F47" s="115">
        <v>283</v>
      </c>
      <c r="G47" s="114">
        <v>302</v>
      </c>
      <c r="H47" s="114">
        <v>277</v>
      </c>
      <c r="I47" s="114">
        <v>267</v>
      </c>
      <c r="J47" s="140">
        <v>288</v>
      </c>
      <c r="K47" s="114">
        <v>-5</v>
      </c>
      <c r="L47" s="116">
        <v>-1.7361111111111112</v>
      </c>
    </row>
    <row r="48" spans="1:12" s="110" customFormat="1" ht="15" customHeight="1" x14ac:dyDescent="0.2">
      <c r="A48" s="120"/>
      <c r="B48" s="119"/>
      <c r="C48" s="258" t="s">
        <v>106</v>
      </c>
      <c r="E48" s="113">
        <v>44.876325088339222</v>
      </c>
      <c r="F48" s="115">
        <v>127</v>
      </c>
      <c r="G48" s="114">
        <v>132</v>
      </c>
      <c r="H48" s="114">
        <v>116</v>
      </c>
      <c r="I48" s="114">
        <v>105</v>
      </c>
      <c r="J48" s="140">
        <v>115</v>
      </c>
      <c r="K48" s="114">
        <v>12</v>
      </c>
      <c r="L48" s="116">
        <v>10.434782608695652</v>
      </c>
    </row>
    <row r="49" spans="1:12" s="110" customFormat="1" ht="15" customHeight="1" x14ac:dyDescent="0.2">
      <c r="A49" s="123"/>
      <c r="B49" s="124"/>
      <c r="C49" s="260" t="s">
        <v>107</v>
      </c>
      <c r="D49" s="261"/>
      <c r="E49" s="125">
        <v>55.123674911660778</v>
      </c>
      <c r="F49" s="143">
        <v>156</v>
      </c>
      <c r="G49" s="144">
        <v>170</v>
      </c>
      <c r="H49" s="144">
        <v>161</v>
      </c>
      <c r="I49" s="144">
        <v>162</v>
      </c>
      <c r="J49" s="145">
        <v>173</v>
      </c>
      <c r="K49" s="144">
        <v>-17</v>
      </c>
      <c r="L49" s="146">
        <v>-9.8265895953757223</v>
      </c>
    </row>
    <row r="50" spans="1:12" s="110" customFormat="1" ht="24.95" customHeight="1" x14ac:dyDescent="0.2">
      <c r="A50" s="609" t="s">
        <v>192</v>
      </c>
      <c r="B50" s="610"/>
      <c r="C50" s="610"/>
      <c r="D50" s="611"/>
      <c r="E50" s="262">
        <v>12.754939002612831</v>
      </c>
      <c r="F50" s="263">
        <v>13571</v>
      </c>
      <c r="G50" s="264">
        <v>13947</v>
      </c>
      <c r="H50" s="264">
        <v>14476</v>
      </c>
      <c r="I50" s="264">
        <v>13278</v>
      </c>
      <c r="J50" s="265">
        <v>13179</v>
      </c>
      <c r="K50" s="263">
        <v>392</v>
      </c>
      <c r="L50" s="266">
        <v>2.9744290158585627</v>
      </c>
    </row>
    <row r="51" spans="1:12" s="110" customFormat="1" ht="15" customHeight="1" x14ac:dyDescent="0.2">
      <c r="A51" s="120"/>
      <c r="B51" s="119"/>
      <c r="C51" s="258" t="s">
        <v>106</v>
      </c>
      <c r="E51" s="113">
        <v>55.891238670694861</v>
      </c>
      <c r="F51" s="115">
        <v>7585</v>
      </c>
      <c r="G51" s="114">
        <v>7722</v>
      </c>
      <c r="H51" s="114">
        <v>8070</v>
      </c>
      <c r="I51" s="114">
        <v>7357</v>
      </c>
      <c r="J51" s="140">
        <v>7275</v>
      </c>
      <c r="K51" s="114">
        <v>310</v>
      </c>
      <c r="L51" s="116">
        <v>4.261168384879725</v>
      </c>
    </row>
    <row r="52" spans="1:12" s="110" customFormat="1" ht="15" customHeight="1" x14ac:dyDescent="0.2">
      <c r="A52" s="120"/>
      <c r="B52" s="119"/>
      <c r="C52" s="258" t="s">
        <v>107</v>
      </c>
      <c r="E52" s="113">
        <v>44.108761329305139</v>
      </c>
      <c r="F52" s="115">
        <v>5986</v>
      </c>
      <c r="G52" s="114">
        <v>6225</v>
      </c>
      <c r="H52" s="114">
        <v>6406</v>
      </c>
      <c r="I52" s="114">
        <v>5921</v>
      </c>
      <c r="J52" s="140">
        <v>5904</v>
      </c>
      <c r="K52" s="114">
        <v>82</v>
      </c>
      <c r="L52" s="116">
        <v>1.3888888888888888</v>
      </c>
    </row>
    <row r="53" spans="1:12" s="110" customFormat="1" ht="15" customHeight="1" x14ac:dyDescent="0.2">
      <c r="A53" s="120"/>
      <c r="B53" s="119"/>
      <c r="C53" s="258" t="s">
        <v>187</v>
      </c>
      <c r="D53" s="110" t="s">
        <v>193</v>
      </c>
      <c r="E53" s="113">
        <v>28.664063075676076</v>
      </c>
      <c r="F53" s="115">
        <v>3890</v>
      </c>
      <c r="G53" s="114">
        <v>4600</v>
      </c>
      <c r="H53" s="114">
        <v>4799</v>
      </c>
      <c r="I53" s="114">
        <v>3554</v>
      </c>
      <c r="J53" s="140">
        <v>3863</v>
      </c>
      <c r="K53" s="114">
        <v>27</v>
      </c>
      <c r="L53" s="116">
        <v>0.69893864871861244</v>
      </c>
    </row>
    <row r="54" spans="1:12" s="110" customFormat="1" ht="15" customHeight="1" x14ac:dyDescent="0.2">
      <c r="A54" s="120"/>
      <c r="B54" s="119"/>
      <c r="D54" s="267" t="s">
        <v>194</v>
      </c>
      <c r="E54" s="113">
        <v>61.670951156812336</v>
      </c>
      <c r="F54" s="115">
        <v>2399</v>
      </c>
      <c r="G54" s="114">
        <v>2788</v>
      </c>
      <c r="H54" s="114">
        <v>2934</v>
      </c>
      <c r="I54" s="114">
        <v>2170</v>
      </c>
      <c r="J54" s="140">
        <v>2342</v>
      </c>
      <c r="K54" s="114">
        <v>57</v>
      </c>
      <c r="L54" s="116">
        <v>2.4338172502134929</v>
      </c>
    </row>
    <row r="55" spans="1:12" s="110" customFormat="1" ht="15" customHeight="1" x14ac:dyDescent="0.2">
      <c r="A55" s="120"/>
      <c r="B55" s="119"/>
      <c r="D55" s="267" t="s">
        <v>195</v>
      </c>
      <c r="E55" s="113">
        <v>38.329048843187664</v>
      </c>
      <c r="F55" s="115">
        <v>1491</v>
      </c>
      <c r="G55" s="114">
        <v>1812</v>
      </c>
      <c r="H55" s="114">
        <v>1865</v>
      </c>
      <c r="I55" s="114">
        <v>1384</v>
      </c>
      <c r="J55" s="140">
        <v>1521</v>
      </c>
      <c r="K55" s="114">
        <v>-30</v>
      </c>
      <c r="L55" s="116">
        <v>-1.9723865877712032</v>
      </c>
    </row>
    <row r="56" spans="1:12" s="110" customFormat="1" ht="15" customHeight="1" x14ac:dyDescent="0.2">
      <c r="A56" s="120"/>
      <c r="B56" s="119" t="s">
        <v>196</v>
      </c>
      <c r="C56" s="258"/>
      <c r="E56" s="113">
        <v>69.881012800992494</v>
      </c>
      <c r="F56" s="115">
        <v>74352</v>
      </c>
      <c r="G56" s="114">
        <v>73805</v>
      </c>
      <c r="H56" s="114">
        <v>74533</v>
      </c>
      <c r="I56" s="114">
        <v>74295</v>
      </c>
      <c r="J56" s="140">
        <v>73961</v>
      </c>
      <c r="K56" s="114">
        <v>391</v>
      </c>
      <c r="L56" s="116">
        <v>0.528656994902719</v>
      </c>
    </row>
    <row r="57" spans="1:12" s="110" customFormat="1" ht="15" customHeight="1" x14ac:dyDescent="0.2">
      <c r="A57" s="120"/>
      <c r="B57" s="119"/>
      <c r="C57" s="258" t="s">
        <v>106</v>
      </c>
      <c r="E57" s="113">
        <v>49.811706477297179</v>
      </c>
      <c r="F57" s="115">
        <v>37036</v>
      </c>
      <c r="G57" s="114">
        <v>36735</v>
      </c>
      <c r="H57" s="114">
        <v>37207</v>
      </c>
      <c r="I57" s="114">
        <v>37144</v>
      </c>
      <c r="J57" s="140">
        <v>36877</v>
      </c>
      <c r="K57" s="114">
        <v>159</v>
      </c>
      <c r="L57" s="116">
        <v>0.43116305556308809</v>
      </c>
    </row>
    <row r="58" spans="1:12" s="110" customFormat="1" ht="15" customHeight="1" x14ac:dyDescent="0.2">
      <c r="A58" s="120"/>
      <c r="B58" s="119"/>
      <c r="C58" s="258" t="s">
        <v>107</v>
      </c>
      <c r="E58" s="113">
        <v>50.188293522702821</v>
      </c>
      <c r="F58" s="115">
        <v>37316</v>
      </c>
      <c r="G58" s="114">
        <v>37070</v>
      </c>
      <c r="H58" s="114">
        <v>37326</v>
      </c>
      <c r="I58" s="114">
        <v>37151</v>
      </c>
      <c r="J58" s="140">
        <v>37084</v>
      </c>
      <c r="K58" s="114">
        <v>232</v>
      </c>
      <c r="L58" s="116">
        <v>0.62560673066551609</v>
      </c>
    </row>
    <row r="59" spans="1:12" s="110" customFormat="1" ht="15" customHeight="1" x14ac:dyDescent="0.2">
      <c r="A59" s="120"/>
      <c r="B59" s="119"/>
      <c r="C59" s="258" t="s">
        <v>105</v>
      </c>
      <c r="D59" s="110" t="s">
        <v>197</v>
      </c>
      <c r="E59" s="113">
        <v>92.403701312674841</v>
      </c>
      <c r="F59" s="115">
        <v>68704</v>
      </c>
      <c r="G59" s="114">
        <v>68156</v>
      </c>
      <c r="H59" s="114">
        <v>68870</v>
      </c>
      <c r="I59" s="114">
        <v>68677</v>
      </c>
      <c r="J59" s="140">
        <v>68389</v>
      </c>
      <c r="K59" s="114">
        <v>315</v>
      </c>
      <c r="L59" s="116">
        <v>0.46060038895143957</v>
      </c>
    </row>
    <row r="60" spans="1:12" s="110" customFormat="1" ht="15" customHeight="1" x14ac:dyDescent="0.2">
      <c r="A60" s="120"/>
      <c r="B60" s="119"/>
      <c r="C60" s="258"/>
      <c r="D60" s="267" t="s">
        <v>198</v>
      </c>
      <c r="E60" s="113">
        <v>48.276665114112717</v>
      </c>
      <c r="F60" s="115">
        <v>33168</v>
      </c>
      <c r="G60" s="114">
        <v>32877</v>
      </c>
      <c r="H60" s="114">
        <v>33310</v>
      </c>
      <c r="I60" s="114">
        <v>33271</v>
      </c>
      <c r="J60" s="140">
        <v>33038</v>
      </c>
      <c r="K60" s="114">
        <v>130</v>
      </c>
      <c r="L60" s="116">
        <v>0.393486288516254</v>
      </c>
    </row>
    <row r="61" spans="1:12" s="110" customFormat="1" ht="15" customHeight="1" x14ac:dyDescent="0.2">
      <c r="A61" s="120"/>
      <c r="B61" s="119"/>
      <c r="C61" s="258"/>
      <c r="D61" s="267" t="s">
        <v>199</v>
      </c>
      <c r="E61" s="113">
        <v>51.723334885887283</v>
      </c>
      <c r="F61" s="115">
        <v>35536</v>
      </c>
      <c r="G61" s="114">
        <v>35279</v>
      </c>
      <c r="H61" s="114">
        <v>35560</v>
      </c>
      <c r="I61" s="114">
        <v>35406</v>
      </c>
      <c r="J61" s="140">
        <v>35351</v>
      </c>
      <c r="K61" s="114">
        <v>185</v>
      </c>
      <c r="L61" s="116">
        <v>0.52332324403835817</v>
      </c>
    </row>
    <row r="62" spans="1:12" s="110" customFormat="1" ht="15" customHeight="1" x14ac:dyDescent="0.2">
      <c r="A62" s="120"/>
      <c r="B62" s="119"/>
      <c r="C62" s="258"/>
      <c r="D62" s="258" t="s">
        <v>200</v>
      </c>
      <c r="E62" s="113">
        <v>7.5962986873251559</v>
      </c>
      <c r="F62" s="115">
        <v>5648</v>
      </c>
      <c r="G62" s="114">
        <v>5649</v>
      </c>
      <c r="H62" s="114">
        <v>5663</v>
      </c>
      <c r="I62" s="114">
        <v>5618</v>
      </c>
      <c r="J62" s="140">
        <v>5572</v>
      </c>
      <c r="K62" s="114">
        <v>76</v>
      </c>
      <c r="L62" s="116">
        <v>1.3639626704953338</v>
      </c>
    </row>
    <row r="63" spans="1:12" s="110" customFormat="1" ht="15" customHeight="1" x14ac:dyDescent="0.2">
      <c r="A63" s="120"/>
      <c r="B63" s="119"/>
      <c r="C63" s="258"/>
      <c r="D63" s="267" t="s">
        <v>198</v>
      </c>
      <c r="E63" s="113">
        <v>68.48441926345609</v>
      </c>
      <c r="F63" s="115">
        <v>3868</v>
      </c>
      <c r="G63" s="114">
        <v>3858</v>
      </c>
      <c r="H63" s="114">
        <v>3897</v>
      </c>
      <c r="I63" s="114">
        <v>3873</v>
      </c>
      <c r="J63" s="140">
        <v>3839</v>
      </c>
      <c r="K63" s="114">
        <v>29</v>
      </c>
      <c r="L63" s="116">
        <v>0.75540505339932273</v>
      </c>
    </row>
    <row r="64" spans="1:12" s="110" customFormat="1" ht="15" customHeight="1" x14ac:dyDescent="0.2">
      <c r="A64" s="120"/>
      <c r="B64" s="119"/>
      <c r="C64" s="258"/>
      <c r="D64" s="267" t="s">
        <v>199</v>
      </c>
      <c r="E64" s="113">
        <v>31.51558073654391</v>
      </c>
      <c r="F64" s="115">
        <v>1780</v>
      </c>
      <c r="G64" s="114">
        <v>1791</v>
      </c>
      <c r="H64" s="114">
        <v>1766</v>
      </c>
      <c r="I64" s="114">
        <v>1745</v>
      </c>
      <c r="J64" s="140">
        <v>1733</v>
      </c>
      <c r="K64" s="114">
        <v>47</v>
      </c>
      <c r="L64" s="116">
        <v>2.712060011540681</v>
      </c>
    </row>
    <row r="65" spans="1:12" s="110" customFormat="1" ht="15" customHeight="1" x14ac:dyDescent="0.2">
      <c r="A65" s="120"/>
      <c r="B65" s="119" t="s">
        <v>201</v>
      </c>
      <c r="C65" s="258"/>
      <c r="E65" s="113">
        <v>9.6186018534182978</v>
      </c>
      <c r="F65" s="115">
        <v>10234</v>
      </c>
      <c r="G65" s="114">
        <v>10162</v>
      </c>
      <c r="H65" s="114">
        <v>10129</v>
      </c>
      <c r="I65" s="114">
        <v>10215</v>
      </c>
      <c r="J65" s="140">
        <v>10096</v>
      </c>
      <c r="K65" s="114">
        <v>138</v>
      </c>
      <c r="L65" s="116">
        <v>1.366877971473851</v>
      </c>
    </row>
    <row r="66" spans="1:12" s="110" customFormat="1" ht="15" customHeight="1" x14ac:dyDescent="0.2">
      <c r="A66" s="120"/>
      <c r="B66" s="119"/>
      <c r="C66" s="258" t="s">
        <v>106</v>
      </c>
      <c r="E66" s="113">
        <v>53.586085597029509</v>
      </c>
      <c r="F66" s="115">
        <v>5484</v>
      </c>
      <c r="G66" s="114">
        <v>5455</v>
      </c>
      <c r="H66" s="114">
        <v>5433</v>
      </c>
      <c r="I66" s="114">
        <v>5447</v>
      </c>
      <c r="J66" s="140">
        <v>5403</v>
      </c>
      <c r="K66" s="114">
        <v>81</v>
      </c>
      <c r="L66" s="116">
        <v>1.4991671293725708</v>
      </c>
    </row>
    <row r="67" spans="1:12" s="110" customFormat="1" ht="15" customHeight="1" x14ac:dyDescent="0.2">
      <c r="A67" s="120"/>
      <c r="B67" s="119"/>
      <c r="C67" s="258" t="s">
        <v>107</v>
      </c>
      <c r="E67" s="113">
        <v>46.413914402970491</v>
      </c>
      <c r="F67" s="115">
        <v>4750</v>
      </c>
      <c r="G67" s="114">
        <v>4707</v>
      </c>
      <c r="H67" s="114">
        <v>4696</v>
      </c>
      <c r="I67" s="114">
        <v>4768</v>
      </c>
      <c r="J67" s="140">
        <v>4693</v>
      </c>
      <c r="K67" s="114">
        <v>57</v>
      </c>
      <c r="L67" s="116">
        <v>1.214574898785425</v>
      </c>
    </row>
    <row r="68" spans="1:12" s="110" customFormat="1" ht="15" customHeight="1" x14ac:dyDescent="0.2">
      <c r="A68" s="120"/>
      <c r="B68" s="119"/>
      <c r="C68" s="258" t="s">
        <v>105</v>
      </c>
      <c r="D68" s="110" t="s">
        <v>202</v>
      </c>
      <c r="E68" s="113">
        <v>15.937072503419973</v>
      </c>
      <c r="F68" s="115">
        <v>1631</v>
      </c>
      <c r="G68" s="114">
        <v>1600</v>
      </c>
      <c r="H68" s="114">
        <v>1547</v>
      </c>
      <c r="I68" s="114">
        <v>1536</v>
      </c>
      <c r="J68" s="140">
        <v>1486</v>
      </c>
      <c r="K68" s="114">
        <v>145</v>
      </c>
      <c r="L68" s="116">
        <v>9.7577388963660834</v>
      </c>
    </row>
    <row r="69" spans="1:12" s="110" customFormat="1" ht="15" customHeight="1" x14ac:dyDescent="0.2">
      <c r="A69" s="120"/>
      <c r="B69" s="119"/>
      <c r="C69" s="258"/>
      <c r="D69" s="267" t="s">
        <v>198</v>
      </c>
      <c r="E69" s="113">
        <v>49.540159411404048</v>
      </c>
      <c r="F69" s="115">
        <v>808</v>
      </c>
      <c r="G69" s="114">
        <v>784</v>
      </c>
      <c r="H69" s="114">
        <v>763</v>
      </c>
      <c r="I69" s="114">
        <v>749</v>
      </c>
      <c r="J69" s="140">
        <v>725</v>
      </c>
      <c r="K69" s="114">
        <v>83</v>
      </c>
      <c r="L69" s="116">
        <v>11.448275862068966</v>
      </c>
    </row>
    <row r="70" spans="1:12" s="110" customFormat="1" ht="15" customHeight="1" x14ac:dyDescent="0.2">
      <c r="A70" s="120"/>
      <c r="B70" s="119"/>
      <c r="C70" s="258"/>
      <c r="D70" s="267" t="s">
        <v>199</v>
      </c>
      <c r="E70" s="113">
        <v>50.459840588595952</v>
      </c>
      <c r="F70" s="115">
        <v>823</v>
      </c>
      <c r="G70" s="114">
        <v>816</v>
      </c>
      <c r="H70" s="114">
        <v>784</v>
      </c>
      <c r="I70" s="114">
        <v>787</v>
      </c>
      <c r="J70" s="140">
        <v>761</v>
      </c>
      <c r="K70" s="114">
        <v>62</v>
      </c>
      <c r="L70" s="116">
        <v>8.1471747700394221</v>
      </c>
    </row>
    <row r="71" spans="1:12" s="110" customFormat="1" ht="15" customHeight="1" x14ac:dyDescent="0.2">
      <c r="A71" s="120"/>
      <c r="B71" s="119"/>
      <c r="C71" s="258"/>
      <c r="D71" s="110" t="s">
        <v>203</v>
      </c>
      <c r="E71" s="113">
        <v>78.102403752198555</v>
      </c>
      <c r="F71" s="115">
        <v>7993</v>
      </c>
      <c r="G71" s="114">
        <v>7945</v>
      </c>
      <c r="H71" s="114">
        <v>7967</v>
      </c>
      <c r="I71" s="114">
        <v>8065</v>
      </c>
      <c r="J71" s="140">
        <v>8022</v>
      </c>
      <c r="K71" s="114">
        <v>-29</v>
      </c>
      <c r="L71" s="116">
        <v>-0.36150585888805786</v>
      </c>
    </row>
    <row r="72" spans="1:12" s="110" customFormat="1" ht="15" customHeight="1" x14ac:dyDescent="0.2">
      <c r="A72" s="120"/>
      <c r="B72" s="119"/>
      <c r="C72" s="258"/>
      <c r="D72" s="267" t="s">
        <v>198</v>
      </c>
      <c r="E72" s="113">
        <v>53.934692856249221</v>
      </c>
      <c r="F72" s="115">
        <v>4311</v>
      </c>
      <c r="G72" s="114">
        <v>4299</v>
      </c>
      <c r="H72" s="114">
        <v>4298</v>
      </c>
      <c r="I72" s="114">
        <v>4332</v>
      </c>
      <c r="J72" s="140">
        <v>4321</v>
      </c>
      <c r="K72" s="114">
        <v>-10</v>
      </c>
      <c r="L72" s="116">
        <v>-0.23142791020597084</v>
      </c>
    </row>
    <row r="73" spans="1:12" s="110" customFormat="1" ht="15" customHeight="1" x14ac:dyDescent="0.2">
      <c r="A73" s="120"/>
      <c r="B73" s="119"/>
      <c r="C73" s="258"/>
      <c r="D73" s="267" t="s">
        <v>199</v>
      </c>
      <c r="E73" s="113">
        <v>46.065307143750779</v>
      </c>
      <c r="F73" s="115">
        <v>3682</v>
      </c>
      <c r="G73" s="114">
        <v>3646</v>
      </c>
      <c r="H73" s="114">
        <v>3669</v>
      </c>
      <c r="I73" s="114">
        <v>3733</v>
      </c>
      <c r="J73" s="140">
        <v>3701</v>
      </c>
      <c r="K73" s="114">
        <v>-19</v>
      </c>
      <c r="L73" s="116">
        <v>-0.51337476357741152</v>
      </c>
    </row>
    <row r="74" spans="1:12" s="110" customFormat="1" ht="15" customHeight="1" x14ac:dyDescent="0.2">
      <c r="A74" s="120"/>
      <c r="B74" s="119"/>
      <c r="C74" s="258"/>
      <c r="D74" s="110" t="s">
        <v>204</v>
      </c>
      <c r="E74" s="113">
        <v>5.9605237443814731</v>
      </c>
      <c r="F74" s="115">
        <v>610</v>
      </c>
      <c r="G74" s="114">
        <v>617</v>
      </c>
      <c r="H74" s="114">
        <v>615</v>
      </c>
      <c r="I74" s="114">
        <v>614</v>
      </c>
      <c r="J74" s="140">
        <v>588</v>
      </c>
      <c r="K74" s="114">
        <v>22</v>
      </c>
      <c r="L74" s="116">
        <v>3.7414965986394559</v>
      </c>
    </row>
    <row r="75" spans="1:12" s="110" customFormat="1" ht="15" customHeight="1" x14ac:dyDescent="0.2">
      <c r="A75" s="120"/>
      <c r="B75" s="119"/>
      <c r="C75" s="258"/>
      <c r="D75" s="267" t="s">
        <v>198</v>
      </c>
      <c r="E75" s="113">
        <v>59.83606557377049</v>
      </c>
      <c r="F75" s="115">
        <v>365</v>
      </c>
      <c r="G75" s="114">
        <v>372</v>
      </c>
      <c r="H75" s="114">
        <v>372</v>
      </c>
      <c r="I75" s="114">
        <v>366</v>
      </c>
      <c r="J75" s="140">
        <v>357</v>
      </c>
      <c r="K75" s="114">
        <v>8</v>
      </c>
      <c r="L75" s="116">
        <v>2.2408963585434174</v>
      </c>
    </row>
    <row r="76" spans="1:12" s="110" customFormat="1" ht="15" customHeight="1" x14ac:dyDescent="0.2">
      <c r="A76" s="120"/>
      <c r="B76" s="119"/>
      <c r="C76" s="258"/>
      <c r="D76" s="267" t="s">
        <v>199</v>
      </c>
      <c r="E76" s="113">
        <v>40.16393442622951</v>
      </c>
      <c r="F76" s="115">
        <v>245</v>
      </c>
      <c r="G76" s="114">
        <v>245</v>
      </c>
      <c r="H76" s="114">
        <v>243</v>
      </c>
      <c r="I76" s="114">
        <v>248</v>
      </c>
      <c r="J76" s="140">
        <v>231</v>
      </c>
      <c r="K76" s="114">
        <v>14</v>
      </c>
      <c r="L76" s="116">
        <v>6.0606060606060606</v>
      </c>
    </row>
    <row r="77" spans="1:12" s="110" customFormat="1" ht="15" customHeight="1" x14ac:dyDescent="0.2">
      <c r="A77" s="534"/>
      <c r="B77" s="119" t="s">
        <v>205</v>
      </c>
      <c r="C77" s="268"/>
      <c r="D77" s="182"/>
      <c r="E77" s="113">
        <v>7.745446342976372</v>
      </c>
      <c r="F77" s="115">
        <v>8241</v>
      </c>
      <c r="G77" s="114">
        <v>8258</v>
      </c>
      <c r="H77" s="114">
        <v>8518</v>
      </c>
      <c r="I77" s="114">
        <v>8425</v>
      </c>
      <c r="J77" s="140">
        <v>8395</v>
      </c>
      <c r="K77" s="114">
        <v>-154</v>
      </c>
      <c r="L77" s="116">
        <v>-1.8344252531268612</v>
      </c>
    </row>
    <row r="78" spans="1:12" s="110" customFormat="1" ht="15" customHeight="1" x14ac:dyDescent="0.2">
      <c r="A78" s="120"/>
      <c r="B78" s="119"/>
      <c r="C78" s="268" t="s">
        <v>106</v>
      </c>
      <c r="D78" s="182"/>
      <c r="E78" s="113">
        <v>56.582938963717993</v>
      </c>
      <c r="F78" s="115">
        <v>4663</v>
      </c>
      <c r="G78" s="114">
        <v>4626</v>
      </c>
      <c r="H78" s="114">
        <v>4782</v>
      </c>
      <c r="I78" s="114">
        <v>4718</v>
      </c>
      <c r="J78" s="140">
        <v>4666</v>
      </c>
      <c r="K78" s="114">
        <v>-3</v>
      </c>
      <c r="L78" s="116">
        <v>-6.4294899271324479E-2</v>
      </c>
    </row>
    <row r="79" spans="1:12" s="110" customFormat="1" ht="15" customHeight="1" x14ac:dyDescent="0.2">
      <c r="A79" s="123"/>
      <c r="B79" s="124"/>
      <c r="C79" s="260" t="s">
        <v>107</v>
      </c>
      <c r="D79" s="261"/>
      <c r="E79" s="125">
        <v>43.417061036282007</v>
      </c>
      <c r="F79" s="143">
        <v>3578</v>
      </c>
      <c r="G79" s="144">
        <v>3632</v>
      </c>
      <c r="H79" s="144">
        <v>3736</v>
      </c>
      <c r="I79" s="144">
        <v>3707</v>
      </c>
      <c r="J79" s="145">
        <v>3729</v>
      </c>
      <c r="K79" s="144">
        <v>-151</v>
      </c>
      <c r="L79" s="146">
        <v>-4.0493429873960851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106398</v>
      </c>
      <c r="E11" s="114">
        <v>106172</v>
      </c>
      <c r="F11" s="114">
        <v>107656</v>
      </c>
      <c r="G11" s="114">
        <v>106213</v>
      </c>
      <c r="H11" s="140">
        <v>105631</v>
      </c>
      <c r="I11" s="115">
        <v>767</v>
      </c>
      <c r="J11" s="116">
        <v>0.72611259952097396</v>
      </c>
    </row>
    <row r="12" spans="1:15" s="110" customFormat="1" ht="24.95" customHeight="1" x14ac:dyDescent="0.2">
      <c r="A12" s="193" t="s">
        <v>132</v>
      </c>
      <c r="B12" s="194" t="s">
        <v>133</v>
      </c>
      <c r="C12" s="113">
        <v>1.6400684223387658</v>
      </c>
      <c r="D12" s="115">
        <v>1745</v>
      </c>
      <c r="E12" s="114">
        <v>1682</v>
      </c>
      <c r="F12" s="114">
        <v>1778</v>
      </c>
      <c r="G12" s="114">
        <v>1745</v>
      </c>
      <c r="H12" s="140">
        <v>1705</v>
      </c>
      <c r="I12" s="115">
        <v>40</v>
      </c>
      <c r="J12" s="116">
        <v>2.3460410557184752</v>
      </c>
    </row>
    <row r="13" spans="1:15" s="110" customFormat="1" ht="24.95" customHeight="1" x14ac:dyDescent="0.2">
      <c r="A13" s="193" t="s">
        <v>134</v>
      </c>
      <c r="B13" s="199" t="s">
        <v>214</v>
      </c>
      <c r="C13" s="113">
        <v>4.5639955638263876</v>
      </c>
      <c r="D13" s="115">
        <v>4856</v>
      </c>
      <c r="E13" s="114">
        <v>4864</v>
      </c>
      <c r="F13" s="114">
        <v>4864</v>
      </c>
      <c r="G13" s="114">
        <v>4775</v>
      </c>
      <c r="H13" s="140">
        <v>4743</v>
      </c>
      <c r="I13" s="115">
        <v>113</v>
      </c>
      <c r="J13" s="116">
        <v>2.3824583596879614</v>
      </c>
    </row>
    <row r="14" spans="1:15" s="287" customFormat="1" ht="24" customHeight="1" x14ac:dyDescent="0.2">
      <c r="A14" s="193" t="s">
        <v>215</v>
      </c>
      <c r="B14" s="199" t="s">
        <v>137</v>
      </c>
      <c r="C14" s="113">
        <v>15.614955168330232</v>
      </c>
      <c r="D14" s="115">
        <v>16614</v>
      </c>
      <c r="E14" s="114">
        <v>16721</v>
      </c>
      <c r="F14" s="114">
        <v>16892</v>
      </c>
      <c r="G14" s="114">
        <v>16780</v>
      </c>
      <c r="H14" s="140">
        <v>16894</v>
      </c>
      <c r="I14" s="115">
        <v>-280</v>
      </c>
      <c r="J14" s="116">
        <v>-1.6573931573339646</v>
      </c>
      <c r="K14" s="110"/>
      <c r="L14" s="110"/>
      <c r="M14" s="110"/>
      <c r="N14" s="110"/>
      <c r="O14" s="110"/>
    </row>
    <row r="15" spans="1:15" s="110" customFormat="1" ht="24.75" customHeight="1" x14ac:dyDescent="0.2">
      <c r="A15" s="193" t="s">
        <v>216</v>
      </c>
      <c r="B15" s="199" t="s">
        <v>217</v>
      </c>
      <c r="C15" s="113">
        <v>4.3638038308990774</v>
      </c>
      <c r="D15" s="115">
        <v>4643</v>
      </c>
      <c r="E15" s="114">
        <v>4666</v>
      </c>
      <c r="F15" s="114">
        <v>4694</v>
      </c>
      <c r="G15" s="114">
        <v>4633</v>
      </c>
      <c r="H15" s="140">
        <v>4703</v>
      </c>
      <c r="I15" s="115">
        <v>-60</v>
      </c>
      <c r="J15" s="116">
        <v>-1.2757814161173719</v>
      </c>
    </row>
    <row r="16" spans="1:15" s="287" customFormat="1" ht="24.95" customHeight="1" x14ac:dyDescent="0.2">
      <c r="A16" s="193" t="s">
        <v>218</v>
      </c>
      <c r="B16" s="199" t="s">
        <v>141</v>
      </c>
      <c r="C16" s="113">
        <v>8.0264666629071968</v>
      </c>
      <c r="D16" s="115">
        <v>8540</v>
      </c>
      <c r="E16" s="114">
        <v>8636</v>
      </c>
      <c r="F16" s="114">
        <v>8719</v>
      </c>
      <c r="G16" s="114">
        <v>8612</v>
      </c>
      <c r="H16" s="140">
        <v>8646</v>
      </c>
      <c r="I16" s="115">
        <v>-106</v>
      </c>
      <c r="J16" s="116">
        <v>-1.2260004626416841</v>
      </c>
      <c r="K16" s="110"/>
      <c r="L16" s="110"/>
      <c r="M16" s="110"/>
      <c r="N16" s="110"/>
      <c r="O16" s="110"/>
    </row>
    <row r="17" spans="1:15" s="110" customFormat="1" ht="24.95" customHeight="1" x14ac:dyDescent="0.2">
      <c r="A17" s="193" t="s">
        <v>219</v>
      </c>
      <c r="B17" s="199" t="s">
        <v>220</v>
      </c>
      <c r="C17" s="113">
        <v>3.224684674523957</v>
      </c>
      <c r="D17" s="115">
        <v>3431</v>
      </c>
      <c r="E17" s="114">
        <v>3419</v>
      </c>
      <c r="F17" s="114">
        <v>3479</v>
      </c>
      <c r="G17" s="114">
        <v>3535</v>
      </c>
      <c r="H17" s="140">
        <v>3545</v>
      </c>
      <c r="I17" s="115">
        <v>-114</v>
      </c>
      <c r="J17" s="116">
        <v>-3.2157968970380817</v>
      </c>
    </row>
    <row r="18" spans="1:15" s="287" customFormat="1" ht="24.95" customHeight="1" x14ac:dyDescent="0.2">
      <c r="A18" s="201" t="s">
        <v>144</v>
      </c>
      <c r="B18" s="202" t="s">
        <v>145</v>
      </c>
      <c r="C18" s="113">
        <v>6.9813342356059325</v>
      </c>
      <c r="D18" s="115">
        <v>7428</v>
      </c>
      <c r="E18" s="114">
        <v>7366</v>
      </c>
      <c r="F18" s="114">
        <v>7550</v>
      </c>
      <c r="G18" s="114">
        <v>7314</v>
      </c>
      <c r="H18" s="140">
        <v>7112</v>
      </c>
      <c r="I18" s="115">
        <v>316</v>
      </c>
      <c r="J18" s="116">
        <v>4.4431946006749152</v>
      </c>
      <c r="K18" s="110"/>
      <c r="L18" s="110"/>
      <c r="M18" s="110"/>
      <c r="N18" s="110"/>
      <c r="O18" s="110"/>
    </row>
    <row r="19" spans="1:15" s="110" customFormat="1" ht="24.95" customHeight="1" x14ac:dyDescent="0.2">
      <c r="A19" s="193" t="s">
        <v>146</v>
      </c>
      <c r="B19" s="199" t="s">
        <v>147</v>
      </c>
      <c r="C19" s="113">
        <v>16.108385495967969</v>
      </c>
      <c r="D19" s="115">
        <v>17139</v>
      </c>
      <c r="E19" s="114">
        <v>17239</v>
      </c>
      <c r="F19" s="114">
        <v>17333</v>
      </c>
      <c r="G19" s="114">
        <v>17222</v>
      </c>
      <c r="H19" s="140">
        <v>17221</v>
      </c>
      <c r="I19" s="115">
        <v>-82</v>
      </c>
      <c r="J19" s="116">
        <v>-0.47616282445850994</v>
      </c>
    </row>
    <row r="20" spans="1:15" s="287" customFormat="1" ht="24.95" customHeight="1" x14ac:dyDescent="0.2">
      <c r="A20" s="193" t="s">
        <v>148</v>
      </c>
      <c r="B20" s="199" t="s">
        <v>149</v>
      </c>
      <c r="C20" s="113">
        <v>4.6438842835391645</v>
      </c>
      <c r="D20" s="115">
        <v>4941</v>
      </c>
      <c r="E20" s="114">
        <v>4925</v>
      </c>
      <c r="F20" s="114">
        <v>4925</v>
      </c>
      <c r="G20" s="114">
        <v>4933</v>
      </c>
      <c r="H20" s="140">
        <v>4935</v>
      </c>
      <c r="I20" s="115">
        <v>6</v>
      </c>
      <c r="J20" s="116">
        <v>0.12158054711246201</v>
      </c>
      <c r="K20" s="110"/>
      <c r="L20" s="110"/>
      <c r="M20" s="110"/>
      <c r="N20" s="110"/>
      <c r="O20" s="110"/>
    </row>
    <row r="21" spans="1:15" s="110" customFormat="1" ht="24.95" customHeight="1" x14ac:dyDescent="0.2">
      <c r="A21" s="201" t="s">
        <v>150</v>
      </c>
      <c r="B21" s="202" t="s">
        <v>151</v>
      </c>
      <c r="C21" s="113">
        <v>4.0997011222015454</v>
      </c>
      <c r="D21" s="115">
        <v>4362</v>
      </c>
      <c r="E21" s="114">
        <v>4401</v>
      </c>
      <c r="F21" s="114">
        <v>4694</v>
      </c>
      <c r="G21" s="114">
        <v>4604</v>
      </c>
      <c r="H21" s="140">
        <v>4405</v>
      </c>
      <c r="I21" s="115">
        <v>-43</v>
      </c>
      <c r="J21" s="116">
        <v>-0.97616345062429055</v>
      </c>
    </row>
    <row r="22" spans="1:15" s="110" customFormat="1" ht="24.95" customHeight="1" x14ac:dyDescent="0.2">
      <c r="A22" s="201" t="s">
        <v>152</v>
      </c>
      <c r="B22" s="199" t="s">
        <v>153</v>
      </c>
      <c r="C22" s="113">
        <v>0.88535498787571199</v>
      </c>
      <c r="D22" s="115">
        <v>942</v>
      </c>
      <c r="E22" s="114">
        <v>943</v>
      </c>
      <c r="F22" s="114">
        <v>924</v>
      </c>
      <c r="G22" s="114">
        <v>918</v>
      </c>
      <c r="H22" s="140">
        <v>930</v>
      </c>
      <c r="I22" s="115">
        <v>12</v>
      </c>
      <c r="J22" s="116">
        <v>1.2903225806451613</v>
      </c>
    </row>
    <row r="23" spans="1:15" s="110" customFormat="1" ht="24.95" customHeight="1" x14ac:dyDescent="0.2">
      <c r="A23" s="193" t="s">
        <v>154</v>
      </c>
      <c r="B23" s="199" t="s">
        <v>155</v>
      </c>
      <c r="C23" s="113">
        <v>1.8834940506400497</v>
      </c>
      <c r="D23" s="115">
        <v>2004</v>
      </c>
      <c r="E23" s="114">
        <v>2035</v>
      </c>
      <c r="F23" s="114">
        <v>2037</v>
      </c>
      <c r="G23" s="114">
        <v>1999</v>
      </c>
      <c r="H23" s="140">
        <v>2034</v>
      </c>
      <c r="I23" s="115">
        <v>-30</v>
      </c>
      <c r="J23" s="116">
        <v>-1.4749262536873156</v>
      </c>
    </row>
    <row r="24" spans="1:15" s="110" customFormat="1" ht="24.95" customHeight="1" x14ac:dyDescent="0.2">
      <c r="A24" s="193" t="s">
        <v>156</v>
      </c>
      <c r="B24" s="199" t="s">
        <v>221</v>
      </c>
      <c r="C24" s="113">
        <v>3.594992387074945</v>
      </c>
      <c r="D24" s="115">
        <v>3825</v>
      </c>
      <c r="E24" s="114">
        <v>3889</v>
      </c>
      <c r="F24" s="114">
        <v>3954</v>
      </c>
      <c r="G24" s="114">
        <v>4084</v>
      </c>
      <c r="H24" s="140">
        <v>4030</v>
      </c>
      <c r="I24" s="115">
        <v>-205</v>
      </c>
      <c r="J24" s="116">
        <v>-5.0868486352357323</v>
      </c>
    </row>
    <row r="25" spans="1:15" s="110" customFormat="1" ht="24.95" customHeight="1" x14ac:dyDescent="0.2">
      <c r="A25" s="193" t="s">
        <v>222</v>
      </c>
      <c r="B25" s="204" t="s">
        <v>159</v>
      </c>
      <c r="C25" s="113">
        <v>3.3637850335532624</v>
      </c>
      <c r="D25" s="115">
        <v>3579</v>
      </c>
      <c r="E25" s="114">
        <v>3521</v>
      </c>
      <c r="F25" s="114">
        <v>3632</v>
      </c>
      <c r="G25" s="114">
        <v>3523</v>
      </c>
      <c r="H25" s="140">
        <v>3466</v>
      </c>
      <c r="I25" s="115">
        <v>113</v>
      </c>
      <c r="J25" s="116">
        <v>3.2602423542989039</v>
      </c>
    </row>
    <row r="26" spans="1:15" s="110" customFormat="1" ht="24.95" customHeight="1" x14ac:dyDescent="0.2">
      <c r="A26" s="201">
        <v>782.78300000000002</v>
      </c>
      <c r="B26" s="203" t="s">
        <v>160</v>
      </c>
      <c r="C26" s="113">
        <v>1.3270926145228295</v>
      </c>
      <c r="D26" s="115">
        <v>1412</v>
      </c>
      <c r="E26" s="114">
        <v>1323</v>
      </c>
      <c r="F26" s="114">
        <v>1366</v>
      </c>
      <c r="G26" s="114">
        <v>1350</v>
      </c>
      <c r="H26" s="140">
        <v>1277</v>
      </c>
      <c r="I26" s="115">
        <v>135</v>
      </c>
      <c r="J26" s="116">
        <v>10.571652310101801</v>
      </c>
    </row>
    <row r="27" spans="1:15" s="110" customFormat="1" ht="24.95" customHeight="1" x14ac:dyDescent="0.2">
      <c r="A27" s="193" t="s">
        <v>161</v>
      </c>
      <c r="B27" s="199" t="s">
        <v>223</v>
      </c>
      <c r="C27" s="113">
        <v>10.352638207485104</v>
      </c>
      <c r="D27" s="115">
        <v>11015</v>
      </c>
      <c r="E27" s="114">
        <v>11013</v>
      </c>
      <c r="F27" s="114">
        <v>10998</v>
      </c>
      <c r="G27" s="114">
        <v>10768</v>
      </c>
      <c r="H27" s="140">
        <v>10748</v>
      </c>
      <c r="I27" s="115">
        <v>267</v>
      </c>
      <c r="J27" s="116">
        <v>2.4841831038332711</v>
      </c>
    </row>
    <row r="28" spans="1:15" s="110" customFormat="1" ht="24.95" customHeight="1" x14ac:dyDescent="0.2">
      <c r="A28" s="193" t="s">
        <v>163</v>
      </c>
      <c r="B28" s="199" t="s">
        <v>164</v>
      </c>
      <c r="C28" s="113">
        <v>2.6786217786048612</v>
      </c>
      <c r="D28" s="115">
        <v>2850</v>
      </c>
      <c r="E28" s="114">
        <v>2857</v>
      </c>
      <c r="F28" s="114">
        <v>2835</v>
      </c>
      <c r="G28" s="114">
        <v>2742</v>
      </c>
      <c r="H28" s="140">
        <v>2747</v>
      </c>
      <c r="I28" s="115">
        <v>103</v>
      </c>
      <c r="J28" s="116">
        <v>3.7495449581361484</v>
      </c>
    </row>
    <row r="29" spans="1:15" s="110" customFormat="1" ht="24.95" customHeight="1" x14ac:dyDescent="0.2">
      <c r="A29" s="193">
        <v>86</v>
      </c>
      <c r="B29" s="199" t="s">
        <v>165</v>
      </c>
      <c r="C29" s="113">
        <v>6.8168574597266867</v>
      </c>
      <c r="D29" s="115">
        <v>7253</v>
      </c>
      <c r="E29" s="114">
        <v>7298</v>
      </c>
      <c r="F29" s="114">
        <v>7355</v>
      </c>
      <c r="G29" s="114">
        <v>7302</v>
      </c>
      <c r="H29" s="140">
        <v>7388</v>
      </c>
      <c r="I29" s="115">
        <v>-135</v>
      </c>
      <c r="J29" s="116">
        <v>-1.8272874932322685</v>
      </c>
    </row>
    <row r="30" spans="1:15" s="110" customFormat="1" ht="24.95" customHeight="1" x14ac:dyDescent="0.2">
      <c r="A30" s="193">
        <v>87.88</v>
      </c>
      <c r="B30" s="204" t="s">
        <v>166</v>
      </c>
      <c r="C30" s="113">
        <v>10.847948269704318</v>
      </c>
      <c r="D30" s="115">
        <v>11542</v>
      </c>
      <c r="E30" s="114">
        <v>11481</v>
      </c>
      <c r="F30" s="114">
        <v>11367</v>
      </c>
      <c r="G30" s="114">
        <v>11081</v>
      </c>
      <c r="H30" s="140">
        <v>11113</v>
      </c>
      <c r="I30" s="115">
        <v>429</v>
      </c>
      <c r="J30" s="116">
        <v>3.8603437415639341</v>
      </c>
    </row>
    <row r="31" spans="1:15" s="110" customFormat="1" ht="24.95" customHeight="1" x14ac:dyDescent="0.2">
      <c r="A31" s="193" t="s">
        <v>167</v>
      </c>
      <c r="B31" s="199" t="s">
        <v>168</v>
      </c>
      <c r="C31" s="113">
        <v>4.5959510517114985</v>
      </c>
      <c r="D31" s="115">
        <v>4890</v>
      </c>
      <c r="E31" s="114">
        <v>4613</v>
      </c>
      <c r="F31" s="114">
        <v>5151</v>
      </c>
      <c r="G31" s="114">
        <v>5072</v>
      </c>
      <c r="H31" s="140">
        <v>4882</v>
      </c>
      <c r="I31" s="115">
        <v>8</v>
      </c>
      <c r="J31" s="116">
        <v>0.16386726751331421</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1.6400684223387658</v>
      </c>
      <c r="D34" s="115">
        <v>1745</v>
      </c>
      <c r="E34" s="114">
        <v>1682</v>
      </c>
      <c r="F34" s="114">
        <v>1778</v>
      </c>
      <c r="G34" s="114">
        <v>1745</v>
      </c>
      <c r="H34" s="140">
        <v>1705</v>
      </c>
      <c r="I34" s="115">
        <v>40</v>
      </c>
      <c r="J34" s="116">
        <v>2.3460410557184752</v>
      </c>
    </row>
    <row r="35" spans="1:10" s="110" customFormat="1" ht="24.95" customHeight="1" x14ac:dyDescent="0.2">
      <c r="A35" s="292" t="s">
        <v>171</v>
      </c>
      <c r="B35" s="293" t="s">
        <v>172</v>
      </c>
      <c r="C35" s="113">
        <v>27.160284967762554</v>
      </c>
      <c r="D35" s="115">
        <v>28898</v>
      </c>
      <c r="E35" s="114">
        <v>28951</v>
      </c>
      <c r="F35" s="114">
        <v>29306</v>
      </c>
      <c r="G35" s="114">
        <v>28869</v>
      </c>
      <c r="H35" s="140">
        <v>28749</v>
      </c>
      <c r="I35" s="115">
        <v>149</v>
      </c>
      <c r="J35" s="116">
        <v>0.518278896657275</v>
      </c>
    </row>
    <row r="36" spans="1:10" s="110" customFormat="1" ht="24.95" customHeight="1" x14ac:dyDescent="0.2">
      <c r="A36" s="294" t="s">
        <v>173</v>
      </c>
      <c r="B36" s="295" t="s">
        <v>174</v>
      </c>
      <c r="C36" s="125">
        <v>71.198706742607939</v>
      </c>
      <c r="D36" s="143">
        <v>75754</v>
      </c>
      <c r="E36" s="144">
        <v>75538</v>
      </c>
      <c r="F36" s="144">
        <v>76571</v>
      </c>
      <c r="G36" s="144">
        <v>75598</v>
      </c>
      <c r="H36" s="145">
        <v>75176</v>
      </c>
      <c r="I36" s="143">
        <v>578</v>
      </c>
      <c r="J36" s="146">
        <v>0.76886240289454078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2020-09-28T07:10:56Z</dcterms:created>
  <dcterms:modified xsi:type="dcterms:W3CDTF">2020-09-28T10:32:33Z</dcterms:modified>
</cp:coreProperties>
</file>