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C45" i="24"/>
  <c r="K44" i="24"/>
  <c r="I44" i="24"/>
  <c r="G44" i="24"/>
  <c r="D44" i="24"/>
  <c r="C44" i="24"/>
  <c r="M44" i="24" s="1"/>
  <c r="B44" i="24"/>
  <c r="J44" i="24" s="1"/>
  <c r="K43" i="24"/>
  <c r="H43" i="24"/>
  <c r="F43" i="24"/>
  <c r="D43" i="24"/>
  <c r="C43" i="24"/>
  <c r="B43" i="24"/>
  <c r="J43" i="24" s="1"/>
  <c r="K42" i="24"/>
  <c r="I42" i="24"/>
  <c r="G42" i="24"/>
  <c r="D42" i="24"/>
  <c r="C42" i="24"/>
  <c r="M42" i="24" s="1"/>
  <c r="B42" i="24"/>
  <c r="J42" i="24" s="1"/>
  <c r="K41" i="24"/>
  <c r="H41" i="24"/>
  <c r="F41" i="24"/>
  <c r="D41" i="24"/>
  <c r="C41" i="24"/>
  <c r="B41" i="24"/>
  <c r="J41" i="24" s="1"/>
  <c r="K40" i="24"/>
  <c r="I40" i="24"/>
  <c r="G40" i="24"/>
  <c r="D40" i="24"/>
  <c r="C40" i="24"/>
  <c r="M40" i="24" s="1"/>
  <c r="B40" i="24"/>
  <c r="J40" i="24" s="1"/>
  <c r="E37" i="24"/>
  <c r="M36" i="24"/>
  <c r="L36" i="24"/>
  <c r="K36" i="24"/>
  <c r="J36" i="24"/>
  <c r="I36" i="24"/>
  <c r="H36" i="24"/>
  <c r="G36" i="24"/>
  <c r="F36" i="24"/>
  <c r="E36" i="24"/>
  <c r="D36" i="24"/>
  <c r="B26" i="24"/>
  <c r="K57" i="15"/>
  <c r="L57" i="15" s="1"/>
  <c r="C39" i="24"/>
  <c r="M39" i="24" s="1"/>
  <c r="C38" i="24"/>
  <c r="C37" i="24"/>
  <c r="C35" i="24"/>
  <c r="C34" i="24"/>
  <c r="C33" i="24"/>
  <c r="C32" i="24"/>
  <c r="C31" i="24"/>
  <c r="C30" i="24"/>
  <c r="E30" i="24" s="1"/>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5" i="24"/>
  <c r="B24" i="24"/>
  <c r="J24" i="24" s="1"/>
  <c r="B23" i="24"/>
  <c r="B22" i="24"/>
  <c r="B21" i="24"/>
  <c r="B20" i="24"/>
  <c r="J20" i="24" s="1"/>
  <c r="B19" i="24"/>
  <c r="B18" i="24"/>
  <c r="B17" i="24"/>
  <c r="B16" i="24"/>
  <c r="B15" i="24"/>
  <c r="F15" i="24" s="1"/>
  <c r="B9" i="24"/>
  <c r="B8" i="24"/>
  <c r="B7" i="24"/>
  <c r="D19" i="24" l="1"/>
  <c r="J19" i="24"/>
  <c r="H19" i="24"/>
  <c r="K19" i="24"/>
  <c r="F19" i="24"/>
  <c r="F35" i="24"/>
  <c r="D35" i="24"/>
  <c r="J35" i="24"/>
  <c r="H35" i="24"/>
  <c r="K35" i="24"/>
  <c r="K32" i="24"/>
  <c r="J32" i="24"/>
  <c r="H32" i="24"/>
  <c r="F32" i="24"/>
  <c r="D32" i="24"/>
  <c r="K16" i="24"/>
  <c r="H16" i="24"/>
  <c r="F16" i="24"/>
  <c r="D16" i="24"/>
  <c r="J16" i="24"/>
  <c r="D7" i="24"/>
  <c r="J7" i="24"/>
  <c r="H7" i="24"/>
  <c r="K7" i="24"/>
  <c r="F7" i="24"/>
  <c r="D17" i="24"/>
  <c r="J17" i="24"/>
  <c r="H17" i="24"/>
  <c r="K17" i="24"/>
  <c r="F17" i="24"/>
  <c r="B6" i="24"/>
  <c r="B14" i="24"/>
  <c r="K18" i="24"/>
  <c r="H18" i="24"/>
  <c r="F18" i="24"/>
  <c r="D18" i="24"/>
  <c r="J18" i="24"/>
  <c r="K8" i="24"/>
  <c r="H8" i="24"/>
  <c r="F8" i="24"/>
  <c r="D8" i="24"/>
  <c r="J8" i="24"/>
  <c r="K22" i="24"/>
  <c r="H22" i="24"/>
  <c r="F22" i="24"/>
  <c r="D22" i="24"/>
  <c r="J22" i="24"/>
  <c r="D21" i="24"/>
  <c r="J21" i="24"/>
  <c r="H21" i="24"/>
  <c r="K21" i="24"/>
  <c r="F21" i="24"/>
  <c r="K30" i="24"/>
  <c r="J30" i="24"/>
  <c r="H30" i="24"/>
  <c r="F30" i="24"/>
  <c r="D30" i="24"/>
  <c r="H37" i="24"/>
  <c r="F37" i="24"/>
  <c r="D37" i="24"/>
  <c r="J37" i="24"/>
  <c r="K37" i="24"/>
  <c r="G17" i="24"/>
  <c r="L17" i="24"/>
  <c r="M17" i="24"/>
  <c r="I17" i="24"/>
  <c r="E17" i="24"/>
  <c r="L20" i="24"/>
  <c r="I20" i="24"/>
  <c r="G20" i="24"/>
  <c r="E20" i="24"/>
  <c r="M20" i="24"/>
  <c r="G33" i="24"/>
  <c r="M33" i="24"/>
  <c r="E33" i="24"/>
  <c r="L33" i="24"/>
  <c r="I33" i="24"/>
  <c r="I37" i="24"/>
  <c r="G37" i="24"/>
  <c r="L37" i="24"/>
  <c r="M37" i="24"/>
  <c r="D27" i="24"/>
  <c r="J27" i="24"/>
  <c r="H27" i="24"/>
  <c r="K27" i="24"/>
  <c r="K26" i="24"/>
  <c r="H26" i="24"/>
  <c r="F26" i="24"/>
  <c r="D26" i="24"/>
  <c r="J26" i="24"/>
  <c r="I45" i="24"/>
  <c r="G45" i="24"/>
  <c r="M45" i="24"/>
  <c r="E45" i="24"/>
  <c r="L45" i="24"/>
  <c r="G7" i="24"/>
  <c r="L7" i="24"/>
  <c r="E7" i="24"/>
  <c r="M7" i="24"/>
  <c r="I7" i="24"/>
  <c r="L8" i="24"/>
  <c r="I8" i="24"/>
  <c r="G8" i="24"/>
  <c r="E8" i="24"/>
  <c r="M8" i="24"/>
  <c r="L18" i="24"/>
  <c r="M18" i="24"/>
  <c r="I18" i="24"/>
  <c r="G18" i="24"/>
  <c r="E18" i="24"/>
  <c r="I34" i="24"/>
  <c r="L34" i="24"/>
  <c r="E34" i="24"/>
  <c r="M34" i="24"/>
  <c r="F27" i="24"/>
  <c r="I41" i="24"/>
  <c r="G41" i="24"/>
  <c r="M41" i="24"/>
  <c r="L41" i="24"/>
  <c r="E41" i="24"/>
  <c r="K61" i="24"/>
  <c r="I61" i="24"/>
  <c r="J61" i="24"/>
  <c r="L24" i="24"/>
  <c r="I24" i="24"/>
  <c r="G24" i="24"/>
  <c r="E24" i="24"/>
  <c r="M24" i="24"/>
  <c r="K28" i="24"/>
  <c r="H28" i="24"/>
  <c r="F28" i="24"/>
  <c r="D28" i="24"/>
  <c r="F31" i="24"/>
  <c r="D31" i="24"/>
  <c r="J31" i="24"/>
  <c r="H31" i="24"/>
  <c r="K31" i="24"/>
  <c r="K34" i="24"/>
  <c r="J34" i="24"/>
  <c r="H34" i="24"/>
  <c r="F34" i="24"/>
  <c r="D34" i="24"/>
  <c r="D38" i="24"/>
  <c r="K38" i="24"/>
  <c r="J38" i="24"/>
  <c r="H38" i="24"/>
  <c r="F38" i="24"/>
  <c r="G9" i="24"/>
  <c r="L9" i="24"/>
  <c r="M9" i="24"/>
  <c r="I9" i="24"/>
  <c r="E9" i="24"/>
  <c r="G15" i="24"/>
  <c r="L15" i="24"/>
  <c r="E15" i="24"/>
  <c r="M15" i="24"/>
  <c r="I15" i="24"/>
  <c r="G21" i="24"/>
  <c r="L21" i="24"/>
  <c r="M21" i="24"/>
  <c r="I21" i="24"/>
  <c r="E21" i="24"/>
  <c r="G31" i="24"/>
  <c r="L31" i="24"/>
  <c r="I31" i="24"/>
  <c r="E31" i="24"/>
  <c r="M38" i="24"/>
  <c r="E38" i="24"/>
  <c r="L38" i="24"/>
  <c r="I38" i="24"/>
  <c r="G38" i="24"/>
  <c r="J28" i="24"/>
  <c r="D15" i="24"/>
  <c r="J15" i="24"/>
  <c r="H15" i="24"/>
  <c r="K15" i="24"/>
  <c r="C14" i="24"/>
  <c r="C6" i="24"/>
  <c r="D25" i="24"/>
  <c r="J25" i="24"/>
  <c r="H25" i="24"/>
  <c r="K25" i="24"/>
  <c r="F25" i="24"/>
  <c r="G25" i="24"/>
  <c r="L25" i="24"/>
  <c r="M25" i="24"/>
  <c r="I25" i="24"/>
  <c r="E25" i="24"/>
  <c r="L28" i="24"/>
  <c r="I28" i="24"/>
  <c r="G28" i="24"/>
  <c r="E28" i="24"/>
  <c r="M28" i="24"/>
  <c r="B45" i="24"/>
  <c r="B39" i="24"/>
  <c r="L16" i="24"/>
  <c r="I16" i="24"/>
  <c r="G16" i="24"/>
  <c r="E16" i="24"/>
  <c r="M16" i="24"/>
  <c r="G19" i="24"/>
  <c r="L19" i="24"/>
  <c r="E19" i="24"/>
  <c r="M19" i="24"/>
  <c r="I19" i="24"/>
  <c r="L22" i="24"/>
  <c r="M22" i="24"/>
  <c r="I22" i="24"/>
  <c r="G22" i="24"/>
  <c r="E22" i="24"/>
  <c r="I32" i="24"/>
  <c r="L32" i="24"/>
  <c r="M32" i="24"/>
  <c r="G32" i="24"/>
  <c r="E32" i="24"/>
  <c r="G35" i="24"/>
  <c r="M35" i="24"/>
  <c r="E35" i="24"/>
  <c r="L35" i="24"/>
  <c r="I35" i="24"/>
  <c r="I39" i="24"/>
  <c r="G39" i="24"/>
  <c r="L39" i="24"/>
  <c r="E39" i="24"/>
  <c r="M31" i="24"/>
  <c r="K69" i="24"/>
  <c r="I69" i="24"/>
  <c r="J69" i="24"/>
  <c r="K24" i="24"/>
  <c r="H24" i="24"/>
  <c r="F24" i="24"/>
  <c r="D24" i="24"/>
  <c r="G27" i="24"/>
  <c r="L27" i="24"/>
  <c r="E27" i="24"/>
  <c r="M27" i="24"/>
  <c r="I27" i="24"/>
  <c r="K20" i="24"/>
  <c r="H20" i="24"/>
  <c r="F20" i="24"/>
  <c r="D20" i="24"/>
  <c r="D23" i="24"/>
  <c r="J23" i="24"/>
  <c r="H23" i="24"/>
  <c r="K23" i="24"/>
  <c r="D29" i="24"/>
  <c r="J29" i="24"/>
  <c r="H29" i="24"/>
  <c r="K29" i="24"/>
  <c r="F29" i="24"/>
  <c r="L26" i="24"/>
  <c r="M26" i="24"/>
  <c r="I26" i="24"/>
  <c r="G26" i="24"/>
  <c r="E26" i="24"/>
  <c r="G34" i="24"/>
  <c r="K53" i="24"/>
  <c r="I53" i="24"/>
  <c r="J53" i="24"/>
  <c r="F33" i="24"/>
  <c r="D33" i="24"/>
  <c r="J33" i="24"/>
  <c r="H33" i="24"/>
  <c r="K33" i="24"/>
  <c r="L30" i="24"/>
  <c r="M30" i="24"/>
  <c r="I30" i="24"/>
  <c r="G30" i="24"/>
  <c r="D9" i="24"/>
  <c r="J9" i="24"/>
  <c r="H9" i="24"/>
  <c r="K9" i="24"/>
  <c r="F9" i="24"/>
  <c r="G23" i="24"/>
  <c r="L23" i="24"/>
  <c r="E23" i="24"/>
  <c r="M23" i="24"/>
  <c r="I23" i="24"/>
  <c r="G29" i="24"/>
  <c r="L29" i="24"/>
  <c r="M29" i="24"/>
  <c r="I29" i="24"/>
  <c r="E29" i="24"/>
  <c r="F23" i="24"/>
  <c r="J77" i="24"/>
  <c r="K58" i="24"/>
  <c r="I58" i="24"/>
  <c r="K66" i="24"/>
  <c r="I66" i="24"/>
  <c r="K74" i="24"/>
  <c r="I74" i="24"/>
  <c r="K55" i="24"/>
  <c r="I55" i="24"/>
  <c r="K63" i="24"/>
  <c r="I63" i="24"/>
  <c r="K71" i="24"/>
  <c r="I71" i="24"/>
  <c r="K52" i="24"/>
  <c r="I52" i="24"/>
  <c r="K60" i="24"/>
  <c r="I60" i="24"/>
  <c r="K68" i="24"/>
  <c r="I68" i="24"/>
  <c r="K57" i="24"/>
  <c r="I57" i="24"/>
  <c r="K65" i="24"/>
  <c r="I65" i="24"/>
  <c r="K73" i="24"/>
  <c r="I73" i="24"/>
  <c r="I43" i="24"/>
  <c r="G43" i="24"/>
  <c r="M43" i="24"/>
  <c r="E43" i="24"/>
  <c r="L43" i="24"/>
  <c r="K54" i="24"/>
  <c r="I54" i="24"/>
  <c r="K62" i="24"/>
  <c r="I62" i="24"/>
  <c r="K70" i="24"/>
  <c r="I70" i="24"/>
  <c r="K51" i="24"/>
  <c r="I51" i="24"/>
  <c r="K59" i="24"/>
  <c r="I59" i="24"/>
  <c r="K67" i="24"/>
  <c r="I67" i="24"/>
  <c r="K75" i="24"/>
  <c r="K77" i="24" s="1"/>
  <c r="I75" i="24"/>
  <c r="K56" i="24"/>
  <c r="I56" i="24"/>
  <c r="K64" i="24"/>
  <c r="I64" i="24"/>
  <c r="K72" i="24"/>
  <c r="I72" i="24"/>
  <c r="F40" i="24"/>
  <c r="F42" i="24"/>
  <c r="F44" i="24"/>
  <c r="H40" i="24"/>
  <c r="H42" i="24"/>
  <c r="H44" i="24"/>
  <c r="L40" i="24"/>
  <c r="L42" i="24"/>
  <c r="L44" i="24"/>
  <c r="E40" i="24"/>
  <c r="E42" i="24"/>
  <c r="E44" i="24"/>
  <c r="K79" i="24" l="1"/>
  <c r="K78" i="24"/>
  <c r="H45" i="24"/>
  <c r="F45" i="24"/>
  <c r="D45" i="24"/>
  <c r="J45" i="24"/>
  <c r="K45" i="24"/>
  <c r="I77" i="24"/>
  <c r="K14" i="24"/>
  <c r="H14" i="24"/>
  <c r="F14" i="24"/>
  <c r="D14" i="24"/>
  <c r="J14" i="24"/>
  <c r="K6" i="24"/>
  <c r="H6" i="24"/>
  <c r="F6" i="24"/>
  <c r="D6" i="24"/>
  <c r="J6" i="24"/>
  <c r="J79" i="24"/>
  <c r="J78" i="24"/>
  <c r="H39" i="24"/>
  <c r="F39" i="24"/>
  <c r="D39" i="24"/>
  <c r="J39" i="24"/>
  <c r="K39" i="24"/>
  <c r="L6" i="24"/>
  <c r="M6" i="24"/>
  <c r="I6" i="24"/>
  <c r="G6" i="24"/>
  <c r="E6" i="24"/>
  <c r="L14" i="24"/>
  <c r="M14" i="24"/>
  <c r="I14" i="24"/>
  <c r="G14" i="24"/>
  <c r="E14" i="24"/>
  <c r="I78" i="24" l="1"/>
  <c r="I79" i="24"/>
  <c r="I83" i="24" l="1"/>
  <c r="I82" i="24"/>
  <c r="I81" i="24"/>
</calcChain>
</file>

<file path=xl/sharedStrings.xml><?xml version="1.0" encoding="utf-8"?>
<sst xmlns="http://schemas.openxmlformats.org/spreadsheetml/2006/main" count="1664" uniqueCount="521">
  <si>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</si>
  <si>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</si>
  <si>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</si>
  <si>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</si>
  <si>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</si>
  <si>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</si>
  <si>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</si>
  <si>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</si>
  <si>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</si>
  <si>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</si>
  <si>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</si>
  <si>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</si>
  <si>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</si>
  <si>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Herford (353)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</si>
  <si>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</si>
  <si>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</si>
  <si>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</si>
  <si>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</si>
  <si>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</si>
  <si>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</si>
  <si>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</si>
  <si>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</si>
  <si>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</si>
  <si>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</si>
  <si>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</si>
  <si>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</si>
  <si>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</si>
  <si>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</si>
  <si>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</si>
  <si>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</si>
  <si>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</si>
  <si>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</si>
  <si>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</si>
  <si>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</si>
  <si>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</si>
  <si>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</si>
  <si>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</si>
  <si>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</si>
  <si>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</si>
  <si>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</si>
  <si>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</si>
  <si>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</si>
  <si>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</si>
  <si>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</si>
  <si>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</si>
  <si>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</si>
  <si>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</si>
  <si>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</si>
  <si>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</si>
  <si>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</si>
  <si>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</si>
  <si>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</si>
  <si>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</si>
  <si>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</si>
  <si>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</si>
  <si>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</si>
  <si>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</si>
  <si>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</si>
  <si>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</si>
  <si>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</si>
  <si>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</si>
  <si>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</si>
  <si>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</si>
  <si>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</si>
  <si>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</si>
  <si>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</si>
  <si>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</si>
  <si>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</si>
  <si>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</si>
  <si>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</si>
  <si>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</si>
  <si>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</si>
  <si>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</si>
  <si>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</si>
  <si>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</si>
  <si>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</si>
  <si>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</si>
  <si>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</si>
  <si>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</si>
  <si>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</si>
  <si>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</si>
  <si>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</si>
  <si>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</si>
  <si>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</si>
  <si>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</si>
  <si>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</si>
  <si>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</si>
  <si>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</si>
  <si>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</si>
  <si>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</si>
  <si>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</si>
  <si>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</si>
  <si>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Herford (353);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</si>
  <si>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</si>
  <si>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</si>
  <si>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</si>
  <si>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</si>
  <si>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</si>
  <si>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</si>
  <si>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</si>
  <si>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</si>
  <si>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</si>
  <si>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</si>
  <si>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</si>
  <si>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</si>
  <si>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</si>
  <si>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</si>
  <si>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</si>
  <si>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</si>
  <si>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</si>
  <si>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</si>
  <si>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</si>
  <si>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</si>
  <si>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</si>
  <si>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</si>
  <si>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</si>
  <si>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</si>
  <si>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</si>
  <si>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</si>
  <si>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</si>
  <si>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</si>
  <si>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</si>
  <si>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</si>
  <si>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</si>
  <si>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</si>
  <si>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</si>
  <si>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</si>
  <si>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</si>
  <si>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</si>
  <si>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</si>
  <si>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</si>
  <si>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</si>
  <si>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</si>
  <si>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</si>
  <si>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</si>
  <si>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</si>
  <si>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</si>
  <si>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</si>
  <si>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</si>
  <si>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</si>
  <si>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</si>
  <si>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</si>
  <si>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</si>
  <si>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</si>
  <si>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</si>
  <si>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</si>
  <si>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</si>
  <si>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</si>
  <si>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</si>
  <si>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</si>
  <si>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</si>
  <si>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</si>
  <si>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</si>
  <si>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</si>
  <si>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</si>
  <si>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</si>
  <si>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</si>
  <si>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</si>
  <si>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</si>
  <si>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</si>
  <si>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</si>
  <si>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</si>
  <si>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</si>
  <si>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</si>
  <si>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</si>
  <si>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</si>
  <si>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</si>
  <si>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</si>
  <si>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</si>
  <si>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</si>
  <si>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</si>
  <si>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</si>
  <si>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</si>
  <si>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</si>
  <si>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</si>
  <si>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</si>
  <si>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</si>
  <si>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</si>
  <si>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</si>
  <si>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</si>
  <si>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</si>
  <si>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</si>
  <si>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</si>
  <si>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Herford (353)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</si>
  <si>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</si>
  <si>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</si>
  <si>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</si>
  <si>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</si>
  <si>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</si>
  <si>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</si>
  <si>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</si>
  <si>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</si>
  <si>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</si>
  <si>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</si>
  <si>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</si>
  <si>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</si>
  <si>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</si>
  <si>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</si>
  <si>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</si>
  <si>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</si>
  <si>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</si>
  <si>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</si>
  <si>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</si>
  <si>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</si>
  <si>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</si>
  <si>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</si>
  <si>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</si>
  <si>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</si>
  <si>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</si>
  <si>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</si>
  <si>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</si>
  <si>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</si>
  <si>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</si>
  <si>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</si>
  <si>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</si>
  <si>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</si>
  <si>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</si>
  <si>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</si>
  <si>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</si>
  <si>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</si>
  <si>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</si>
  <si>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</si>
  <si>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</si>
  <si>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</si>
  <si>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</si>
  <si>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</si>
  <si>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</si>
  <si>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</si>
  <si>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</si>
  <si>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</si>
  <si>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</si>
  <si>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</si>
  <si>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</si>
  <si>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</si>
  <si>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</si>
  <si>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</si>
  <si>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</si>
  <si>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</si>
  <si>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</si>
  <si>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</si>
  <si>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</si>
  <si>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</si>
  <si>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</si>
  <si>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</si>
  <si>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</si>
  <si>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</si>
  <si>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</si>
  <si>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</si>
  <si>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</si>
  <si>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</si>
  <si>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</si>
  <si>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</si>
  <si>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</si>
  <si>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</si>
  <si>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</si>
  <si>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</si>
  <si>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</si>
  <si>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</si>
  <si>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</si>
  <si>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</si>
  <si>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</si>
  <si>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</si>
  <si>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</si>
  <si>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</si>
  <si>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</si>
  <si>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</si>
  <si>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</si>
  <si>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</si>
  <si>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</si>
  <si>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</si>
  <si>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</si>
  <si>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</si>
  <si>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</si>
  <si>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</si>
  <si>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</si>
  <si>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</si>
  <si>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</si>
  <si>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</si>
  <si>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</si>
  <si>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</si>
  <si>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</si>
  <si>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</si>
  <si>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</si>
  <si>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</si>
  <si>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</si>
  <si>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</si>
  <si>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</si>
  <si>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</si>
  <si>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</si>
  <si>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</si>
  <si>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</si>
  <si>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</si>
  <si>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</si>
  <si>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</si>
  <si>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</si>
  <si>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</si>
  <si>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</si>
  <si>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</si>
  <si>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</si>
  <si>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</si>
  <si>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</si>
  <si>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</si>
  <si>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</si>
  <si>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</si>
  <si>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</si>
  <si>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</si>
  <si>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</si>
  <si>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</si>
  <si>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</si>
  <si>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</si>
  <si>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</si>
  <si>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</si>
  <si>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</si>
  <si>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</si>
  <si>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</si>
  <si>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</si>
  <si>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</si>
  <si>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</si>
  <si>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</si>
  <si>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</si>
  <si>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</si>
  <si>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</si>
  <si>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</si>
  <si>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</si>
  <si>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</si>
  <si>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</si>
  <si>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</si>
  <si>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Herford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</si>
  <si>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</si>
  <si>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</si>
  <si>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</si>
  <si>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</si>
  <si>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</si>
  <si>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</si>
  <si>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</si>
  <si>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</si>
  <si>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</si>
  <si>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</si>
  <si>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</si>
  <si>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</si>
  <si>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</si>
  <si>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</si>
  <si>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</si>
  <si>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</si>
  <si>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</si>
  <si>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</si>
  <si>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</si>
  <si>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</si>
  <si>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</si>
  <si>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</si>
  <si>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</si>
  <si>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</si>
  <si>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</si>
  <si>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</si>
  <si>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</si>
  <si>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</si>
  <si>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</si>
  <si>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</si>
  <si>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</si>
  <si>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</si>
  <si>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</si>
  <si>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</si>
  <si>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</si>
  <si>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</si>
  <si>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</si>
  <si>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</si>
  <si>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</si>
  <si>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</si>
  <si>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</si>
  <si>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</si>
  <si>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</si>
  <si>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</si>
  <si>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</si>
  <si>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</si>
  <si>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Herford (353);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</si>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</sst>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{46EABFD1-8259-4D5D-9C8F-3B6CE6A881DD}</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98D2-42A2-AA59-2FB352C5AE9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{F27C90D2-877C-416C-AA4C-A9690D871009}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8D2-42A2-AA59-2FB352C5AE9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{FCB433EE-6C31-411D-8027-94B4AACAE030}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8D2-42A2-AA59-2FB352C5AE9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{79AFAE3D-CDF1-4A71-8BD0-BFAE1FEDC2C9}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8D2-42A2-AA59-2FB352C5AE9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1.0597761902427503</c:v>
                </c:pt>
                <c:pt idx="1">
                  <c:v>1.3225681822425275</c:v>
                </c:pt>
                <c:pt idx="2">
                  <c:v>1.1186464311118853</c:v>
                </c:pt>
                <c:pt idx="3">
                  <c:v>1.0875687030768</c:v>
                </c:pt>
              </c:numCache>
            </c:numRef>
          </c:val>
          <c:extLst>
            <c:ext xmlns:c16="http://schemas.microsoft.com/office/drawing/2014/chart" uri="{C3380CC4-5D6E-409C-BE32-E72D297353CC}">
              <c16:uniqueId val="{00000004-98D2-42A2-AA59-2FB352C5AE9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{322A97F2-2035-45BB-A924-C3FC07D3A30B}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8D2-42A2-AA59-2FB352C5AE9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{18B90865-41C9-4DC7-B29D-99C9D3DAB8CC}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8D2-42A2-AA59-2FB352C5AE9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{3A55B82D-DA2F-4F92-AC98-9069F8C73869}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8D2-42A2-AA59-2FB352C5AE9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{23FB837F-E1A0-4CD3-A9EE-BB8D061D1115}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8D2-42A2-AA59-2FB352C5AE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8D2-42A2-AA59-2FB352C5AE9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8D2-42A2-AA59-2FB352C5AE9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{AF787BC1-DC43-4571-93B2-C504DC73D1A4}</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6FA3-4644-951F-58F11D902556}"/>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{0E7D87BC-F0F7-489F-957C-E22A6362CCAF}</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FA3-4644-951F-58F11D90255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{05327D30-A3D3-4B6D-834F-E701CAF795DC}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FA3-4644-951F-58F11D90255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{B18BD1F0-3EBE-48F4-A661-8B815ED6901F}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FA3-4644-951F-58F11D9025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-3.3075497542502617</c:v>
                </c:pt>
                <c:pt idx="1">
                  <c:v>-3.156552267354261</c:v>
                </c:pt>
                <c:pt idx="2">
                  <c:v>-2.7637010795899166</c:v>
                </c:pt>
                <c:pt idx="3">
                  <c:v>-2.8655893304673015</c:v>
                </c:pt>
              </c:numCache>
            </c:numRef>
          </c:val>
          <c:extLst>
            <c:ext xmlns:c16="http://schemas.microsoft.com/office/drawing/2014/chart" uri="{C3380CC4-5D6E-409C-BE32-E72D297353CC}">
              <c16:uniqueId val="{00000004-6FA3-4644-951F-58F11D90255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{05CC0DC8-7595-4C14-BB73-C86A10C028C3}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FA3-4644-951F-58F11D90255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{1860DC6C-AE85-4048-945E-C25FEE2D82B2}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FA3-4644-951F-58F11D90255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{96BA6D8A-8FC5-461D-8DBE-341C9F02703C}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FA3-4644-951F-58F11D90255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{72A5AF25-485C-4363-9AF6-8686ACCCC989}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FA3-4644-951F-58F11D9025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A3-4644-951F-58F11D90255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A3-4644-951F-58F11D90255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{1FA182B4-B411-4F4D-B251-94E73185A53E}</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7283-475C-907B-8A58CABC9263}"/>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{2E2E6E83-53EE-4A2C-B8E4-41B650A34ED9}</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7283-475C-907B-8A58CABC9263}"/>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{19440A96-BA25-456E-9987-DAD456899119}</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7283-475C-907B-8A58CABC9263}"/>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{DB9375D3-D32E-4DD6-B472-ED3D9ACB85F7}</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7283-475C-907B-8A58CABC9263}"/>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{736987EE-FEA9-4AC1-B2B5-1C22724B6480}</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7283-475C-907B-8A58CABC9263}"/>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{9B6E2AD3-26FA-4C45-A2BD-693434589CE9}</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7283-475C-907B-8A58CABC9263}"/>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{CCB43C80-6794-43C6-A98C-DB1AB0A38674}</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7283-475C-907B-8A58CABC9263}"/>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{58968136-7DE0-42F3-A309-4ECE8C9FECF7}</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7283-475C-907B-8A58CABC9263}"/>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{5C30D88C-C395-4A30-ACFC-F1F636263025}</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7283-475C-907B-8A58CABC9263}"/>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{062CF2CB-F1D9-4935-A208-BEA863285CA6}</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7283-475C-907B-8A58CABC9263}"/>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{493C31AD-A42A-41CA-BFE8-DA666B154DC3}</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7283-475C-907B-8A58CABC9263}"/>
                </c:ext>
              </c:extLst>
            </c:dLbl>
            <c:dLbl>
              <c:idx val="11"/>
              <c:tx>
                <c:strRef>
                  <c:f>Daten_Diagramme!$D$25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{02B9430C-2B33-475E-B33D-E5202223570D}</c15:txfldGUID>
                      <c15:f>Daten_Diagramme!$D$25</c15:f>
                      <c15:dlblFieldTableCache>
                        <c:ptCount val="1"/>
                        <c:pt idx="0">
                          <c:v>7.7</c:v>
                        </c:pt>
                      </c15:dlblFieldTableCache>
                    </c15:dlblFTEntry>
                  </c15:dlblFieldTable>
                  <c15:showDataLabelsRange val="0"/>
                </c:ext>
                <c:ext xmlns:c16="http://schemas.microsoft.com/office/drawing/2014/chart" uri="{C3380CC4-5D6E-409C-BE32-E72D297353CC}">
                  <c16:uniqueId val="{0000000B-7283-475C-907B-8A58CABC9263}"/>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{D29FD188-A0A1-4AEE-9354-E730F7ED6A3A}</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7283-475C-907B-8A58CABC9263}"/>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{74C0B835-44EB-4267-A26A-F6333BB9B371}</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7283-475C-907B-8A58CABC9263}"/>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{1C6A7E9D-F24E-4E31-86E8-BE7D512BED3A}</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7283-475C-907B-8A58CABC9263}"/>
                </c:ext>
              </c:extLst>
            </c:dLbl>
            <c:dLbl>
              <c:idx val="15"/>
              <c:tx>
                <c:strRef>
                  <c:f>Daten_Diagramme!$D$29</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{E97C2AA5-0BB7-4ADA-ACB7-639314186632}</c15:txfldGUID>
                      <c15:f>Daten_Diagramme!$D$29</c15:f>
                      <c15:dlblFieldTableCache>
                        <c:ptCount val="1"/>
                        <c:pt idx="0">
                          <c:v>-13.9</c:v>
                        </c:pt>
                      </c15:dlblFieldTableCache>
                    </c15:dlblFTEntry>
                  </c15:dlblFieldTable>
                  <c15:showDataLabelsRange val="0"/>
                </c:ext>
                <c:ext xmlns:c16="http://schemas.microsoft.com/office/drawing/2014/chart" uri="{C3380CC4-5D6E-409C-BE32-E72D297353CC}">
                  <c16:uniqueId val="{0000000F-7283-475C-907B-8A58CABC9263}"/>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{2B26F6D7-A517-4D9C-9BAB-51ECDE074907}</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7283-475C-907B-8A58CABC9263}"/>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{51EBB3A3-8A73-40F0-8903-60173EDB78B7}</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7283-475C-907B-8A58CABC9263}"/>
                </c:ext>
              </c:extLst>
            </c:dLbl>
            <c:dLbl>
              <c:idx val="18"/>
              <c:tx>
                <c:strRef>
                  <c:f>Daten_Diagramme!$D$32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{B8A4D48D-ED7B-455A-A51C-1D8FAFC90E87}</c15:txfldGUID>
                      <c15:f>Daten_Diagramme!$D$32</c15:f>
                      <c15:dlblFieldTableCache>
                        <c:ptCount val="1"/>
                        <c:pt idx="0">
                          <c:v>4.1</c:v>
                        </c:pt>
                      </c15:dlblFieldTableCache>
                    </c15:dlblFTEntry>
                  </c15:dlblFieldTable>
                  <c15:showDataLabelsRange val="0"/>
                </c:ext>
                <c:ext xmlns:c16="http://schemas.microsoft.com/office/drawing/2014/chart" uri="{C3380CC4-5D6E-409C-BE32-E72D297353CC}">
                  <c16:uniqueId val="{00000012-7283-475C-907B-8A58CABC9263}"/>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{8434C692-52B2-4E69-9482-9CA0D1819645}</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7283-475C-907B-8A58CABC9263}"/>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{A91BDAFA-C0F7-4E53-B684-BE47A257A243}</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7283-475C-907B-8A58CABC926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{1FD5491B-E436-4E7B-B470-00B156B30E2E}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283-475C-907B-8A58CABC926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{55B23AEC-218E-43C8-98FD-C6CF18016DD2}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283-475C-907B-8A58CABC9263}"/>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{EB9C705A-1989-42D8-82AF-192246EC5D29}</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7283-475C-907B-8A58CABC9263}"/>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{30203F67-A5C4-4ADD-B9AC-19A3D856EF28}</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7283-475C-907B-8A58CABC9263}"/>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{52B90F36-9FA8-4986-B263-194FFCF6D386}</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283-475C-907B-8A58CABC926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{F0FDD2C1-282A-46A2-BA30-97E511D75AFE}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283-475C-907B-8A58CABC926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{B5818D52-A798-408B-94A8-423125E3D4CC}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283-475C-907B-8A58CABC926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{6731B616-8896-46DD-AAE6-5546715E1CA4}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283-475C-907B-8A58CABC926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{EEE8745E-0736-406C-8FC3-0D928A6275BF}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283-475C-907B-8A58CABC926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{9596D38F-33CD-4733-A7CF-DF1256463DBE}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283-475C-907B-8A58CABC9263}"/>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{99FC39DF-00B9-4688-B78D-D86AC451BFF9}</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283-475C-907B-8A58CABC92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1.0597761902427503</c:v>
                </c:pt>
                <c:pt idx="1">
                  <c:v>2.1169354838709675</c:v>
                </c:pt>
                <c:pt idx="2">
                  <c:v>0.14602803738317757</c:v>
                </c:pt>
                <c:pt idx="3">
                  <c:v>-0.72922858344085706</c:v>
                </c:pt>
                <c:pt idx="4">
                  <c:v>-2.3067776456599285</c:v>
                </c:pt>
                <c:pt idx="5">
                  <c:v>-0.58494668185112331</c:v>
                </c:pt>
                <c:pt idx="6">
                  <c:v>0.82094519636121588</c:v>
                </c:pt>
                <c:pt idx="7">
                  <c:v>2.9431382357845588</c:v>
                </c:pt>
                <c:pt idx="8">
                  <c:v>2.0623664571269313</c:v>
                </c:pt>
                <c:pt idx="9">
                  <c:v>1.3767912334925541</c:v>
                </c:pt>
                <c:pt idx="10">
                  <c:v>-3.3368756641870352</c:v>
                </c:pt>
                <c:pt idx="11">
                  <c:v>7.7110107676276485</c:v>
                </c:pt>
                <c:pt idx="12">
                  <c:v>-1.600609756097561</c:v>
                </c:pt>
                <c:pt idx="13">
                  <c:v>4.3649463806970505</c:v>
                </c:pt>
                <c:pt idx="14">
                  <c:v>4.0732500427862401</c:v>
                </c:pt>
                <c:pt idx="15">
                  <c:v>-13.913808267370273</c:v>
                </c:pt>
                <c:pt idx="16">
                  <c:v>3.0143839899937461</c:v>
                </c:pt>
                <c:pt idx="17">
                  <c:v>4.0086206896551726</c:v>
                </c:pt>
                <c:pt idx="18">
                  <c:v>4.0688075837460724</c:v>
                </c:pt>
                <c:pt idx="19">
                  <c:v>2.1149034603219561</c:v>
                </c:pt>
                <c:pt idx="20">
                  <c:v>-0.21203718806067526</c:v>
                </c:pt>
                <c:pt idx="21">
                  <c:v>0</c:v>
                </c:pt>
                <c:pt idx="23">
                  <c:v>2.1169354838709675</c:v>
                </c:pt>
                <c:pt idx="24">
                  <c:v>-0.17181112625155517</c:v>
                </c:pt>
                <c:pt idx="25">
                  <c:v>1.8</c:v>
                </c:pt>
              </c:numCache>
            </c:numRef>
          </c:val>
          <c:extLst>
            <c:ext xmlns:c16="http://schemas.microsoft.com/office/drawing/2014/chart" uri="{C3380CC4-5D6E-409C-BE32-E72D297353CC}">
              <c16:uniqueId val="{00000020-7283-475C-907B-8A58CABC926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{CE93CC12-DAEC-4FF9-8E5D-14658A40A875}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283-475C-907B-8A58CABC926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{203282C5-9C6F-4728-B89C-C3859B44CF2F}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283-475C-907B-8A58CABC926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{4D616F63-E015-453F-85DE-7DE6A3733EFA}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283-475C-907B-8A58CABC926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{447837F9-D818-47A5-85C8-308D96C0F4EF}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283-475C-907B-8A58CABC926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{40D0885E-9FFA-426C-9ADE-67ABF84D16BF}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283-475C-907B-8A58CABC926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{90C46072-7989-4383-B2E6-8CDB799B2CAF}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283-475C-907B-8A58CABC926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{3E86F353-7ED8-4DC0-BA0C-BCB31CFFCE16}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283-475C-907B-8A58CABC926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{B073F246-91C7-48D7-BB85-51AD45A9E86A}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283-475C-907B-8A58CABC926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{B7494D38-AA5B-4664-B6DF-56D5542B9D62}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283-475C-907B-8A58CABC926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{59CDEAEA-10B9-4B17-86B2-ECF855A99C76}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283-475C-907B-8A58CABC926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{63D4D959-6204-49D0-8013-88C2E700F549}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283-475C-907B-8A58CABC926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{9EE4A1E3-D392-4AD1-AA21-F6D85F8EDF62}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283-475C-907B-8A58CABC926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{CEA634EC-E398-4581-9A97-E1F0978392B0}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283-475C-907B-8A58CABC926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{92C224D2-21C7-4198-83AA-FBF563110A56}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283-475C-907B-8A58CABC926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{5B708FB0-52C8-4A6A-AE1F-A43D3C87042B}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283-475C-907B-8A58CABC926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{C0A4BAE8-BAAB-457D-964F-CF32791F4237}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283-475C-907B-8A58CABC926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{50D901D1-30C1-4A3A-B31E-DBBED6421CFE}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283-475C-907B-8A58CABC926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{44420FA2-8500-4F71-B422-D9759C67EF68}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283-475C-907B-8A58CABC926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{55E9C064-D31E-4ED9-B50D-C3A0C85FF06E}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283-475C-907B-8A58CABC926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{43E8C899-7049-4839-9F9B-9E98AAF88719}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283-475C-907B-8A58CABC926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{69B3808C-3F94-4D7C-A272-985555D94B32}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283-475C-907B-8A58CABC926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{CC82CE53-58B6-419E-848A-2B1602220DD8}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283-475C-907B-8A58CABC926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{AEFDCCB3-6FEF-44D2-9764-361D395DC785}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283-475C-907B-8A58CABC926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{4A92445B-2D41-446F-BFB5-4A1878749FE3}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283-475C-907B-8A58CABC926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{EF7BD167-67AB-468C-9E61-335EE289130C}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283-475C-907B-8A58CABC926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{28E7DCA2-42AC-4BF3-A1BB-3F7CFBF979AC}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283-475C-907B-8A58CABC926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{51490E51-A3ED-4DF5-8E15-CA2040461F68}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283-475C-907B-8A58CABC926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{C775ABD3-D5AE-4121-835A-B612752BD029}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283-475C-907B-8A58CABC926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{41ECCA4D-D174-4A9D-9E6F-8A3900AF6FF2}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283-475C-907B-8A58CABC926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{09A66F8B-E476-4AE0-BB8E-661604BA5587}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283-475C-907B-8A58CABC926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{83AB5A30-85F2-4DBF-A996-65B9BCB3C28D}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283-475C-907B-8A58CABC926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{6AF1145E-A845-4502-B2BF-20C8BF3375C5}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283-475C-907B-8A58CABC92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283-475C-907B-8A58CABC926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283-475C-907B-8A58CABC926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{131CA5E4-C393-4685-AF03-86E6BF124514}</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1A53-485B-ADDA-D932E41C14F1}"/>
                </c:ext>
              </c:extLst>
            </c:dLbl>
            <c:dLbl>
              <c:idx val="1"/>
              <c:tx>
                <c:strRef>
                  <c:f>Daten_Diagramme!$E$15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{0C8B6D90-261D-4862-8087-27FE6D891B8C}</c15:txfldGUID>
                      <c15:f>Daten_Diagramme!$E$15</c15:f>
                      <c15:dlblFieldTableCache>
                        <c:ptCount val="1"/>
                        <c:pt idx="0">
                          <c:v>3.9</c:v>
                        </c:pt>
                      </c15:dlblFieldTableCache>
                    </c15:dlblFTEntry>
                  </c15:dlblFieldTable>
                  <c15:showDataLabelsRange val="0"/>
                </c:ext>
                <c:ext xmlns:c16="http://schemas.microsoft.com/office/drawing/2014/chart" uri="{C3380CC4-5D6E-409C-BE32-E72D297353CC}">
                  <c16:uniqueId val="{00000001-1A53-485B-ADDA-D932E41C14F1}"/>
                </c:ext>
              </c:extLst>
            </c:dLbl>
            <c:dLbl>
              <c:idx val="2"/>
              <c:tx>
                <c:strRef>
                  <c:f>Daten_Diagramme!$E$16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{CDD4C6DC-0F79-488A-975F-BDC0CCB98204}</c15:txfldGUID>
                      <c15:f>Daten_Diagramme!$E$16</c15:f>
                      <c15:dlblFieldTableCache>
                        <c:ptCount val="1"/>
                        <c:pt idx="0">
                          <c:v>6.2</c:v>
                        </c:pt>
                      </c15:dlblFieldTableCache>
                    </c15:dlblFTEntry>
                  </c15:dlblFieldTable>
                  <c15:showDataLabelsRange val="0"/>
                </c:ext>
                <c:ext xmlns:c16="http://schemas.microsoft.com/office/drawing/2014/chart" uri="{C3380CC4-5D6E-409C-BE32-E72D297353CC}">
                  <c16:uniqueId val="{00000002-1A53-485B-ADDA-D932E41C14F1}"/>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{B55951E4-1B2B-4147-990E-4A7729F48914}</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1A53-485B-ADDA-D932E41C14F1}"/>
                </c:ext>
              </c:extLst>
            </c:dLbl>
            <c:dLbl>
              <c:idx val="4"/>
              <c:tx>
                <c:strRef>
                  <c:f>Daten_Diagramme!$E$18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{15A58318-29D0-4E58-A720-CBA5944D2EF6}</c15:txfldGUID>
                      <c15:f>Daten_Diagramme!$E$18</c15:f>
                      <c15:dlblFieldTableCache>
                        <c:ptCount val="1"/>
                        <c:pt idx="0">
                          <c:v>-7.1</c:v>
                        </c:pt>
                      </c15:dlblFieldTableCache>
                    </c15:dlblFTEntry>
                  </c15:dlblFieldTable>
                  <c15:showDataLabelsRange val="0"/>
                </c:ext>
                <c:ext xmlns:c16="http://schemas.microsoft.com/office/drawing/2014/chart" uri="{C3380CC4-5D6E-409C-BE32-E72D297353CC}">
                  <c16:uniqueId val="{00000004-1A53-485B-ADDA-D932E41C14F1}"/>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{A1313C8A-9F0C-41A3-8FDD-E3B5750BFA50}</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1A53-485B-ADDA-D932E41C14F1}"/>
                </c:ext>
              </c:extLst>
            </c:dLbl>
            <c:dLbl>
              <c:idx val="6"/>
              <c:tx>
                <c:strRef>
                  <c:f>Daten_Diagramme!$E$20</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{2A5C0F7E-A8AA-4953-8B70-CD09567DAC76}</c15:txfldGUID>
                      <c15:f>Daten_Diagramme!$E$20</c15:f>
                      <c15:dlblFieldTableCache>
                        <c:ptCount val="1"/>
                        <c:pt idx="0">
                          <c:v>-9.8</c:v>
                        </c:pt>
                      </c15:dlblFieldTableCache>
                    </c15:dlblFTEntry>
                  </c15:dlblFieldTable>
                  <c15:showDataLabelsRange val="0"/>
                </c:ext>
                <c:ext xmlns:c16="http://schemas.microsoft.com/office/drawing/2014/chart" uri="{C3380CC4-5D6E-409C-BE32-E72D297353CC}">
                  <c16:uniqueId val="{00000006-1A53-485B-ADDA-D932E41C14F1}"/>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{4B00DAD7-071B-4262-801A-839E0F628D26}</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1A53-485B-ADDA-D932E41C14F1}"/>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{61BBE794-F0C0-437F-80D4-30A482E327ED}</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1A53-485B-ADDA-D932E41C14F1}"/>
                </c:ext>
              </c:extLst>
            </c:dLbl>
            <c:dLbl>
              <c:idx val="9"/>
              <c:tx>
                <c:strRef>
                  <c:f>Daten_Diagramme!$E$23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{165372E9-1B68-48B8-AE92-D438CB178E6E}</c15:txfldGUID>
                      <c15:f>Daten_Diagramme!$E$23</c15:f>
                      <c15:dlblFieldTableCache>
                        <c:ptCount val="1"/>
                        <c:pt idx="0">
                          <c:v>-6.6</c:v>
                        </c:pt>
                      </c15:dlblFieldTableCache>
                    </c15:dlblFTEntry>
                  </c15:dlblFieldTable>
                  <c15:showDataLabelsRange val="0"/>
                </c:ext>
                <c:ext xmlns:c16="http://schemas.microsoft.com/office/drawing/2014/chart" uri="{C3380CC4-5D6E-409C-BE32-E72D297353CC}">
                  <c16:uniqueId val="{00000009-1A53-485B-ADDA-D932E41C14F1}"/>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{6E19322B-6B60-4258-92FD-6722FF658133}</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1A53-485B-ADDA-D932E41C14F1}"/>
                </c:ext>
              </c:extLst>
            </c:dLbl>
            <c:dLbl>
              <c:idx val="11"/>
              <c:tx>
                <c:strRef>
                  <c:f>Daten_Diagramme!$E$25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{512E91E4-8CC5-4209-AF61-AFA590EFA105}</c15:txfldGUID>
                      <c15:f>Daten_Diagramme!$E$25</c15:f>
                      <c15:dlblFieldTableCache>
                        <c:ptCount val="1"/>
                        <c:pt idx="0">
                          <c:v>-0.2</c:v>
                        </c:pt>
                      </c15:dlblFieldTableCache>
                    </c15:dlblFTEntry>
                  </c15:dlblFieldTable>
                  <c15:showDataLabelsRange val="0"/>
                </c:ext>
                <c:ext xmlns:c16="http://schemas.microsoft.com/office/drawing/2014/chart" uri="{C3380CC4-5D6E-409C-BE32-E72D297353CC}">
                  <c16:uniqueId val="{0000000B-1A53-485B-ADDA-D932E41C14F1}"/>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{26AA7EAC-34B0-4FC0-A54A-939F34C7BE50}</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1A53-485B-ADDA-D932E41C14F1}"/>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{089C0D19-A6AF-4F84-A30F-442231CF1A69}</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1A53-485B-ADDA-D932E41C14F1}"/>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{0CB59013-6E74-44DC-8AA2-9E31066E357E}</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1A53-485B-ADDA-D932E41C14F1}"/>
                </c:ext>
              </c:extLst>
            </c:dLbl>
            <c:dLbl>
              <c:idx val="15"/>
              <c:tx>
                <c:strRef>
                  <c:f>Daten_Diagramme!$E$29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{F6AF3366-D56C-4352-81A2-53ED65B44434}</c15:txfldGUID>
                      <c15:f>Daten_Diagramme!$E$29</c15:f>
                      <c15:dlblFieldTableCache>
                        <c:ptCount val="1"/>
                        <c:pt idx="0">
                          <c:v>-8.8</c:v>
                        </c:pt>
                      </c15:dlblFieldTableCache>
                    </c15:dlblFTEntry>
                  </c15:dlblFieldTable>
                  <c15:showDataLabelsRange val="0"/>
                </c:ext>
                <c:ext xmlns:c16="http://schemas.microsoft.com/office/drawing/2014/chart" uri="{C3380CC4-5D6E-409C-BE32-E72D297353CC}">
                  <c16:uniqueId val="{0000000F-1A53-485B-ADDA-D932E41C14F1}"/>
                </c:ext>
              </c:extLst>
            </c:dLbl>
            <c:dLbl>
              <c:idx val="16"/>
              <c:tx>
                <c:strRef>
                  <c:f>Daten_Diagramme!$E$30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{292854BD-8A62-4B25-8083-5FEAEAB58720}</c15:txfldGUID>
                      <c15:f>Daten_Diagramme!$E$30</c15:f>
                      <c15:dlblFieldTableCache>
                        <c:ptCount val="1"/>
                        <c:pt idx="0">
                          <c:v>-8.7</c:v>
                        </c:pt>
                      </c15:dlblFieldTableCache>
                    </c15:dlblFTEntry>
                  </c15:dlblFieldTable>
                  <c15:showDataLabelsRange val="0"/>
                </c:ext>
                <c:ext xmlns:c16="http://schemas.microsoft.com/office/drawing/2014/chart" uri="{C3380CC4-5D6E-409C-BE32-E72D297353CC}">
                  <c16:uniqueId val="{00000010-1A53-485B-ADDA-D932E41C14F1}"/>
                </c:ext>
              </c:extLst>
            </c:dLbl>
            <c:dLbl>
              <c:idx val="17"/>
              <c:tx>
                <c:strRef>
                  <c:f>Daten_Diagramme!$E$31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{B36DFAA7-08F0-4071-A6DB-2DC549465E42}</c15:txfldGUID>
                      <c15:f>Daten_Diagramme!$E$31</c15:f>
                      <c15:dlblFieldTableCache>
                        <c:ptCount val="1"/>
                        <c:pt idx="0">
                          <c:v>-5.8</c:v>
                        </c:pt>
                      </c15:dlblFieldTableCache>
                    </c15:dlblFTEntry>
                  </c15:dlblFieldTable>
                  <c15:showDataLabelsRange val="0"/>
                </c:ext>
                <c:ext xmlns:c16="http://schemas.microsoft.com/office/drawing/2014/chart" uri="{C3380CC4-5D6E-409C-BE32-E72D297353CC}">
                  <c16:uniqueId val="{00000011-1A53-485B-ADDA-D932E41C14F1}"/>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{EC72B375-945C-4388-A975-3CCA0F4FCD27}</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1A53-485B-ADDA-D932E41C14F1}"/>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{EA942A10-E08B-4D49-BD05-20334CF5C608}</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1A53-485B-ADDA-D932E41C14F1}"/>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{21FAC19E-3469-4495-A452-70A22C93E47F}</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1A53-485B-ADDA-D932E41C14F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{B0B8377E-7A85-4699-B682-07E76E369EFB}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A53-485B-ADDA-D932E41C14F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{F6978AF6-0633-4A8D-AB4C-70AF4E49F69D}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A53-485B-ADDA-D932E41C14F1}"/>
                </c:ext>
              </c:extLst>
            </c:dLbl>
            <c:dLbl>
              <c:idx val="23"/>
              <c:tx>
                <c:strRef>
                  <c:f>Daten_Diagramme!$E$37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{9BA05F61-2F04-472C-B1BD-22B364B64D69}</c15:txfldGUID>
                      <c15:f>Daten_Diagramme!$E$37</c15:f>
                      <c15:dlblFieldTableCache>
                        <c:ptCount val="1"/>
                        <c:pt idx="0">
                          <c:v>3.9</c:v>
                        </c:pt>
                      </c15:dlblFieldTableCache>
                    </c15:dlblFTEntry>
                  </c15:dlblFieldTable>
                  <c15:showDataLabelsRange val="0"/>
                </c:ext>
                <c:ext xmlns:c16="http://schemas.microsoft.com/office/drawing/2014/chart" uri="{C3380CC4-5D6E-409C-BE32-E72D297353CC}">
                  <c16:uniqueId val="{00000017-1A53-485B-ADDA-D932E41C14F1}"/>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{16C47F94-B623-4663-9A85-A50B275E99E5}</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1A53-485B-ADDA-D932E41C14F1}"/>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{C01B4F0A-7F61-4520-B0EC-1B1A13C99CAC}</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1A53-485B-ADDA-D932E41C14F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{1EADC3C3-2F2A-4842-BC75-4E525AE8224B}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A53-485B-ADDA-D932E41C14F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{6E1C7532-97C4-4227-8BC9-C5B8D6C53581}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A53-485B-ADDA-D932E41C14F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{E43F9CFE-6A97-4472-8437-64EFC0B651DE}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A53-485B-ADDA-D932E41C14F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{AD8867F3-DD4F-4BA1-BA4A-911C448D0527}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A53-485B-ADDA-D932E41C14F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{0ED1E8F6-2EBB-4E7D-A4D3-C378EED64C0C}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A53-485B-ADDA-D932E41C14F1}"/>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{FF78479C-1C4F-4C5C-8996-D68A211479F3}</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1A53-485B-ADDA-D932E41C14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-3.3075497542502617</c:v>
                </c:pt>
                <c:pt idx="1">
                  <c:v>3.8944723618090453</c:v>
                </c:pt>
                <c:pt idx="2">
                  <c:v>6.1904761904761907</c:v>
                </c:pt>
                <c:pt idx="3">
                  <c:v>-6.792604501607717</c:v>
                </c:pt>
                <c:pt idx="4">
                  <c:v>-7.1385359951603142</c:v>
                </c:pt>
                <c:pt idx="5">
                  <c:v>-5.4575297496922444</c:v>
                </c:pt>
                <c:pt idx="6">
                  <c:v>-9.8194130925507892</c:v>
                </c:pt>
                <c:pt idx="7">
                  <c:v>-1.0643220731142988</c:v>
                </c:pt>
                <c:pt idx="8">
                  <c:v>-2.0363178335257688</c:v>
                </c:pt>
                <c:pt idx="9">
                  <c:v>-6.6022544283413849</c:v>
                </c:pt>
                <c:pt idx="10">
                  <c:v>-10.199625701809108</c:v>
                </c:pt>
                <c:pt idx="11">
                  <c:v>-0.15923566878980891</c:v>
                </c:pt>
                <c:pt idx="12">
                  <c:v>-3.303964757709251</c:v>
                </c:pt>
                <c:pt idx="13">
                  <c:v>-5.3536207382361232</c:v>
                </c:pt>
                <c:pt idx="14">
                  <c:v>0.74982958418541246</c:v>
                </c:pt>
                <c:pt idx="15">
                  <c:v>-8.7982832618025757</c:v>
                </c:pt>
                <c:pt idx="16">
                  <c:v>-8.6705202312138727</c:v>
                </c:pt>
                <c:pt idx="17">
                  <c:v>-5.7575757575757578</c:v>
                </c:pt>
                <c:pt idx="18">
                  <c:v>1.6949152542372881</c:v>
                </c:pt>
                <c:pt idx="19">
                  <c:v>3.7735849056603774</c:v>
                </c:pt>
                <c:pt idx="20">
                  <c:v>-2.4804394872648579</c:v>
                </c:pt>
                <c:pt idx="21">
                  <c:v>0</c:v>
                </c:pt>
                <c:pt idx="23">
                  <c:v>3.8944723618090453</c:v>
                </c:pt>
                <c:pt idx="24">
                  <c:v>-4.7366271947733765</c:v>
                </c:pt>
                <c:pt idx="25">
                  <c:v>-3.1927710843373496</c:v>
                </c:pt>
              </c:numCache>
            </c:numRef>
          </c:val>
          <c:extLst>
            <c:ext xmlns:c16="http://schemas.microsoft.com/office/drawing/2014/chart" uri="{C3380CC4-5D6E-409C-BE32-E72D297353CC}">
              <c16:uniqueId val="{00000020-1A53-485B-ADDA-D932E41C14F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{AB879EC6-7088-49DB-825C-FBFEFB9D3939}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A53-485B-ADDA-D932E41C14F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{00A16E27-A1F0-450D-9849-2C04378C2A27}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A53-485B-ADDA-D932E41C14F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{CC6EE9FB-2CD7-4394-8F83-70B09936DEE7}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A53-485B-ADDA-D932E41C14F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{478D512C-C1F2-4E8F-9E28-4C747B35A9B8}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A53-485B-ADDA-D932E41C14F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{0FF213A8-49B0-4761-8AF4-BC1AA9454BF4}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A53-485B-ADDA-D932E41C14F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{D71088E4-CF3C-468E-BF34-DFA5D8307A32}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A53-485B-ADDA-D932E41C14F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{1381C07A-1A10-49A0-9E3E-810B49CD2F92}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A53-485B-ADDA-D932E41C14F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{0D0D97B3-D684-4406-B31A-FE5BED3DBBE0}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A53-485B-ADDA-D932E41C14F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{78EC1170-3667-4A1F-99A2-0C42CC944D7C}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A53-485B-ADDA-D932E41C14F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{928CD1A6-DAD3-4E9E-AE0F-FF68D7363545}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A53-485B-ADDA-D932E41C14F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{CC53125E-6DF3-4976-AC37-DA802D5A2079}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A53-485B-ADDA-D932E41C14F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{11B6B3A9-0250-4FFB-AE07-529D6123A7AD}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A53-485B-ADDA-D932E41C14F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{D55E1A4E-F62D-4BBD-996C-C3212DE4CB57}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A53-485B-ADDA-D932E41C14F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{B2765499-2025-4715-800D-FB23953D8E89}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A53-485B-ADDA-D932E41C14F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{446C1981-77C5-4A4D-A7FF-D03601EC324E}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A53-485B-ADDA-D932E41C14F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{C74A0F36-4D25-40C9-A40C-22944BD61628}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A53-485B-ADDA-D932E41C14F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{0B05690E-BE12-4929-861F-168A3C0BBCE9}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A53-485B-ADDA-D932E41C14F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{8A327BB3-FD44-43A3-A4A3-C4CF0E60907A}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A53-485B-ADDA-D932E41C14F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{C2B39D0C-B528-4E72-949C-E3B391006A36}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A53-485B-ADDA-D932E41C14F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{137A0206-193D-460C-A245-0C977D1F5FA1}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A53-485B-ADDA-D932E41C14F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{44AD8B31-7684-45EB-812C-62028ED146E0}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A53-485B-ADDA-D932E41C14F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{F6F56FAE-8387-4A86-B943-792D748F378F}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A53-485B-ADDA-D932E41C14F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{454B3DB9-9703-41A2-ACA3-EB51F0491FBE}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A53-485B-ADDA-D932E41C14F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{866140FA-70BC-4D17-991E-7CF986718726}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A53-485B-ADDA-D932E41C14F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{2A2C27F6-5851-430F-9D2F-68EA053AC638}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A53-485B-ADDA-D932E41C14F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{65643F06-7ADF-4EC9-824B-399FFA0FBB0A}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A53-485B-ADDA-D932E41C14F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{AA818436-9B57-4823-AC6F-540D28C6E171}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A53-485B-ADDA-D932E41C14F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{5AC7BDF5-0240-4B45-9563-AA9A4CE78484}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A53-485B-ADDA-D932E41C14F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{5F5EDAFE-E33A-4E98-B2F9-87A7A02BAB30}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A53-485B-ADDA-D932E41C14F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{A072FF99-FBDE-4513-8EAB-96914846386C}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A53-485B-ADDA-D932E41C14F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{1D32639E-856D-4725-83F7-B7B146744984}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A53-485B-ADDA-D932E41C14F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{B3E52A4B-635A-467D-84B1-06816A591FF3}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A53-485B-ADDA-D932E41C14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A53-485B-ADDA-D932E41C14F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A53-485B-ADDA-D932E41C14F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{FB747FE1-B957-419F-AFEA-6651EEEF5C60}</c15:txfldGUID>
                      <c15:f>Diagramm!$I$46</c15:f>
                      <c15:dlblFieldTableCache>
                        <c:ptCount val="1"/>
                      </c15:dlblFieldTableCache>
                    </c15:dlblFTEntry>
                  </c15:dlblFieldTable>
                  <c15:showDataLabelsRange val="0"/>
                </c:ext>
                <c:ext xmlns:c16="http://schemas.microsoft.com/office/drawing/2014/chart" uri="{C3380CC4-5D6E-409C-BE32-E72D297353CC}">
                  <c16:uniqueId val="{00000000-5C78-4B62-BB9B-EB7C8899A43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{A2596B9C-285C-4C2C-9B1E-C0544E5A2602}</c15:txfldGUID>
                      <c15:f>Diagramm!$I$47</c15:f>
                      <c15:dlblFieldTableCache>
                        <c:ptCount val="1"/>
                      </c15:dlblFieldTableCache>
                    </c15:dlblFTEntry>
                  </c15:dlblFieldTable>
                  <c15:showDataLabelsRange val="0"/>
                </c:ext>
                <c:ext xmlns:c16="http://schemas.microsoft.com/office/drawing/2014/chart" uri="{C3380CC4-5D6E-409C-BE32-E72D297353CC}">
                  <c16:uniqueId val="{00000001-5C78-4B62-BB9B-EB7C8899A43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{983F4C44-7A95-46C6-8601-6C2DDA4A0A31}</c15:txfldGUID>
                      <c15:f>Diagramm!$I$48</c15:f>
                      <c15:dlblFieldTableCache>
                        <c:ptCount val="1"/>
                      </c15:dlblFieldTableCache>
                    </c15:dlblFTEntry>
                  </c15:dlblFieldTable>
                  <c15:showDataLabelsRange val="0"/>
                </c:ext>
                <c:ext xmlns:c16="http://schemas.microsoft.com/office/drawing/2014/chart" uri="{C3380CC4-5D6E-409C-BE32-E72D297353CC}">
                  <c16:uniqueId val="{00000002-5C78-4B62-BB9B-EB7C8899A43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{11427C1E-7C6B-40E7-BB33-8C9D76C9BCCF}</c15:txfldGUID>
                      <c15:f>Diagramm!$I$49</c15:f>
                      <c15:dlblFieldTableCache>
                        <c:ptCount val="1"/>
                      </c15:dlblFieldTableCache>
                    </c15:dlblFTEntry>
                  </c15:dlblFieldTable>
                  <c15:showDataLabelsRange val="0"/>
                </c:ext>
                <c:ext xmlns:c16="http://schemas.microsoft.com/office/drawing/2014/chart" uri="{C3380CC4-5D6E-409C-BE32-E72D297353CC}">
                  <c16:uniqueId val="{00000003-5C78-4B62-BB9B-EB7C8899A43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{1FDA09AE-5468-4D70-8052-A86C9028BB3C}</c15:txfldGUID>
                      <c15:f>Diagramm!$I$50</c15:f>
                      <c15:dlblFieldTableCache>
                        <c:ptCount val="1"/>
                      </c15:dlblFieldTableCache>
                    </c15:dlblFTEntry>
                  </c15:dlblFieldTable>
                  <c15:showDataLabelsRange val="0"/>
                </c:ext>
                <c:ext xmlns:c16="http://schemas.microsoft.com/office/drawing/2014/chart" uri="{C3380CC4-5D6E-409C-BE32-E72D297353CC}">
                  <c16:uniqueId val="{00000004-5C78-4B62-BB9B-EB7C8899A43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{4BD8BC08-A90B-4A21-864B-B7F768A58F60}</c15:txfldGUID>
                      <c15:f>Diagramm!$I$51</c15:f>
                      <c15:dlblFieldTableCache>
                        <c:ptCount val="1"/>
                      </c15:dlblFieldTableCache>
                    </c15:dlblFTEntry>
                  </c15:dlblFieldTable>
                  <c15:showDataLabelsRange val="0"/>
                </c:ext>
                <c:ext xmlns:c16="http://schemas.microsoft.com/office/drawing/2014/chart" uri="{C3380CC4-5D6E-409C-BE32-E72D297353CC}">
                  <c16:uniqueId val="{00000005-5C78-4B62-BB9B-EB7C8899A43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{F2B6D154-45A6-4BD8-94E0-F8FA566C24C7}</c15:txfldGUID>
                      <c15:f>Diagramm!$I$52</c15:f>
                      <c15:dlblFieldTableCache>
                        <c:ptCount val="1"/>
                      </c15:dlblFieldTableCache>
                    </c15:dlblFTEntry>
                  </c15:dlblFieldTable>
                  <c15:showDataLabelsRange val="0"/>
                </c:ext>
                <c:ext xmlns:c16="http://schemas.microsoft.com/office/drawing/2014/chart" uri="{C3380CC4-5D6E-409C-BE32-E72D297353CC}">
                  <c16:uniqueId val="{00000006-5C78-4B62-BB9B-EB7C8899A43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{02DC0071-CF45-4C79-865E-01EEBA79D705}</c15:txfldGUID>
                      <c15:f>Diagramm!$I$53</c15:f>
                      <c15:dlblFieldTableCache>
                        <c:ptCount val="1"/>
                      </c15:dlblFieldTableCache>
                    </c15:dlblFTEntry>
                  </c15:dlblFieldTable>
                  <c15:showDataLabelsRange val="0"/>
                </c:ext>
                <c:ext xmlns:c16="http://schemas.microsoft.com/office/drawing/2014/chart" uri="{C3380CC4-5D6E-409C-BE32-E72D297353CC}">
                  <c16:uniqueId val="{00000007-5C78-4B62-BB9B-EB7C8899A43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{C78CE325-3CC7-4936-A918-D940A313048D}</c15:txfldGUID>
                      <c15:f>Diagramm!$I$54</c15:f>
                      <c15:dlblFieldTableCache>
                        <c:ptCount val="1"/>
                      </c15:dlblFieldTableCache>
                    </c15:dlblFTEntry>
                  </c15:dlblFieldTable>
                  <c15:showDataLabelsRange val="0"/>
                </c:ext>
                <c:ext xmlns:c16="http://schemas.microsoft.com/office/drawing/2014/chart" uri="{C3380CC4-5D6E-409C-BE32-E72D297353CC}">
                  <c16:uniqueId val="{00000008-5C78-4B62-BB9B-EB7C8899A43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{23B8FF8A-DC0D-4FB8-A477-CEA2D2891985}</c15:txfldGUID>
                      <c15:f>Diagramm!$I$55</c15:f>
                      <c15:dlblFieldTableCache>
                        <c:ptCount val="1"/>
                      </c15:dlblFieldTableCache>
                    </c15:dlblFTEntry>
                  </c15:dlblFieldTable>
                  <c15:showDataLabelsRange val="0"/>
                </c:ext>
                <c:ext xmlns:c16="http://schemas.microsoft.com/office/drawing/2014/chart" uri="{C3380CC4-5D6E-409C-BE32-E72D297353CC}">
                  <c16:uniqueId val="{00000009-5C78-4B62-BB9B-EB7C8899A43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{6F0B50D5-09FA-48D8-90A4-306CB0B1FF95}</c15:txfldGUID>
                      <c15:f>Diagramm!$I$56</c15:f>
                      <c15:dlblFieldTableCache>
                        <c:ptCount val="1"/>
                      </c15:dlblFieldTableCache>
                    </c15:dlblFTEntry>
                  </c15:dlblFieldTable>
                  <c15:showDataLabelsRange val="0"/>
                </c:ext>
                <c:ext xmlns:c16="http://schemas.microsoft.com/office/drawing/2014/chart" uri="{C3380CC4-5D6E-409C-BE32-E72D297353CC}">
                  <c16:uniqueId val="{0000000A-5C78-4B62-BB9B-EB7C8899A43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{60741214-8B50-4EF9-9138-26356AD7C2DC}</c15:txfldGUID>
                      <c15:f>Diagramm!$I$57</c15:f>
                      <c15:dlblFieldTableCache>
                        <c:ptCount val="1"/>
                      </c15:dlblFieldTableCache>
                    </c15:dlblFTEntry>
                  </c15:dlblFieldTable>
                  <c15:showDataLabelsRange val="0"/>
                </c:ext>
                <c:ext xmlns:c16="http://schemas.microsoft.com/office/drawing/2014/chart" uri="{C3380CC4-5D6E-409C-BE32-E72D297353CC}">
                  <c16:uniqueId val="{0000000B-5C78-4B62-BB9B-EB7C8899A43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{4B7F38AF-5DDC-4872-8790-1E4649245DCC}</c15:txfldGUID>
                      <c15:f>Diagramm!$I$58</c15:f>
                      <c15:dlblFieldTableCache>
                        <c:ptCount val="1"/>
                      </c15:dlblFieldTableCache>
                    </c15:dlblFTEntry>
                  </c15:dlblFieldTable>
                  <c15:showDataLabelsRange val="0"/>
                </c:ext>
                <c:ext xmlns:c16="http://schemas.microsoft.com/office/drawing/2014/chart" uri="{C3380CC4-5D6E-409C-BE32-E72D297353CC}">
                  <c16:uniqueId val="{0000000C-5C78-4B62-BB9B-EB7C8899A43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{F4D38246-6DC8-4DCC-891D-DD8E29914682}</c15:txfldGUID>
                      <c15:f>Diagramm!$I$59</c15:f>
                      <c15:dlblFieldTableCache>
                        <c:ptCount val="1"/>
                      </c15:dlblFieldTableCache>
                    </c15:dlblFTEntry>
                  </c15:dlblFieldTable>
                  <c15:showDataLabelsRange val="0"/>
                </c:ext>
                <c:ext xmlns:c16="http://schemas.microsoft.com/office/drawing/2014/chart" uri="{C3380CC4-5D6E-409C-BE32-E72D297353CC}">
                  <c16:uniqueId val="{0000000D-5C78-4B62-BB9B-EB7C8899A43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{4DE443FA-0D50-4B0D-B963-580BD66366A4}</c15:txfldGUID>
                      <c15:f>Diagramm!$I$60</c15:f>
                      <c15:dlblFieldTableCache>
                        <c:ptCount val="1"/>
                      </c15:dlblFieldTableCache>
                    </c15:dlblFTEntry>
                  </c15:dlblFieldTable>
                  <c15:showDataLabelsRange val="0"/>
                </c:ext>
                <c:ext xmlns:c16="http://schemas.microsoft.com/office/drawing/2014/chart" uri="{C3380CC4-5D6E-409C-BE32-E72D297353CC}">
                  <c16:uniqueId val="{0000000E-5C78-4B62-BB9B-EB7C8899A43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{47017595-59A9-40E2-95A8-740CBA350B6C}</c15:txfldGUID>
                      <c15:f>Diagramm!$I$61</c15:f>
                      <c15:dlblFieldTableCache>
                        <c:ptCount val="1"/>
                      </c15:dlblFieldTableCache>
                    </c15:dlblFTEntry>
                  </c15:dlblFieldTable>
                  <c15:showDataLabelsRange val="0"/>
                </c:ext>
                <c:ext xmlns:c16="http://schemas.microsoft.com/office/drawing/2014/chart" uri="{C3380CC4-5D6E-409C-BE32-E72D297353CC}">
                  <c16:uniqueId val="{0000000F-5C78-4B62-BB9B-EB7C8899A43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{17F6E3E8-EDA0-4482-AE2C-21EEB669959A}</c15:txfldGUID>
                      <c15:f>Diagramm!$I$62</c15:f>
                      <c15:dlblFieldTableCache>
                        <c:ptCount val="1"/>
                      </c15:dlblFieldTableCache>
                    </c15:dlblFTEntry>
                  </c15:dlblFieldTable>
                  <c15:showDataLabelsRange val="0"/>
                </c:ext>
                <c:ext xmlns:c16="http://schemas.microsoft.com/office/drawing/2014/chart" uri="{C3380CC4-5D6E-409C-BE32-E72D297353CC}">
                  <c16:uniqueId val="{00000010-5C78-4B62-BB9B-EB7C8899A43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{7AA70649-F727-41D6-8CED-12176B68FE23}</c15:txfldGUID>
                      <c15:f>Diagramm!$I$63</c15:f>
                      <c15:dlblFieldTableCache>
                        <c:ptCount val="1"/>
                      </c15:dlblFieldTableCache>
                    </c15:dlblFTEntry>
                  </c15:dlblFieldTable>
                  <c15:showDataLabelsRange val="0"/>
                </c:ext>
                <c:ext xmlns:c16="http://schemas.microsoft.com/office/drawing/2014/chart" uri="{C3380CC4-5D6E-409C-BE32-E72D297353CC}">
                  <c16:uniqueId val="{00000011-5C78-4B62-BB9B-EB7C8899A43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{68EA60E6-2491-4B65-BBB1-693C1C0067A2}</c15:txfldGUID>
                      <c15:f>Diagramm!$I$64</c15:f>
                      <c15:dlblFieldTableCache>
                        <c:ptCount val="1"/>
                      </c15:dlblFieldTableCache>
                    </c15:dlblFTEntry>
                  </c15:dlblFieldTable>
                  <c15:showDataLabelsRange val="0"/>
                </c:ext>
                <c:ext xmlns:c16="http://schemas.microsoft.com/office/drawing/2014/chart" uri="{C3380CC4-5D6E-409C-BE32-E72D297353CC}">
                  <c16:uniqueId val="{00000012-5C78-4B62-BB9B-EB7C8899A43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{9BF8B86E-00BB-4812-928E-42F052B33EDD}</c15:txfldGUID>
                      <c15:f>Diagramm!$I$65</c15:f>
                      <c15:dlblFieldTableCache>
                        <c:ptCount val="1"/>
                      </c15:dlblFieldTableCache>
                    </c15:dlblFTEntry>
                  </c15:dlblFieldTable>
                  <c15:showDataLabelsRange val="0"/>
                </c:ext>
                <c:ext xmlns:c16="http://schemas.microsoft.com/office/drawing/2014/chart" uri="{C3380CC4-5D6E-409C-BE32-E72D297353CC}">
                  <c16:uniqueId val="{00000013-5C78-4B62-BB9B-EB7C8899A43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{0CD8BC0E-1A66-4811-AAD9-2C73999D2616}</c15:txfldGUID>
                      <c15:f>Diagramm!$I$66</c15:f>
                      <c15:dlblFieldTableCache>
                        <c:ptCount val="1"/>
                      </c15:dlblFieldTableCache>
                    </c15:dlblFTEntry>
                  </c15:dlblFieldTable>
                  <c15:showDataLabelsRange val="0"/>
                </c:ext>
                <c:ext xmlns:c16="http://schemas.microsoft.com/office/drawing/2014/chart" uri="{C3380CC4-5D6E-409C-BE32-E72D297353CC}">
                  <c16:uniqueId val="{00000014-5C78-4B62-BB9B-EB7C8899A43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{30388CEA-4EAA-41A8-8C89-170CF6DEC4D2}</c15:txfldGUID>
                      <c15:f>Diagramm!$I$67</c15:f>
                      <c15:dlblFieldTableCache>
                        <c:ptCount val="1"/>
                      </c15:dlblFieldTableCache>
                    </c15:dlblFTEntry>
                  </c15:dlblFieldTable>
                  <c15:showDataLabelsRange val="0"/>
                </c:ext>
                <c:ext xmlns:c16="http://schemas.microsoft.com/office/drawing/2014/chart" uri="{C3380CC4-5D6E-409C-BE32-E72D297353CC}">
                  <c16:uniqueId val="{00000015-5C78-4B62-BB9B-EB7C8899A4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78-4B62-BB9B-EB7C8899A43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{81C74173-67FD-4FF7-913B-06B129468AC6}</c15:txfldGUID>
                      <c15:f>Diagramm!$K$46</c15:f>
                      <c15:dlblFieldTableCache>
                        <c:ptCount val="1"/>
                      </c15:dlblFieldTableCache>
                    </c15:dlblFTEntry>
                  </c15:dlblFieldTable>
                  <c15:showDataLabelsRange val="0"/>
                </c:ext>
                <c:ext xmlns:c16="http://schemas.microsoft.com/office/drawing/2014/chart" uri="{C3380CC4-5D6E-409C-BE32-E72D297353CC}">
                  <c16:uniqueId val="{00000017-5C78-4B62-BB9B-EB7C8899A43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{7925A047-A30A-4858-89B3-9199CA9BBC95}</c15:txfldGUID>
                      <c15:f>Diagramm!$K$47</c15:f>
                      <c15:dlblFieldTableCache>
                        <c:ptCount val="1"/>
                      </c15:dlblFieldTableCache>
                    </c15:dlblFTEntry>
                  </c15:dlblFieldTable>
                  <c15:showDataLabelsRange val="0"/>
                </c:ext>
                <c:ext xmlns:c16="http://schemas.microsoft.com/office/drawing/2014/chart" uri="{C3380CC4-5D6E-409C-BE32-E72D297353CC}">
                  <c16:uniqueId val="{00000018-5C78-4B62-BB9B-EB7C8899A43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{22EAA7B2-8528-4F51-BC4C-F4B9C9D516B2}</c15:txfldGUID>
                      <c15:f>Diagramm!$K$48</c15:f>
                      <c15:dlblFieldTableCache>
                        <c:ptCount val="1"/>
                      </c15:dlblFieldTableCache>
                    </c15:dlblFTEntry>
                  </c15:dlblFieldTable>
                  <c15:showDataLabelsRange val="0"/>
                </c:ext>
                <c:ext xmlns:c16="http://schemas.microsoft.com/office/drawing/2014/chart" uri="{C3380CC4-5D6E-409C-BE32-E72D297353CC}">
                  <c16:uniqueId val="{00000019-5C78-4B62-BB9B-EB7C8899A43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{4E535632-17BB-4362-BA63-066540D9DDFA}</c15:txfldGUID>
                      <c15:f>Diagramm!$K$49</c15:f>
                      <c15:dlblFieldTableCache>
                        <c:ptCount val="1"/>
                      </c15:dlblFieldTableCache>
                    </c15:dlblFTEntry>
                  </c15:dlblFieldTable>
                  <c15:showDataLabelsRange val="0"/>
                </c:ext>
                <c:ext xmlns:c16="http://schemas.microsoft.com/office/drawing/2014/chart" uri="{C3380CC4-5D6E-409C-BE32-E72D297353CC}">
                  <c16:uniqueId val="{0000001A-5C78-4B62-BB9B-EB7C8899A43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{8ACACF9B-04A0-4ABA-9C65-D8F9DD25F99E}</c15:txfldGUID>
                      <c15:f>Diagramm!$K$50</c15:f>
                      <c15:dlblFieldTableCache>
                        <c:ptCount val="1"/>
                      </c15:dlblFieldTableCache>
                    </c15:dlblFTEntry>
                  </c15:dlblFieldTable>
                  <c15:showDataLabelsRange val="0"/>
                </c:ext>
                <c:ext xmlns:c16="http://schemas.microsoft.com/office/drawing/2014/chart" uri="{C3380CC4-5D6E-409C-BE32-E72D297353CC}">
                  <c16:uniqueId val="{0000001B-5C78-4B62-BB9B-EB7C8899A43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{09B00FCC-47B7-4CF4-8719-4E024F406851}</c15:txfldGUID>
                      <c15:f>Diagramm!$K$51</c15:f>
                      <c15:dlblFieldTableCache>
                        <c:ptCount val="1"/>
                      </c15:dlblFieldTableCache>
                    </c15:dlblFTEntry>
                  </c15:dlblFieldTable>
                  <c15:showDataLabelsRange val="0"/>
                </c:ext>
                <c:ext xmlns:c16="http://schemas.microsoft.com/office/drawing/2014/chart" uri="{C3380CC4-5D6E-409C-BE32-E72D297353CC}">
                  <c16:uniqueId val="{0000001C-5C78-4B62-BB9B-EB7C8899A43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{5AF705A4-BD9C-4CA3-A0CC-7986658C6271}</c15:txfldGUID>
                      <c15:f>Diagramm!$K$52</c15:f>
                      <c15:dlblFieldTableCache>
                        <c:ptCount val="1"/>
                      </c15:dlblFieldTableCache>
                    </c15:dlblFTEntry>
                  </c15:dlblFieldTable>
                  <c15:showDataLabelsRange val="0"/>
                </c:ext>
                <c:ext xmlns:c16="http://schemas.microsoft.com/office/drawing/2014/chart" uri="{C3380CC4-5D6E-409C-BE32-E72D297353CC}">
                  <c16:uniqueId val="{0000001D-5C78-4B62-BB9B-EB7C8899A43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{6B5A9BDC-B915-456B-8954-D32EC2FC8FEC}</c15:txfldGUID>
                      <c15:f>Diagramm!$K$53</c15:f>
                      <c15:dlblFieldTableCache>
                        <c:ptCount val="1"/>
                      </c15:dlblFieldTableCache>
                    </c15:dlblFTEntry>
                  </c15:dlblFieldTable>
                  <c15:showDataLabelsRange val="0"/>
                </c:ext>
                <c:ext xmlns:c16="http://schemas.microsoft.com/office/drawing/2014/chart" uri="{C3380CC4-5D6E-409C-BE32-E72D297353CC}">
                  <c16:uniqueId val="{0000001E-5C78-4B62-BB9B-EB7C8899A43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{EFF1272E-6C0C-46C2-8840-CFB4612C3834}</c15:txfldGUID>
                      <c15:f>Diagramm!$K$54</c15:f>
                      <c15:dlblFieldTableCache>
                        <c:ptCount val="1"/>
                      </c15:dlblFieldTableCache>
                    </c15:dlblFTEntry>
                  </c15:dlblFieldTable>
                  <c15:showDataLabelsRange val="0"/>
                </c:ext>
                <c:ext xmlns:c16="http://schemas.microsoft.com/office/drawing/2014/chart" uri="{C3380CC4-5D6E-409C-BE32-E72D297353CC}">
                  <c16:uniqueId val="{0000001F-5C78-4B62-BB9B-EB7C8899A43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{62CDFC60-FBC1-4887-A457-7592AA87E895}</c15:txfldGUID>
                      <c15:f>Diagramm!$K$55</c15:f>
                      <c15:dlblFieldTableCache>
                        <c:ptCount val="1"/>
                      </c15:dlblFieldTableCache>
                    </c15:dlblFTEntry>
                  </c15:dlblFieldTable>
                  <c15:showDataLabelsRange val="0"/>
                </c:ext>
                <c:ext xmlns:c16="http://schemas.microsoft.com/office/drawing/2014/chart" uri="{C3380CC4-5D6E-409C-BE32-E72D297353CC}">
                  <c16:uniqueId val="{00000020-5C78-4B62-BB9B-EB7C8899A43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{369D7580-8C2D-4834-BC8F-969400F579CD}</c15:txfldGUID>
                      <c15:f>Diagramm!$K$56</c15:f>
                      <c15:dlblFieldTableCache>
                        <c:ptCount val="1"/>
                      </c15:dlblFieldTableCache>
                    </c15:dlblFTEntry>
                  </c15:dlblFieldTable>
                  <c15:showDataLabelsRange val="0"/>
                </c:ext>
                <c:ext xmlns:c16="http://schemas.microsoft.com/office/drawing/2014/chart" uri="{C3380CC4-5D6E-409C-BE32-E72D297353CC}">
                  <c16:uniqueId val="{00000021-5C78-4B62-BB9B-EB7C8899A43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{44D65788-695C-40E3-BF36-B3DE74EEF881}</c15:txfldGUID>
                      <c15:f>Diagramm!$K$57</c15:f>
                      <c15:dlblFieldTableCache>
                        <c:ptCount val="1"/>
                      </c15:dlblFieldTableCache>
                    </c15:dlblFTEntry>
                  </c15:dlblFieldTable>
                  <c15:showDataLabelsRange val="0"/>
                </c:ext>
                <c:ext xmlns:c16="http://schemas.microsoft.com/office/drawing/2014/chart" uri="{C3380CC4-5D6E-409C-BE32-E72D297353CC}">
                  <c16:uniqueId val="{00000022-5C78-4B62-BB9B-EB7C8899A43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{806CF264-F5CF-42AC-9805-97EAF4B62E1B}</c15:txfldGUID>
                      <c15:f>Diagramm!$K$58</c15:f>
                      <c15:dlblFieldTableCache>
                        <c:ptCount val="1"/>
                      </c15:dlblFieldTableCache>
                    </c15:dlblFTEntry>
                  </c15:dlblFieldTable>
                  <c15:showDataLabelsRange val="0"/>
                </c:ext>
                <c:ext xmlns:c16="http://schemas.microsoft.com/office/drawing/2014/chart" uri="{C3380CC4-5D6E-409C-BE32-E72D297353CC}">
                  <c16:uniqueId val="{00000023-5C78-4B62-BB9B-EB7C8899A43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{262488DF-68D6-4826-9635-45A37EF1DFA2}</c15:txfldGUID>
                      <c15:f>Diagramm!$K$59</c15:f>
                      <c15:dlblFieldTableCache>
                        <c:ptCount val="1"/>
                      </c15:dlblFieldTableCache>
                    </c15:dlblFTEntry>
                  </c15:dlblFieldTable>
                  <c15:showDataLabelsRange val="0"/>
                </c:ext>
                <c:ext xmlns:c16="http://schemas.microsoft.com/office/drawing/2014/chart" uri="{C3380CC4-5D6E-409C-BE32-E72D297353CC}">
                  <c16:uniqueId val="{00000024-5C78-4B62-BB9B-EB7C8899A43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{D6CAB38D-828B-450E-A0AA-6F92CB00723E}</c15:txfldGUID>
                      <c15:f>Diagramm!$K$60</c15:f>
                      <c15:dlblFieldTableCache>
                        <c:ptCount val="1"/>
                      </c15:dlblFieldTableCache>
                    </c15:dlblFTEntry>
                  </c15:dlblFieldTable>
                  <c15:showDataLabelsRange val="0"/>
                </c:ext>
                <c:ext xmlns:c16="http://schemas.microsoft.com/office/drawing/2014/chart" uri="{C3380CC4-5D6E-409C-BE32-E72D297353CC}">
                  <c16:uniqueId val="{00000025-5C78-4B62-BB9B-EB7C8899A43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{4A8B0AA6-C35A-470F-8B21-B4F8CDB19EE4}</c15:txfldGUID>
                      <c15:f>Diagramm!$K$61</c15:f>
                      <c15:dlblFieldTableCache>
                        <c:ptCount val="1"/>
                      </c15:dlblFieldTableCache>
                    </c15:dlblFTEntry>
                  </c15:dlblFieldTable>
                  <c15:showDataLabelsRange val="0"/>
                </c:ext>
                <c:ext xmlns:c16="http://schemas.microsoft.com/office/drawing/2014/chart" uri="{C3380CC4-5D6E-409C-BE32-E72D297353CC}">
                  <c16:uniqueId val="{00000026-5C78-4B62-BB9B-EB7C8899A43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{B96D01E0-D70E-4253-8569-DC215EF8C78E}</c15:txfldGUID>
                      <c15:f>Diagramm!$K$62</c15:f>
                      <c15:dlblFieldTableCache>
                        <c:ptCount val="1"/>
                      </c15:dlblFieldTableCache>
                    </c15:dlblFTEntry>
                  </c15:dlblFieldTable>
                  <c15:showDataLabelsRange val="0"/>
                </c:ext>
                <c:ext xmlns:c16="http://schemas.microsoft.com/office/drawing/2014/chart" uri="{C3380CC4-5D6E-409C-BE32-E72D297353CC}">
                  <c16:uniqueId val="{00000027-5C78-4B62-BB9B-EB7C8899A43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{83A255BE-F7CD-481F-A6DE-9BA2B49AE58B}</c15:txfldGUID>
                      <c15:f>Diagramm!$K$63</c15:f>
                      <c15:dlblFieldTableCache>
                        <c:ptCount val="1"/>
                      </c15:dlblFieldTableCache>
                    </c15:dlblFTEntry>
                  </c15:dlblFieldTable>
                  <c15:showDataLabelsRange val="0"/>
                </c:ext>
                <c:ext xmlns:c16="http://schemas.microsoft.com/office/drawing/2014/chart" uri="{C3380CC4-5D6E-409C-BE32-E72D297353CC}">
                  <c16:uniqueId val="{00000028-5C78-4B62-BB9B-EB7C8899A43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{9D004310-27BE-459C-8043-BD6B2C968F96}</c15:txfldGUID>
                      <c15:f>Diagramm!$K$64</c15:f>
                      <c15:dlblFieldTableCache>
                        <c:ptCount val="1"/>
                      </c15:dlblFieldTableCache>
                    </c15:dlblFTEntry>
                  </c15:dlblFieldTable>
                  <c15:showDataLabelsRange val="0"/>
                </c:ext>
                <c:ext xmlns:c16="http://schemas.microsoft.com/office/drawing/2014/chart" uri="{C3380CC4-5D6E-409C-BE32-E72D297353CC}">
                  <c16:uniqueId val="{00000029-5C78-4B62-BB9B-EB7C8899A43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{D664554C-BDF9-4CC4-8C43-1737A57199D7}</c15:txfldGUID>
                      <c15:f>Diagramm!$K$65</c15:f>
                      <c15:dlblFieldTableCache>
                        <c:ptCount val="1"/>
                      </c15:dlblFieldTableCache>
                    </c15:dlblFTEntry>
                  </c15:dlblFieldTable>
                  <c15:showDataLabelsRange val="0"/>
                </c:ext>
                <c:ext xmlns:c16="http://schemas.microsoft.com/office/drawing/2014/chart" uri="{C3380CC4-5D6E-409C-BE32-E72D297353CC}">
                  <c16:uniqueId val="{0000002A-5C78-4B62-BB9B-EB7C8899A43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{A13555C7-C042-42C6-B283-7AC491A03462}</c15:txfldGUID>
                      <c15:f>Diagramm!$K$66</c15:f>
                      <c15:dlblFieldTableCache>
                        <c:ptCount val="1"/>
                      </c15:dlblFieldTableCache>
                    </c15:dlblFTEntry>
                  </c15:dlblFieldTable>
                  <c15:showDataLabelsRange val="0"/>
                </c:ext>
                <c:ext xmlns:c16="http://schemas.microsoft.com/office/drawing/2014/chart" uri="{C3380CC4-5D6E-409C-BE32-E72D297353CC}">
                  <c16:uniqueId val="{0000002B-5C78-4B62-BB9B-EB7C8899A43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{25489E35-C023-4C31-8611-00572BB38DDC}</c15:txfldGUID>
                      <c15:f>Diagramm!$K$67</c15:f>
                      <c15:dlblFieldTableCache>
                        <c:ptCount val="1"/>
                      </c15:dlblFieldTableCache>
                    </c15:dlblFTEntry>
                  </c15:dlblFieldTable>
                  <c15:showDataLabelsRange val="0"/>
                </c:ext>
                <c:ext xmlns:c16="http://schemas.microsoft.com/office/drawing/2014/chart" uri="{C3380CC4-5D6E-409C-BE32-E72D297353CC}">
                  <c16:uniqueId val="{0000002C-5C78-4B62-BB9B-EB7C8899A43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78-4B62-BB9B-EB7C8899A43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{AB52CE76-0037-4608-AE8C-FA94D0811AF0}</c15:txfldGUID>
                      <c15:f>Diagramm!$J$46</c15:f>
                      <c15:dlblFieldTableCache>
                        <c:ptCount val="1"/>
                      </c15:dlblFieldTableCache>
                    </c15:dlblFTEntry>
                  </c15:dlblFieldTable>
                  <c15:showDataLabelsRange val="0"/>
                </c:ext>
                <c:ext xmlns:c16="http://schemas.microsoft.com/office/drawing/2014/chart" uri="{C3380CC4-5D6E-409C-BE32-E72D297353CC}">
                  <c16:uniqueId val="{0000002E-5C78-4B62-BB9B-EB7C8899A43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{D88F786B-6BE4-4290-B285-14832E74E5D2}</c15:txfldGUID>
                      <c15:f>Diagramm!$J$47</c15:f>
                      <c15:dlblFieldTableCache>
                        <c:ptCount val="1"/>
                      </c15:dlblFieldTableCache>
                    </c15:dlblFTEntry>
                  </c15:dlblFieldTable>
                  <c15:showDataLabelsRange val="0"/>
                </c:ext>
                <c:ext xmlns:c16="http://schemas.microsoft.com/office/drawing/2014/chart" uri="{C3380CC4-5D6E-409C-BE32-E72D297353CC}">
                  <c16:uniqueId val="{0000002F-5C78-4B62-BB9B-EB7C8899A43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{74F5B885-CFDD-4A3E-941C-03F3F7EDDF64}</c15:txfldGUID>
                      <c15:f>Diagramm!$J$48</c15:f>
                      <c15:dlblFieldTableCache>
                        <c:ptCount val="1"/>
                      </c15:dlblFieldTableCache>
                    </c15:dlblFTEntry>
                  </c15:dlblFieldTable>
                  <c15:showDataLabelsRange val="0"/>
                </c:ext>
                <c:ext xmlns:c16="http://schemas.microsoft.com/office/drawing/2014/chart" uri="{C3380CC4-5D6E-409C-BE32-E72D297353CC}">
                  <c16:uniqueId val="{00000030-5C78-4B62-BB9B-EB7C8899A43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{9105EEAE-5A3D-40A7-98DD-ED17D8A63844}</c15:txfldGUID>
                      <c15:f>Diagramm!$J$49</c15:f>
                      <c15:dlblFieldTableCache>
                        <c:ptCount val="1"/>
                      </c15:dlblFieldTableCache>
                    </c15:dlblFTEntry>
                  </c15:dlblFieldTable>
                  <c15:showDataLabelsRange val="0"/>
                </c:ext>
                <c:ext xmlns:c16="http://schemas.microsoft.com/office/drawing/2014/chart" uri="{C3380CC4-5D6E-409C-BE32-E72D297353CC}">
                  <c16:uniqueId val="{00000031-5C78-4B62-BB9B-EB7C8899A43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{88174947-712F-4ADC-9B4E-B0F9456DDBBA}</c15:txfldGUID>
                      <c15:f>Diagramm!$J$50</c15:f>
                      <c15:dlblFieldTableCache>
                        <c:ptCount val="1"/>
                      </c15:dlblFieldTableCache>
                    </c15:dlblFTEntry>
                  </c15:dlblFieldTable>
                  <c15:showDataLabelsRange val="0"/>
                </c:ext>
                <c:ext xmlns:c16="http://schemas.microsoft.com/office/drawing/2014/chart" uri="{C3380CC4-5D6E-409C-BE32-E72D297353CC}">
                  <c16:uniqueId val="{00000032-5C78-4B62-BB9B-EB7C8899A43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{6F9C2590-7183-4082-9980-319BDA63599C}</c15:txfldGUID>
                      <c15:f>Diagramm!$J$51</c15:f>
                      <c15:dlblFieldTableCache>
                        <c:ptCount val="1"/>
                      </c15:dlblFieldTableCache>
                    </c15:dlblFTEntry>
                  </c15:dlblFieldTable>
                  <c15:showDataLabelsRange val="0"/>
                </c:ext>
                <c:ext xmlns:c16="http://schemas.microsoft.com/office/drawing/2014/chart" uri="{C3380CC4-5D6E-409C-BE32-E72D297353CC}">
                  <c16:uniqueId val="{00000033-5C78-4B62-BB9B-EB7C8899A43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{1755FB5C-E943-4E00-8072-91F798FE7A2C}</c15:txfldGUID>
                      <c15:f>Diagramm!$J$52</c15:f>
                      <c15:dlblFieldTableCache>
                        <c:ptCount val="1"/>
                      </c15:dlblFieldTableCache>
                    </c15:dlblFTEntry>
                  </c15:dlblFieldTable>
                  <c15:showDataLabelsRange val="0"/>
                </c:ext>
                <c:ext xmlns:c16="http://schemas.microsoft.com/office/drawing/2014/chart" uri="{C3380CC4-5D6E-409C-BE32-E72D297353CC}">
                  <c16:uniqueId val="{00000034-5C78-4B62-BB9B-EB7C8899A43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{1E91EFC0-4632-4A85-A45F-B9E167099F40}</c15:txfldGUID>
                      <c15:f>Diagramm!$J$53</c15:f>
                      <c15:dlblFieldTableCache>
                        <c:ptCount val="1"/>
                      </c15:dlblFieldTableCache>
                    </c15:dlblFTEntry>
                  </c15:dlblFieldTable>
                  <c15:showDataLabelsRange val="0"/>
                </c:ext>
                <c:ext xmlns:c16="http://schemas.microsoft.com/office/drawing/2014/chart" uri="{C3380CC4-5D6E-409C-BE32-E72D297353CC}">
                  <c16:uniqueId val="{00000035-5C78-4B62-BB9B-EB7C8899A43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{99384386-4294-42D5-B9AA-DFA73EC4B7B8}</c15:txfldGUID>
                      <c15:f>Diagramm!$J$54</c15:f>
                      <c15:dlblFieldTableCache>
                        <c:ptCount val="1"/>
                      </c15:dlblFieldTableCache>
                    </c15:dlblFTEntry>
                  </c15:dlblFieldTable>
                  <c15:showDataLabelsRange val="0"/>
                </c:ext>
                <c:ext xmlns:c16="http://schemas.microsoft.com/office/drawing/2014/chart" uri="{C3380CC4-5D6E-409C-BE32-E72D297353CC}">
                  <c16:uniqueId val="{00000036-5C78-4B62-BB9B-EB7C8899A43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{47B22AB0-CE58-466B-9D59-F638587EF470}</c15:txfldGUID>
                      <c15:f>Diagramm!$J$55</c15:f>
                      <c15:dlblFieldTableCache>
                        <c:ptCount val="1"/>
                      </c15:dlblFieldTableCache>
                    </c15:dlblFTEntry>
                  </c15:dlblFieldTable>
                  <c15:showDataLabelsRange val="0"/>
                </c:ext>
                <c:ext xmlns:c16="http://schemas.microsoft.com/office/drawing/2014/chart" uri="{C3380CC4-5D6E-409C-BE32-E72D297353CC}">
                  <c16:uniqueId val="{00000037-5C78-4B62-BB9B-EB7C8899A43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{C192D4EA-DD17-45E0-BA62-B89DEB9ABC9B}</c15:txfldGUID>
                      <c15:f>Diagramm!$J$56</c15:f>
                      <c15:dlblFieldTableCache>
                        <c:ptCount val="1"/>
                      </c15:dlblFieldTableCache>
                    </c15:dlblFTEntry>
                  </c15:dlblFieldTable>
                  <c15:showDataLabelsRange val="0"/>
                </c:ext>
                <c:ext xmlns:c16="http://schemas.microsoft.com/office/drawing/2014/chart" uri="{C3380CC4-5D6E-409C-BE32-E72D297353CC}">
                  <c16:uniqueId val="{00000038-5C78-4B62-BB9B-EB7C8899A43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{707E8B75-B385-4698-8278-D28215B5E65C}</c15:txfldGUID>
                      <c15:f>Diagramm!$J$57</c15:f>
                      <c15:dlblFieldTableCache>
                        <c:ptCount val="1"/>
                      </c15:dlblFieldTableCache>
                    </c15:dlblFTEntry>
                  </c15:dlblFieldTable>
                  <c15:showDataLabelsRange val="0"/>
                </c:ext>
                <c:ext xmlns:c16="http://schemas.microsoft.com/office/drawing/2014/chart" uri="{C3380CC4-5D6E-409C-BE32-E72D297353CC}">
                  <c16:uniqueId val="{00000039-5C78-4B62-BB9B-EB7C8899A43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{BF1D1E5F-E49F-4E2C-9A15-B261257F2211}</c15:txfldGUID>
                      <c15:f>Diagramm!$J$58</c15:f>
                      <c15:dlblFieldTableCache>
                        <c:ptCount val="1"/>
                      </c15:dlblFieldTableCache>
                    </c15:dlblFTEntry>
                  </c15:dlblFieldTable>
                  <c15:showDataLabelsRange val="0"/>
                </c:ext>
                <c:ext xmlns:c16="http://schemas.microsoft.com/office/drawing/2014/chart" uri="{C3380CC4-5D6E-409C-BE32-E72D297353CC}">
                  <c16:uniqueId val="{0000003A-5C78-4B62-BB9B-EB7C8899A43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{2E1D1AC6-70B0-453A-A73D-5D13CC25EFC1}</c15:txfldGUID>
                      <c15:f>Diagramm!$J$59</c15:f>
                      <c15:dlblFieldTableCache>
                        <c:ptCount val="1"/>
                      </c15:dlblFieldTableCache>
                    </c15:dlblFTEntry>
                  </c15:dlblFieldTable>
                  <c15:showDataLabelsRange val="0"/>
                </c:ext>
                <c:ext xmlns:c16="http://schemas.microsoft.com/office/drawing/2014/chart" uri="{C3380CC4-5D6E-409C-BE32-E72D297353CC}">
                  <c16:uniqueId val="{0000003B-5C78-4B62-BB9B-EB7C8899A43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{153C4E91-830E-4B97-B4B8-DC6DBCD721D4}</c15:txfldGUID>
                      <c15:f>Diagramm!$J$60</c15:f>
                      <c15:dlblFieldTableCache>
                        <c:ptCount val="1"/>
                      </c15:dlblFieldTableCache>
                    </c15:dlblFTEntry>
                  </c15:dlblFieldTable>
                  <c15:showDataLabelsRange val="0"/>
                </c:ext>
                <c:ext xmlns:c16="http://schemas.microsoft.com/office/drawing/2014/chart" uri="{C3380CC4-5D6E-409C-BE32-E72D297353CC}">
                  <c16:uniqueId val="{0000003C-5C78-4B62-BB9B-EB7C8899A43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{77BDE052-439F-4BFB-86D1-93BE5462FB1A}</c15:txfldGUID>
                      <c15:f>Diagramm!$J$61</c15:f>
                      <c15:dlblFieldTableCache>
                        <c:ptCount val="1"/>
                      </c15:dlblFieldTableCache>
                    </c15:dlblFTEntry>
                  </c15:dlblFieldTable>
                  <c15:showDataLabelsRange val="0"/>
                </c:ext>
                <c:ext xmlns:c16="http://schemas.microsoft.com/office/drawing/2014/chart" uri="{C3380CC4-5D6E-409C-BE32-E72D297353CC}">
                  <c16:uniqueId val="{0000003D-5C78-4B62-BB9B-EB7C8899A43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{3E7FE018-DA38-43FE-8098-3E7D32E0F336}</c15:txfldGUID>
                      <c15:f>Diagramm!$J$62</c15:f>
                      <c15:dlblFieldTableCache>
                        <c:ptCount val="1"/>
                      </c15:dlblFieldTableCache>
                    </c15:dlblFTEntry>
                  </c15:dlblFieldTable>
                  <c15:showDataLabelsRange val="0"/>
                </c:ext>
                <c:ext xmlns:c16="http://schemas.microsoft.com/office/drawing/2014/chart" uri="{C3380CC4-5D6E-409C-BE32-E72D297353CC}">
                  <c16:uniqueId val="{0000003E-5C78-4B62-BB9B-EB7C8899A43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{F50C0CE8-160F-4FC9-9AEC-23A81A74B71D}</c15:txfldGUID>
                      <c15:f>Diagramm!$J$63</c15:f>
                      <c15:dlblFieldTableCache>
                        <c:ptCount val="1"/>
                      </c15:dlblFieldTableCache>
                    </c15:dlblFTEntry>
                  </c15:dlblFieldTable>
                  <c15:showDataLabelsRange val="0"/>
                </c:ext>
                <c:ext xmlns:c16="http://schemas.microsoft.com/office/drawing/2014/chart" uri="{C3380CC4-5D6E-409C-BE32-E72D297353CC}">
                  <c16:uniqueId val="{0000003F-5C78-4B62-BB9B-EB7C8899A43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{B462FD2F-038F-4BD9-89EB-EAD202092553}</c15:txfldGUID>
                      <c15:f>Diagramm!$J$64</c15:f>
                      <c15:dlblFieldTableCache>
                        <c:ptCount val="1"/>
                      </c15:dlblFieldTableCache>
                    </c15:dlblFTEntry>
                  </c15:dlblFieldTable>
                  <c15:showDataLabelsRange val="0"/>
                </c:ext>
                <c:ext xmlns:c16="http://schemas.microsoft.com/office/drawing/2014/chart" uri="{C3380CC4-5D6E-409C-BE32-E72D297353CC}">
                  <c16:uniqueId val="{00000040-5C78-4B62-BB9B-EB7C8899A43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{731623B7-494F-47A4-AF82-7D036D0192F6}</c15:txfldGUID>
                      <c15:f>Diagramm!$J$65</c15:f>
                      <c15:dlblFieldTableCache>
                        <c:ptCount val="1"/>
                      </c15:dlblFieldTableCache>
                    </c15:dlblFTEntry>
                  </c15:dlblFieldTable>
                  <c15:showDataLabelsRange val="0"/>
                </c:ext>
                <c:ext xmlns:c16="http://schemas.microsoft.com/office/drawing/2014/chart" uri="{C3380CC4-5D6E-409C-BE32-E72D297353CC}">
                  <c16:uniqueId val="{00000041-5C78-4B62-BB9B-EB7C8899A43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{2148D464-D51C-44E1-84E0-77760F396718}</c15:txfldGUID>
                      <c15:f>Diagramm!$J$66</c15:f>
                      <c15:dlblFieldTableCache>
                        <c:ptCount val="1"/>
                      </c15:dlblFieldTableCache>
                    </c15:dlblFTEntry>
                  </c15:dlblFieldTable>
                  <c15:showDataLabelsRange val="0"/>
                </c:ext>
                <c:ext xmlns:c16="http://schemas.microsoft.com/office/drawing/2014/chart" uri="{C3380CC4-5D6E-409C-BE32-E72D297353CC}">
                  <c16:uniqueId val="{00000042-5C78-4B62-BB9B-EB7C8899A43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{A2ED07DB-FA84-47BA-8A7B-4A7CA4F8328E}</c15:txfldGUID>
                      <c15:f>Diagramm!$J$67</c15:f>
                      <c15:dlblFieldTableCache>
                        <c:ptCount val="1"/>
                      </c15:dlblFieldTableCache>
                    </c15:dlblFTEntry>
                  </c15:dlblFieldTable>
                  <c15:showDataLabelsRange val="0"/>
                </c:ext>
                <c:ext xmlns:c16="http://schemas.microsoft.com/office/drawing/2014/chart" uri="{C3380CC4-5D6E-409C-BE32-E72D297353CC}">
                  <c16:uniqueId val="{00000043-5C78-4B62-BB9B-EB7C8899A4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78-4B62-BB9B-EB7C8899A43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76-4D31-AE6B-E748AFE197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76-4D31-AE6B-E748AFE197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76-4D31-AE6B-E748AFE197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76-4D31-AE6B-E748AFE197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76-4D31-AE6B-E748AFE197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76-4D31-AE6B-E748AFE197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76-4D31-AE6B-E748AFE197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76-4D31-AE6B-E748AFE197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76-4D31-AE6B-E748AFE197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76-4D31-AE6B-E748AFE197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76-4D31-AE6B-E748AFE197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76-4D31-AE6B-E748AFE197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276-4D31-AE6B-E748AFE197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76-4D31-AE6B-E748AFE197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76-4D31-AE6B-E748AFE197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276-4D31-AE6B-E748AFE197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76-4D31-AE6B-E748AFE197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76-4D31-AE6B-E748AFE197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276-4D31-AE6B-E748AFE197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276-4D31-AE6B-E748AFE197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276-4D31-AE6B-E748AFE197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276-4D31-AE6B-E748AFE197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76-4D31-AE6B-E748AFE1974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276-4D31-AE6B-E748AFE197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276-4D31-AE6B-E748AFE197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276-4D31-AE6B-E748AFE197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276-4D31-AE6B-E748AFE197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276-4D31-AE6B-E748AFE197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276-4D31-AE6B-E748AFE197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276-4D31-AE6B-E748AFE197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276-4D31-AE6B-E748AFE197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276-4D31-AE6B-E748AFE197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276-4D31-AE6B-E748AFE197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276-4D31-AE6B-E748AFE197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276-4D31-AE6B-E748AFE197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276-4D31-AE6B-E748AFE197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276-4D31-AE6B-E748AFE197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276-4D31-AE6B-E748AFE197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276-4D31-AE6B-E748AFE197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276-4D31-AE6B-E748AFE197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276-4D31-AE6B-E748AFE197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276-4D31-AE6B-E748AFE197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276-4D31-AE6B-E748AFE197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276-4D31-AE6B-E748AFE197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276-4D31-AE6B-E748AFE197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76-4D31-AE6B-E748AFE1974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276-4D31-AE6B-E748AFE197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276-4D31-AE6B-E748AFE197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276-4D31-AE6B-E748AFE197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276-4D31-AE6B-E748AFE197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276-4D31-AE6B-E748AFE197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276-4D31-AE6B-E748AFE197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276-4D31-AE6B-E748AFE197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276-4D31-AE6B-E748AFE197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276-4D31-AE6B-E748AFE197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276-4D31-AE6B-E748AFE197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276-4D31-AE6B-E748AFE197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276-4D31-AE6B-E748AFE197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276-4D31-AE6B-E748AFE197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276-4D31-AE6B-E748AFE197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276-4D31-AE6B-E748AFE197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276-4D31-AE6B-E748AFE197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276-4D31-AE6B-E748AFE197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276-4D31-AE6B-E748AFE197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276-4D31-AE6B-E748AFE197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276-4D31-AE6B-E748AFE197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276-4D31-AE6B-E748AFE197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276-4D31-AE6B-E748AFE197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76-4D31-AE6B-E748AFE1974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100.15690553321328</c:v>
                </c:pt>
                <c:pt idx="2">
                  <c:v>101.70664941510445</c:v>
                </c:pt>
                <c:pt idx="3">
                  <c:v>100.83328907792652</c:v>
                </c:pt>
                <c:pt idx="4">
                  <c:v>101.30062617377409</c:v>
                </c:pt>
                <c:pt idx="5">
                  <c:v>101.7192018577615</c:v>
                </c:pt>
                <c:pt idx="6">
                  <c:v>103.70490172885758</c:v>
                </c:pt>
                <c:pt idx="7">
                  <c:v>102.99955100878189</c:v>
                </c:pt>
                <c:pt idx="8">
                  <c:v>102.95996253578654</c:v>
                </c:pt>
                <c:pt idx="9">
                  <c:v>103.21390810646403</c:v>
                </c:pt>
                <c:pt idx="10">
                  <c:v>105.24305874060377</c:v>
                </c:pt>
                <c:pt idx="11">
                  <c:v>104.60240137883754</c:v>
                </c:pt>
                <c:pt idx="12">
                  <c:v>104.79406752248576</c:v>
                </c:pt>
                <c:pt idx="13">
                  <c:v>105.40189541884122</c:v>
                </c:pt>
                <c:pt idx="14">
                  <c:v>107.05881784957344</c:v>
                </c:pt>
                <c:pt idx="15">
                  <c:v>106.41284983899078</c:v>
                </c:pt>
                <c:pt idx="16">
                  <c:v>106.30856800768595</c:v>
                </c:pt>
                <c:pt idx="17">
                  <c:v>106.58761846367757</c:v>
                </c:pt>
                <c:pt idx="18">
                  <c:v>108.81760818033032</c:v>
                </c:pt>
                <c:pt idx="19">
                  <c:v>108.44972505322718</c:v>
                </c:pt>
                <c:pt idx="20">
                  <c:v>108.33095963424113</c:v>
                </c:pt>
                <c:pt idx="21">
                  <c:v>108.42944803047348</c:v>
                </c:pt>
                <c:pt idx="22">
                  <c:v>110.58991652625633</c:v>
                </c:pt>
                <c:pt idx="23">
                  <c:v>110.01443530905561</c:v>
                </c:pt>
                <c:pt idx="24">
                  <c:v>109.4790253511063</c:v>
                </c:pt>
              </c:numCache>
            </c:numRef>
          </c:val>
          <c:smooth val="0"/>
          <c:extLst>
            <c:ext xmlns:c16="http://schemas.microsoft.com/office/drawing/2014/chart" uri="{C3380CC4-5D6E-409C-BE32-E72D297353CC}">
              <c16:uniqueId val="{00000000-CD7E-416B-9CDE-E66554F7590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101.7768213956348</c:v>
                </c:pt>
                <c:pt idx="2">
                  <c:v>105.33046418690439</c:v>
                </c:pt>
                <c:pt idx="3">
                  <c:v>102.60067629880109</c:v>
                </c:pt>
                <c:pt idx="4">
                  <c:v>99.907777436212726</c:v>
                </c:pt>
                <c:pt idx="5">
                  <c:v>101.94282201045188</c:v>
                </c:pt>
                <c:pt idx="6">
                  <c:v>106.48017214878574</c:v>
                </c:pt>
                <c:pt idx="7">
                  <c:v>105.1275745465724</c:v>
                </c:pt>
                <c:pt idx="8">
                  <c:v>103.9102367045804</c:v>
                </c:pt>
                <c:pt idx="9">
                  <c:v>106.80602520750078</c:v>
                </c:pt>
                <c:pt idx="10">
                  <c:v>109.70181371042116</c:v>
                </c:pt>
                <c:pt idx="11">
                  <c:v>107.58069474331387</c:v>
                </c:pt>
                <c:pt idx="12">
                  <c:v>107.25484168459883</c:v>
                </c:pt>
                <c:pt idx="13">
                  <c:v>110.39655702428529</c:v>
                </c:pt>
                <c:pt idx="14">
                  <c:v>115.74546572394712</c:v>
                </c:pt>
                <c:pt idx="15">
                  <c:v>114.25760836151244</c:v>
                </c:pt>
                <c:pt idx="16">
                  <c:v>113.67968029511219</c:v>
                </c:pt>
                <c:pt idx="17">
                  <c:v>115.38272363971717</c:v>
                </c:pt>
                <c:pt idx="18">
                  <c:v>119.43436827543805</c:v>
                </c:pt>
                <c:pt idx="19">
                  <c:v>117.90962188748848</c:v>
                </c:pt>
                <c:pt idx="20">
                  <c:v>116.96280356593914</c:v>
                </c:pt>
                <c:pt idx="21">
                  <c:v>118.08791884414387</c:v>
                </c:pt>
                <c:pt idx="22">
                  <c:v>122.41623117122656</c:v>
                </c:pt>
                <c:pt idx="23">
                  <c:v>120.95911466338765</c:v>
                </c:pt>
                <c:pt idx="24">
                  <c:v>116.95050722410083</c:v>
                </c:pt>
              </c:numCache>
            </c:numRef>
          </c:val>
          <c:smooth val="0"/>
          <c:extLst>
            <c:ext xmlns:c16="http://schemas.microsoft.com/office/drawing/2014/chart" uri="{C3380CC4-5D6E-409C-BE32-E72D297353CC}">
              <c16:uniqueId val="{00000001-CD7E-416B-9CDE-E66554F7590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100.7078321919779</c:v>
                </c:pt>
                <c:pt idx="2">
                  <c:v>99.217356275536631</c:v>
                </c:pt>
                <c:pt idx="3">
                  <c:v>97.807446624848936</c:v>
                </c:pt>
                <c:pt idx="4">
                  <c:v>94.193474132473966</c:v>
                </c:pt>
                <c:pt idx="5">
                  <c:v>95.669563215744944</c:v>
                </c:pt>
                <c:pt idx="6">
                  <c:v>93.600736605858316</c:v>
                </c:pt>
                <c:pt idx="7">
                  <c:v>93.819416470046619</c:v>
                </c:pt>
                <c:pt idx="8">
                  <c:v>93.393566208206252</c:v>
                </c:pt>
                <c:pt idx="9">
                  <c:v>95.143005121712605</c:v>
                </c:pt>
                <c:pt idx="10">
                  <c:v>93.079933245094097</c:v>
                </c:pt>
                <c:pt idx="11">
                  <c:v>92.869885480807966</c:v>
                </c:pt>
                <c:pt idx="12">
                  <c:v>92.000920757322902</c:v>
                </c:pt>
                <c:pt idx="13">
                  <c:v>93.097197444898427</c:v>
                </c:pt>
                <c:pt idx="14">
                  <c:v>91.247050699200088</c:v>
                </c:pt>
                <c:pt idx="15">
                  <c:v>91.100305000863216</c:v>
                </c:pt>
                <c:pt idx="16">
                  <c:v>90.406859642055593</c:v>
                </c:pt>
                <c:pt idx="17">
                  <c:v>91.316107498417452</c:v>
                </c:pt>
                <c:pt idx="18">
                  <c:v>89.517753352132118</c:v>
                </c:pt>
                <c:pt idx="19">
                  <c:v>88.976808424929516</c:v>
                </c:pt>
                <c:pt idx="20">
                  <c:v>88.104966334810385</c:v>
                </c:pt>
                <c:pt idx="21">
                  <c:v>89.221384588824307</c:v>
                </c:pt>
                <c:pt idx="22">
                  <c:v>86.643264084709671</c:v>
                </c:pt>
                <c:pt idx="23">
                  <c:v>86.436093687057607</c:v>
                </c:pt>
                <c:pt idx="24">
                  <c:v>83.386085054957704</c:v>
                </c:pt>
              </c:numCache>
            </c:numRef>
          </c:val>
          <c:smooth val="0"/>
          <c:extLst>
            <c:ext xmlns:c16="http://schemas.microsoft.com/office/drawing/2014/chart" uri="{C3380CC4-5D6E-409C-BE32-E72D297353CC}">
              <c16:uniqueId val="{00000002-CD7E-416B-9CDE-E66554F7590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D7E-416B-9CDE-E66554F7590D}"/>
                </c:ext>
              </c:extLst>
            </c:dLbl>
            <c:dLbl>
              <c:idx val="1"/>
              <c:delete val="1"/>
              <c:extLst>
                <c:ext xmlns:c15="http://schemas.microsoft.com/office/drawing/2012/chart" uri="{CE6537A1-D6FC-4f65-9D91-7224C49458BB}"/>
                <c:ext xmlns:c16="http://schemas.microsoft.com/office/drawing/2014/chart" uri="{C3380CC4-5D6E-409C-BE32-E72D297353CC}">
                  <c16:uniqueId val="{00000004-CD7E-416B-9CDE-E66554F7590D}"/>
                </c:ext>
              </c:extLst>
            </c:dLbl>
            <c:dLbl>
              <c:idx val="2"/>
              <c:delete val="1"/>
              <c:extLst>
                <c:ext xmlns:c15="http://schemas.microsoft.com/office/drawing/2012/chart" uri="{CE6537A1-D6FC-4f65-9D91-7224C49458BB}"/>
                <c:ext xmlns:c16="http://schemas.microsoft.com/office/drawing/2014/chart" uri="{C3380CC4-5D6E-409C-BE32-E72D297353CC}">
                  <c16:uniqueId val="{00000005-CD7E-416B-9CDE-E66554F7590D}"/>
                </c:ext>
              </c:extLst>
            </c:dLbl>
            <c:dLbl>
              <c:idx val="3"/>
              <c:delete val="1"/>
              <c:extLst>
                <c:ext xmlns:c15="http://schemas.microsoft.com/office/drawing/2012/chart" uri="{CE6537A1-D6FC-4f65-9D91-7224C49458BB}"/>
                <c:ext xmlns:c16="http://schemas.microsoft.com/office/drawing/2014/chart" uri="{C3380CC4-5D6E-409C-BE32-E72D297353CC}">
                  <c16:uniqueId val="{00000006-CD7E-416B-9CDE-E66554F7590D}"/>
                </c:ext>
              </c:extLst>
            </c:dLbl>
            <c:dLbl>
              <c:idx val="4"/>
              <c:delete val="1"/>
              <c:extLst>
                <c:ext xmlns:c15="http://schemas.microsoft.com/office/drawing/2012/chart" uri="{CE6537A1-D6FC-4f65-9D91-7224C49458BB}"/>
                <c:ext xmlns:c16="http://schemas.microsoft.com/office/drawing/2014/chart" uri="{C3380CC4-5D6E-409C-BE32-E72D297353CC}">
                  <c16:uniqueId val="{00000007-CD7E-416B-9CDE-E66554F7590D}"/>
                </c:ext>
              </c:extLst>
            </c:dLbl>
            <c:dLbl>
              <c:idx val="5"/>
              <c:delete val="1"/>
              <c:extLst>
                <c:ext xmlns:c15="http://schemas.microsoft.com/office/drawing/2012/chart" uri="{CE6537A1-D6FC-4f65-9D91-7224C49458BB}"/>
                <c:ext xmlns:c16="http://schemas.microsoft.com/office/drawing/2014/chart" uri="{C3380CC4-5D6E-409C-BE32-E72D297353CC}">
                  <c16:uniqueId val="{00000008-CD7E-416B-9CDE-E66554F7590D}"/>
                </c:ext>
              </c:extLst>
            </c:dLbl>
            <c:dLbl>
              <c:idx val="6"/>
              <c:delete val="1"/>
              <c:extLst>
                <c:ext xmlns:c15="http://schemas.microsoft.com/office/drawing/2012/chart" uri="{CE6537A1-D6FC-4f65-9D91-7224C49458BB}"/>
                <c:ext xmlns:c16="http://schemas.microsoft.com/office/drawing/2014/chart" uri="{C3380CC4-5D6E-409C-BE32-E72D297353CC}">
                  <c16:uniqueId val="{00000009-CD7E-416B-9CDE-E66554F7590D}"/>
                </c:ext>
              </c:extLst>
            </c:dLbl>
            <c:dLbl>
              <c:idx val="7"/>
              <c:delete val="1"/>
              <c:extLst>
                <c:ext xmlns:c15="http://schemas.microsoft.com/office/drawing/2012/chart" uri="{CE6537A1-D6FC-4f65-9D91-7224C49458BB}"/>
                <c:ext xmlns:c16="http://schemas.microsoft.com/office/drawing/2014/chart" uri="{C3380CC4-5D6E-409C-BE32-E72D297353CC}">
                  <c16:uniqueId val="{0000000A-CD7E-416B-9CDE-E66554F7590D}"/>
                </c:ext>
              </c:extLst>
            </c:dLbl>
            <c:dLbl>
              <c:idx val="8"/>
              <c:delete val="1"/>
              <c:extLst>
                <c:ext xmlns:c15="http://schemas.microsoft.com/office/drawing/2012/chart" uri="{CE6537A1-D6FC-4f65-9D91-7224C49458BB}"/>
                <c:ext xmlns:c16="http://schemas.microsoft.com/office/drawing/2014/chart" uri="{C3380CC4-5D6E-409C-BE32-E72D297353CC}">
                  <c16:uniqueId val="{0000000B-CD7E-416B-9CDE-E66554F7590D}"/>
                </c:ext>
              </c:extLst>
            </c:dLbl>
            <c:dLbl>
              <c:idx val="9"/>
              <c:delete val="1"/>
              <c:extLst>
                <c:ext xmlns:c15="http://schemas.microsoft.com/office/drawing/2012/chart" uri="{CE6537A1-D6FC-4f65-9D91-7224C49458BB}"/>
                <c:ext xmlns:c16="http://schemas.microsoft.com/office/drawing/2014/chart" uri="{C3380CC4-5D6E-409C-BE32-E72D297353CC}">
                  <c16:uniqueId val="{0000000C-CD7E-416B-9CDE-E66554F7590D}"/>
                </c:ext>
              </c:extLst>
            </c:dLbl>
            <c:dLbl>
              <c:idx val="10"/>
              <c:delete val="1"/>
              <c:extLst>
                <c:ext xmlns:c15="http://schemas.microsoft.com/office/drawing/2012/chart" uri="{CE6537A1-D6FC-4f65-9D91-7224C49458BB}"/>
                <c:ext xmlns:c16="http://schemas.microsoft.com/office/drawing/2014/chart" uri="{C3380CC4-5D6E-409C-BE32-E72D297353CC}">
                  <c16:uniqueId val="{0000000D-CD7E-416B-9CDE-E66554F7590D}"/>
                </c:ext>
              </c:extLst>
            </c:dLbl>
            <c:dLbl>
              <c:idx val="11"/>
              <c:delete val="1"/>
              <c:extLst>
                <c:ext xmlns:c15="http://schemas.microsoft.com/office/drawing/2012/chart" uri="{CE6537A1-D6FC-4f65-9D91-7224C49458BB}"/>
                <c:ext xmlns:c16="http://schemas.microsoft.com/office/drawing/2014/chart" uri="{C3380CC4-5D6E-409C-BE32-E72D297353CC}">
                  <c16:uniqueId val="{0000000E-CD7E-416B-9CDE-E66554F7590D}"/>
                </c:ext>
              </c:extLst>
            </c:dLbl>
            <c:dLbl>
              <c:idx val="12"/>
              <c:delete val="1"/>
              <c:extLst>
                <c:ext xmlns:c15="http://schemas.microsoft.com/office/drawing/2012/chart" uri="{CE6537A1-D6FC-4f65-9D91-7224C49458BB}"/>
                <c:ext xmlns:c16="http://schemas.microsoft.com/office/drawing/2014/chart" uri="{C3380CC4-5D6E-409C-BE32-E72D297353CC}">
                  <c16:uniqueId val="{0000000F-CD7E-416B-9CDE-E66554F7590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D7E-416B-9CDE-E66554F7590D}"/>
                </c:ext>
              </c:extLst>
            </c:dLbl>
            <c:dLbl>
              <c:idx val="14"/>
              <c:delete val="1"/>
              <c:extLst>
                <c:ext xmlns:c15="http://schemas.microsoft.com/office/drawing/2012/chart" uri="{CE6537A1-D6FC-4f65-9D91-7224C49458BB}"/>
                <c:ext xmlns:c16="http://schemas.microsoft.com/office/drawing/2014/chart" uri="{C3380CC4-5D6E-409C-BE32-E72D297353CC}">
                  <c16:uniqueId val="{00000011-CD7E-416B-9CDE-E66554F7590D}"/>
                </c:ext>
              </c:extLst>
            </c:dLbl>
            <c:dLbl>
              <c:idx val="15"/>
              <c:delete val="1"/>
              <c:extLst>
                <c:ext xmlns:c15="http://schemas.microsoft.com/office/drawing/2012/chart" uri="{CE6537A1-D6FC-4f65-9D91-7224C49458BB}"/>
                <c:ext xmlns:c16="http://schemas.microsoft.com/office/drawing/2014/chart" uri="{C3380CC4-5D6E-409C-BE32-E72D297353CC}">
                  <c16:uniqueId val="{00000012-CD7E-416B-9CDE-E66554F7590D}"/>
                </c:ext>
              </c:extLst>
            </c:dLbl>
            <c:dLbl>
              <c:idx val="16"/>
              <c:delete val="1"/>
              <c:extLst>
                <c:ext xmlns:c15="http://schemas.microsoft.com/office/drawing/2012/chart" uri="{CE6537A1-D6FC-4f65-9D91-7224C49458BB}"/>
                <c:ext xmlns:c16="http://schemas.microsoft.com/office/drawing/2014/chart" uri="{C3380CC4-5D6E-409C-BE32-E72D297353CC}">
                  <c16:uniqueId val="{00000013-CD7E-416B-9CDE-E66554F7590D}"/>
                </c:ext>
              </c:extLst>
            </c:dLbl>
            <c:dLbl>
              <c:idx val="17"/>
              <c:delete val="1"/>
              <c:extLst>
                <c:ext xmlns:c15="http://schemas.microsoft.com/office/drawing/2012/chart" uri="{CE6537A1-D6FC-4f65-9D91-7224C49458BB}"/>
                <c:ext xmlns:c16="http://schemas.microsoft.com/office/drawing/2014/chart" uri="{C3380CC4-5D6E-409C-BE32-E72D297353CC}">
                  <c16:uniqueId val="{00000014-CD7E-416B-9CDE-E66554F7590D}"/>
                </c:ext>
              </c:extLst>
            </c:dLbl>
            <c:dLbl>
              <c:idx val="18"/>
              <c:delete val="1"/>
              <c:extLst>
                <c:ext xmlns:c15="http://schemas.microsoft.com/office/drawing/2012/chart" uri="{CE6537A1-D6FC-4f65-9D91-7224C49458BB}"/>
                <c:ext xmlns:c16="http://schemas.microsoft.com/office/drawing/2014/chart" uri="{C3380CC4-5D6E-409C-BE32-E72D297353CC}">
                  <c16:uniqueId val="{00000015-CD7E-416B-9CDE-E66554F7590D}"/>
                </c:ext>
              </c:extLst>
            </c:dLbl>
            <c:dLbl>
              <c:idx val="19"/>
              <c:delete val="1"/>
              <c:extLst>
                <c:ext xmlns:c15="http://schemas.microsoft.com/office/drawing/2012/chart" uri="{CE6537A1-D6FC-4f65-9D91-7224C49458BB}"/>
                <c:ext xmlns:c16="http://schemas.microsoft.com/office/drawing/2014/chart" uri="{C3380CC4-5D6E-409C-BE32-E72D297353CC}">
                  <c16:uniqueId val="{00000016-CD7E-416B-9CDE-E66554F7590D}"/>
                </c:ext>
              </c:extLst>
            </c:dLbl>
            <c:dLbl>
              <c:idx val="20"/>
              <c:delete val="1"/>
              <c:extLst>
                <c:ext xmlns:c15="http://schemas.microsoft.com/office/drawing/2012/chart" uri="{CE6537A1-D6FC-4f65-9D91-7224C49458BB}"/>
                <c:ext xmlns:c16="http://schemas.microsoft.com/office/drawing/2014/chart" uri="{C3380CC4-5D6E-409C-BE32-E72D297353CC}">
                  <c16:uniqueId val="{00000017-CD7E-416B-9CDE-E66554F7590D}"/>
                </c:ext>
              </c:extLst>
            </c:dLbl>
            <c:dLbl>
              <c:idx val="21"/>
              <c:delete val="1"/>
              <c:extLst>
                <c:ext xmlns:c15="http://schemas.microsoft.com/office/drawing/2012/chart" uri="{CE6537A1-D6FC-4f65-9D91-7224C49458BB}"/>
                <c:ext xmlns:c16="http://schemas.microsoft.com/office/drawing/2014/chart" uri="{C3380CC4-5D6E-409C-BE32-E72D297353CC}">
                  <c16:uniqueId val="{00000018-CD7E-416B-9CDE-E66554F7590D}"/>
                </c:ext>
              </c:extLst>
            </c:dLbl>
            <c:dLbl>
              <c:idx val="22"/>
              <c:delete val="1"/>
              <c:extLst>
                <c:ext xmlns:c15="http://schemas.microsoft.com/office/drawing/2012/chart" uri="{CE6537A1-D6FC-4f65-9D91-7224C49458BB}"/>
                <c:ext xmlns:c16="http://schemas.microsoft.com/office/drawing/2014/chart" uri="{C3380CC4-5D6E-409C-BE32-E72D297353CC}">
                  <c16:uniqueId val="{00000019-CD7E-416B-9CDE-E66554F7590D}"/>
                </c:ext>
              </c:extLst>
            </c:dLbl>
            <c:dLbl>
              <c:idx val="23"/>
              <c:delete val="1"/>
              <c:extLst>
                <c:ext xmlns:c15="http://schemas.microsoft.com/office/drawing/2012/chart" uri="{CE6537A1-D6FC-4f65-9D91-7224C49458BB}"/>
                <c:ext xmlns:c16="http://schemas.microsoft.com/office/drawing/2014/chart" uri="{C3380CC4-5D6E-409C-BE32-E72D297353CC}">
                  <c16:uniqueId val="{0000001A-CD7E-416B-9CDE-E66554F7590D}"/>
                </c:ext>
              </c:extLst>
            </c:dLbl>
            <c:dLbl>
              <c:idx val="24"/>
              <c:delete val="1"/>
              <c:extLst>
                <c:ext xmlns:c15="http://schemas.microsoft.com/office/drawing/2012/chart" uri="{CE6537A1-D6FC-4f65-9D91-7224C49458BB}"/>
                <c:ext xmlns:c16="http://schemas.microsoft.com/office/drawing/2014/chart" uri="{C3380CC4-5D6E-409C-BE32-E72D297353CC}">
                  <c16:uniqueId val="{0000001B-CD7E-416B-9CDE-E66554F7590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D7E-416B-9CDE-E66554F7590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Herford (353)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226765</v>
      </c>
      <c r="F11" s="238">
        <v>227874</v>
      </c>
      <c r="G11" s="238">
        <v>229066</v>
      </c>
      <c r="H11" s="238">
        <v>224591</v>
      </c>
      <c r="I11" s="265">
        <v>224387</v>
      </c>
      <c r="J11" s="263">
        <v>2378</v>
      </c>
      <c r="K11" s="266">
        <v>1.0597761902427503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19.097303375741408</v>
      </c>
      <c r="E13" s="115">
        <v>43306</v>
      </c>
      <c r="F13" s="114">
        <v>43502</v>
      </c>
      <c r="G13" s="114">
        <v>44074</v>
      </c>
      <c r="H13" s="114">
        <v>44005</v>
      </c>
      <c r="I13" s="140">
        <v>43610</v>
      </c>
      <c r="J13" s="115">
        <v>-304</v>
      </c>
      <c r="K13" s="116">
        <v>-0.69708782389360235</v>
      </c>
    </row>
    <row r="14" spans="1:255" ht="14.1" customHeight="1" x14ac:dyDescent="0.2">
      <c r="A14" s="306" t="s">
        <v>230</v>
      </c>
      <c r="B14" s="307"/>
      <c r="C14" s="308"/>
      <c r="D14" s="113">
        <v>59.957224439397613</v>
      </c>
      <c r="E14" s="115">
        <v>135962</v>
      </c>
      <c r="F14" s="114">
        <v>136854</v>
      </c>
      <c r="G14" s="114">
        <v>137651</v>
      </c>
      <c r="H14" s="114">
        <v>133972</v>
      </c>
      <c r="I14" s="140">
        <v>134260</v>
      </c>
      <c r="J14" s="115">
        <v>1702</v>
      </c>
      <c r="K14" s="116">
        <v>1.2676895575748548</v>
      </c>
    </row>
    <row r="15" spans="1:255" ht="14.1" customHeight="1" x14ac:dyDescent="0.2">
      <c r="A15" s="306" t="s">
        <v>231</v>
      </c>
      <c r="B15" s="307"/>
      <c r="C15" s="308"/>
      <c r="D15" s="113">
        <v>10.910413864573457</v>
      </c>
      <c r="E15" s="115">
        <v>24741</v>
      </c>
      <c r="F15" s="114">
        <v>24732</v>
      </c>
      <c r="G15" s="114">
        <v>24711</v>
      </c>
      <c r="H15" s="114">
        <v>24344</v>
      </c>
      <c r="I15" s="140">
        <v>24300</v>
      </c>
      <c r="J15" s="115">
        <v>441</v>
      </c>
      <c r="K15" s="116">
        <v>1.8148148148148149</v>
      </c>
    </row>
    <row r="16" spans="1:255" ht="14.1" customHeight="1" x14ac:dyDescent="0.2">
      <c r="A16" s="306" t="s">
        <v>232</v>
      </c>
      <c r="B16" s="307"/>
      <c r="C16" s="308"/>
      <c r="D16" s="113">
        <v>9.3678477719224755</v>
      </c>
      <c r="E16" s="115">
        <v>21243</v>
      </c>
      <c r="F16" s="114">
        <v>21242</v>
      </c>
      <c r="G16" s="114">
        <v>21067</v>
      </c>
      <c r="H16" s="114">
        <v>20781</v>
      </c>
      <c r="I16" s="140">
        <v>20691</v>
      </c>
      <c r="J16" s="115">
        <v>552</v>
      </c>
      <c r="K16" s="116">
        <v>2.6678265912715675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0.360725861574758</v>
      </c>
      <c r="E18" s="115">
        <v>818</v>
      </c>
      <c r="F18" s="114">
        <v>817</v>
      </c>
      <c r="G18" s="114">
        <v>834</v>
      </c>
      <c r="H18" s="114">
        <v>834</v>
      </c>
      <c r="I18" s="140">
        <v>806</v>
      </c>
      <c r="J18" s="115">
        <v>12</v>
      </c>
      <c r="K18" s="116">
        <v>1.4888337468982631</v>
      </c>
    </row>
    <row r="19" spans="1:255" ht="14.1" customHeight="1" x14ac:dyDescent="0.2">
      <c r="A19" s="306" t="s">
        <v>235</v>
      </c>
      <c r="B19" s="307" t="s">
        <v>236</v>
      </c>
      <c r="C19" s="308"/>
      <c r="D19" s="113">
        <v>0.25577139329261572</v>
      </c>
      <c r="E19" s="115">
        <v>580</v>
      </c>
      <c r="F19" s="114">
        <v>575</v>
      </c>
      <c r="G19" s="114">
        <v>596</v>
      </c>
      <c r="H19" s="114">
        <v>595</v>
      </c>
      <c r="I19" s="140">
        <v>563</v>
      </c>
      <c r="J19" s="115">
        <v>17</v>
      </c>
      <c r="K19" s="116">
        <v>3.0195381882770871</v>
      </c>
    </row>
    <row r="20" spans="1:255" ht="14.1" customHeight="1" x14ac:dyDescent="0.2">
      <c r="A20" s="306">
        <v>12</v>
      </c>
      <c r="B20" s="307" t="s">
        <v>237</v>
      </c>
      <c r="C20" s="308"/>
      <c r="D20" s="113">
        <v>0.92739179326615662</v>
      </c>
      <c r="E20" s="115">
        <v>2103</v>
      </c>
      <c r="F20" s="114">
        <v>2071</v>
      </c>
      <c r="G20" s="114">
        <v>2187</v>
      </c>
      <c r="H20" s="114">
        <v>2126</v>
      </c>
      <c r="I20" s="140">
        <v>2027</v>
      </c>
      <c r="J20" s="115">
        <v>76</v>
      </c>
      <c r="K20" s="116">
        <v>3.7493833251110016</v>
      </c>
    </row>
    <row r="21" spans="1:255" ht="14.1" customHeight="1" x14ac:dyDescent="0.2">
      <c r="A21" s="306">
        <v>21</v>
      </c>
      <c r="B21" s="307" t="s">
        <v>238</v>
      </c>
      <c r="C21" s="308"/>
      <c r="D21" s="113">
        <v>0.69146473221176108</v>
      </c>
      <c r="E21" s="115">
        <v>1568</v>
      </c>
      <c r="F21" s="114">
        <v>1539</v>
      </c>
      <c r="G21" s="114">
        <v>1557</v>
      </c>
      <c r="H21" s="114">
        <v>1558</v>
      </c>
      <c r="I21" s="140">
        <v>1559</v>
      </c>
      <c r="J21" s="115">
        <v>9</v>
      </c>
      <c r="K21" s="116">
        <v>0.57729313662604231</v>
      </c>
    </row>
    <row r="22" spans="1:255" ht="14.1" customHeight="1" x14ac:dyDescent="0.2">
      <c r="A22" s="306">
        <v>22</v>
      </c>
      <c r="B22" s="307" t="s">
        <v>239</v>
      </c>
      <c r="C22" s="308"/>
      <c r="D22" s="113">
        <v>4.1576080964875528</v>
      </c>
      <c r="E22" s="115">
        <v>9428</v>
      </c>
      <c r="F22" s="114">
        <v>9453</v>
      </c>
      <c r="G22" s="114">
        <v>9623</v>
      </c>
      <c r="H22" s="114">
        <v>9530</v>
      </c>
      <c r="I22" s="140">
        <v>9578</v>
      </c>
      <c r="J22" s="115">
        <v>-150</v>
      </c>
      <c r="K22" s="116">
        <v>-1.5660889538525788</v>
      </c>
    </row>
    <row r="23" spans="1:255" ht="14.1" customHeight="1" x14ac:dyDescent="0.2">
      <c r="A23" s="306">
        <v>23</v>
      </c>
      <c r="B23" s="307" t="s">
        <v>240</v>
      </c>
      <c r="C23" s="308"/>
      <c r="D23" s="113">
        <v>1.1143695014662756</v>
      </c>
      <c r="E23" s="115">
        <v>2527</v>
      </c>
      <c r="F23" s="114">
        <v>2564</v>
      </c>
      <c r="G23" s="114">
        <v>2609</v>
      </c>
      <c r="H23" s="114">
        <v>2602</v>
      </c>
      <c r="I23" s="140">
        <v>2622</v>
      </c>
      <c r="J23" s="115">
        <v>-95</v>
      </c>
      <c r="K23" s="116">
        <v>-3.6231884057971016</v>
      </c>
    </row>
    <row r="24" spans="1:255" ht="14.1" customHeight="1" x14ac:dyDescent="0.2">
      <c r="A24" s="306">
        <v>24</v>
      </c>
      <c r="B24" s="307" t="s">
        <v>241</v>
      </c>
      <c r="C24" s="308"/>
      <c r="D24" s="113">
        <v>5.4011862500826844</v>
      </c>
      <c r="E24" s="115">
        <v>12248</v>
      </c>
      <c r="F24" s="114">
        <v>12422</v>
      </c>
      <c r="G24" s="114">
        <v>12714</v>
      </c>
      <c r="H24" s="114">
        <v>12668</v>
      </c>
      <c r="I24" s="140">
        <v>12729</v>
      </c>
      <c r="J24" s="115">
        <v>-481</v>
      </c>
      <c r="K24" s="116">
        <v>-3.778772880823317</v>
      </c>
    </row>
    <row r="25" spans="1:255" ht="14.1" customHeight="1" x14ac:dyDescent="0.2">
      <c r="A25" s="306">
        <v>25</v>
      </c>
      <c r="B25" s="307" t="s">
        <v>242</v>
      </c>
      <c r="C25" s="308"/>
      <c r="D25" s="113">
        <v>6.1208740325888034</v>
      </c>
      <c r="E25" s="115">
        <v>13880</v>
      </c>
      <c r="F25" s="114">
        <v>13963</v>
      </c>
      <c r="G25" s="114">
        <v>14158</v>
      </c>
      <c r="H25" s="114">
        <v>13839</v>
      </c>
      <c r="I25" s="140">
        <v>13805</v>
      </c>
      <c r="J25" s="115">
        <v>75</v>
      </c>
      <c r="K25" s="116">
        <v>0.54328141977544364</v>
      </c>
    </row>
    <row r="26" spans="1:255" ht="14.1" customHeight="1" x14ac:dyDescent="0.2">
      <c r="A26" s="306">
        <v>26</v>
      </c>
      <c r="B26" s="307" t="s">
        <v>243</v>
      </c>
      <c r="C26" s="308"/>
      <c r="D26" s="113">
        <v>3.496130355213547</v>
      </c>
      <c r="E26" s="115">
        <v>7928</v>
      </c>
      <c r="F26" s="114">
        <v>7991</v>
      </c>
      <c r="G26" s="114">
        <v>8020</v>
      </c>
      <c r="H26" s="114">
        <v>7843</v>
      </c>
      <c r="I26" s="140">
        <v>7875</v>
      </c>
      <c r="J26" s="115">
        <v>53</v>
      </c>
      <c r="K26" s="116">
        <v>0.67301587301587307</v>
      </c>
    </row>
    <row r="27" spans="1:255" ht="14.1" customHeight="1" x14ac:dyDescent="0.2">
      <c r="A27" s="306">
        <v>27</v>
      </c>
      <c r="B27" s="307" t="s">
        <v>244</v>
      </c>
      <c r="C27" s="308"/>
      <c r="D27" s="113">
        <v>3.4806958745838203</v>
      </c>
      <c r="E27" s="115">
        <v>7893</v>
      </c>
      <c r="F27" s="114">
        <v>7891</v>
      </c>
      <c r="G27" s="114">
        <v>7889</v>
      </c>
      <c r="H27" s="114">
        <v>7759</v>
      </c>
      <c r="I27" s="140">
        <v>7722</v>
      </c>
      <c r="J27" s="115">
        <v>171</v>
      </c>
      <c r="K27" s="116">
        <v>2.2144522144522143</v>
      </c>
    </row>
    <row r="28" spans="1:255" ht="14.1" customHeight="1" x14ac:dyDescent="0.2">
      <c r="A28" s="306">
        <v>28</v>
      </c>
      <c r="B28" s="307" t="s">
        <v>245</v>
      </c>
      <c r="C28" s="308"/>
      <c r="D28" s="113">
        <v>0.66544660772165021</v>
      </c>
      <c r="E28" s="115">
        <v>1509</v>
      </c>
      <c r="F28" s="114">
        <v>1510</v>
      </c>
      <c r="G28" s="114">
        <v>1496</v>
      </c>
      <c r="H28" s="114">
        <v>1506</v>
      </c>
      <c r="I28" s="140">
        <v>1506</v>
      </c>
      <c r="J28" s="115">
        <v>3</v>
      </c>
      <c r="K28" s="116">
        <v>0.19920318725099601</v>
      </c>
    </row>
    <row r="29" spans="1:255" ht="14.1" customHeight="1" x14ac:dyDescent="0.2">
      <c r="A29" s="306">
        <v>29</v>
      </c>
      <c r="B29" s="307" t="s">
        <v>246</v>
      </c>
      <c r="C29" s="308"/>
      <c r="D29" s="113">
        <v>2.1797896500782747</v>
      </c>
      <c r="E29" s="115">
        <v>4943</v>
      </c>
      <c r="F29" s="114">
        <v>5005</v>
      </c>
      <c r="G29" s="114">
        <v>5048</v>
      </c>
      <c r="H29" s="114">
        <v>4933</v>
      </c>
      <c r="I29" s="140">
        <v>4972</v>
      </c>
      <c r="J29" s="115">
        <v>-29</v>
      </c>
      <c r="K29" s="116">
        <v>-0.58326629123089302</v>
      </c>
    </row>
    <row r="30" spans="1:255" ht="14.1" customHeight="1" x14ac:dyDescent="0.2">
      <c r="A30" s="306" t="s">
        <v>247</v>
      </c>
      <c r="B30" s="307" t="s">
        <v>248</v>
      </c>
      <c r="C30" s="308"/>
      <c r="D30" s="113">
        <v>0.98075099772892638</v>
      </c>
      <c r="E30" s="115">
        <v>2224</v>
      </c>
      <c r="F30" s="114">
        <v>2267</v>
      </c>
      <c r="G30" s="114">
        <v>2328</v>
      </c>
      <c r="H30" s="114">
        <v>2287</v>
      </c>
      <c r="I30" s="140">
        <v>2302</v>
      </c>
      <c r="J30" s="115">
        <v>-78</v>
      </c>
      <c r="K30" s="116">
        <v>-3.3883579496090355</v>
      </c>
    </row>
    <row r="31" spans="1:255" ht="14.1" customHeight="1" x14ac:dyDescent="0.2">
      <c r="A31" s="306" t="s">
        <v>249</v>
      </c>
      <c r="B31" s="307" t="s">
        <v>250</v>
      </c>
      <c r="C31" s="308"/>
      <c r="D31" s="113">
        <v>1.120102308557317</v>
      </c>
      <c r="E31" s="115">
        <v>2540</v>
      </c>
      <c r="F31" s="114">
        <v>2559</v>
      </c>
      <c r="G31" s="114">
        <v>2538</v>
      </c>
      <c r="H31" s="114">
        <v>2470</v>
      </c>
      <c r="I31" s="140">
        <v>2492</v>
      </c>
      <c r="J31" s="115">
        <v>48</v>
      </c>
      <c r="K31" s="116">
        <v>1.926163723916533</v>
      </c>
    </row>
    <row r="32" spans="1:255" ht="14.1" customHeight="1" x14ac:dyDescent="0.2">
      <c r="A32" s="306">
        <v>31</v>
      </c>
      <c r="B32" s="307" t="s">
        <v>251</v>
      </c>
      <c r="C32" s="308"/>
      <c r="D32" s="113">
        <v>0.63281370581879914</v>
      </c>
      <c r="E32" s="115">
        <v>1435</v>
      </c>
      <c r="F32" s="114">
        <v>1422</v>
      </c>
      <c r="G32" s="114">
        <v>1434</v>
      </c>
      <c r="H32" s="114">
        <v>1403</v>
      </c>
      <c r="I32" s="140">
        <v>1386</v>
      </c>
      <c r="J32" s="115">
        <v>49</v>
      </c>
      <c r="K32" s="116">
        <v>3.5353535353535355</v>
      </c>
    </row>
    <row r="33" spans="1:11" ht="14.1" customHeight="1" x14ac:dyDescent="0.2">
      <c r="A33" s="306">
        <v>32</v>
      </c>
      <c r="B33" s="307" t="s">
        <v>252</v>
      </c>
      <c r="C33" s="308"/>
      <c r="D33" s="113">
        <v>1.955328203205962</v>
      </c>
      <c r="E33" s="115">
        <v>4434</v>
      </c>
      <c r="F33" s="114">
        <v>4328</v>
      </c>
      <c r="G33" s="114">
        <v>4545</v>
      </c>
      <c r="H33" s="114">
        <v>4380</v>
      </c>
      <c r="I33" s="140">
        <v>4282</v>
      </c>
      <c r="J33" s="115">
        <v>152</v>
      </c>
      <c r="K33" s="116">
        <v>3.5497431106959363</v>
      </c>
    </row>
    <row r="34" spans="1:11" ht="14.1" customHeight="1" x14ac:dyDescent="0.2">
      <c r="A34" s="306">
        <v>33</v>
      </c>
      <c r="B34" s="307" t="s">
        <v>253</v>
      </c>
      <c r="C34" s="308"/>
      <c r="D34" s="113">
        <v>1.1037858576058917</v>
      </c>
      <c r="E34" s="115">
        <v>2503</v>
      </c>
      <c r="F34" s="114">
        <v>2483</v>
      </c>
      <c r="G34" s="114">
        <v>2627</v>
      </c>
      <c r="H34" s="114">
        <v>2564</v>
      </c>
      <c r="I34" s="140">
        <v>2471</v>
      </c>
      <c r="J34" s="115">
        <v>32</v>
      </c>
      <c r="K34" s="116">
        <v>1.2950222581950628</v>
      </c>
    </row>
    <row r="35" spans="1:11" ht="14.1" customHeight="1" x14ac:dyDescent="0.2">
      <c r="A35" s="306">
        <v>34</v>
      </c>
      <c r="B35" s="307" t="s">
        <v>254</v>
      </c>
      <c r="C35" s="308"/>
      <c r="D35" s="113">
        <v>1.8243556104337089</v>
      </c>
      <c r="E35" s="115">
        <v>4137</v>
      </c>
      <c r="F35" s="114">
        <v>4142</v>
      </c>
      <c r="G35" s="114">
        <v>4136</v>
      </c>
      <c r="H35" s="114">
        <v>4082</v>
      </c>
      <c r="I35" s="140">
        <v>4086</v>
      </c>
      <c r="J35" s="115">
        <v>51</v>
      </c>
      <c r="K35" s="116">
        <v>1.2481644640234948</v>
      </c>
    </row>
    <row r="36" spans="1:11" ht="14.1" customHeight="1" x14ac:dyDescent="0.2">
      <c r="A36" s="306">
        <v>41</v>
      </c>
      <c r="B36" s="307" t="s">
        <v>255</v>
      </c>
      <c r="C36" s="308"/>
      <c r="D36" s="113">
        <v>0.61782021034992174</v>
      </c>
      <c r="E36" s="115">
        <v>1401</v>
      </c>
      <c r="F36" s="114">
        <v>1383</v>
      </c>
      <c r="G36" s="114">
        <v>1395</v>
      </c>
      <c r="H36" s="114">
        <v>1390</v>
      </c>
      <c r="I36" s="140">
        <v>1388</v>
      </c>
      <c r="J36" s="115">
        <v>13</v>
      </c>
      <c r="K36" s="116">
        <v>0.93659942363112392</v>
      </c>
    </row>
    <row r="37" spans="1:11" ht="14.1" customHeight="1" x14ac:dyDescent="0.2">
      <c r="A37" s="306">
        <v>42</v>
      </c>
      <c r="B37" s="307" t="s">
        <v>256</v>
      </c>
      <c r="C37" s="308"/>
      <c r="D37" s="113">
        <v>0.11245121601658105</v>
      </c>
      <c r="E37" s="115">
        <v>255</v>
      </c>
      <c r="F37" s="114">
        <v>258</v>
      </c>
      <c r="G37" s="114">
        <v>264</v>
      </c>
      <c r="H37" s="114">
        <v>257</v>
      </c>
      <c r="I37" s="140">
        <v>255</v>
      </c>
      <c r="J37" s="115">
        <v>0</v>
      </c>
      <c r="K37" s="116">
        <v>0</v>
      </c>
    </row>
    <row r="38" spans="1:11" ht="14.1" customHeight="1" x14ac:dyDescent="0.2">
      <c r="A38" s="306">
        <v>43</v>
      </c>
      <c r="B38" s="307" t="s">
        <v>257</v>
      </c>
      <c r="C38" s="308"/>
      <c r="D38" s="113">
        <v>1.5540317068330651</v>
      </c>
      <c r="E38" s="115">
        <v>3524</v>
      </c>
      <c r="F38" s="114">
        <v>3469</v>
      </c>
      <c r="G38" s="114">
        <v>3421</v>
      </c>
      <c r="H38" s="114">
        <v>3250</v>
      </c>
      <c r="I38" s="140">
        <v>3221</v>
      </c>
      <c r="J38" s="115">
        <v>303</v>
      </c>
      <c r="K38" s="116">
        <v>9.4070164545172315</v>
      </c>
    </row>
    <row r="39" spans="1:11" ht="14.1" customHeight="1" x14ac:dyDescent="0.2">
      <c r="A39" s="306">
        <v>51</v>
      </c>
      <c r="B39" s="307" t="s">
        <v>258</v>
      </c>
      <c r="C39" s="308"/>
      <c r="D39" s="113">
        <v>6.6782792759023657</v>
      </c>
      <c r="E39" s="115">
        <v>15144</v>
      </c>
      <c r="F39" s="114">
        <v>15340</v>
      </c>
      <c r="G39" s="114">
        <v>15562</v>
      </c>
      <c r="H39" s="114">
        <v>15184</v>
      </c>
      <c r="I39" s="140">
        <v>15217</v>
      </c>
      <c r="J39" s="115">
        <v>-73</v>
      </c>
      <c r="K39" s="116">
        <v>-0.47972662154169676</v>
      </c>
    </row>
    <row r="40" spans="1:11" ht="14.1" customHeight="1" x14ac:dyDescent="0.2">
      <c r="A40" s="306" t="s">
        <v>259</v>
      </c>
      <c r="B40" s="307" t="s">
        <v>260</v>
      </c>
      <c r="C40" s="308"/>
      <c r="D40" s="113">
        <v>6.0750115758604721</v>
      </c>
      <c r="E40" s="115">
        <v>13776</v>
      </c>
      <c r="F40" s="114">
        <v>13957</v>
      </c>
      <c r="G40" s="114">
        <v>14165</v>
      </c>
      <c r="H40" s="114">
        <v>13893</v>
      </c>
      <c r="I40" s="140">
        <v>13926</v>
      </c>
      <c r="J40" s="115">
        <v>-150</v>
      </c>
      <c r="K40" s="116">
        <v>-1.077121930202499</v>
      </c>
    </row>
    <row r="41" spans="1:11" ht="14.1" customHeight="1" x14ac:dyDescent="0.2">
      <c r="A41" s="306"/>
      <c r="B41" s="307" t="s">
        <v>261</v>
      </c>
      <c r="C41" s="308"/>
      <c r="D41" s="113">
        <v>5.1251295393909997</v>
      </c>
      <c r="E41" s="115">
        <v>11622</v>
      </c>
      <c r="F41" s="114">
        <v>11769</v>
      </c>
      <c r="G41" s="114">
        <v>11995</v>
      </c>
      <c r="H41" s="114">
        <v>11814</v>
      </c>
      <c r="I41" s="140">
        <v>11837</v>
      </c>
      <c r="J41" s="115">
        <v>-215</v>
      </c>
      <c r="K41" s="116">
        <v>-1.8163385993072569</v>
      </c>
    </row>
    <row r="42" spans="1:11" ht="14.1" customHeight="1" x14ac:dyDescent="0.2">
      <c r="A42" s="306">
        <v>52</v>
      </c>
      <c r="B42" s="307" t="s">
        <v>262</v>
      </c>
      <c r="C42" s="308"/>
      <c r="D42" s="113">
        <v>3.4718761713668336</v>
      </c>
      <c r="E42" s="115">
        <v>7873</v>
      </c>
      <c r="F42" s="114">
        <v>7886</v>
      </c>
      <c r="G42" s="114">
        <v>8009</v>
      </c>
      <c r="H42" s="114">
        <v>7958</v>
      </c>
      <c r="I42" s="140">
        <v>7929</v>
      </c>
      <c r="J42" s="115">
        <v>-56</v>
      </c>
      <c r="K42" s="116">
        <v>-0.70626812965064956</v>
      </c>
    </row>
    <row r="43" spans="1:11" ht="14.1" customHeight="1" x14ac:dyDescent="0.2">
      <c r="A43" s="306" t="s">
        <v>263</v>
      </c>
      <c r="B43" s="307" t="s">
        <v>264</v>
      </c>
      <c r="C43" s="308"/>
      <c r="D43" s="113">
        <v>2.9969351531320969</v>
      </c>
      <c r="E43" s="115">
        <v>6796</v>
      </c>
      <c r="F43" s="114">
        <v>6785</v>
      </c>
      <c r="G43" s="114">
        <v>6879</v>
      </c>
      <c r="H43" s="114">
        <v>6825</v>
      </c>
      <c r="I43" s="140">
        <v>6809</v>
      </c>
      <c r="J43" s="115">
        <v>-13</v>
      </c>
      <c r="K43" s="116">
        <v>-0.19092377735350272</v>
      </c>
    </row>
    <row r="44" spans="1:11" ht="14.1" customHeight="1" x14ac:dyDescent="0.2">
      <c r="A44" s="306">
        <v>53</v>
      </c>
      <c r="B44" s="307" t="s">
        <v>265</v>
      </c>
      <c r="C44" s="308"/>
      <c r="D44" s="113">
        <v>0.52741825237580753</v>
      </c>
      <c r="E44" s="115">
        <v>1196</v>
      </c>
      <c r="F44" s="114">
        <v>1204</v>
      </c>
      <c r="G44" s="114">
        <v>1215</v>
      </c>
      <c r="H44" s="114">
        <v>1226</v>
      </c>
      <c r="I44" s="140">
        <v>1235</v>
      </c>
      <c r="J44" s="115">
        <v>-39</v>
      </c>
      <c r="K44" s="116">
        <v>-3.1578947368421053</v>
      </c>
    </row>
    <row r="45" spans="1:11" ht="14.1" customHeight="1" x14ac:dyDescent="0.2">
      <c r="A45" s="306" t="s">
        <v>266</v>
      </c>
      <c r="B45" s="307" t="s">
        <v>267</v>
      </c>
      <c r="C45" s="308"/>
      <c r="D45" s="113">
        <v>0.47185412210879102</v>
      </c>
      <c r="E45" s="115">
        <v>1070</v>
      </c>
      <c r="F45" s="114">
        <v>1077</v>
      </c>
      <c r="G45" s="114">
        <v>1089</v>
      </c>
      <c r="H45" s="114">
        <v>1095</v>
      </c>
      <c r="I45" s="140">
        <v>1104</v>
      </c>
      <c r="J45" s="115">
        <v>-34</v>
      </c>
      <c r="K45" s="116">
        <v>-3.0797101449275361</v>
      </c>
    </row>
    <row r="46" spans="1:11" ht="14.1" customHeight="1" x14ac:dyDescent="0.2">
      <c r="A46" s="306">
        <v>54</v>
      </c>
      <c r="B46" s="307" t="s">
        <v>268</v>
      </c>
      <c r="C46" s="308"/>
      <c r="D46" s="113">
        <v>2.7102947985800276</v>
      </c>
      <c r="E46" s="115">
        <v>6146</v>
      </c>
      <c r="F46" s="114">
        <v>6203</v>
      </c>
      <c r="G46" s="114">
        <v>6189</v>
      </c>
      <c r="H46" s="114">
        <v>6103</v>
      </c>
      <c r="I46" s="140">
        <v>6078</v>
      </c>
      <c r="J46" s="115">
        <v>68</v>
      </c>
      <c r="K46" s="116">
        <v>1.1187890753537348</v>
      </c>
    </row>
    <row r="47" spans="1:11" ht="14.1" customHeight="1" x14ac:dyDescent="0.2">
      <c r="A47" s="306">
        <v>61</v>
      </c>
      <c r="B47" s="307" t="s">
        <v>269</v>
      </c>
      <c r="C47" s="308"/>
      <c r="D47" s="113">
        <v>3.5292042422772472</v>
      </c>
      <c r="E47" s="115">
        <v>8003</v>
      </c>
      <c r="F47" s="114">
        <v>8052</v>
      </c>
      <c r="G47" s="114">
        <v>8122</v>
      </c>
      <c r="H47" s="114">
        <v>7871</v>
      </c>
      <c r="I47" s="140">
        <v>7918</v>
      </c>
      <c r="J47" s="115">
        <v>85</v>
      </c>
      <c r="K47" s="116">
        <v>1.073503409952008</v>
      </c>
    </row>
    <row r="48" spans="1:11" ht="14.1" customHeight="1" x14ac:dyDescent="0.2">
      <c r="A48" s="306">
        <v>62</v>
      </c>
      <c r="B48" s="307" t="s">
        <v>270</v>
      </c>
      <c r="C48" s="308"/>
      <c r="D48" s="113">
        <v>6.5084999889753714</v>
      </c>
      <c r="E48" s="115">
        <v>14759</v>
      </c>
      <c r="F48" s="114">
        <v>15024</v>
      </c>
      <c r="G48" s="114">
        <v>14970</v>
      </c>
      <c r="H48" s="114">
        <v>14560</v>
      </c>
      <c r="I48" s="140">
        <v>14570</v>
      </c>
      <c r="J48" s="115">
        <v>189</v>
      </c>
      <c r="K48" s="116">
        <v>1.2971859986273164</v>
      </c>
    </row>
    <row r="49" spans="1:11" ht="14.1" customHeight="1" x14ac:dyDescent="0.2">
      <c r="A49" s="306">
        <v>63</v>
      </c>
      <c r="B49" s="307" t="s">
        <v>271</v>
      </c>
      <c r="C49" s="308"/>
      <c r="D49" s="113">
        <v>1.4808281701320751</v>
      </c>
      <c r="E49" s="115">
        <v>3358</v>
      </c>
      <c r="F49" s="114">
        <v>3359</v>
      </c>
      <c r="G49" s="114">
        <v>3410</v>
      </c>
      <c r="H49" s="114">
        <v>3352</v>
      </c>
      <c r="I49" s="140">
        <v>3262</v>
      </c>
      <c r="J49" s="115">
        <v>96</v>
      </c>
      <c r="K49" s="116">
        <v>2.9429797670141018</v>
      </c>
    </row>
    <row r="50" spans="1:11" ht="14.1" customHeight="1" x14ac:dyDescent="0.2">
      <c r="A50" s="306" t="s">
        <v>272</v>
      </c>
      <c r="B50" s="307" t="s">
        <v>273</v>
      </c>
      <c r="C50" s="308"/>
      <c r="D50" s="113">
        <v>0.22402046171146342</v>
      </c>
      <c r="E50" s="115">
        <v>508</v>
      </c>
      <c r="F50" s="114">
        <v>521</v>
      </c>
      <c r="G50" s="114">
        <v>522</v>
      </c>
      <c r="H50" s="114">
        <v>503</v>
      </c>
      <c r="I50" s="140">
        <v>500</v>
      </c>
      <c r="J50" s="115">
        <v>8</v>
      </c>
      <c r="K50" s="116">
        <v>1.6</v>
      </c>
    </row>
    <row r="51" spans="1:11" ht="14.1" customHeight="1" x14ac:dyDescent="0.2">
      <c r="A51" s="306" t="s">
        <v>274</v>
      </c>
      <c r="B51" s="307" t="s">
        <v>275</v>
      </c>
      <c r="C51" s="308"/>
      <c r="D51" s="113">
        <v>1.0645381782903005</v>
      </c>
      <c r="E51" s="115">
        <v>2414</v>
      </c>
      <c r="F51" s="114">
        <v>2395</v>
      </c>
      <c r="G51" s="114">
        <v>2432</v>
      </c>
      <c r="H51" s="114">
        <v>2414</v>
      </c>
      <c r="I51" s="140">
        <v>2324</v>
      </c>
      <c r="J51" s="115">
        <v>90</v>
      </c>
      <c r="K51" s="116">
        <v>3.8726333907056798</v>
      </c>
    </row>
    <row r="52" spans="1:11" ht="14.1" customHeight="1" x14ac:dyDescent="0.2">
      <c r="A52" s="306">
        <v>71</v>
      </c>
      <c r="B52" s="307" t="s">
        <v>276</v>
      </c>
      <c r="C52" s="308"/>
      <c r="D52" s="113">
        <v>11.86073688620378</v>
      </c>
      <c r="E52" s="115">
        <v>26896</v>
      </c>
      <c r="F52" s="114">
        <v>26981</v>
      </c>
      <c r="G52" s="114">
        <v>26954</v>
      </c>
      <c r="H52" s="114">
        <v>26328</v>
      </c>
      <c r="I52" s="140">
        <v>26378</v>
      </c>
      <c r="J52" s="115">
        <v>518</v>
      </c>
      <c r="K52" s="116">
        <v>1.963757676851922</v>
      </c>
    </row>
    <row r="53" spans="1:11" ht="14.1" customHeight="1" x14ac:dyDescent="0.2">
      <c r="A53" s="306" t="s">
        <v>277</v>
      </c>
      <c r="B53" s="307" t="s">
        <v>278</v>
      </c>
      <c r="C53" s="308"/>
      <c r="D53" s="113">
        <v>6.0278261636495936</v>
      </c>
      <c r="E53" s="115">
        <v>13669</v>
      </c>
      <c r="F53" s="114">
        <v>13738</v>
      </c>
      <c r="G53" s="114">
        <v>13683</v>
      </c>
      <c r="H53" s="114">
        <v>13287</v>
      </c>
      <c r="I53" s="140">
        <v>13331</v>
      </c>
      <c r="J53" s="115">
        <v>338</v>
      </c>
      <c r="K53" s="116">
        <v>2.5354437026479633</v>
      </c>
    </row>
    <row r="54" spans="1:11" ht="14.1" customHeight="1" x14ac:dyDescent="0.2">
      <c r="A54" s="306" t="s">
        <v>279</v>
      </c>
      <c r="B54" s="307" t="s">
        <v>280</v>
      </c>
      <c r="C54" s="308"/>
      <c r="D54" s="113">
        <v>4.729565850109144</v>
      </c>
      <c r="E54" s="115">
        <v>10725</v>
      </c>
      <c r="F54" s="114">
        <v>10743</v>
      </c>
      <c r="G54" s="114">
        <v>10787</v>
      </c>
      <c r="H54" s="114">
        <v>10602</v>
      </c>
      <c r="I54" s="140">
        <v>10604</v>
      </c>
      <c r="J54" s="115">
        <v>121</v>
      </c>
      <c r="K54" s="116">
        <v>1.1410788381742738</v>
      </c>
    </row>
    <row r="55" spans="1:11" ht="14.1" customHeight="1" x14ac:dyDescent="0.2">
      <c r="A55" s="306">
        <v>72</v>
      </c>
      <c r="B55" s="307" t="s">
        <v>281</v>
      </c>
      <c r="C55" s="308"/>
      <c r="D55" s="113">
        <v>3.0780764227283752</v>
      </c>
      <c r="E55" s="115">
        <v>6980</v>
      </c>
      <c r="F55" s="114">
        <v>7033</v>
      </c>
      <c r="G55" s="114">
        <v>7081</v>
      </c>
      <c r="H55" s="114">
        <v>6975</v>
      </c>
      <c r="I55" s="140">
        <v>7016</v>
      </c>
      <c r="J55" s="115">
        <v>-36</v>
      </c>
      <c r="K55" s="116">
        <v>-0.51311288483466366</v>
      </c>
    </row>
    <row r="56" spans="1:11" ht="14.1" customHeight="1" x14ac:dyDescent="0.2">
      <c r="A56" s="306" t="s">
        <v>282</v>
      </c>
      <c r="B56" s="307" t="s">
        <v>283</v>
      </c>
      <c r="C56" s="308"/>
      <c r="D56" s="113">
        <v>1.4499592088726214</v>
      </c>
      <c r="E56" s="115">
        <v>3288</v>
      </c>
      <c r="F56" s="114">
        <v>3346</v>
      </c>
      <c r="G56" s="114">
        <v>3388</v>
      </c>
      <c r="H56" s="114">
        <v>3335</v>
      </c>
      <c r="I56" s="140">
        <v>3378</v>
      </c>
      <c r="J56" s="115">
        <v>-90</v>
      </c>
      <c r="K56" s="116">
        <v>-2.6642984014209592</v>
      </c>
    </row>
    <row r="57" spans="1:11" ht="14.1" customHeight="1" x14ac:dyDescent="0.2">
      <c r="A57" s="306" t="s">
        <v>284</v>
      </c>
      <c r="B57" s="307" t="s">
        <v>285</v>
      </c>
      <c r="C57" s="308"/>
      <c r="D57" s="113">
        <v>1.0596873415209578</v>
      </c>
      <c r="E57" s="115">
        <v>2403</v>
      </c>
      <c r="F57" s="114">
        <v>2395</v>
      </c>
      <c r="G57" s="114">
        <v>2393</v>
      </c>
      <c r="H57" s="114">
        <v>2369</v>
      </c>
      <c r="I57" s="140">
        <v>2348</v>
      </c>
      <c r="J57" s="115">
        <v>55</v>
      </c>
      <c r="K57" s="116">
        <v>2.3424190800681433</v>
      </c>
    </row>
    <row r="58" spans="1:11" ht="14.1" customHeight="1" x14ac:dyDescent="0.2">
      <c r="A58" s="306">
        <v>73</v>
      </c>
      <c r="B58" s="307" t="s">
        <v>286</v>
      </c>
      <c r="C58" s="308"/>
      <c r="D58" s="113">
        <v>2.3782329724604767</v>
      </c>
      <c r="E58" s="115">
        <v>5393</v>
      </c>
      <c r="F58" s="114">
        <v>5417</v>
      </c>
      <c r="G58" s="114">
        <v>5412</v>
      </c>
      <c r="H58" s="114">
        <v>5285</v>
      </c>
      <c r="I58" s="140">
        <v>5303</v>
      </c>
      <c r="J58" s="115">
        <v>90</v>
      </c>
      <c r="K58" s="116">
        <v>1.697152555157458</v>
      </c>
    </row>
    <row r="59" spans="1:11" ht="14.1" customHeight="1" x14ac:dyDescent="0.2">
      <c r="A59" s="306" t="s">
        <v>287</v>
      </c>
      <c r="B59" s="307" t="s">
        <v>288</v>
      </c>
      <c r="C59" s="308"/>
      <c r="D59" s="113">
        <v>1.957974114171058</v>
      </c>
      <c r="E59" s="115">
        <v>4440</v>
      </c>
      <c r="F59" s="114">
        <v>4469</v>
      </c>
      <c r="G59" s="114">
        <v>4445</v>
      </c>
      <c r="H59" s="114">
        <v>4359</v>
      </c>
      <c r="I59" s="140">
        <v>4368</v>
      </c>
      <c r="J59" s="115">
        <v>72</v>
      </c>
      <c r="K59" s="116">
        <v>1.6483516483516483</v>
      </c>
    </row>
    <row r="60" spans="1:11" ht="14.1" customHeight="1" x14ac:dyDescent="0.2">
      <c r="A60" s="306">
        <v>81</v>
      </c>
      <c r="B60" s="307" t="s">
        <v>289</v>
      </c>
      <c r="C60" s="308"/>
      <c r="D60" s="113">
        <v>8.7046060900050719</v>
      </c>
      <c r="E60" s="115">
        <v>19739</v>
      </c>
      <c r="F60" s="114">
        <v>19862</v>
      </c>
      <c r="G60" s="114">
        <v>19660</v>
      </c>
      <c r="H60" s="114">
        <v>19241</v>
      </c>
      <c r="I60" s="140">
        <v>19219</v>
      </c>
      <c r="J60" s="115">
        <v>520</v>
      </c>
      <c r="K60" s="116">
        <v>2.7056558613871688</v>
      </c>
    </row>
    <row r="61" spans="1:11" ht="14.1" customHeight="1" x14ac:dyDescent="0.2">
      <c r="A61" s="306" t="s">
        <v>290</v>
      </c>
      <c r="B61" s="307" t="s">
        <v>291</v>
      </c>
      <c r="C61" s="308"/>
      <c r="D61" s="113">
        <v>2.1859634423301655</v>
      </c>
      <c r="E61" s="115">
        <v>4957</v>
      </c>
      <c r="F61" s="114">
        <v>4978</v>
      </c>
      <c r="G61" s="114">
        <v>4986</v>
      </c>
      <c r="H61" s="114">
        <v>4773</v>
      </c>
      <c r="I61" s="140">
        <v>4835</v>
      </c>
      <c r="J61" s="115">
        <v>122</v>
      </c>
      <c r="K61" s="116">
        <v>2.5232678386763183</v>
      </c>
    </row>
    <row r="62" spans="1:11" ht="14.1" customHeight="1" x14ac:dyDescent="0.2">
      <c r="A62" s="306" t="s">
        <v>292</v>
      </c>
      <c r="B62" s="307" t="s">
        <v>293</v>
      </c>
      <c r="C62" s="308"/>
      <c r="D62" s="113">
        <v>3.8789054748307721</v>
      </c>
      <c r="E62" s="115">
        <v>8796</v>
      </c>
      <c r="F62" s="114">
        <v>8898</v>
      </c>
      <c r="G62" s="114">
        <v>8736</v>
      </c>
      <c r="H62" s="114">
        <v>8640</v>
      </c>
      <c r="I62" s="140">
        <v>8569</v>
      </c>
      <c r="J62" s="115">
        <v>227</v>
      </c>
      <c r="K62" s="116">
        <v>2.6490839071070136</v>
      </c>
    </row>
    <row r="63" spans="1:11" ht="14.1" customHeight="1" x14ac:dyDescent="0.2">
      <c r="A63" s="306"/>
      <c r="B63" s="307" t="s">
        <v>294</v>
      </c>
      <c r="C63" s="308"/>
      <c r="D63" s="113">
        <v>3.5005402068220404</v>
      </c>
      <c r="E63" s="115">
        <v>7938</v>
      </c>
      <c r="F63" s="114">
        <v>8042</v>
      </c>
      <c r="G63" s="114">
        <v>7899</v>
      </c>
      <c r="H63" s="114">
        <v>7844</v>
      </c>
      <c r="I63" s="140">
        <v>7794</v>
      </c>
      <c r="J63" s="115">
        <v>144</v>
      </c>
      <c r="K63" s="116">
        <v>1.8475750577367205</v>
      </c>
    </row>
    <row r="64" spans="1:11" ht="14.1" customHeight="1" x14ac:dyDescent="0.2">
      <c r="A64" s="306" t="s">
        <v>295</v>
      </c>
      <c r="B64" s="307" t="s">
        <v>296</v>
      </c>
      <c r="C64" s="308"/>
      <c r="D64" s="113">
        <v>0.86256697462130394</v>
      </c>
      <c r="E64" s="115">
        <v>1956</v>
      </c>
      <c r="F64" s="114">
        <v>1942</v>
      </c>
      <c r="G64" s="114">
        <v>1929</v>
      </c>
      <c r="H64" s="114">
        <v>1885</v>
      </c>
      <c r="I64" s="140">
        <v>1881</v>
      </c>
      <c r="J64" s="115">
        <v>75</v>
      </c>
      <c r="K64" s="116">
        <v>3.9872408293460926</v>
      </c>
    </row>
    <row r="65" spans="1:11" ht="14.1" customHeight="1" x14ac:dyDescent="0.2">
      <c r="A65" s="306" t="s">
        <v>297</v>
      </c>
      <c r="B65" s="307" t="s">
        <v>298</v>
      </c>
      <c r="C65" s="308"/>
      <c r="D65" s="113">
        <v>0.89387692104160699</v>
      </c>
      <c r="E65" s="115">
        <v>2027</v>
      </c>
      <c r="F65" s="114">
        <v>2039</v>
      </c>
      <c r="G65" s="114">
        <v>2000</v>
      </c>
      <c r="H65" s="114">
        <v>1985</v>
      </c>
      <c r="I65" s="140">
        <v>1967</v>
      </c>
      <c r="J65" s="115">
        <v>60</v>
      </c>
      <c r="K65" s="116">
        <v>3.0503304524656838</v>
      </c>
    </row>
    <row r="66" spans="1:11" ht="14.1" customHeight="1" x14ac:dyDescent="0.2">
      <c r="A66" s="306">
        <v>82</v>
      </c>
      <c r="B66" s="307" t="s">
        <v>299</v>
      </c>
      <c r="C66" s="308"/>
      <c r="D66" s="113">
        <v>3.0564681498467579</v>
      </c>
      <c r="E66" s="115">
        <v>6931</v>
      </c>
      <c r="F66" s="114">
        <v>6923</v>
      </c>
      <c r="G66" s="114">
        <v>6837</v>
      </c>
      <c r="H66" s="114">
        <v>6739</v>
      </c>
      <c r="I66" s="140">
        <v>6731</v>
      </c>
      <c r="J66" s="115">
        <v>200</v>
      </c>
      <c r="K66" s="116">
        <v>2.971326697370376</v>
      </c>
    </row>
    <row r="67" spans="1:11" ht="14.1" customHeight="1" x14ac:dyDescent="0.2">
      <c r="A67" s="306" t="s">
        <v>300</v>
      </c>
      <c r="B67" s="307" t="s">
        <v>301</v>
      </c>
      <c r="C67" s="308"/>
      <c r="D67" s="113">
        <v>2.024562873459308</v>
      </c>
      <c r="E67" s="115">
        <v>4591</v>
      </c>
      <c r="F67" s="114">
        <v>4566</v>
      </c>
      <c r="G67" s="114">
        <v>4447</v>
      </c>
      <c r="H67" s="114">
        <v>4440</v>
      </c>
      <c r="I67" s="140">
        <v>4422</v>
      </c>
      <c r="J67" s="115">
        <v>169</v>
      </c>
      <c r="K67" s="116">
        <v>3.821800090456807</v>
      </c>
    </row>
    <row r="68" spans="1:11" ht="14.1" customHeight="1" x14ac:dyDescent="0.2">
      <c r="A68" s="306" t="s">
        <v>302</v>
      </c>
      <c r="B68" s="307" t="s">
        <v>303</v>
      </c>
      <c r="C68" s="308"/>
      <c r="D68" s="113">
        <v>0.50801490529843674</v>
      </c>
      <c r="E68" s="115">
        <v>1152</v>
      </c>
      <c r="F68" s="114">
        <v>1187</v>
      </c>
      <c r="G68" s="114">
        <v>1210</v>
      </c>
      <c r="H68" s="114">
        <v>1161</v>
      </c>
      <c r="I68" s="140">
        <v>1165</v>
      </c>
      <c r="J68" s="115">
        <v>-13</v>
      </c>
      <c r="K68" s="116">
        <v>-1.1158798283261802</v>
      </c>
    </row>
    <row r="69" spans="1:11" ht="14.1" customHeight="1" x14ac:dyDescent="0.2">
      <c r="A69" s="306">
        <v>83</v>
      </c>
      <c r="B69" s="307" t="s">
        <v>304</v>
      </c>
      <c r="C69" s="308"/>
      <c r="D69" s="113">
        <v>6.3224042510969509</v>
      </c>
      <c r="E69" s="115">
        <v>14337</v>
      </c>
      <c r="F69" s="114">
        <v>14333</v>
      </c>
      <c r="G69" s="114">
        <v>14203</v>
      </c>
      <c r="H69" s="114">
        <v>13873</v>
      </c>
      <c r="I69" s="140">
        <v>13861</v>
      </c>
      <c r="J69" s="115">
        <v>476</v>
      </c>
      <c r="K69" s="116">
        <v>3.4340956640934999</v>
      </c>
    </row>
    <row r="70" spans="1:11" ht="14.1" customHeight="1" x14ac:dyDescent="0.2">
      <c r="A70" s="306" t="s">
        <v>305</v>
      </c>
      <c r="B70" s="307" t="s">
        <v>306</v>
      </c>
      <c r="C70" s="308"/>
      <c r="D70" s="113">
        <v>5.350031971424162</v>
      </c>
      <c r="E70" s="115">
        <v>12132</v>
      </c>
      <c r="F70" s="114">
        <v>12128</v>
      </c>
      <c r="G70" s="114">
        <v>12015</v>
      </c>
      <c r="H70" s="114">
        <v>11707</v>
      </c>
      <c r="I70" s="140">
        <v>11696</v>
      </c>
      <c r="J70" s="115">
        <v>436</v>
      </c>
      <c r="K70" s="116">
        <v>3.7277701778385772</v>
      </c>
    </row>
    <row r="71" spans="1:11" ht="14.1" customHeight="1" x14ac:dyDescent="0.2">
      <c r="A71" s="306"/>
      <c r="B71" s="307" t="s">
        <v>307</v>
      </c>
      <c r="C71" s="308"/>
      <c r="D71" s="113">
        <v>2.8399444358697328</v>
      </c>
      <c r="E71" s="115">
        <v>6440</v>
      </c>
      <c r="F71" s="114">
        <v>6430</v>
      </c>
      <c r="G71" s="114">
        <v>6401</v>
      </c>
      <c r="H71" s="114">
        <v>6238</v>
      </c>
      <c r="I71" s="140">
        <v>6231</v>
      </c>
      <c r="J71" s="115">
        <v>209</v>
      </c>
      <c r="K71" s="116">
        <v>3.3541967581447603</v>
      </c>
    </row>
    <row r="72" spans="1:11" ht="14.1" customHeight="1" x14ac:dyDescent="0.2">
      <c r="A72" s="306">
        <v>84</v>
      </c>
      <c r="B72" s="307" t="s">
        <v>308</v>
      </c>
      <c r="C72" s="308"/>
      <c r="D72" s="113">
        <v>1.2153551033007739</v>
      </c>
      <c r="E72" s="115">
        <v>2756</v>
      </c>
      <c r="F72" s="114">
        <v>2774</v>
      </c>
      <c r="G72" s="114">
        <v>2703</v>
      </c>
      <c r="H72" s="114">
        <v>2739</v>
      </c>
      <c r="I72" s="140">
        <v>2718</v>
      </c>
      <c r="J72" s="115">
        <v>38</v>
      </c>
      <c r="K72" s="116">
        <v>1.3980868285504047</v>
      </c>
    </row>
    <row r="73" spans="1:11" ht="14.1" customHeight="1" x14ac:dyDescent="0.2">
      <c r="A73" s="306" t="s">
        <v>309</v>
      </c>
      <c r="B73" s="307" t="s">
        <v>310</v>
      </c>
      <c r="C73" s="308"/>
      <c r="D73" s="113">
        <v>0.56754790201309724</v>
      </c>
      <c r="E73" s="115">
        <v>1287</v>
      </c>
      <c r="F73" s="114">
        <v>1296</v>
      </c>
      <c r="G73" s="114">
        <v>1228</v>
      </c>
      <c r="H73" s="114">
        <v>1281</v>
      </c>
      <c r="I73" s="140">
        <v>1267</v>
      </c>
      <c r="J73" s="115">
        <v>20</v>
      </c>
      <c r="K73" s="116">
        <v>1.5785319652722967</v>
      </c>
    </row>
    <row r="74" spans="1:11" ht="14.1" customHeight="1" x14ac:dyDescent="0.2">
      <c r="A74" s="306" t="s">
        <v>311</v>
      </c>
      <c r="B74" s="307" t="s">
        <v>312</v>
      </c>
      <c r="C74" s="308"/>
      <c r="D74" s="113">
        <v>0.22798932815910744</v>
      </c>
      <c r="E74" s="115">
        <v>517</v>
      </c>
      <c r="F74" s="114">
        <v>519</v>
      </c>
      <c r="G74" s="114">
        <v>525</v>
      </c>
      <c r="H74" s="114">
        <v>527</v>
      </c>
      <c r="I74" s="140">
        <v>532</v>
      </c>
      <c r="J74" s="115">
        <v>-15</v>
      </c>
      <c r="K74" s="116">
        <v>-2.8195488721804511</v>
      </c>
    </row>
    <row r="75" spans="1:11" ht="14.1" customHeight="1" x14ac:dyDescent="0.2">
      <c r="A75" s="306" t="s">
        <v>313</v>
      </c>
      <c r="B75" s="307" t="s">
        <v>314</v>
      </c>
      <c r="C75" s="308"/>
      <c r="D75" s="113">
        <v>4.4539501245783077E-2</v>
      </c>
      <c r="E75" s="115">
        <v>101</v>
      </c>
      <c r="F75" s="114">
        <v>105</v>
      </c>
      <c r="G75" s="114">
        <v>99</v>
      </c>
      <c r="H75" s="114">
        <v>100</v>
      </c>
      <c r="I75" s="140">
        <v>94</v>
      </c>
      <c r="J75" s="115">
        <v>7</v>
      </c>
      <c r="K75" s="116">
        <v>7.4468085106382977</v>
      </c>
    </row>
    <row r="76" spans="1:11" ht="14.1" customHeight="1" x14ac:dyDescent="0.2">
      <c r="A76" s="306">
        <v>91</v>
      </c>
      <c r="B76" s="307" t="s">
        <v>315</v>
      </c>
      <c r="C76" s="308"/>
      <c r="D76" s="113">
        <v>0.23107622428505281</v>
      </c>
      <c r="E76" s="115">
        <v>524</v>
      </c>
      <c r="F76" s="114">
        <v>510</v>
      </c>
      <c r="G76" s="114">
        <v>498</v>
      </c>
      <c r="H76" s="114">
        <v>493</v>
      </c>
      <c r="I76" s="140">
        <v>485</v>
      </c>
      <c r="J76" s="115">
        <v>39</v>
      </c>
      <c r="K76" s="116">
        <v>8.0412371134020617</v>
      </c>
    </row>
    <row r="77" spans="1:11" ht="14.1" customHeight="1" x14ac:dyDescent="0.2">
      <c r="A77" s="306">
        <v>92</v>
      </c>
      <c r="B77" s="307" t="s">
        <v>316</v>
      </c>
      <c r="C77" s="308"/>
      <c r="D77" s="113">
        <v>0.82331929530571302</v>
      </c>
      <c r="E77" s="115">
        <v>1867</v>
      </c>
      <c r="F77" s="114">
        <v>1872</v>
      </c>
      <c r="G77" s="114">
        <v>1872</v>
      </c>
      <c r="H77" s="114">
        <v>1837</v>
      </c>
      <c r="I77" s="140">
        <v>1828</v>
      </c>
      <c r="J77" s="115">
        <v>39</v>
      </c>
      <c r="K77" s="116">
        <v>2.1334792122538295</v>
      </c>
    </row>
    <row r="78" spans="1:11" ht="14.1" customHeight="1" x14ac:dyDescent="0.2">
      <c r="A78" s="306">
        <v>93</v>
      </c>
      <c r="B78" s="307" t="s">
        <v>317</v>
      </c>
      <c r="C78" s="308"/>
      <c r="D78" s="113">
        <v>0.15831367274491212</v>
      </c>
      <c r="E78" s="115">
        <v>359</v>
      </c>
      <c r="F78" s="114">
        <v>365</v>
      </c>
      <c r="G78" s="114">
        <v>365</v>
      </c>
      <c r="H78" s="114">
        <v>349</v>
      </c>
      <c r="I78" s="140">
        <v>352</v>
      </c>
      <c r="J78" s="115">
        <v>7</v>
      </c>
      <c r="K78" s="116">
        <v>1.9886363636363635</v>
      </c>
    </row>
    <row r="79" spans="1:11" ht="14.1" customHeight="1" x14ac:dyDescent="0.2">
      <c r="A79" s="306">
        <v>94</v>
      </c>
      <c r="B79" s="307" t="s">
        <v>318</v>
      </c>
      <c r="C79" s="308"/>
      <c r="D79" s="113">
        <v>0.19932529270390051</v>
      </c>
      <c r="E79" s="115">
        <v>452</v>
      </c>
      <c r="F79" s="114">
        <v>475</v>
      </c>
      <c r="G79" s="114">
        <v>478</v>
      </c>
      <c r="H79" s="114">
        <v>460</v>
      </c>
      <c r="I79" s="140">
        <v>465</v>
      </c>
      <c r="J79" s="115">
        <v>-13</v>
      </c>
      <c r="K79" s="116">
        <v>-2.795698924731183</v>
      </c>
    </row>
    <row r="80" spans="1:11" ht="14.1" customHeight="1" x14ac:dyDescent="0.2">
      <c r="A80" s="306" t="s">
        <v>319</v>
      </c>
      <c r="B80" s="307" t="s">
        <v>320</v>
      </c>
      <c r="C80" s="308"/>
      <c r="D80" s="113">
        <v>2.204925804246687E-3</v>
      </c>
      <c r="E80" s="115">
        <v>5</v>
      </c>
      <c r="F80" s="114">
        <v>6</v>
      </c>
      <c r="G80" s="114">
        <v>6</v>
      </c>
      <c r="H80" s="114">
        <v>5</v>
      </c>
      <c r="I80" s="140">
        <v>6</v>
      </c>
      <c r="J80" s="115">
        <v>-1</v>
      </c>
      <c r="K80" s="116">
        <v>-16.666666666666668</v>
      </c>
    </row>
    <row r="81" spans="1:11" ht="14.1" customHeight="1" x14ac:dyDescent="0.2">
      <c r="A81" s="310" t="s">
        <v>321</v>
      </c>
      <c r="B81" s="311" t="s">
        <v>224</v>
      </c>
      <c r="C81" s="312"/>
      <c r="D81" s="125">
        <v>0.66721054836504756</v>
      </c>
      <c r="E81" s="143">
        <v>1513</v>
      </c>
      <c r="F81" s="144">
        <v>1544</v>
      </c>
      <c r="G81" s="144">
        <v>1563</v>
      </c>
      <c r="H81" s="144">
        <v>1489</v>
      </c>
      <c r="I81" s="145">
        <v>1526</v>
      </c>
      <c r="J81" s="143">
        <v>-13</v>
      </c>
      <c r="K81" s="146">
        <v>-0.85190039318479682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48002</v>
      </c>
      <c r="E12" s="114">
        <v>49714</v>
      </c>
      <c r="F12" s="114">
        <v>50023</v>
      </c>
      <c r="G12" s="114">
        <v>50215</v>
      </c>
      <c r="H12" s="140">
        <v>49644</v>
      </c>
      <c r="I12" s="115">
        <v>-1642</v>
      </c>
      <c r="J12" s="116">
        <v>-3.3075497542502617</v>
      </c>
      <c r="K12"/>
      <c r="L12"/>
      <c r="M12"/>
      <c r="N12"/>
      <c r="O12"/>
      <c r="P12"/>
    </row>
    <row r="13" spans="1:16" s="110" customFormat="1" ht="14.45" customHeight="1" x14ac:dyDescent="0.2">
      <c r="A13" s="120" t="s">
        <v>105</v>
      </c>
      <c r="B13" s="119" t="s">
        <v>106</v>
      </c>
      <c r="C13" s="113">
        <v>40.146243906503898</v>
      </c>
      <c r="D13" s="115">
        <v>19271</v>
      </c>
      <c r="E13" s="114">
        <v>19780</v>
      </c>
      <c r="F13" s="114">
        <v>19887</v>
      </c>
      <c r="G13" s="114">
        <v>19850</v>
      </c>
      <c r="H13" s="140">
        <v>19627</v>
      </c>
      <c r="I13" s="115">
        <v>-356</v>
      </c>
      <c r="J13" s="116">
        <v>-1.8138278901513221</v>
      </c>
      <c r="K13"/>
      <c r="L13"/>
      <c r="M13"/>
      <c r="N13"/>
      <c r="O13"/>
      <c r="P13"/>
    </row>
    <row r="14" spans="1:16" s="110" customFormat="1" ht="14.45" customHeight="1" x14ac:dyDescent="0.2">
      <c r="A14" s="120"/>
      <c r="B14" s="119" t="s">
        <v>107</v>
      </c>
      <c r="C14" s="113">
        <v>59.853756093496102</v>
      </c>
      <c r="D14" s="115">
        <v>28731</v>
      </c>
      <c r="E14" s="114">
        <v>29934</v>
      </c>
      <c r="F14" s="114">
        <v>30136</v>
      </c>
      <c r="G14" s="114">
        <v>30365</v>
      </c>
      <c r="H14" s="140">
        <v>30017</v>
      </c>
      <c r="I14" s="115">
        <v>-1286</v>
      </c>
      <c r="J14" s="116">
        <v>-4.2842389312722791</v>
      </c>
      <c r="K14"/>
      <c r="L14"/>
      <c r="M14"/>
      <c r="N14"/>
      <c r="O14"/>
      <c r="P14"/>
    </row>
    <row r="15" spans="1:16" s="110" customFormat="1" ht="14.45" customHeight="1" x14ac:dyDescent="0.2">
      <c r="A15" s="118" t="s">
        <v>105</v>
      </c>
      <c r="B15" s="121" t="s">
        <v>108</v>
      </c>
      <c r="C15" s="113">
        <v>18.651306195575184</v>
      </c>
      <c r="D15" s="115">
        <v>8953</v>
      </c>
      <c r="E15" s="114">
        <v>9486</v>
      </c>
      <c r="F15" s="114">
        <v>9604</v>
      </c>
      <c r="G15" s="114">
        <v>9812</v>
      </c>
      <c r="H15" s="140">
        <v>9513</v>
      </c>
      <c r="I15" s="115">
        <v>-560</v>
      </c>
      <c r="J15" s="116">
        <v>-5.8866813833701253</v>
      </c>
      <c r="K15"/>
      <c r="L15"/>
      <c r="M15"/>
      <c r="N15"/>
      <c r="O15"/>
      <c r="P15"/>
    </row>
    <row r="16" spans="1:16" s="110" customFormat="1" ht="14.45" customHeight="1" x14ac:dyDescent="0.2">
      <c r="A16" s="118"/>
      <c r="B16" s="121" t="s">
        <v>109</v>
      </c>
      <c r="C16" s="113">
        <v>47.118870047081373</v>
      </c>
      <c r="D16" s="115">
        <v>22618</v>
      </c>
      <c r="E16" s="114">
        <v>23489</v>
      </c>
      <c r="F16" s="114">
        <v>23723</v>
      </c>
      <c r="G16" s="114">
        <v>23831</v>
      </c>
      <c r="H16" s="140">
        <v>23828</v>
      </c>
      <c r="I16" s="115">
        <v>-1210</v>
      </c>
      <c r="J16" s="116">
        <v>-5.0780594258855132</v>
      </c>
      <c r="K16"/>
      <c r="L16"/>
      <c r="M16"/>
      <c r="N16"/>
      <c r="O16"/>
      <c r="P16"/>
    </row>
    <row r="17" spans="1:16" s="110" customFormat="1" ht="14.45" customHeight="1" x14ac:dyDescent="0.2">
      <c r="A17" s="118"/>
      <c r="B17" s="121" t="s">
        <v>110</v>
      </c>
      <c r="C17" s="113">
        <v>18.636723469855422</v>
      </c>
      <c r="D17" s="115">
        <v>8946</v>
      </c>
      <c r="E17" s="114">
        <v>9063</v>
      </c>
      <c r="F17" s="114">
        <v>9069</v>
      </c>
      <c r="G17" s="114">
        <v>9063</v>
      </c>
      <c r="H17" s="140">
        <v>8967</v>
      </c>
      <c r="I17" s="115">
        <v>-21</v>
      </c>
      <c r="J17" s="116">
        <v>-0.23419203747072601</v>
      </c>
      <c r="K17"/>
      <c r="L17"/>
      <c r="M17"/>
      <c r="N17"/>
      <c r="O17"/>
      <c r="P17"/>
    </row>
    <row r="18" spans="1:16" s="110" customFormat="1" ht="14.45" customHeight="1" x14ac:dyDescent="0.2">
      <c r="A18" s="120"/>
      <c r="B18" s="121" t="s">
        <v>111</v>
      </c>
      <c r="C18" s="113">
        <v>15.593100287488021</v>
      </c>
      <c r="D18" s="115">
        <v>7485</v>
      </c>
      <c r="E18" s="114">
        <v>7676</v>
      </c>
      <c r="F18" s="114">
        <v>7627</v>
      </c>
      <c r="G18" s="114">
        <v>7509</v>
      </c>
      <c r="H18" s="140">
        <v>7336</v>
      </c>
      <c r="I18" s="115">
        <v>149</v>
      </c>
      <c r="J18" s="116">
        <v>2.0310796074154851</v>
      </c>
      <c r="K18"/>
      <c r="L18"/>
      <c r="M18"/>
      <c r="N18"/>
      <c r="O18"/>
      <c r="P18"/>
    </row>
    <row r="19" spans="1:16" s="110" customFormat="1" ht="14.45" customHeight="1" x14ac:dyDescent="0.2">
      <c r="A19" s="120"/>
      <c r="B19" s="121" t="s">
        <v>112</v>
      </c>
      <c r="C19" s="113">
        <v>1.5103537352610308</v>
      </c>
      <c r="D19" s="115">
        <v>725</v>
      </c>
      <c r="E19" s="114">
        <v>779</v>
      </c>
      <c r="F19" s="114">
        <v>826</v>
      </c>
      <c r="G19" s="114">
        <v>706</v>
      </c>
      <c r="H19" s="140">
        <v>674</v>
      </c>
      <c r="I19" s="115">
        <v>51</v>
      </c>
      <c r="J19" s="116">
        <v>7.5667655786350148</v>
      </c>
      <c r="K19"/>
      <c r="L19"/>
      <c r="M19"/>
      <c r="N19"/>
      <c r="O19"/>
      <c r="P19"/>
    </row>
    <row r="20" spans="1:16" s="110" customFormat="1" ht="14.45" customHeight="1" x14ac:dyDescent="0.2">
      <c r="A20" s="120" t="s">
        <v>113</v>
      </c>
      <c r="B20" s="119" t="s">
        <v>116</v>
      </c>
      <c r="C20" s="113">
        <v>91.273280279988327</v>
      </c>
      <c r="D20" s="115">
        <v>43813</v>
      </c>
      <c r="E20" s="114">
        <v>45404</v>
      </c>
      <c r="F20" s="114">
        <v>45786</v>
      </c>
      <c r="G20" s="114">
        <v>45993</v>
      </c>
      <c r="H20" s="140">
        <v>45546</v>
      </c>
      <c r="I20" s="115">
        <v>-1733</v>
      </c>
      <c r="J20" s="116">
        <v>-3.8049444517630526</v>
      </c>
      <c r="K20"/>
      <c r="L20"/>
      <c r="M20"/>
      <c r="N20"/>
      <c r="O20"/>
      <c r="P20"/>
    </row>
    <row r="21" spans="1:16" s="110" customFormat="1" ht="14.45" customHeight="1" x14ac:dyDescent="0.2">
      <c r="A21" s="123"/>
      <c r="B21" s="124" t="s">
        <v>117</v>
      </c>
      <c r="C21" s="125">
        <v>8.503812341152452</v>
      </c>
      <c r="D21" s="143">
        <v>4082</v>
      </c>
      <c r="E21" s="144">
        <v>4203</v>
      </c>
      <c r="F21" s="144">
        <v>4123</v>
      </c>
      <c r="G21" s="144">
        <v>4101</v>
      </c>
      <c r="H21" s="145">
        <v>3996</v>
      </c>
      <c r="I21" s="143">
        <v>86</v>
      </c>
      <c r="J21" s="146">
        <v>2.1521521521521523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49502</v>
      </c>
      <c r="E56" s="114">
        <v>51219</v>
      </c>
      <c r="F56" s="114">
        <v>51687</v>
      </c>
      <c r="G56" s="114">
        <v>51897</v>
      </c>
      <c r="H56" s="140">
        <v>51291</v>
      </c>
      <c r="I56" s="115">
        <v>-1789</v>
      </c>
      <c r="J56" s="116">
        <v>-3.4879413542336861</v>
      </c>
      <c r="K56"/>
      <c r="L56"/>
      <c r="M56"/>
      <c r="N56"/>
      <c r="O56"/>
      <c r="P56"/>
    </row>
    <row r="57" spans="1:16" s="110" customFormat="1" ht="14.45" customHeight="1" x14ac:dyDescent="0.2">
      <c r="A57" s="120" t="s">
        <v>105</v>
      </c>
      <c r="B57" s="119" t="s">
        <v>106</v>
      </c>
      <c r="C57" s="113">
        <v>40.919558805704817</v>
      </c>
      <c r="D57" s="115">
        <v>20256</v>
      </c>
      <c r="E57" s="114">
        <v>20763</v>
      </c>
      <c r="F57" s="114">
        <v>20879</v>
      </c>
      <c r="G57" s="114">
        <v>20820</v>
      </c>
      <c r="H57" s="140">
        <v>20541</v>
      </c>
      <c r="I57" s="115">
        <v>-285</v>
      </c>
      <c r="J57" s="116">
        <v>-1.3874689645100045</v>
      </c>
    </row>
    <row r="58" spans="1:16" s="110" customFormat="1" ht="14.45" customHeight="1" x14ac:dyDescent="0.2">
      <c r="A58" s="120"/>
      <c r="B58" s="119" t="s">
        <v>107</v>
      </c>
      <c r="C58" s="113">
        <v>59.080441194295183</v>
      </c>
      <c r="D58" s="115">
        <v>29246</v>
      </c>
      <c r="E58" s="114">
        <v>30456</v>
      </c>
      <c r="F58" s="114">
        <v>30808</v>
      </c>
      <c r="G58" s="114">
        <v>31077</v>
      </c>
      <c r="H58" s="140">
        <v>30750</v>
      </c>
      <c r="I58" s="115">
        <v>-1504</v>
      </c>
      <c r="J58" s="116">
        <v>-4.8910569105691053</v>
      </c>
    </row>
    <row r="59" spans="1:16" s="110" customFormat="1" ht="14.45" customHeight="1" x14ac:dyDescent="0.2">
      <c r="A59" s="118" t="s">
        <v>105</v>
      </c>
      <c r="B59" s="121" t="s">
        <v>108</v>
      </c>
      <c r="C59" s="113">
        <v>18.381075512100523</v>
      </c>
      <c r="D59" s="115">
        <v>9099</v>
      </c>
      <c r="E59" s="114">
        <v>9619</v>
      </c>
      <c r="F59" s="114">
        <v>9781</v>
      </c>
      <c r="G59" s="114">
        <v>10093</v>
      </c>
      <c r="H59" s="140">
        <v>9695</v>
      </c>
      <c r="I59" s="115">
        <v>-596</v>
      </c>
      <c r="J59" s="116">
        <v>-6.147498710675606</v>
      </c>
    </row>
    <row r="60" spans="1:16" s="110" customFormat="1" ht="14.45" customHeight="1" x14ac:dyDescent="0.2">
      <c r="A60" s="118"/>
      <c r="B60" s="121" t="s">
        <v>109</v>
      </c>
      <c r="C60" s="113">
        <v>47.238495414326692</v>
      </c>
      <c r="D60" s="115">
        <v>23384</v>
      </c>
      <c r="E60" s="114">
        <v>24312</v>
      </c>
      <c r="F60" s="114">
        <v>24586</v>
      </c>
      <c r="G60" s="114">
        <v>24619</v>
      </c>
      <c r="H60" s="140">
        <v>24578</v>
      </c>
      <c r="I60" s="115">
        <v>-1194</v>
      </c>
      <c r="J60" s="116">
        <v>-4.8580030921962729</v>
      </c>
    </row>
    <row r="61" spans="1:16" s="110" customFormat="1" ht="14.45" customHeight="1" x14ac:dyDescent="0.2">
      <c r="A61" s="118"/>
      <c r="B61" s="121" t="s">
        <v>110</v>
      </c>
      <c r="C61" s="113">
        <v>18.738636822754636</v>
      </c>
      <c r="D61" s="115">
        <v>9276</v>
      </c>
      <c r="E61" s="114">
        <v>9367</v>
      </c>
      <c r="F61" s="114">
        <v>9395</v>
      </c>
      <c r="G61" s="114">
        <v>9402</v>
      </c>
      <c r="H61" s="140">
        <v>9379</v>
      </c>
      <c r="I61" s="115">
        <v>-103</v>
      </c>
      <c r="J61" s="116">
        <v>-1.0981981021430856</v>
      </c>
    </row>
    <row r="62" spans="1:16" s="110" customFormat="1" ht="14.45" customHeight="1" x14ac:dyDescent="0.2">
      <c r="A62" s="120"/>
      <c r="B62" s="121" t="s">
        <v>111</v>
      </c>
      <c r="C62" s="113">
        <v>15.641792250818149</v>
      </c>
      <c r="D62" s="115">
        <v>7743</v>
      </c>
      <c r="E62" s="114">
        <v>7921</v>
      </c>
      <c r="F62" s="114">
        <v>7925</v>
      </c>
      <c r="G62" s="114">
        <v>7783</v>
      </c>
      <c r="H62" s="140">
        <v>7639</v>
      </c>
      <c r="I62" s="115">
        <v>104</v>
      </c>
      <c r="J62" s="116">
        <v>1.3614347427673779</v>
      </c>
    </row>
    <row r="63" spans="1:16" s="110" customFormat="1" ht="14.45" customHeight="1" x14ac:dyDescent="0.2">
      <c r="A63" s="120"/>
      <c r="B63" s="121" t="s">
        <v>112</v>
      </c>
      <c r="C63" s="113">
        <v>1.4989293361884368</v>
      </c>
      <c r="D63" s="115">
        <v>742</v>
      </c>
      <c r="E63" s="114">
        <v>801</v>
      </c>
      <c r="F63" s="114">
        <v>853</v>
      </c>
      <c r="G63" s="114">
        <v>739</v>
      </c>
      <c r="H63" s="140">
        <v>694</v>
      </c>
      <c r="I63" s="115">
        <v>48</v>
      </c>
      <c r="J63" s="116">
        <v>6.9164265129682994</v>
      </c>
    </row>
    <row r="64" spans="1:16" s="110" customFormat="1" ht="14.45" customHeight="1" x14ac:dyDescent="0.2">
      <c r="A64" s="120" t="s">
        <v>113</v>
      </c>
      <c r="B64" s="119" t="s">
        <v>116</v>
      </c>
      <c r="C64" s="113">
        <v>91.543776009050134</v>
      </c>
      <c r="D64" s="115">
        <v>45316</v>
      </c>
      <c r="E64" s="114">
        <v>46952</v>
      </c>
      <c r="F64" s="114">
        <v>47475</v>
      </c>
      <c r="G64" s="114">
        <v>47707</v>
      </c>
      <c r="H64" s="140">
        <v>47217</v>
      </c>
      <c r="I64" s="115">
        <v>-1901</v>
      </c>
      <c r="J64" s="116">
        <v>-4.0260922972658149</v>
      </c>
    </row>
    <row r="65" spans="1:10" s="110" customFormat="1" ht="14.45" customHeight="1" x14ac:dyDescent="0.2">
      <c r="A65" s="123"/>
      <c r="B65" s="124" t="s">
        <v>117</v>
      </c>
      <c r="C65" s="125">
        <v>8.2340107470405233</v>
      </c>
      <c r="D65" s="143">
        <v>4076</v>
      </c>
      <c r="E65" s="144">
        <v>4161</v>
      </c>
      <c r="F65" s="144">
        <v>4099</v>
      </c>
      <c r="G65" s="144">
        <v>4075</v>
      </c>
      <c r="H65" s="145">
        <v>3972</v>
      </c>
      <c r="I65" s="143">
        <v>104</v>
      </c>
      <c r="J65" s="146">
        <v>2.6183282980866061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48002</v>
      </c>
      <c r="G11" s="114">
        <v>49714</v>
      </c>
      <c r="H11" s="114">
        <v>50023</v>
      </c>
      <c r="I11" s="114">
        <v>50215</v>
      </c>
      <c r="J11" s="140">
        <v>49644</v>
      </c>
      <c r="K11" s="114">
        <v>-1642</v>
      </c>
      <c r="L11" s="116">
        <v>-3.3075497542502617</v>
      </c>
    </row>
    <row r="12" spans="1:17" s="110" customFormat="1" ht="24" customHeight="1" x14ac:dyDescent="0.2">
      <c r="A12" s="604" t="s">
        <v>185</v>
      </c>
      <c r="B12" s="605"/>
      <c r="C12" s="605"/>
      <c r="D12" s="606"/>
      <c r="E12" s="113">
        <v>40.146243906503898</v>
      </c>
      <c r="F12" s="115">
        <v>19271</v>
      </c>
      <c r="G12" s="114">
        <v>19780</v>
      </c>
      <c r="H12" s="114">
        <v>19887</v>
      </c>
      <c r="I12" s="114">
        <v>19850</v>
      </c>
      <c r="J12" s="140">
        <v>19627</v>
      </c>
      <c r="K12" s="114">
        <v>-356</v>
      </c>
      <c r="L12" s="116">
        <v>-1.8138278901513221</v>
      </c>
    </row>
    <row r="13" spans="1:17" s="110" customFormat="1" ht="15" customHeight="1" x14ac:dyDescent="0.2">
      <c r="A13" s="120"/>
      <c r="B13" s="612" t="s">
        <v>107</v>
      </c>
      <c r="C13" s="612"/>
      <c r="E13" s="113">
        <v>59.853756093496102</v>
      </c>
      <c r="F13" s="115">
        <v>28731</v>
      </c>
      <c r="G13" s="114">
        <v>29934</v>
      </c>
      <c r="H13" s="114">
        <v>30136</v>
      </c>
      <c r="I13" s="114">
        <v>30365</v>
      </c>
      <c r="J13" s="140">
        <v>30017</v>
      </c>
      <c r="K13" s="114">
        <v>-1286</v>
      </c>
      <c r="L13" s="116">
        <v>-4.2842389312722791</v>
      </c>
    </row>
    <row r="14" spans="1:17" s="110" customFormat="1" ht="22.5" customHeight="1" x14ac:dyDescent="0.2">
      <c r="A14" s="604" t="s">
        <v>186</v>
      </c>
      <c r="B14" s="605"/>
      <c r="C14" s="605"/>
      <c r="D14" s="606"/>
      <c r="E14" s="113">
        <v>18.651306195575184</v>
      </c>
      <c r="F14" s="115">
        <v>8953</v>
      </c>
      <c r="G14" s="114">
        <v>9486</v>
      </c>
      <c r="H14" s="114">
        <v>9604</v>
      </c>
      <c r="I14" s="114">
        <v>9812</v>
      </c>
      <c r="J14" s="140">
        <v>9513</v>
      </c>
      <c r="K14" s="114">
        <v>-560</v>
      </c>
      <c r="L14" s="116">
        <v>-5.8866813833701253</v>
      </c>
    </row>
    <row r="15" spans="1:17" s="110" customFormat="1" ht="15" customHeight="1" x14ac:dyDescent="0.2">
      <c r="A15" s="120"/>
      <c r="B15" s="119"/>
      <c r="C15" s="258" t="s">
        <v>106</v>
      </c>
      <c r="E15" s="113">
        <v>46.58773595442868</v>
      </c>
      <c r="F15" s="115">
        <v>4171</v>
      </c>
      <c r="G15" s="114">
        <v>4304</v>
      </c>
      <c r="H15" s="114">
        <v>4347</v>
      </c>
      <c r="I15" s="114">
        <v>4432</v>
      </c>
      <c r="J15" s="140">
        <v>4337</v>
      </c>
      <c r="K15" s="114">
        <v>-166</v>
      </c>
      <c r="L15" s="116">
        <v>-3.8275305510721696</v>
      </c>
    </row>
    <row r="16" spans="1:17" s="110" customFormat="1" ht="15" customHeight="1" x14ac:dyDescent="0.2">
      <c r="A16" s="120"/>
      <c r="B16" s="119"/>
      <c r="C16" s="258" t="s">
        <v>107</v>
      </c>
      <c r="E16" s="113">
        <v>53.41226404557132</v>
      </c>
      <c r="F16" s="115">
        <v>4782</v>
      </c>
      <c r="G16" s="114">
        <v>5182</v>
      </c>
      <c r="H16" s="114">
        <v>5257</v>
      </c>
      <c r="I16" s="114">
        <v>5380</v>
      </c>
      <c r="J16" s="140">
        <v>5176</v>
      </c>
      <c r="K16" s="114">
        <v>-394</v>
      </c>
      <c r="L16" s="116">
        <v>-7.6120556414219473</v>
      </c>
    </row>
    <row r="17" spans="1:12" s="110" customFormat="1" ht="15" customHeight="1" x14ac:dyDescent="0.2">
      <c r="A17" s="120"/>
      <c r="B17" s="121" t="s">
        <v>109</v>
      </c>
      <c r="C17" s="258"/>
      <c r="E17" s="113">
        <v>47.118870047081373</v>
      </c>
      <c r="F17" s="115">
        <v>22618</v>
      </c>
      <c r="G17" s="114">
        <v>23489</v>
      </c>
      <c r="H17" s="114">
        <v>23723</v>
      </c>
      <c r="I17" s="114">
        <v>23831</v>
      </c>
      <c r="J17" s="140">
        <v>23828</v>
      </c>
      <c r="K17" s="114">
        <v>-1210</v>
      </c>
      <c r="L17" s="116">
        <v>-5.0780594258855132</v>
      </c>
    </row>
    <row r="18" spans="1:12" s="110" customFormat="1" ht="15" customHeight="1" x14ac:dyDescent="0.2">
      <c r="A18" s="120"/>
      <c r="B18" s="119"/>
      <c r="C18" s="258" t="s">
        <v>106</v>
      </c>
      <c r="E18" s="113">
        <v>36.050932885312584</v>
      </c>
      <c r="F18" s="115">
        <v>8154</v>
      </c>
      <c r="G18" s="114">
        <v>8399</v>
      </c>
      <c r="H18" s="114">
        <v>8489</v>
      </c>
      <c r="I18" s="114">
        <v>8395</v>
      </c>
      <c r="J18" s="140">
        <v>8381</v>
      </c>
      <c r="K18" s="114">
        <v>-227</v>
      </c>
      <c r="L18" s="116">
        <v>-2.7085073380264886</v>
      </c>
    </row>
    <row r="19" spans="1:12" s="110" customFormat="1" ht="15" customHeight="1" x14ac:dyDescent="0.2">
      <c r="A19" s="120"/>
      <c r="B19" s="119"/>
      <c r="C19" s="258" t="s">
        <v>107</v>
      </c>
      <c r="E19" s="113">
        <v>63.949067114687416</v>
      </c>
      <c r="F19" s="115">
        <v>14464</v>
      </c>
      <c r="G19" s="114">
        <v>15090</v>
      </c>
      <c r="H19" s="114">
        <v>15234</v>
      </c>
      <c r="I19" s="114">
        <v>15436</v>
      </c>
      <c r="J19" s="140">
        <v>15447</v>
      </c>
      <c r="K19" s="114">
        <v>-983</v>
      </c>
      <c r="L19" s="116">
        <v>-6.3636952158995275</v>
      </c>
    </row>
    <row r="20" spans="1:12" s="110" customFormat="1" ht="15" customHeight="1" x14ac:dyDescent="0.2">
      <c r="A20" s="120"/>
      <c r="B20" s="121" t="s">
        <v>110</v>
      </c>
      <c r="C20" s="258"/>
      <c r="E20" s="113">
        <v>18.636723469855422</v>
      </c>
      <c r="F20" s="115">
        <v>8946</v>
      </c>
      <c r="G20" s="114">
        <v>9063</v>
      </c>
      <c r="H20" s="114">
        <v>9069</v>
      </c>
      <c r="I20" s="114">
        <v>9063</v>
      </c>
      <c r="J20" s="140">
        <v>8967</v>
      </c>
      <c r="K20" s="114">
        <v>-21</v>
      </c>
      <c r="L20" s="116">
        <v>-0.23419203747072601</v>
      </c>
    </row>
    <row r="21" spans="1:12" s="110" customFormat="1" ht="15" customHeight="1" x14ac:dyDescent="0.2">
      <c r="A21" s="120"/>
      <c r="B21" s="119"/>
      <c r="C21" s="258" t="s">
        <v>106</v>
      </c>
      <c r="E21" s="113">
        <v>33.031522468142185</v>
      </c>
      <c r="F21" s="115">
        <v>2955</v>
      </c>
      <c r="G21" s="114">
        <v>2984</v>
      </c>
      <c r="H21" s="114">
        <v>2980</v>
      </c>
      <c r="I21" s="114">
        <v>3014</v>
      </c>
      <c r="J21" s="140">
        <v>2961</v>
      </c>
      <c r="K21" s="114">
        <v>-6</v>
      </c>
      <c r="L21" s="116">
        <v>-0.20263424518743667</v>
      </c>
    </row>
    <row r="22" spans="1:12" s="110" customFormat="1" ht="15" customHeight="1" x14ac:dyDescent="0.2">
      <c r="A22" s="120"/>
      <c r="B22" s="119"/>
      <c r="C22" s="258" t="s">
        <v>107</v>
      </c>
      <c r="E22" s="113">
        <v>66.968477531857815</v>
      </c>
      <c r="F22" s="115">
        <v>5991</v>
      </c>
      <c r="G22" s="114">
        <v>6079</v>
      </c>
      <c r="H22" s="114">
        <v>6089</v>
      </c>
      <c r="I22" s="114">
        <v>6049</v>
      </c>
      <c r="J22" s="140">
        <v>6006</v>
      </c>
      <c r="K22" s="114">
        <v>-15</v>
      </c>
      <c r="L22" s="116">
        <v>-0.24975024975024976</v>
      </c>
    </row>
    <row r="23" spans="1:12" s="110" customFormat="1" ht="15" customHeight="1" x14ac:dyDescent="0.2">
      <c r="A23" s="120"/>
      <c r="B23" s="121" t="s">
        <v>111</v>
      </c>
      <c r="C23" s="258"/>
      <c r="E23" s="113">
        <v>15.593100287488021</v>
      </c>
      <c r="F23" s="115">
        <v>7485</v>
      </c>
      <c r="G23" s="114">
        <v>7676</v>
      </c>
      <c r="H23" s="114">
        <v>7627</v>
      </c>
      <c r="I23" s="114">
        <v>7509</v>
      </c>
      <c r="J23" s="140">
        <v>7336</v>
      </c>
      <c r="K23" s="114">
        <v>149</v>
      </c>
      <c r="L23" s="116">
        <v>2.0310796074154851</v>
      </c>
    </row>
    <row r="24" spans="1:12" s="110" customFormat="1" ht="15" customHeight="1" x14ac:dyDescent="0.2">
      <c r="A24" s="120"/>
      <c r="B24" s="119"/>
      <c r="C24" s="258" t="s">
        <v>106</v>
      </c>
      <c r="E24" s="113">
        <v>53.319973279893119</v>
      </c>
      <c r="F24" s="115">
        <v>3991</v>
      </c>
      <c r="G24" s="114">
        <v>4093</v>
      </c>
      <c r="H24" s="114">
        <v>4071</v>
      </c>
      <c r="I24" s="114">
        <v>4009</v>
      </c>
      <c r="J24" s="140">
        <v>3948</v>
      </c>
      <c r="K24" s="114">
        <v>43</v>
      </c>
      <c r="L24" s="116">
        <v>1.0891590678824721</v>
      </c>
    </row>
    <row r="25" spans="1:12" s="110" customFormat="1" ht="15" customHeight="1" x14ac:dyDescent="0.2">
      <c r="A25" s="120"/>
      <c r="B25" s="119"/>
      <c r="C25" s="258" t="s">
        <v>107</v>
      </c>
      <c r="E25" s="113">
        <v>46.680026720106881</v>
      </c>
      <c r="F25" s="115">
        <v>3494</v>
      </c>
      <c r="G25" s="114">
        <v>3583</v>
      </c>
      <c r="H25" s="114">
        <v>3556</v>
      </c>
      <c r="I25" s="114">
        <v>3500</v>
      </c>
      <c r="J25" s="140">
        <v>3388</v>
      </c>
      <c r="K25" s="114">
        <v>106</v>
      </c>
      <c r="L25" s="116">
        <v>3.1286894923258561</v>
      </c>
    </row>
    <row r="26" spans="1:12" s="110" customFormat="1" ht="15" customHeight="1" x14ac:dyDescent="0.2">
      <c r="A26" s="120"/>
      <c r="C26" s="121" t="s">
        <v>187</v>
      </c>
      <c r="D26" s="110" t="s">
        <v>188</v>
      </c>
      <c r="E26" s="113">
        <v>1.5103537352610308</v>
      </c>
      <c r="F26" s="115">
        <v>725</v>
      </c>
      <c r="G26" s="114">
        <v>779</v>
      </c>
      <c r="H26" s="114">
        <v>826</v>
      </c>
      <c r="I26" s="114">
        <v>706</v>
      </c>
      <c r="J26" s="140">
        <v>674</v>
      </c>
      <c r="K26" s="114">
        <v>51</v>
      </c>
      <c r="L26" s="116">
        <v>7.5667655786350148</v>
      </c>
    </row>
    <row r="27" spans="1:12" s="110" customFormat="1" ht="15" customHeight="1" x14ac:dyDescent="0.2">
      <c r="A27" s="120"/>
      <c r="B27" s="119"/>
      <c r="D27" s="259" t="s">
        <v>106</v>
      </c>
      <c r="E27" s="113">
        <v>51.310344827586206</v>
      </c>
      <c r="F27" s="115">
        <v>372</v>
      </c>
      <c r="G27" s="114">
        <v>388</v>
      </c>
      <c r="H27" s="114">
        <v>416</v>
      </c>
      <c r="I27" s="114">
        <v>337</v>
      </c>
      <c r="J27" s="140">
        <v>329</v>
      </c>
      <c r="K27" s="114">
        <v>43</v>
      </c>
      <c r="L27" s="116">
        <v>13.069908814589665</v>
      </c>
    </row>
    <row r="28" spans="1:12" s="110" customFormat="1" ht="15" customHeight="1" x14ac:dyDescent="0.2">
      <c r="A28" s="120"/>
      <c r="B28" s="119"/>
      <c r="D28" s="259" t="s">
        <v>107</v>
      </c>
      <c r="E28" s="113">
        <v>48.689655172413794</v>
      </c>
      <c r="F28" s="115">
        <v>353</v>
      </c>
      <c r="G28" s="114">
        <v>391</v>
      </c>
      <c r="H28" s="114">
        <v>410</v>
      </c>
      <c r="I28" s="114">
        <v>369</v>
      </c>
      <c r="J28" s="140">
        <v>345</v>
      </c>
      <c r="K28" s="114">
        <v>8</v>
      </c>
      <c r="L28" s="116">
        <v>2.318840579710145</v>
      </c>
    </row>
    <row r="29" spans="1:12" s="110" customFormat="1" ht="24" customHeight="1" x14ac:dyDescent="0.2">
      <c r="A29" s="604" t="s">
        <v>189</v>
      </c>
      <c r="B29" s="605"/>
      <c r="C29" s="605"/>
      <c r="D29" s="606"/>
      <c r="E29" s="113">
        <v>91.273280279988327</v>
      </c>
      <c r="F29" s="115">
        <v>43813</v>
      </c>
      <c r="G29" s="114">
        <v>45404</v>
      </c>
      <c r="H29" s="114">
        <v>45786</v>
      </c>
      <c r="I29" s="114">
        <v>45993</v>
      </c>
      <c r="J29" s="140">
        <v>45546</v>
      </c>
      <c r="K29" s="114">
        <v>-1733</v>
      </c>
      <c r="L29" s="116">
        <v>-3.8049444517630526</v>
      </c>
    </row>
    <row r="30" spans="1:12" s="110" customFormat="1" ht="15" customHeight="1" x14ac:dyDescent="0.2">
      <c r="A30" s="120"/>
      <c r="B30" s="119"/>
      <c r="C30" s="258" t="s">
        <v>106</v>
      </c>
      <c r="E30" s="113">
        <v>39.878574852212815</v>
      </c>
      <c r="F30" s="115">
        <v>17472</v>
      </c>
      <c r="G30" s="114">
        <v>17880</v>
      </c>
      <c r="H30" s="114">
        <v>18012</v>
      </c>
      <c r="I30" s="114">
        <v>17995</v>
      </c>
      <c r="J30" s="140">
        <v>17795</v>
      </c>
      <c r="K30" s="114">
        <v>-323</v>
      </c>
      <c r="L30" s="116">
        <v>-1.8151166057881427</v>
      </c>
    </row>
    <row r="31" spans="1:12" s="110" customFormat="1" ht="15" customHeight="1" x14ac:dyDescent="0.2">
      <c r="A31" s="120"/>
      <c r="B31" s="119"/>
      <c r="C31" s="258" t="s">
        <v>107</v>
      </c>
      <c r="E31" s="113">
        <v>60.121425147787185</v>
      </c>
      <c r="F31" s="115">
        <v>26341</v>
      </c>
      <c r="G31" s="114">
        <v>27524</v>
      </c>
      <c r="H31" s="114">
        <v>27774</v>
      </c>
      <c r="I31" s="114">
        <v>27998</v>
      </c>
      <c r="J31" s="140">
        <v>27751</v>
      </c>
      <c r="K31" s="114">
        <v>-1410</v>
      </c>
      <c r="L31" s="116">
        <v>-5.0808979856581749</v>
      </c>
    </row>
    <row r="32" spans="1:12" s="110" customFormat="1" ht="15" customHeight="1" x14ac:dyDescent="0.2">
      <c r="A32" s="120"/>
      <c r="B32" s="119" t="s">
        <v>117</v>
      </c>
      <c r="C32" s="258"/>
      <c r="E32" s="113">
        <v>8.503812341152452</v>
      </c>
      <c r="F32" s="114">
        <v>4082</v>
      </c>
      <c r="G32" s="114">
        <v>4203</v>
      </c>
      <c r="H32" s="114">
        <v>4123</v>
      </c>
      <c r="I32" s="114">
        <v>4101</v>
      </c>
      <c r="J32" s="140">
        <v>3996</v>
      </c>
      <c r="K32" s="114">
        <v>86</v>
      </c>
      <c r="L32" s="116">
        <v>2.1521521521521523</v>
      </c>
    </row>
    <row r="33" spans="1:12" s="110" customFormat="1" ht="15" customHeight="1" x14ac:dyDescent="0.2">
      <c r="A33" s="120"/>
      <c r="B33" s="119"/>
      <c r="C33" s="258" t="s">
        <v>106</v>
      </c>
      <c r="E33" s="113">
        <v>42.822146006859384</v>
      </c>
      <c r="F33" s="114">
        <v>1748</v>
      </c>
      <c r="G33" s="114">
        <v>1852</v>
      </c>
      <c r="H33" s="114">
        <v>1826</v>
      </c>
      <c r="I33" s="114">
        <v>1811</v>
      </c>
      <c r="J33" s="140">
        <v>1790</v>
      </c>
      <c r="K33" s="114">
        <v>-42</v>
      </c>
      <c r="L33" s="116">
        <v>-2.3463687150837989</v>
      </c>
    </row>
    <row r="34" spans="1:12" s="110" customFormat="1" ht="15" customHeight="1" x14ac:dyDescent="0.2">
      <c r="A34" s="120"/>
      <c r="B34" s="119"/>
      <c r="C34" s="258" t="s">
        <v>107</v>
      </c>
      <c r="E34" s="113">
        <v>57.177853993140616</v>
      </c>
      <c r="F34" s="114">
        <v>2334</v>
      </c>
      <c r="G34" s="114">
        <v>2351</v>
      </c>
      <c r="H34" s="114">
        <v>2297</v>
      </c>
      <c r="I34" s="114">
        <v>2290</v>
      </c>
      <c r="J34" s="140">
        <v>2206</v>
      </c>
      <c r="K34" s="114">
        <v>128</v>
      </c>
      <c r="L34" s="116">
        <v>5.8023572076155938</v>
      </c>
    </row>
    <row r="35" spans="1:12" s="110" customFormat="1" ht="24" customHeight="1" x14ac:dyDescent="0.2">
      <c r="A35" s="604" t="s">
        <v>192</v>
      </c>
      <c r="B35" s="605"/>
      <c r="C35" s="605"/>
      <c r="D35" s="606"/>
      <c r="E35" s="113">
        <v>23.003208199658349</v>
      </c>
      <c r="F35" s="114">
        <v>11042</v>
      </c>
      <c r="G35" s="114">
        <v>11451</v>
      </c>
      <c r="H35" s="114">
        <v>11505</v>
      </c>
      <c r="I35" s="114">
        <v>11844</v>
      </c>
      <c r="J35" s="114">
        <v>11509</v>
      </c>
      <c r="K35" s="318">
        <v>-467</v>
      </c>
      <c r="L35" s="319">
        <v>-4.0576939786254238</v>
      </c>
    </row>
    <row r="36" spans="1:12" s="110" customFormat="1" ht="15" customHeight="1" x14ac:dyDescent="0.2">
      <c r="A36" s="120"/>
      <c r="B36" s="119"/>
      <c r="C36" s="258" t="s">
        <v>106</v>
      </c>
      <c r="E36" s="113">
        <v>40.889331642818327</v>
      </c>
      <c r="F36" s="114">
        <v>4515</v>
      </c>
      <c r="G36" s="114">
        <v>4585</v>
      </c>
      <c r="H36" s="114">
        <v>4591</v>
      </c>
      <c r="I36" s="114">
        <v>4749</v>
      </c>
      <c r="J36" s="114">
        <v>4607</v>
      </c>
      <c r="K36" s="318">
        <v>-92</v>
      </c>
      <c r="L36" s="116">
        <v>-1.9969611460820491</v>
      </c>
    </row>
    <row r="37" spans="1:12" s="110" customFormat="1" ht="15" customHeight="1" x14ac:dyDescent="0.2">
      <c r="A37" s="120"/>
      <c r="B37" s="119"/>
      <c r="C37" s="258" t="s">
        <v>107</v>
      </c>
      <c r="E37" s="113">
        <v>59.110668357181673</v>
      </c>
      <c r="F37" s="114">
        <v>6527</v>
      </c>
      <c r="G37" s="114">
        <v>6866</v>
      </c>
      <c r="H37" s="114">
        <v>6914</v>
      </c>
      <c r="I37" s="114">
        <v>7095</v>
      </c>
      <c r="J37" s="140">
        <v>6902</v>
      </c>
      <c r="K37" s="114">
        <v>-375</v>
      </c>
      <c r="L37" s="116">
        <v>-5.4332077658649665</v>
      </c>
    </row>
    <row r="38" spans="1:12" s="110" customFormat="1" ht="15" customHeight="1" x14ac:dyDescent="0.2">
      <c r="A38" s="120"/>
      <c r="B38" s="119" t="s">
        <v>329</v>
      </c>
      <c r="C38" s="258"/>
      <c r="E38" s="113">
        <v>54.04358151743677</v>
      </c>
      <c r="F38" s="114">
        <v>25942</v>
      </c>
      <c r="G38" s="114">
        <v>26617</v>
      </c>
      <c r="H38" s="114">
        <v>26719</v>
      </c>
      <c r="I38" s="114">
        <v>26704</v>
      </c>
      <c r="J38" s="140">
        <v>26458</v>
      </c>
      <c r="K38" s="114">
        <v>-516</v>
      </c>
      <c r="L38" s="116">
        <v>-1.9502607906871268</v>
      </c>
    </row>
    <row r="39" spans="1:12" s="110" customFormat="1" ht="15" customHeight="1" x14ac:dyDescent="0.2">
      <c r="A39" s="120"/>
      <c r="B39" s="119"/>
      <c r="C39" s="258" t="s">
        <v>106</v>
      </c>
      <c r="E39" s="113">
        <v>40.871945108318556</v>
      </c>
      <c r="F39" s="115">
        <v>10603</v>
      </c>
      <c r="G39" s="114">
        <v>10817</v>
      </c>
      <c r="H39" s="114">
        <v>10886</v>
      </c>
      <c r="I39" s="114">
        <v>10780</v>
      </c>
      <c r="J39" s="140">
        <v>10676</v>
      </c>
      <c r="K39" s="114">
        <v>-73</v>
      </c>
      <c r="L39" s="116">
        <v>-0.68377669539153241</v>
      </c>
    </row>
    <row r="40" spans="1:12" s="110" customFormat="1" ht="15" customHeight="1" x14ac:dyDescent="0.2">
      <c r="A40" s="120"/>
      <c r="B40" s="119"/>
      <c r="C40" s="258" t="s">
        <v>107</v>
      </c>
      <c r="E40" s="113">
        <v>59.128054891681444</v>
      </c>
      <c r="F40" s="115">
        <v>15339</v>
      </c>
      <c r="G40" s="114">
        <v>15800</v>
      </c>
      <c r="H40" s="114">
        <v>15833</v>
      </c>
      <c r="I40" s="114">
        <v>15924</v>
      </c>
      <c r="J40" s="140">
        <v>15782</v>
      </c>
      <c r="K40" s="114">
        <v>-443</v>
      </c>
      <c r="L40" s="116">
        <v>-2.8069953111139272</v>
      </c>
    </row>
    <row r="41" spans="1:12" s="110" customFormat="1" ht="15" customHeight="1" x14ac:dyDescent="0.2">
      <c r="A41" s="120"/>
      <c r="B41" s="320" t="s">
        <v>516</v>
      </c>
      <c r="C41" s="258"/>
      <c r="E41" s="113">
        <v>5.385192283654848</v>
      </c>
      <c r="F41" s="115">
        <v>2585</v>
      </c>
      <c r="G41" s="114">
        <v>2673</v>
      </c>
      <c r="H41" s="114">
        <v>2667</v>
      </c>
      <c r="I41" s="114">
        <v>2582</v>
      </c>
      <c r="J41" s="140">
        <v>2514</v>
      </c>
      <c r="K41" s="114">
        <v>71</v>
      </c>
      <c r="L41" s="116">
        <v>2.824184566428003</v>
      </c>
    </row>
    <row r="42" spans="1:12" s="110" customFormat="1" ht="15" customHeight="1" x14ac:dyDescent="0.2">
      <c r="A42" s="120"/>
      <c r="B42" s="119"/>
      <c r="C42" s="268" t="s">
        <v>106</v>
      </c>
      <c r="D42" s="182"/>
      <c r="E42" s="113">
        <v>42.823984526112184</v>
      </c>
      <c r="F42" s="115">
        <v>1107</v>
      </c>
      <c r="G42" s="114">
        <v>1138</v>
      </c>
      <c r="H42" s="114">
        <v>1137</v>
      </c>
      <c r="I42" s="114">
        <v>1104</v>
      </c>
      <c r="J42" s="140">
        <v>1072</v>
      </c>
      <c r="K42" s="114">
        <v>35</v>
      </c>
      <c r="L42" s="116">
        <v>3.2649253731343282</v>
      </c>
    </row>
    <row r="43" spans="1:12" s="110" customFormat="1" ht="15" customHeight="1" x14ac:dyDescent="0.2">
      <c r="A43" s="120"/>
      <c r="B43" s="119"/>
      <c r="C43" s="268" t="s">
        <v>107</v>
      </c>
      <c r="D43" s="182"/>
      <c r="E43" s="113">
        <v>57.176015473887816</v>
      </c>
      <c r="F43" s="115">
        <v>1478</v>
      </c>
      <c r="G43" s="114">
        <v>1535</v>
      </c>
      <c r="H43" s="114">
        <v>1530</v>
      </c>
      <c r="I43" s="114">
        <v>1478</v>
      </c>
      <c r="J43" s="140">
        <v>1442</v>
      </c>
      <c r="K43" s="114">
        <v>36</v>
      </c>
      <c r="L43" s="116">
        <v>2.496532593619972</v>
      </c>
    </row>
    <row r="44" spans="1:12" s="110" customFormat="1" ht="15" customHeight="1" x14ac:dyDescent="0.2">
      <c r="A44" s="120"/>
      <c r="B44" s="119" t="s">
        <v>205</v>
      </c>
      <c r="C44" s="268"/>
      <c r="D44" s="182"/>
      <c r="E44" s="113">
        <v>17.568017999250031</v>
      </c>
      <c r="F44" s="115">
        <v>8433</v>
      </c>
      <c r="G44" s="114">
        <v>8973</v>
      </c>
      <c r="H44" s="114">
        <v>9132</v>
      </c>
      <c r="I44" s="114">
        <v>9085</v>
      </c>
      <c r="J44" s="140">
        <v>9163</v>
      </c>
      <c r="K44" s="114">
        <v>-730</v>
      </c>
      <c r="L44" s="116">
        <v>-7.9668230928735131</v>
      </c>
    </row>
    <row r="45" spans="1:12" s="110" customFormat="1" ht="15" customHeight="1" x14ac:dyDescent="0.2">
      <c r="A45" s="120"/>
      <c r="B45" s="119"/>
      <c r="C45" s="268" t="s">
        <v>106</v>
      </c>
      <c r="D45" s="182"/>
      <c r="E45" s="113">
        <v>36.120004743270485</v>
      </c>
      <c r="F45" s="115">
        <v>3046</v>
      </c>
      <c r="G45" s="114">
        <v>3240</v>
      </c>
      <c r="H45" s="114">
        <v>3273</v>
      </c>
      <c r="I45" s="114">
        <v>3217</v>
      </c>
      <c r="J45" s="140">
        <v>3272</v>
      </c>
      <c r="K45" s="114">
        <v>-226</v>
      </c>
      <c r="L45" s="116">
        <v>-6.9070904645476769</v>
      </c>
    </row>
    <row r="46" spans="1:12" s="110" customFormat="1" ht="15" customHeight="1" x14ac:dyDescent="0.2">
      <c r="A46" s="123"/>
      <c r="B46" s="124"/>
      <c r="C46" s="260" t="s">
        <v>107</v>
      </c>
      <c r="D46" s="261"/>
      <c r="E46" s="125">
        <v>63.879995256729515</v>
      </c>
      <c r="F46" s="143">
        <v>5387</v>
      </c>
      <c r="G46" s="144">
        <v>5733</v>
      </c>
      <c r="H46" s="144">
        <v>5859</v>
      </c>
      <c r="I46" s="144">
        <v>5868</v>
      </c>
      <c r="J46" s="145">
        <v>5891</v>
      </c>
      <c r="K46" s="144">
        <v>-504</v>
      </c>
      <c r="L46" s="146">
        <v>-8.5554235274146997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48002</v>
      </c>
      <c r="E11" s="114">
        <v>49714</v>
      </c>
      <c r="F11" s="114">
        <v>50023</v>
      </c>
      <c r="G11" s="114">
        <v>50215</v>
      </c>
      <c r="H11" s="140">
        <v>49644</v>
      </c>
      <c r="I11" s="115">
        <v>-1642</v>
      </c>
      <c r="J11" s="116">
        <v>-3.3075497542502617</v>
      </c>
    </row>
    <row r="12" spans="1:15" s="110" customFormat="1" ht="24.95" customHeight="1" x14ac:dyDescent="0.2">
      <c r="A12" s="193" t="s">
        <v>132</v>
      </c>
      <c r="B12" s="194" t="s">
        <v>133</v>
      </c>
      <c r="C12" s="113">
        <v>1.7228448814632724</v>
      </c>
      <c r="D12" s="115">
        <v>827</v>
      </c>
      <c r="E12" s="114">
        <v>832</v>
      </c>
      <c r="F12" s="114">
        <v>858</v>
      </c>
      <c r="G12" s="114">
        <v>864</v>
      </c>
      <c r="H12" s="140">
        <v>796</v>
      </c>
      <c r="I12" s="115">
        <v>31</v>
      </c>
      <c r="J12" s="116">
        <v>3.8944723618090453</v>
      </c>
    </row>
    <row r="13" spans="1:15" s="110" customFormat="1" ht="24.95" customHeight="1" x14ac:dyDescent="0.2">
      <c r="A13" s="193" t="s">
        <v>134</v>
      </c>
      <c r="B13" s="199" t="s">
        <v>214</v>
      </c>
      <c r="C13" s="113">
        <v>0.46456397650097914</v>
      </c>
      <c r="D13" s="115">
        <v>223</v>
      </c>
      <c r="E13" s="114">
        <v>237</v>
      </c>
      <c r="F13" s="114">
        <v>251</v>
      </c>
      <c r="G13" s="114">
        <v>245</v>
      </c>
      <c r="H13" s="140">
        <v>210</v>
      </c>
      <c r="I13" s="115">
        <v>13</v>
      </c>
      <c r="J13" s="116">
        <v>6.1904761904761907</v>
      </c>
    </row>
    <row r="14" spans="1:15" s="287" customFormat="1" ht="24.95" customHeight="1" x14ac:dyDescent="0.2">
      <c r="A14" s="193" t="s">
        <v>215</v>
      </c>
      <c r="B14" s="199" t="s">
        <v>137</v>
      </c>
      <c r="C14" s="113">
        <v>9.6620974126078085</v>
      </c>
      <c r="D14" s="115">
        <v>4638</v>
      </c>
      <c r="E14" s="114">
        <v>4742</v>
      </c>
      <c r="F14" s="114">
        <v>4828</v>
      </c>
      <c r="G14" s="114">
        <v>4964</v>
      </c>
      <c r="H14" s="140">
        <v>4976</v>
      </c>
      <c r="I14" s="115">
        <v>-338</v>
      </c>
      <c r="J14" s="116">
        <v>-6.792604501607717</v>
      </c>
      <c r="K14" s="110"/>
      <c r="L14" s="110"/>
      <c r="M14" s="110"/>
      <c r="N14" s="110"/>
      <c r="O14" s="110"/>
    </row>
    <row r="15" spans="1:15" s="110" customFormat="1" ht="24.95" customHeight="1" x14ac:dyDescent="0.2">
      <c r="A15" s="193" t="s">
        <v>216</v>
      </c>
      <c r="B15" s="199" t="s">
        <v>217</v>
      </c>
      <c r="C15" s="113">
        <v>3.1977834256905964</v>
      </c>
      <c r="D15" s="115">
        <v>1535</v>
      </c>
      <c r="E15" s="114">
        <v>1576</v>
      </c>
      <c r="F15" s="114">
        <v>1594</v>
      </c>
      <c r="G15" s="114">
        <v>1666</v>
      </c>
      <c r="H15" s="140">
        <v>1653</v>
      </c>
      <c r="I15" s="115">
        <v>-118</v>
      </c>
      <c r="J15" s="116">
        <v>-7.1385359951603142</v>
      </c>
    </row>
    <row r="16" spans="1:15" s="287" customFormat="1" ht="24.95" customHeight="1" x14ac:dyDescent="0.2">
      <c r="A16" s="193" t="s">
        <v>218</v>
      </c>
      <c r="B16" s="199" t="s">
        <v>141</v>
      </c>
      <c r="C16" s="113">
        <v>4.7998000083329861</v>
      </c>
      <c r="D16" s="115">
        <v>2304</v>
      </c>
      <c r="E16" s="114">
        <v>2338</v>
      </c>
      <c r="F16" s="114">
        <v>2388</v>
      </c>
      <c r="G16" s="114">
        <v>2424</v>
      </c>
      <c r="H16" s="140">
        <v>2437</v>
      </c>
      <c r="I16" s="115">
        <v>-133</v>
      </c>
      <c r="J16" s="116">
        <v>-5.4575297496922444</v>
      </c>
      <c r="K16" s="110"/>
      <c r="L16" s="110"/>
      <c r="M16" s="110"/>
      <c r="N16" s="110"/>
      <c r="O16" s="110"/>
    </row>
    <row r="17" spans="1:15" s="110" customFormat="1" ht="24.95" customHeight="1" x14ac:dyDescent="0.2">
      <c r="A17" s="193" t="s">
        <v>142</v>
      </c>
      <c r="B17" s="199" t="s">
        <v>220</v>
      </c>
      <c r="C17" s="113">
        <v>1.6645139785842256</v>
      </c>
      <c r="D17" s="115">
        <v>799</v>
      </c>
      <c r="E17" s="114">
        <v>828</v>
      </c>
      <c r="F17" s="114">
        <v>846</v>
      </c>
      <c r="G17" s="114">
        <v>874</v>
      </c>
      <c r="H17" s="140">
        <v>886</v>
      </c>
      <c r="I17" s="115">
        <v>-87</v>
      </c>
      <c r="J17" s="116">
        <v>-9.8194130925507892</v>
      </c>
    </row>
    <row r="18" spans="1:15" s="287" customFormat="1" ht="24.95" customHeight="1" x14ac:dyDescent="0.2">
      <c r="A18" s="201" t="s">
        <v>144</v>
      </c>
      <c r="B18" s="202" t="s">
        <v>145</v>
      </c>
      <c r="C18" s="113">
        <v>4.4539810841214953</v>
      </c>
      <c r="D18" s="115">
        <v>2138</v>
      </c>
      <c r="E18" s="114">
        <v>2095</v>
      </c>
      <c r="F18" s="114">
        <v>2145</v>
      </c>
      <c r="G18" s="114">
        <v>2169</v>
      </c>
      <c r="H18" s="140">
        <v>2161</v>
      </c>
      <c r="I18" s="115">
        <v>-23</v>
      </c>
      <c r="J18" s="116">
        <v>-1.0643220731142988</v>
      </c>
      <c r="K18" s="110"/>
      <c r="L18" s="110"/>
      <c r="M18" s="110"/>
      <c r="N18" s="110"/>
      <c r="O18" s="110"/>
    </row>
    <row r="19" spans="1:15" s="110" customFormat="1" ht="24.95" customHeight="1" x14ac:dyDescent="0.2">
      <c r="A19" s="193" t="s">
        <v>146</v>
      </c>
      <c r="B19" s="199" t="s">
        <v>147</v>
      </c>
      <c r="C19" s="113">
        <v>19.442939877505104</v>
      </c>
      <c r="D19" s="115">
        <v>9333</v>
      </c>
      <c r="E19" s="114">
        <v>9467</v>
      </c>
      <c r="F19" s="114">
        <v>9492</v>
      </c>
      <c r="G19" s="114">
        <v>9719</v>
      </c>
      <c r="H19" s="140">
        <v>9527</v>
      </c>
      <c r="I19" s="115">
        <v>-194</v>
      </c>
      <c r="J19" s="116">
        <v>-2.0363178335257688</v>
      </c>
    </row>
    <row r="20" spans="1:15" s="287" customFormat="1" ht="24.95" customHeight="1" x14ac:dyDescent="0.2">
      <c r="A20" s="193" t="s">
        <v>148</v>
      </c>
      <c r="B20" s="199" t="s">
        <v>149</v>
      </c>
      <c r="C20" s="113">
        <v>4.8331319528352985</v>
      </c>
      <c r="D20" s="115">
        <v>2320</v>
      </c>
      <c r="E20" s="114">
        <v>2437</v>
      </c>
      <c r="F20" s="114">
        <v>2453</v>
      </c>
      <c r="G20" s="114">
        <v>2456</v>
      </c>
      <c r="H20" s="140">
        <v>2484</v>
      </c>
      <c r="I20" s="115">
        <v>-164</v>
      </c>
      <c r="J20" s="116">
        <v>-6.6022544283413849</v>
      </c>
      <c r="K20" s="110"/>
      <c r="L20" s="110"/>
      <c r="M20" s="110"/>
      <c r="N20" s="110"/>
      <c r="O20" s="110"/>
    </row>
    <row r="21" spans="1:15" s="110" customFormat="1" ht="24.95" customHeight="1" x14ac:dyDescent="0.2">
      <c r="A21" s="201" t="s">
        <v>150</v>
      </c>
      <c r="B21" s="202" t="s">
        <v>151</v>
      </c>
      <c r="C21" s="113">
        <v>11.995333527769676</v>
      </c>
      <c r="D21" s="115">
        <v>5758</v>
      </c>
      <c r="E21" s="114">
        <v>6538</v>
      </c>
      <c r="F21" s="114">
        <v>6628</v>
      </c>
      <c r="G21" s="114">
        <v>6638</v>
      </c>
      <c r="H21" s="140">
        <v>6412</v>
      </c>
      <c r="I21" s="115">
        <v>-654</v>
      </c>
      <c r="J21" s="116">
        <v>-10.199625701809108</v>
      </c>
    </row>
    <row r="22" spans="1:15" s="110" customFormat="1" ht="24.95" customHeight="1" x14ac:dyDescent="0.2">
      <c r="A22" s="201" t="s">
        <v>152</v>
      </c>
      <c r="B22" s="199" t="s">
        <v>153</v>
      </c>
      <c r="C22" s="113">
        <v>1.3061955751843672</v>
      </c>
      <c r="D22" s="115">
        <v>627</v>
      </c>
      <c r="E22" s="114">
        <v>623</v>
      </c>
      <c r="F22" s="114">
        <v>647</v>
      </c>
      <c r="G22" s="114">
        <v>622</v>
      </c>
      <c r="H22" s="140">
        <v>628</v>
      </c>
      <c r="I22" s="115">
        <v>-1</v>
      </c>
      <c r="J22" s="116">
        <v>-0.15923566878980891</v>
      </c>
    </row>
    <row r="23" spans="1:15" s="110" customFormat="1" ht="24.95" customHeight="1" x14ac:dyDescent="0.2">
      <c r="A23" s="193" t="s">
        <v>154</v>
      </c>
      <c r="B23" s="199" t="s">
        <v>155</v>
      </c>
      <c r="C23" s="113">
        <v>0.91454522728219656</v>
      </c>
      <c r="D23" s="115">
        <v>439</v>
      </c>
      <c r="E23" s="114">
        <v>443</v>
      </c>
      <c r="F23" s="114">
        <v>457</v>
      </c>
      <c r="G23" s="114">
        <v>452</v>
      </c>
      <c r="H23" s="140">
        <v>454</v>
      </c>
      <c r="I23" s="115">
        <v>-15</v>
      </c>
      <c r="J23" s="116">
        <v>-3.303964757709251</v>
      </c>
    </row>
    <row r="24" spans="1:15" s="110" customFormat="1" ht="24.95" customHeight="1" x14ac:dyDescent="0.2">
      <c r="A24" s="193" t="s">
        <v>156</v>
      </c>
      <c r="B24" s="199" t="s">
        <v>221</v>
      </c>
      <c r="C24" s="113">
        <v>6.9976250989542104</v>
      </c>
      <c r="D24" s="115">
        <v>3359</v>
      </c>
      <c r="E24" s="114">
        <v>3542</v>
      </c>
      <c r="F24" s="114">
        <v>3523</v>
      </c>
      <c r="G24" s="114">
        <v>3570</v>
      </c>
      <c r="H24" s="140">
        <v>3549</v>
      </c>
      <c r="I24" s="115">
        <v>-190</v>
      </c>
      <c r="J24" s="116">
        <v>-5.3536207382361232</v>
      </c>
    </row>
    <row r="25" spans="1:15" s="110" customFormat="1" ht="24.95" customHeight="1" x14ac:dyDescent="0.2">
      <c r="A25" s="193" t="s">
        <v>222</v>
      </c>
      <c r="B25" s="204" t="s">
        <v>159</v>
      </c>
      <c r="C25" s="113">
        <v>12.316153493604434</v>
      </c>
      <c r="D25" s="115">
        <v>5912</v>
      </c>
      <c r="E25" s="114">
        <v>5942</v>
      </c>
      <c r="F25" s="114">
        <v>6032</v>
      </c>
      <c r="G25" s="114">
        <v>5833</v>
      </c>
      <c r="H25" s="140">
        <v>5868</v>
      </c>
      <c r="I25" s="115">
        <v>44</v>
      </c>
      <c r="J25" s="116">
        <v>0.74982958418541246</v>
      </c>
    </row>
    <row r="26" spans="1:15" s="110" customFormat="1" ht="24.95" customHeight="1" x14ac:dyDescent="0.2">
      <c r="A26" s="201">
        <v>782.78300000000002</v>
      </c>
      <c r="B26" s="203" t="s">
        <v>160</v>
      </c>
      <c r="C26" s="113">
        <v>0.88537977584267324</v>
      </c>
      <c r="D26" s="115">
        <v>425</v>
      </c>
      <c r="E26" s="114">
        <v>455</v>
      </c>
      <c r="F26" s="114">
        <v>457</v>
      </c>
      <c r="G26" s="114">
        <v>457</v>
      </c>
      <c r="H26" s="140">
        <v>466</v>
      </c>
      <c r="I26" s="115">
        <v>-41</v>
      </c>
      <c r="J26" s="116">
        <v>-8.7982832618025757</v>
      </c>
    </row>
    <row r="27" spans="1:15" s="110" customFormat="1" ht="24.95" customHeight="1" x14ac:dyDescent="0.2">
      <c r="A27" s="193" t="s">
        <v>161</v>
      </c>
      <c r="B27" s="199" t="s">
        <v>162</v>
      </c>
      <c r="C27" s="113">
        <v>0.65830590392067001</v>
      </c>
      <c r="D27" s="115">
        <v>316</v>
      </c>
      <c r="E27" s="114">
        <v>322</v>
      </c>
      <c r="F27" s="114">
        <v>331</v>
      </c>
      <c r="G27" s="114">
        <v>333</v>
      </c>
      <c r="H27" s="140">
        <v>346</v>
      </c>
      <c r="I27" s="115">
        <v>-30</v>
      </c>
      <c r="J27" s="116">
        <v>-8.6705202312138727</v>
      </c>
    </row>
    <row r="28" spans="1:15" s="110" customFormat="1" ht="24.95" customHeight="1" x14ac:dyDescent="0.2">
      <c r="A28" s="193" t="s">
        <v>163</v>
      </c>
      <c r="B28" s="199" t="s">
        <v>164</v>
      </c>
      <c r="C28" s="113">
        <v>1.9436690137910921</v>
      </c>
      <c r="D28" s="115">
        <v>933</v>
      </c>
      <c r="E28" s="114">
        <v>964</v>
      </c>
      <c r="F28" s="114">
        <v>957</v>
      </c>
      <c r="G28" s="114">
        <v>1008</v>
      </c>
      <c r="H28" s="140">
        <v>990</v>
      </c>
      <c r="I28" s="115">
        <v>-57</v>
      </c>
      <c r="J28" s="116">
        <v>-5.7575757575757578</v>
      </c>
    </row>
    <row r="29" spans="1:15" s="110" customFormat="1" ht="24.95" customHeight="1" x14ac:dyDescent="0.2">
      <c r="A29" s="193">
        <v>86</v>
      </c>
      <c r="B29" s="199" t="s">
        <v>165</v>
      </c>
      <c r="C29" s="113">
        <v>5.4997708428815466</v>
      </c>
      <c r="D29" s="115">
        <v>2640</v>
      </c>
      <c r="E29" s="114">
        <v>2618</v>
      </c>
      <c r="F29" s="114">
        <v>2603</v>
      </c>
      <c r="G29" s="114">
        <v>2600</v>
      </c>
      <c r="H29" s="140">
        <v>2596</v>
      </c>
      <c r="I29" s="115">
        <v>44</v>
      </c>
      <c r="J29" s="116">
        <v>1.6949152542372881</v>
      </c>
    </row>
    <row r="30" spans="1:15" s="110" customFormat="1" ht="24.95" customHeight="1" x14ac:dyDescent="0.2">
      <c r="A30" s="193">
        <v>87.88</v>
      </c>
      <c r="B30" s="204" t="s">
        <v>166</v>
      </c>
      <c r="C30" s="113">
        <v>4.6977209282946548</v>
      </c>
      <c r="D30" s="115">
        <v>2255</v>
      </c>
      <c r="E30" s="114">
        <v>2279</v>
      </c>
      <c r="F30" s="114">
        <v>2223</v>
      </c>
      <c r="G30" s="114">
        <v>2157</v>
      </c>
      <c r="H30" s="140">
        <v>2173</v>
      </c>
      <c r="I30" s="115">
        <v>82</v>
      </c>
      <c r="J30" s="116">
        <v>3.7735849056603774</v>
      </c>
    </row>
    <row r="31" spans="1:15" s="110" customFormat="1" ht="24.95" customHeight="1" x14ac:dyDescent="0.2">
      <c r="A31" s="193" t="s">
        <v>167</v>
      </c>
      <c r="B31" s="199" t="s">
        <v>168</v>
      </c>
      <c r="C31" s="113">
        <v>12.203658180909128</v>
      </c>
      <c r="D31" s="115">
        <v>5858</v>
      </c>
      <c r="E31" s="114">
        <v>6177</v>
      </c>
      <c r="F31" s="114">
        <v>6137</v>
      </c>
      <c r="G31" s="114">
        <v>6127</v>
      </c>
      <c r="H31" s="140">
        <v>6007</v>
      </c>
      <c r="I31" s="115">
        <v>-149</v>
      </c>
      <c r="J31" s="116">
        <v>-2.4804394872648579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1.7228448814632724</v>
      </c>
      <c r="D34" s="115">
        <v>827</v>
      </c>
      <c r="E34" s="114">
        <v>832</v>
      </c>
      <c r="F34" s="114">
        <v>858</v>
      </c>
      <c r="G34" s="114">
        <v>864</v>
      </c>
      <c r="H34" s="140">
        <v>796</v>
      </c>
      <c r="I34" s="115">
        <v>31</v>
      </c>
      <c r="J34" s="116">
        <v>3.8944723618090453</v>
      </c>
    </row>
    <row r="35" spans="1:10" s="110" customFormat="1" ht="24.95" customHeight="1" x14ac:dyDescent="0.2">
      <c r="A35" s="292" t="s">
        <v>171</v>
      </c>
      <c r="B35" s="293" t="s">
        <v>172</v>
      </c>
      <c r="C35" s="113">
        <v>14.580642473230283</v>
      </c>
      <c r="D35" s="115">
        <v>6999</v>
      </c>
      <c r="E35" s="114">
        <v>7074</v>
      </c>
      <c r="F35" s="114">
        <v>7224</v>
      </c>
      <c r="G35" s="114">
        <v>7378</v>
      </c>
      <c r="H35" s="140">
        <v>7347</v>
      </c>
      <c r="I35" s="115">
        <v>-348</v>
      </c>
      <c r="J35" s="116">
        <v>-4.7366271947733765</v>
      </c>
    </row>
    <row r="36" spans="1:10" s="110" customFormat="1" ht="24.95" customHeight="1" x14ac:dyDescent="0.2">
      <c r="A36" s="294" t="s">
        <v>173</v>
      </c>
      <c r="B36" s="295" t="s">
        <v>174</v>
      </c>
      <c r="C36" s="125">
        <v>83.694429398775057</v>
      </c>
      <c r="D36" s="143">
        <v>40175</v>
      </c>
      <c r="E36" s="144">
        <v>41807</v>
      </c>
      <c r="F36" s="144">
        <v>41940</v>
      </c>
      <c r="G36" s="144">
        <v>41972</v>
      </c>
      <c r="H36" s="145">
        <v>41500</v>
      </c>
      <c r="I36" s="143">
        <v>-1325</v>
      </c>
      <c r="J36" s="146">
        <v>-3.1927710843373496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48002</v>
      </c>
      <c r="F11" s="264">
        <v>49714</v>
      </c>
      <c r="G11" s="264">
        <v>50023</v>
      </c>
      <c r="H11" s="264">
        <v>50215</v>
      </c>
      <c r="I11" s="265">
        <v>49644</v>
      </c>
      <c r="J11" s="263">
        <v>-1642</v>
      </c>
      <c r="K11" s="266">
        <v>-3.3075497542502617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47.977167618015919</v>
      </c>
      <c r="E13" s="115">
        <v>23030</v>
      </c>
      <c r="F13" s="114">
        <v>23638</v>
      </c>
      <c r="G13" s="114">
        <v>23953</v>
      </c>
      <c r="H13" s="114">
        <v>24007</v>
      </c>
      <c r="I13" s="140">
        <v>23685</v>
      </c>
      <c r="J13" s="115">
        <v>-655</v>
      </c>
      <c r="K13" s="116">
        <v>-2.7654633734431076</v>
      </c>
    </row>
    <row r="14" spans="1:15" ht="15.95" customHeight="1" x14ac:dyDescent="0.2">
      <c r="A14" s="306" t="s">
        <v>230</v>
      </c>
      <c r="B14" s="307"/>
      <c r="C14" s="308"/>
      <c r="D14" s="113">
        <v>40.639973334444399</v>
      </c>
      <c r="E14" s="115">
        <v>19508</v>
      </c>
      <c r="F14" s="114">
        <v>20482</v>
      </c>
      <c r="G14" s="114">
        <v>20530</v>
      </c>
      <c r="H14" s="114">
        <v>20689</v>
      </c>
      <c r="I14" s="140">
        <v>20474</v>
      </c>
      <c r="J14" s="115">
        <v>-966</v>
      </c>
      <c r="K14" s="116">
        <v>-4.7181791540490376</v>
      </c>
    </row>
    <row r="15" spans="1:15" ht="15.95" customHeight="1" x14ac:dyDescent="0.2">
      <c r="A15" s="306" t="s">
        <v>231</v>
      </c>
      <c r="B15" s="307"/>
      <c r="C15" s="308"/>
      <c r="D15" s="113">
        <v>4.9164618140910799</v>
      </c>
      <c r="E15" s="115">
        <v>2360</v>
      </c>
      <c r="F15" s="114">
        <v>2424</v>
      </c>
      <c r="G15" s="114">
        <v>2418</v>
      </c>
      <c r="H15" s="114">
        <v>2317</v>
      </c>
      <c r="I15" s="140">
        <v>2349</v>
      </c>
      <c r="J15" s="115">
        <v>11</v>
      </c>
      <c r="K15" s="116">
        <v>0.46828437633035336</v>
      </c>
    </row>
    <row r="16" spans="1:15" ht="15.95" customHeight="1" x14ac:dyDescent="0.2">
      <c r="A16" s="306" t="s">
        <v>232</v>
      </c>
      <c r="B16" s="307"/>
      <c r="C16" s="308"/>
      <c r="D16" s="113">
        <v>2.2457397608432981</v>
      </c>
      <c r="E16" s="115">
        <v>1078</v>
      </c>
      <c r="F16" s="114">
        <v>1090</v>
      </c>
      <c r="G16" s="114">
        <v>1060</v>
      </c>
      <c r="H16" s="114">
        <v>1081</v>
      </c>
      <c r="I16" s="140">
        <v>1080</v>
      </c>
      <c r="J16" s="115">
        <v>-2</v>
      </c>
      <c r="K16" s="116">
        <v>-0.18518518518518517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1.3832756968459647</v>
      </c>
      <c r="E18" s="115">
        <v>664</v>
      </c>
      <c r="F18" s="114">
        <v>676</v>
      </c>
      <c r="G18" s="114">
        <v>701</v>
      </c>
      <c r="H18" s="114">
        <v>684</v>
      </c>
      <c r="I18" s="140">
        <v>654</v>
      </c>
      <c r="J18" s="115">
        <v>10</v>
      </c>
      <c r="K18" s="116">
        <v>1.5290519877675841</v>
      </c>
    </row>
    <row r="19" spans="1:11" ht="14.1" customHeight="1" x14ac:dyDescent="0.2">
      <c r="A19" s="306" t="s">
        <v>235</v>
      </c>
      <c r="B19" s="307" t="s">
        <v>236</v>
      </c>
      <c r="C19" s="308"/>
      <c r="D19" s="113">
        <v>1.0582892379484188</v>
      </c>
      <c r="E19" s="115">
        <v>508</v>
      </c>
      <c r="F19" s="114">
        <v>525</v>
      </c>
      <c r="G19" s="114">
        <v>549</v>
      </c>
      <c r="H19" s="114">
        <v>538</v>
      </c>
      <c r="I19" s="140">
        <v>512</v>
      </c>
      <c r="J19" s="115">
        <v>-4</v>
      </c>
      <c r="K19" s="116">
        <v>-0.78125</v>
      </c>
    </row>
    <row r="20" spans="1:11" ht="14.1" customHeight="1" x14ac:dyDescent="0.2">
      <c r="A20" s="306">
        <v>12</v>
      </c>
      <c r="B20" s="307" t="s">
        <v>237</v>
      </c>
      <c r="C20" s="308"/>
      <c r="D20" s="113">
        <v>1.7395108537144286</v>
      </c>
      <c r="E20" s="115">
        <v>835</v>
      </c>
      <c r="F20" s="114">
        <v>825</v>
      </c>
      <c r="G20" s="114">
        <v>862</v>
      </c>
      <c r="H20" s="114">
        <v>863</v>
      </c>
      <c r="I20" s="140">
        <v>812</v>
      </c>
      <c r="J20" s="115">
        <v>23</v>
      </c>
      <c r="K20" s="116">
        <v>2.8325123152709359</v>
      </c>
    </row>
    <row r="21" spans="1:11" ht="14.1" customHeight="1" x14ac:dyDescent="0.2">
      <c r="A21" s="306">
        <v>21</v>
      </c>
      <c r="B21" s="307" t="s">
        <v>238</v>
      </c>
      <c r="C21" s="308"/>
      <c r="D21" s="113">
        <v>0.17499270863714012</v>
      </c>
      <c r="E21" s="115">
        <v>84</v>
      </c>
      <c r="F21" s="114">
        <v>81</v>
      </c>
      <c r="G21" s="114">
        <v>73</v>
      </c>
      <c r="H21" s="114">
        <v>75</v>
      </c>
      <c r="I21" s="140">
        <v>72</v>
      </c>
      <c r="J21" s="115">
        <v>12</v>
      </c>
      <c r="K21" s="116">
        <v>16.666666666666668</v>
      </c>
    </row>
    <row r="22" spans="1:11" ht="14.1" customHeight="1" x14ac:dyDescent="0.2">
      <c r="A22" s="306">
        <v>22</v>
      </c>
      <c r="B22" s="307" t="s">
        <v>239</v>
      </c>
      <c r="C22" s="308"/>
      <c r="D22" s="113">
        <v>1.241614932711137</v>
      </c>
      <c r="E22" s="115">
        <v>596</v>
      </c>
      <c r="F22" s="114">
        <v>622</v>
      </c>
      <c r="G22" s="114">
        <v>632</v>
      </c>
      <c r="H22" s="114">
        <v>632</v>
      </c>
      <c r="I22" s="140">
        <v>628</v>
      </c>
      <c r="J22" s="115">
        <v>-32</v>
      </c>
      <c r="K22" s="116">
        <v>-5.0955414012738851</v>
      </c>
    </row>
    <row r="23" spans="1:11" ht="14.1" customHeight="1" x14ac:dyDescent="0.2">
      <c r="A23" s="306">
        <v>23</v>
      </c>
      <c r="B23" s="307" t="s">
        <v>240</v>
      </c>
      <c r="C23" s="308"/>
      <c r="D23" s="113">
        <v>0.62914045248114658</v>
      </c>
      <c r="E23" s="115">
        <v>302</v>
      </c>
      <c r="F23" s="114">
        <v>307</v>
      </c>
      <c r="G23" s="114">
        <v>304</v>
      </c>
      <c r="H23" s="114">
        <v>333</v>
      </c>
      <c r="I23" s="140">
        <v>353</v>
      </c>
      <c r="J23" s="115">
        <v>-51</v>
      </c>
      <c r="K23" s="116">
        <v>-14.447592067988669</v>
      </c>
    </row>
    <row r="24" spans="1:11" ht="14.1" customHeight="1" x14ac:dyDescent="0.2">
      <c r="A24" s="306">
        <v>24</v>
      </c>
      <c r="B24" s="307" t="s">
        <v>241</v>
      </c>
      <c r="C24" s="308"/>
      <c r="D24" s="113">
        <v>1.574934377734261</v>
      </c>
      <c r="E24" s="115">
        <v>756</v>
      </c>
      <c r="F24" s="114">
        <v>776</v>
      </c>
      <c r="G24" s="114">
        <v>792</v>
      </c>
      <c r="H24" s="114">
        <v>805</v>
      </c>
      <c r="I24" s="140">
        <v>812</v>
      </c>
      <c r="J24" s="115">
        <v>-56</v>
      </c>
      <c r="K24" s="116">
        <v>-6.8965517241379306</v>
      </c>
    </row>
    <row r="25" spans="1:11" ht="14.1" customHeight="1" x14ac:dyDescent="0.2">
      <c r="A25" s="306">
        <v>25</v>
      </c>
      <c r="B25" s="307" t="s">
        <v>242</v>
      </c>
      <c r="C25" s="308"/>
      <c r="D25" s="113">
        <v>1.9915836840131662</v>
      </c>
      <c r="E25" s="115">
        <v>956</v>
      </c>
      <c r="F25" s="114">
        <v>922</v>
      </c>
      <c r="G25" s="114">
        <v>935</v>
      </c>
      <c r="H25" s="114">
        <v>971</v>
      </c>
      <c r="I25" s="140">
        <v>986</v>
      </c>
      <c r="J25" s="115">
        <v>-30</v>
      </c>
      <c r="K25" s="116">
        <v>-3.0425963488843815</v>
      </c>
    </row>
    <row r="26" spans="1:11" ht="14.1" customHeight="1" x14ac:dyDescent="0.2">
      <c r="A26" s="306">
        <v>26</v>
      </c>
      <c r="B26" s="307" t="s">
        <v>243</v>
      </c>
      <c r="C26" s="308"/>
      <c r="D26" s="113">
        <v>1.2061997416774302</v>
      </c>
      <c r="E26" s="115">
        <v>579</v>
      </c>
      <c r="F26" s="114">
        <v>578</v>
      </c>
      <c r="G26" s="114">
        <v>609</v>
      </c>
      <c r="H26" s="114">
        <v>603</v>
      </c>
      <c r="I26" s="140">
        <v>638</v>
      </c>
      <c r="J26" s="115">
        <v>-59</v>
      </c>
      <c r="K26" s="116">
        <v>-9.2476489028213162</v>
      </c>
    </row>
    <row r="27" spans="1:11" ht="14.1" customHeight="1" x14ac:dyDescent="0.2">
      <c r="A27" s="306">
        <v>27</v>
      </c>
      <c r="B27" s="307" t="s">
        <v>244</v>
      </c>
      <c r="C27" s="308"/>
      <c r="D27" s="113">
        <v>0.33540269155451857</v>
      </c>
      <c r="E27" s="115">
        <v>161</v>
      </c>
      <c r="F27" s="114">
        <v>162</v>
      </c>
      <c r="G27" s="114">
        <v>164</v>
      </c>
      <c r="H27" s="114">
        <v>169</v>
      </c>
      <c r="I27" s="140">
        <v>164</v>
      </c>
      <c r="J27" s="115">
        <v>-3</v>
      </c>
      <c r="K27" s="116">
        <v>-1.8292682926829269</v>
      </c>
    </row>
    <row r="28" spans="1:11" ht="14.1" customHeight="1" x14ac:dyDescent="0.2">
      <c r="A28" s="306">
        <v>28</v>
      </c>
      <c r="B28" s="307" t="s">
        <v>245</v>
      </c>
      <c r="C28" s="308"/>
      <c r="D28" s="113">
        <v>0.49581267447189703</v>
      </c>
      <c r="E28" s="115">
        <v>238</v>
      </c>
      <c r="F28" s="114">
        <v>264</v>
      </c>
      <c r="G28" s="114">
        <v>274</v>
      </c>
      <c r="H28" s="114">
        <v>284</v>
      </c>
      <c r="I28" s="140">
        <v>282</v>
      </c>
      <c r="J28" s="115">
        <v>-44</v>
      </c>
      <c r="K28" s="116">
        <v>-15.602836879432624</v>
      </c>
    </row>
    <row r="29" spans="1:11" ht="14.1" customHeight="1" x14ac:dyDescent="0.2">
      <c r="A29" s="306">
        <v>29</v>
      </c>
      <c r="B29" s="307" t="s">
        <v>246</v>
      </c>
      <c r="C29" s="308"/>
      <c r="D29" s="113">
        <v>3.1790342069080455</v>
      </c>
      <c r="E29" s="115">
        <v>1526</v>
      </c>
      <c r="F29" s="114">
        <v>1636</v>
      </c>
      <c r="G29" s="114">
        <v>1575</v>
      </c>
      <c r="H29" s="114">
        <v>1650</v>
      </c>
      <c r="I29" s="140">
        <v>1605</v>
      </c>
      <c r="J29" s="115">
        <v>-79</v>
      </c>
      <c r="K29" s="116">
        <v>-4.9221183800623054</v>
      </c>
    </row>
    <row r="30" spans="1:11" ht="14.1" customHeight="1" x14ac:dyDescent="0.2">
      <c r="A30" s="306" t="s">
        <v>247</v>
      </c>
      <c r="B30" s="307" t="s">
        <v>248</v>
      </c>
      <c r="C30" s="308"/>
      <c r="D30" s="113">
        <v>0.47706345568934627</v>
      </c>
      <c r="E30" s="115">
        <v>229</v>
      </c>
      <c r="F30" s="114">
        <v>230</v>
      </c>
      <c r="G30" s="114">
        <v>227</v>
      </c>
      <c r="H30" s="114">
        <v>228</v>
      </c>
      <c r="I30" s="140">
        <v>227</v>
      </c>
      <c r="J30" s="115">
        <v>2</v>
      </c>
      <c r="K30" s="116">
        <v>0.88105726872246692</v>
      </c>
    </row>
    <row r="31" spans="1:11" ht="14.1" customHeight="1" x14ac:dyDescent="0.2">
      <c r="A31" s="306" t="s">
        <v>249</v>
      </c>
      <c r="B31" s="307" t="s">
        <v>250</v>
      </c>
      <c r="C31" s="308"/>
      <c r="D31" s="113">
        <v>2.6936377650931211</v>
      </c>
      <c r="E31" s="115">
        <v>1293</v>
      </c>
      <c r="F31" s="114">
        <v>1402</v>
      </c>
      <c r="G31" s="114">
        <v>1344</v>
      </c>
      <c r="H31" s="114">
        <v>1418</v>
      </c>
      <c r="I31" s="140">
        <v>1373</v>
      </c>
      <c r="J31" s="115">
        <v>-80</v>
      </c>
      <c r="K31" s="116">
        <v>-5.8266569555717407</v>
      </c>
    </row>
    <row r="32" spans="1:11" ht="14.1" customHeight="1" x14ac:dyDescent="0.2">
      <c r="A32" s="306">
        <v>31</v>
      </c>
      <c r="B32" s="307" t="s">
        <v>251</v>
      </c>
      <c r="C32" s="308"/>
      <c r="D32" s="113">
        <v>0.12082829882088246</v>
      </c>
      <c r="E32" s="115">
        <v>58</v>
      </c>
      <c r="F32" s="114">
        <v>60</v>
      </c>
      <c r="G32" s="114">
        <v>56</v>
      </c>
      <c r="H32" s="114">
        <v>52</v>
      </c>
      <c r="I32" s="140">
        <v>61</v>
      </c>
      <c r="J32" s="115">
        <v>-3</v>
      </c>
      <c r="K32" s="116">
        <v>-4.918032786885246</v>
      </c>
    </row>
    <row r="33" spans="1:11" ht="14.1" customHeight="1" x14ac:dyDescent="0.2">
      <c r="A33" s="306">
        <v>32</v>
      </c>
      <c r="B33" s="307" t="s">
        <v>252</v>
      </c>
      <c r="C33" s="308"/>
      <c r="D33" s="113">
        <v>0.83538185908920459</v>
      </c>
      <c r="E33" s="115">
        <v>401</v>
      </c>
      <c r="F33" s="114">
        <v>407</v>
      </c>
      <c r="G33" s="114">
        <v>426</v>
      </c>
      <c r="H33" s="114">
        <v>433</v>
      </c>
      <c r="I33" s="140">
        <v>420</v>
      </c>
      <c r="J33" s="115">
        <v>-19</v>
      </c>
      <c r="K33" s="116">
        <v>-4.5238095238095237</v>
      </c>
    </row>
    <row r="34" spans="1:11" ht="14.1" customHeight="1" x14ac:dyDescent="0.2">
      <c r="A34" s="306">
        <v>33</v>
      </c>
      <c r="B34" s="307" t="s">
        <v>253</v>
      </c>
      <c r="C34" s="308"/>
      <c r="D34" s="113">
        <v>0.45831423690679557</v>
      </c>
      <c r="E34" s="115">
        <v>220</v>
      </c>
      <c r="F34" s="114">
        <v>220</v>
      </c>
      <c r="G34" s="114">
        <v>232</v>
      </c>
      <c r="H34" s="114">
        <v>217</v>
      </c>
      <c r="I34" s="140">
        <v>221</v>
      </c>
      <c r="J34" s="115">
        <v>-1</v>
      </c>
      <c r="K34" s="116">
        <v>-0.45248868778280543</v>
      </c>
    </row>
    <row r="35" spans="1:11" ht="14.1" customHeight="1" x14ac:dyDescent="0.2">
      <c r="A35" s="306">
        <v>34</v>
      </c>
      <c r="B35" s="307" t="s">
        <v>254</v>
      </c>
      <c r="C35" s="308"/>
      <c r="D35" s="113">
        <v>3.1227865505603933</v>
      </c>
      <c r="E35" s="115">
        <v>1499</v>
      </c>
      <c r="F35" s="114">
        <v>1517</v>
      </c>
      <c r="G35" s="114">
        <v>1509</v>
      </c>
      <c r="H35" s="114">
        <v>1535</v>
      </c>
      <c r="I35" s="140">
        <v>1519</v>
      </c>
      <c r="J35" s="115">
        <v>-20</v>
      </c>
      <c r="K35" s="116">
        <v>-1.3166556945358789</v>
      </c>
    </row>
    <row r="36" spans="1:11" ht="14.1" customHeight="1" x14ac:dyDescent="0.2">
      <c r="A36" s="306">
        <v>41</v>
      </c>
      <c r="B36" s="307" t="s">
        <v>255</v>
      </c>
      <c r="C36" s="308"/>
      <c r="D36" s="113">
        <v>0.15416024332319486</v>
      </c>
      <c r="E36" s="115">
        <v>74</v>
      </c>
      <c r="F36" s="114">
        <v>58</v>
      </c>
      <c r="G36" s="114">
        <v>58</v>
      </c>
      <c r="H36" s="114">
        <v>56</v>
      </c>
      <c r="I36" s="140">
        <v>51</v>
      </c>
      <c r="J36" s="115">
        <v>23</v>
      </c>
      <c r="K36" s="116">
        <v>45.098039215686278</v>
      </c>
    </row>
    <row r="37" spans="1:11" ht="14.1" customHeight="1" x14ac:dyDescent="0.2">
      <c r="A37" s="306">
        <v>42</v>
      </c>
      <c r="B37" s="307" t="s">
        <v>256</v>
      </c>
      <c r="C37" s="308"/>
      <c r="D37" s="113">
        <v>2.0832465313945253E-2</v>
      </c>
      <c r="E37" s="115">
        <v>10</v>
      </c>
      <c r="F37" s="114">
        <v>13</v>
      </c>
      <c r="G37" s="114">
        <v>11</v>
      </c>
      <c r="H37" s="114">
        <v>12</v>
      </c>
      <c r="I37" s="140">
        <v>12</v>
      </c>
      <c r="J37" s="115">
        <v>-2</v>
      </c>
      <c r="K37" s="116">
        <v>-16.666666666666668</v>
      </c>
    </row>
    <row r="38" spans="1:11" ht="14.1" customHeight="1" x14ac:dyDescent="0.2">
      <c r="A38" s="306">
        <v>43</v>
      </c>
      <c r="B38" s="307" t="s">
        <v>257</v>
      </c>
      <c r="C38" s="308"/>
      <c r="D38" s="113">
        <v>0.31457022624057329</v>
      </c>
      <c r="E38" s="115">
        <v>151</v>
      </c>
      <c r="F38" s="114">
        <v>154</v>
      </c>
      <c r="G38" s="114">
        <v>148</v>
      </c>
      <c r="H38" s="114">
        <v>139</v>
      </c>
      <c r="I38" s="140">
        <v>139</v>
      </c>
      <c r="J38" s="115">
        <v>12</v>
      </c>
      <c r="K38" s="116">
        <v>8.6330935251798557</v>
      </c>
    </row>
    <row r="39" spans="1:11" ht="14.1" customHeight="1" x14ac:dyDescent="0.2">
      <c r="A39" s="306">
        <v>51</v>
      </c>
      <c r="B39" s="307" t="s">
        <v>258</v>
      </c>
      <c r="C39" s="308"/>
      <c r="D39" s="113">
        <v>6.8497145952251985</v>
      </c>
      <c r="E39" s="115">
        <v>3288</v>
      </c>
      <c r="F39" s="114">
        <v>3383</v>
      </c>
      <c r="G39" s="114">
        <v>3425</v>
      </c>
      <c r="H39" s="114">
        <v>3462</v>
      </c>
      <c r="I39" s="140">
        <v>3485</v>
      </c>
      <c r="J39" s="115">
        <v>-197</v>
      </c>
      <c r="K39" s="116">
        <v>-5.6527977044476323</v>
      </c>
    </row>
    <row r="40" spans="1:11" ht="14.1" customHeight="1" x14ac:dyDescent="0.2">
      <c r="A40" s="306" t="s">
        <v>259</v>
      </c>
      <c r="B40" s="307" t="s">
        <v>260</v>
      </c>
      <c r="C40" s="308"/>
      <c r="D40" s="113">
        <v>6.6768051331194531</v>
      </c>
      <c r="E40" s="115">
        <v>3205</v>
      </c>
      <c r="F40" s="114">
        <v>3294</v>
      </c>
      <c r="G40" s="114">
        <v>3337</v>
      </c>
      <c r="H40" s="114">
        <v>3374</v>
      </c>
      <c r="I40" s="140">
        <v>3400</v>
      </c>
      <c r="J40" s="115">
        <v>-195</v>
      </c>
      <c r="K40" s="116">
        <v>-5.7352941176470589</v>
      </c>
    </row>
    <row r="41" spans="1:11" ht="14.1" customHeight="1" x14ac:dyDescent="0.2">
      <c r="A41" s="306"/>
      <c r="B41" s="307" t="s">
        <v>261</v>
      </c>
      <c r="C41" s="308"/>
      <c r="D41" s="113">
        <v>3.9373359443356528</v>
      </c>
      <c r="E41" s="115">
        <v>1890</v>
      </c>
      <c r="F41" s="114">
        <v>1935</v>
      </c>
      <c r="G41" s="114">
        <v>1980</v>
      </c>
      <c r="H41" s="114">
        <v>1996</v>
      </c>
      <c r="I41" s="140">
        <v>1979</v>
      </c>
      <c r="J41" s="115">
        <v>-89</v>
      </c>
      <c r="K41" s="116">
        <v>-4.4972208185952498</v>
      </c>
    </row>
    <row r="42" spans="1:11" ht="14.1" customHeight="1" x14ac:dyDescent="0.2">
      <c r="A42" s="306">
        <v>52</v>
      </c>
      <c r="B42" s="307" t="s">
        <v>262</v>
      </c>
      <c r="C42" s="308"/>
      <c r="D42" s="113">
        <v>5.5914336902629058</v>
      </c>
      <c r="E42" s="115">
        <v>2684</v>
      </c>
      <c r="F42" s="114">
        <v>2806</v>
      </c>
      <c r="G42" s="114">
        <v>2768</v>
      </c>
      <c r="H42" s="114">
        <v>2744</v>
      </c>
      <c r="I42" s="140">
        <v>2770</v>
      </c>
      <c r="J42" s="115">
        <v>-86</v>
      </c>
      <c r="K42" s="116">
        <v>-3.104693140794224</v>
      </c>
    </row>
    <row r="43" spans="1:11" ht="14.1" customHeight="1" x14ac:dyDescent="0.2">
      <c r="A43" s="306" t="s">
        <v>263</v>
      </c>
      <c r="B43" s="307" t="s">
        <v>264</v>
      </c>
      <c r="C43" s="308"/>
      <c r="D43" s="113">
        <v>5.3914420232490317</v>
      </c>
      <c r="E43" s="115">
        <v>2588</v>
      </c>
      <c r="F43" s="114">
        <v>2714</v>
      </c>
      <c r="G43" s="114">
        <v>2670</v>
      </c>
      <c r="H43" s="114">
        <v>2644</v>
      </c>
      <c r="I43" s="140">
        <v>2676</v>
      </c>
      <c r="J43" s="115">
        <v>-88</v>
      </c>
      <c r="K43" s="116">
        <v>-3.2884902840059791</v>
      </c>
    </row>
    <row r="44" spans="1:11" ht="14.1" customHeight="1" x14ac:dyDescent="0.2">
      <c r="A44" s="306">
        <v>53</v>
      </c>
      <c r="B44" s="307" t="s">
        <v>265</v>
      </c>
      <c r="C44" s="308"/>
      <c r="D44" s="113">
        <v>1.356193491937836</v>
      </c>
      <c r="E44" s="115">
        <v>651</v>
      </c>
      <c r="F44" s="114">
        <v>689</v>
      </c>
      <c r="G44" s="114">
        <v>698</v>
      </c>
      <c r="H44" s="114">
        <v>732</v>
      </c>
      <c r="I44" s="140">
        <v>709</v>
      </c>
      <c r="J44" s="115">
        <v>-58</v>
      </c>
      <c r="K44" s="116">
        <v>-8.1805359661495061</v>
      </c>
    </row>
    <row r="45" spans="1:11" ht="14.1" customHeight="1" x14ac:dyDescent="0.2">
      <c r="A45" s="306" t="s">
        <v>266</v>
      </c>
      <c r="B45" s="307" t="s">
        <v>267</v>
      </c>
      <c r="C45" s="308"/>
      <c r="D45" s="113">
        <v>1.3311945335611015</v>
      </c>
      <c r="E45" s="115">
        <v>639</v>
      </c>
      <c r="F45" s="114">
        <v>675</v>
      </c>
      <c r="G45" s="114">
        <v>684</v>
      </c>
      <c r="H45" s="114">
        <v>718</v>
      </c>
      <c r="I45" s="140">
        <v>692</v>
      </c>
      <c r="J45" s="115">
        <v>-53</v>
      </c>
      <c r="K45" s="116">
        <v>-7.6589595375722546</v>
      </c>
    </row>
    <row r="46" spans="1:11" ht="14.1" customHeight="1" x14ac:dyDescent="0.2">
      <c r="A46" s="306">
        <v>54</v>
      </c>
      <c r="B46" s="307" t="s">
        <v>268</v>
      </c>
      <c r="C46" s="308"/>
      <c r="D46" s="113">
        <v>17.395108537144285</v>
      </c>
      <c r="E46" s="115">
        <v>8350</v>
      </c>
      <c r="F46" s="114">
        <v>8493</v>
      </c>
      <c r="G46" s="114">
        <v>8500</v>
      </c>
      <c r="H46" s="114">
        <v>8326</v>
      </c>
      <c r="I46" s="140">
        <v>8341</v>
      </c>
      <c r="J46" s="115">
        <v>9</v>
      </c>
      <c r="K46" s="116">
        <v>0.10790073132717899</v>
      </c>
    </row>
    <row r="47" spans="1:11" ht="14.1" customHeight="1" x14ac:dyDescent="0.2">
      <c r="A47" s="306">
        <v>61</v>
      </c>
      <c r="B47" s="307" t="s">
        <v>269</v>
      </c>
      <c r="C47" s="308"/>
      <c r="D47" s="113">
        <v>0.61664097329277945</v>
      </c>
      <c r="E47" s="115">
        <v>296</v>
      </c>
      <c r="F47" s="114">
        <v>296</v>
      </c>
      <c r="G47" s="114">
        <v>295</v>
      </c>
      <c r="H47" s="114">
        <v>332</v>
      </c>
      <c r="I47" s="140">
        <v>310</v>
      </c>
      <c r="J47" s="115">
        <v>-14</v>
      </c>
      <c r="K47" s="116">
        <v>-4.5161290322580649</v>
      </c>
    </row>
    <row r="48" spans="1:11" ht="14.1" customHeight="1" x14ac:dyDescent="0.2">
      <c r="A48" s="306">
        <v>62</v>
      </c>
      <c r="B48" s="307" t="s">
        <v>270</v>
      </c>
      <c r="C48" s="308"/>
      <c r="D48" s="113">
        <v>11.897420940794133</v>
      </c>
      <c r="E48" s="115">
        <v>5711</v>
      </c>
      <c r="F48" s="114">
        <v>5826</v>
      </c>
      <c r="G48" s="114">
        <v>5903</v>
      </c>
      <c r="H48" s="114">
        <v>6090</v>
      </c>
      <c r="I48" s="140">
        <v>5830</v>
      </c>
      <c r="J48" s="115">
        <v>-119</v>
      </c>
      <c r="K48" s="116">
        <v>-2.0411663807890221</v>
      </c>
    </row>
    <row r="49" spans="1:11" ht="14.1" customHeight="1" x14ac:dyDescent="0.2">
      <c r="A49" s="306">
        <v>63</v>
      </c>
      <c r="B49" s="307" t="s">
        <v>271</v>
      </c>
      <c r="C49" s="308"/>
      <c r="D49" s="113">
        <v>9.2371151202033257</v>
      </c>
      <c r="E49" s="115">
        <v>4434</v>
      </c>
      <c r="F49" s="114">
        <v>5189</v>
      </c>
      <c r="G49" s="114">
        <v>5383</v>
      </c>
      <c r="H49" s="114">
        <v>5344</v>
      </c>
      <c r="I49" s="140">
        <v>5184</v>
      </c>
      <c r="J49" s="115">
        <v>-750</v>
      </c>
      <c r="K49" s="116">
        <v>-14.467592592592593</v>
      </c>
    </row>
    <row r="50" spans="1:11" ht="14.1" customHeight="1" x14ac:dyDescent="0.2">
      <c r="A50" s="306" t="s">
        <v>272</v>
      </c>
      <c r="B50" s="307" t="s">
        <v>273</v>
      </c>
      <c r="C50" s="308"/>
      <c r="D50" s="113">
        <v>0.34790217074288571</v>
      </c>
      <c r="E50" s="115">
        <v>167</v>
      </c>
      <c r="F50" s="114">
        <v>198</v>
      </c>
      <c r="G50" s="114">
        <v>212</v>
      </c>
      <c r="H50" s="114">
        <v>201</v>
      </c>
      <c r="I50" s="140">
        <v>194</v>
      </c>
      <c r="J50" s="115">
        <v>-27</v>
      </c>
      <c r="K50" s="116">
        <v>-13.917525773195877</v>
      </c>
    </row>
    <row r="51" spans="1:11" ht="14.1" customHeight="1" x14ac:dyDescent="0.2">
      <c r="A51" s="306" t="s">
        <v>274</v>
      </c>
      <c r="B51" s="307" t="s">
        <v>275</v>
      </c>
      <c r="C51" s="308"/>
      <c r="D51" s="113">
        <v>8.4433981917420109</v>
      </c>
      <c r="E51" s="115">
        <v>4053</v>
      </c>
      <c r="F51" s="114">
        <v>4748</v>
      </c>
      <c r="G51" s="114">
        <v>4932</v>
      </c>
      <c r="H51" s="114">
        <v>4898</v>
      </c>
      <c r="I51" s="140">
        <v>4756</v>
      </c>
      <c r="J51" s="115">
        <v>-703</v>
      </c>
      <c r="K51" s="116">
        <v>-14.781328847771237</v>
      </c>
    </row>
    <row r="52" spans="1:11" ht="14.1" customHeight="1" x14ac:dyDescent="0.2">
      <c r="A52" s="306">
        <v>71</v>
      </c>
      <c r="B52" s="307" t="s">
        <v>276</v>
      </c>
      <c r="C52" s="308"/>
      <c r="D52" s="113">
        <v>10.393316945127287</v>
      </c>
      <c r="E52" s="115">
        <v>4989</v>
      </c>
      <c r="F52" s="114">
        <v>5046</v>
      </c>
      <c r="G52" s="114">
        <v>5073</v>
      </c>
      <c r="H52" s="114">
        <v>5118</v>
      </c>
      <c r="I52" s="140">
        <v>5090</v>
      </c>
      <c r="J52" s="115">
        <v>-101</v>
      </c>
      <c r="K52" s="116">
        <v>-1.9842829076620825</v>
      </c>
    </row>
    <row r="53" spans="1:11" ht="14.1" customHeight="1" x14ac:dyDescent="0.2">
      <c r="A53" s="306" t="s">
        <v>277</v>
      </c>
      <c r="B53" s="307" t="s">
        <v>278</v>
      </c>
      <c r="C53" s="308"/>
      <c r="D53" s="113">
        <v>1.0853714428565477</v>
      </c>
      <c r="E53" s="115">
        <v>521</v>
      </c>
      <c r="F53" s="114">
        <v>517</v>
      </c>
      <c r="G53" s="114">
        <v>529</v>
      </c>
      <c r="H53" s="114">
        <v>535</v>
      </c>
      <c r="I53" s="140">
        <v>529</v>
      </c>
      <c r="J53" s="115">
        <v>-8</v>
      </c>
      <c r="K53" s="116">
        <v>-1.5122873345935728</v>
      </c>
    </row>
    <row r="54" spans="1:11" ht="14.1" customHeight="1" x14ac:dyDescent="0.2">
      <c r="A54" s="306" t="s">
        <v>279</v>
      </c>
      <c r="B54" s="307" t="s">
        <v>280</v>
      </c>
      <c r="C54" s="308"/>
      <c r="D54" s="113">
        <v>8.9246281404941463</v>
      </c>
      <c r="E54" s="115">
        <v>4284</v>
      </c>
      <c r="F54" s="114">
        <v>4343</v>
      </c>
      <c r="G54" s="114">
        <v>4366</v>
      </c>
      <c r="H54" s="114">
        <v>4408</v>
      </c>
      <c r="I54" s="140">
        <v>4388</v>
      </c>
      <c r="J54" s="115">
        <v>-104</v>
      </c>
      <c r="K54" s="116">
        <v>-2.3701002734731085</v>
      </c>
    </row>
    <row r="55" spans="1:11" ht="14.1" customHeight="1" x14ac:dyDescent="0.2">
      <c r="A55" s="306">
        <v>72</v>
      </c>
      <c r="B55" s="307" t="s">
        <v>281</v>
      </c>
      <c r="C55" s="308"/>
      <c r="D55" s="113">
        <v>1.2541144118995042</v>
      </c>
      <c r="E55" s="115">
        <v>602</v>
      </c>
      <c r="F55" s="114">
        <v>593</v>
      </c>
      <c r="G55" s="114">
        <v>604</v>
      </c>
      <c r="H55" s="114">
        <v>587</v>
      </c>
      <c r="I55" s="140">
        <v>590</v>
      </c>
      <c r="J55" s="115">
        <v>12</v>
      </c>
      <c r="K55" s="116">
        <v>2.0338983050847457</v>
      </c>
    </row>
    <row r="56" spans="1:11" ht="14.1" customHeight="1" x14ac:dyDescent="0.2">
      <c r="A56" s="306" t="s">
        <v>282</v>
      </c>
      <c r="B56" s="307" t="s">
        <v>283</v>
      </c>
      <c r="C56" s="308"/>
      <c r="D56" s="113">
        <v>0.19790842048247989</v>
      </c>
      <c r="E56" s="115">
        <v>95</v>
      </c>
      <c r="F56" s="114">
        <v>95</v>
      </c>
      <c r="G56" s="114">
        <v>107</v>
      </c>
      <c r="H56" s="114">
        <v>101</v>
      </c>
      <c r="I56" s="140">
        <v>104</v>
      </c>
      <c r="J56" s="115">
        <v>-9</v>
      </c>
      <c r="K56" s="116">
        <v>-8.6538461538461533</v>
      </c>
    </row>
    <row r="57" spans="1:11" ht="14.1" customHeight="1" x14ac:dyDescent="0.2">
      <c r="A57" s="306" t="s">
        <v>284</v>
      </c>
      <c r="B57" s="307" t="s">
        <v>285</v>
      </c>
      <c r="C57" s="308"/>
      <c r="D57" s="113">
        <v>0.77705095621015796</v>
      </c>
      <c r="E57" s="115">
        <v>373</v>
      </c>
      <c r="F57" s="114">
        <v>366</v>
      </c>
      <c r="G57" s="114">
        <v>355</v>
      </c>
      <c r="H57" s="114">
        <v>353</v>
      </c>
      <c r="I57" s="140">
        <v>360</v>
      </c>
      <c r="J57" s="115">
        <v>13</v>
      </c>
      <c r="K57" s="116">
        <v>3.6111111111111112</v>
      </c>
    </row>
    <row r="58" spans="1:11" ht="14.1" customHeight="1" x14ac:dyDescent="0.2">
      <c r="A58" s="306">
        <v>73</v>
      </c>
      <c r="B58" s="307" t="s">
        <v>286</v>
      </c>
      <c r="C58" s="308"/>
      <c r="D58" s="113">
        <v>0.89162951543685676</v>
      </c>
      <c r="E58" s="115">
        <v>428</v>
      </c>
      <c r="F58" s="114">
        <v>443</v>
      </c>
      <c r="G58" s="114">
        <v>443</v>
      </c>
      <c r="H58" s="114">
        <v>445</v>
      </c>
      <c r="I58" s="140">
        <v>457</v>
      </c>
      <c r="J58" s="115">
        <v>-29</v>
      </c>
      <c r="K58" s="116">
        <v>-6.3457330415754925</v>
      </c>
    </row>
    <row r="59" spans="1:11" ht="14.1" customHeight="1" x14ac:dyDescent="0.2">
      <c r="A59" s="306" t="s">
        <v>287</v>
      </c>
      <c r="B59" s="307" t="s">
        <v>288</v>
      </c>
      <c r="C59" s="308"/>
      <c r="D59" s="113">
        <v>0.64997291779509192</v>
      </c>
      <c r="E59" s="115">
        <v>312</v>
      </c>
      <c r="F59" s="114">
        <v>321</v>
      </c>
      <c r="G59" s="114">
        <v>317</v>
      </c>
      <c r="H59" s="114">
        <v>321</v>
      </c>
      <c r="I59" s="140">
        <v>325</v>
      </c>
      <c r="J59" s="115">
        <v>-13</v>
      </c>
      <c r="K59" s="116">
        <v>-4</v>
      </c>
    </row>
    <row r="60" spans="1:11" ht="14.1" customHeight="1" x14ac:dyDescent="0.2">
      <c r="A60" s="306">
        <v>81</v>
      </c>
      <c r="B60" s="307" t="s">
        <v>289</v>
      </c>
      <c r="C60" s="308"/>
      <c r="D60" s="113">
        <v>3.914420232490313</v>
      </c>
      <c r="E60" s="115">
        <v>1879</v>
      </c>
      <c r="F60" s="114">
        <v>1893</v>
      </c>
      <c r="G60" s="114">
        <v>1860</v>
      </c>
      <c r="H60" s="114">
        <v>1853</v>
      </c>
      <c r="I60" s="140">
        <v>1861</v>
      </c>
      <c r="J60" s="115">
        <v>18</v>
      </c>
      <c r="K60" s="116">
        <v>0.96722192369693716</v>
      </c>
    </row>
    <row r="61" spans="1:11" ht="14.1" customHeight="1" x14ac:dyDescent="0.2">
      <c r="A61" s="306" t="s">
        <v>290</v>
      </c>
      <c r="B61" s="307" t="s">
        <v>291</v>
      </c>
      <c r="C61" s="308"/>
      <c r="D61" s="113">
        <v>1.0978709220449148</v>
      </c>
      <c r="E61" s="115">
        <v>527</v>
      </c>
      <c r="F61" s="114">
        <v>528</v>
      </c>
      <c r="G61" s="114">
        <v>522</v>
      </c>
      <c r="H61" s="114">
        <v>544</v>
      </c>
      <c r="I61" s="140">
        <v>525</v>
      </c>
      <c r="J61" s="115">
        <v>2</v>
      </c>
      <c r="K61" s="116">
        <v>0.38095238095238093</v>
      </c>
    </row>
    <row r="62" spans="1:11" ht="14.1" customHeight="1" x14ac:dyDescent="0.2">
      <c r="A62" s="306" t="s">
        <v>292</v>
      </c>
      <c r="B62" s="307" t="s">
        <v>293</v>
      </c>
      <c r="C62" s="308"/>
      <c r="D62" s="113">
        <v>1.7228448814632724</v>
      </c>
      <c r="E62" s="115">
        <v>827</v>
      </c>
      <c r="F62" s="114">
        <v>829</v>
      </c>
      <c r="G62" s="114">
        <v>797</v>
      </c>
      <c r="H62" s="114">
        <v>753</v>
      </c>
      <c r="I62" s="140">
        <v>765</v>
      </c>
      <c r="J62" s="115">
        <v>62</v>
      </c>
      <c r="K62" s="116">
        <v>8.1045751633986924</v>
      </c>
    </row>
    <row r="63" spans="1:11" ht="14.1" customHeight="1" x14ac:dyDescent="0.2">
      <c r="A63" s="306"/>
      <c r="B63" s="307" t="s">
        <v>294</v>
      </c>
      <c r="C63" s="308"/>
      <c r="D63" s="113">
        <v>1.6332652806133077</v>
      </c>
      <c r="E63" s="115">
        <v>784</v>
      </c>
      <c r="F63" s="114">
        <v>793</v>
      </c>
      <c r="G63" s="114">
        <v>761</v>
      </c>
      <c r="H63" s="114">
        <v>718</v>
      </c>
      <c r="I63" s="140">
        <v>731</v>
      </c>
      <c r="J63" s="115">
        <v>53</v>
      </c>
      <c r="K63" s="116">
        <v>7.2503419972640222</v>
      </c>
    </row>
    <row r="64" spans="1:11" ht="14.1" customHeight="1" x14ac:dyDescent="0.2">
      <c r="A64" s="306" t="s">
        <v>295</v>
      </c>
      <c r="B64" s="307" t="s">
        <v>296</v>
      </c>
      <c r="C64" s="308"/>
      <c r="D64" s="113">
        <v>8.7496354318570058E-2</v>
      </c>
      <c r="E64" s="115">
        <v>42</v>
      </c>
      <c r="F64" s="114">
        <v>42</v>
      </c>
      <c r="G64" s="114">
        <v>44</v>
      </c>
      <c r="H64" s="114">
        <v>48</v>
      </c>
      <c r="I64" s="140">
        <v>53</v>
      </c>
      <c r="J64" s="115">
        <v>-11</v>
      </c>
      <c r="K64" s="116">
        <v>-20.754716981132077</v>
      </c>
    </row>
    <row r="65" spans="1:11" ht="14.1" customHeight="1" x14ac:dyDescent="0.2">
      <c r="A65" s="306" t="s">
        <v>297</v>
      </c>
      <c r="B65" s="307" t="s">
        <v>298</v>
      </c>
      <c r="C65" s="308"/>
      <c r="D65" s="113">
        <v>0.68330486229740428</v>
      </c>
      <c r="E65" s="115">
        <v>328</v>
      </c>
      <c r="F65" s="114">
        <v>341</v>
      </c>
      <c r="G65" s="114">
        <v>340</v>
      </c>
      <c r="H65" s="114">
        <v>350</v>
      </c>
      <c r="I65" s="140">
        <v>358</v>
      </c>
      <c r="J65" s="115">
        <v>-30</v>
      </c>
      <c r="K65" s="116">
        <v>-8.3798882681564244</v>
      </c>
    </row>
    <row r="66" spans="1:11" ht="14.1" customHeight="1" x14ac:dyDescent="0.2">
      <c r="A66" s="306">
        <v>82</v>
      </c>
      <c r="B66" s="307" t="s">
        <v>299</v>
      </c>
      <c r="C66" s="308"/>
      <c r="D66" s="113">
        <v>2.3749010457897586</v>
      </c>
      <c r="E66" s="115">
        <v>1140</v>
      </c>
      <c r="F66" s="114">
        <v>1157</v>
      </c>
      <c r="G66" s="114">
        <v>1159</v>
      </c>
      <c r="H66" s="114">
        <v>1153</v>
      </c>
      <c r="I66" s="140">
        <v>1157</v>
      </c>
      <c r="J66" s="115">
        <v>-17</v>
      </c>
      <c r="K66" s="116">
        <v>-1.4693171996542782</v>
      </c>
    </row>
    <row r="67" spans="1:11" ht="14.1" customHeight="1" x14ac:dyDescent="0.2">
      <c r="A67" s="306" t="s">
        <v>300</v>
      </c>
      <c r="B67" s="307" t="s">
        <v>301</v>
      </c>
      <c r="C67" s="308"/>
      <c r="D67" s="113">
        <v>0.93954418565893083</v>
      </c>
      <c r="E67" s="115">
        <v>451</v>
      </c>
      <c r="F67" s="114">
        <v>466</v>
      </c>
      <c r="G67" s="114">
        <v>470</v>
      </c>
      <c r="H67" s="114">
        <v>443</v>
      </c>
      <c r="I67" s="140">
        <v>453</v>
      </c>
      <c r="J67" s="115">
        <v>-2</v>
      </c>
      <c r="K67" s="116">
        <v>-0.44150110375275936</v>
      </c>
    </row>
    <row r="68" spans="1:11" ht="14.1" customHeight="1" x14ac:dyDescent="0.2">
      <c r="A68" s="306" t="s">
        <v>302</v>
      </c>
      <c r="B68" s="307" t="s">
        <v>303</v>
      </c>
      <c r="C68" s="308"/>
      <c r="D68" s="113">
        <v>0.82288237990083746</v>
      </c>
      <c r="E68" s="115">
        <v>395</v>
      </c>
      <c r="F68" s="114">
        <v>405</v>
      </c>
      <c r="G68" s="114">
        <v>403</v>
      </c>
      <c r="H68" s="114">
        <v>423</v>
      </c>
      <c r="I68" s="140">
        <v>407</v>
      </c>
      <c r="J68" s="115">
        <v>-12</v>
      </c>
      <c r="K68" s="116">
        <v>-2.9484029484029484</v>
      </c>
    </row>
    <row r="69" spans="1:11" ht="14.1" customHeight="1" x14ac:dyDescent="0.2">
      <c r="A69" s="306">
        <v>83</v>
      </c>
      <c r="B69" s="307" t="s">
        <v>304</v>
      </c>
      <c r="C69" s="308"/>
      <c r="D69" s="113">
        <v>2.1686596391817008</v>
      </c>
      <c r="E69" s="115">
        <v>1041</v>
      </c>
      <c r="F69" s="114">
        <v>1054</v>
      </c>
      <c r="G69" s="114">
        <v>1035</v>
      </c>
      <c r="H69" s="114">
        <v>1030</v>
      </c>
      <c r="I69" s="140">
        <v>1018</v>
      </c>
      <c r="J69" s="115">
        <v>23</v>
      </c>
      <c r="K69" s="116">
        <v>2.2593320235756384</v>
      </c>
    </row>
    <row r="70" spans="1:11" ht="14.1" customHeight="1" x14ac:dyDescent="0.2">
      <c r="A70" s="306" t="s">
        <v>305</v>
      </c>
      <c r="B70" s="307" t="s">
        <v>306</v>
      </c>
      <c r="C70" s="308"/>
      <c r="D70" s="113">
        <v>1.3374442731552851</v>
      </c>
      <c r="E70" s="115">
        <v>642</v>
      </c>
      <c r="F70" s="114">
        <v>649</v>
      </c>
      <c r="G70" s="114">
        <v>628</v>
      </c>
      <c r="H70" s="114">
        <v>626</v>
      </c>
      <c r="I70" s="140">
        <v>608</v>
      </c>
      <c r="J70" s="115">
        <v>34</v>
      </c>
      <c r="K70" s="116">
        <v>5.5921052631578947</v>
      </c>
    </row>
    <row r="71" spans="1:11" ht="14.1" customHeight="1" x14ac:dyDescent="0.2">
      <c r="A71" s="306"/>
      <c r="B71" s="307" t="s">
        <v>307</v>
      </c>
      <c r="C71" s="308"/>
      <c r="D71" s="113">
        <v>0.84371484521478268</v>
      </c>
      <c r="E71" s="115">
        <v>405</v>
      </c>
      <c r="F71" s="114">
        <v>405</v>
      </c>
      <c r="G71" s="114">
        <v>392</v>
      </c>
      <c r="H71" s="114">
        <v>404</v>
      </c>
      <c r="I71" s="140">
        <v>395</v>
      </c>
      <c r="J71" s="115">
        <v>10</v>
      </c>
      <c r="K71" s="116">
        <v>2.5316455696202533</v>
      </c>
    </row>
    <row r="72" spans="1:11" ht="14.1" customHeight="1" x14ac:dyDescent="0.2">
      <c r="A72" s="306">
        <v>84</v>
      </c>
      <c r="B72" s="307" t="s">
        <v>308</v>
      </c>
      <c r="C72" s="308"/>
      <c r="D72" s="113">
        <v>1.2707803841506604</v>
      </c>
      <c r="E72" s="115">
        <v>610</v>
      </c>
      <c r="F72" s="114">
        <v>650</v>
      </c>
      <c r="G72" s="114">
        <v>615</v>
      </c>
      <c r="H72" s="114">
        <v>583</v>
      </c>
      <c r="I72" s="140">
        <v>557</v>
      </c>
      <c r="J72" s="115">
        <v>53</v>
      </c>
      <c r="K72" s="116">
        <v>9.5152603231597848</v>
      </c>
    </row>
    <row r="73" spans="1:11" ht="14.1" customHeight="1" x14ac:dyDescent="0.2">
      <c r="A73" s="306" t="s">
        <v>309</v>
      </c>
      <c r="B73" s="307" t="s">
        <v>310</v>
      </c>
      <c r="C73" s="308"/>
      <c r="D73" s="113">
        <v>0.17915920169992916</v>
      </c>
      <c r="E73" s="115">
        <v>86</v>
      </c>
      <c r="F73" s="114">
        <v>82</v>
      </c>
      <c r="G73" s="114">
        <v>88</v>
      </c>
      <c r="H73" s="114">
        <v>99</v>
      </c>
      <c r="I73" s="140">
        <v>93</v>
      </c>
      <c r="J73" s="115">
        <v>-7</v>
      </c>
      <c r="K73" s="116">
        <v>-7.5268817204301079</v>
      </c>
    </row>
    <row r="74" spans="1:11" ht="14.1" customHeight="1" x14ac:dyDescent="0.2">
      <c r="A74" s="306" t="s">
        <v>311</v>
      </c>
      <c r="B74" s="307" t="s">
        <v>312</v>
      </c>
      <c r="C74" s="308"/>
      <c r="D74" s="113">
        <v>3.3331944502312402E-2</v>
      </c>
      <c r="E74" s="115">
        <v>16</v>
      </c>
      <c r="F74" s="114">
        <v>15</v>
      </c>
      <c r="G74" s="114">
        <v>14</v>
      </c>
      <c r="H74" s="114">
        <v>10</v>
      </c>
      <c r="I74" s="140">
        <v>12</v>
      </c>
      <c r="J74" s="115">
        <v>4</v>
      </c>
      <c r="K74" s="116">
        <v>33.333333333333336</v>
      </c>
    </row>
    <row r="75" spans="1:11" ht="14.1" customHeight="1" x14ac:dyDescent="0.2">
      <c r="A75" s="306" t="s">
        <v>313</v>
      </c>
      <c r="B75" s="307" t="s">
        <v>314</v>
      </c>
      <c r="C75" s="308"/>
      <c r="D75" s="113">
        <v>4.9997916753468603E-2</v>
      </c>
      <c r="E75" s="115">
        <v>24</v>
      </c>
      <c r="F75" s="114">
        <v>62</v>
      </c>
      <c r="G75" s="114">
        <v>28</v>
      </c>
      <c r="H75" s="114">
        <v>47</v>
      </c>
      <c r="I75" s="140">
        <v>18</v>
      </c>
      <c r="J75" s="115">
        <v>6</v>
      </c>
      <c r="K75" s="116">
        <v>33.333333333333336</v>
      </c>
    </row>
    <row r="76" spans="1:11" ht="14.1" customHeight="1" x14ac:dyDescent="0.2">
      <c r="A76" s="306">
        <v>91</v>
      </c>
      <c r="B76" s="307" t="s">
        <v>315</v>
      </c>
      <c r="C76" s="308"/>
      <c r="D76" s="113">
        <v>0.18540894129411276</v>
      </c>
      <c r="E76" s="115">
        <v>89</v>
      </c>
      <c r="F76" s="114">
        <v>89</v>
      </c>
      <c r="G76" s="114">
        <v>92</v>
      </c>
      <c r="H76" s="114">
        <v>95</v>
      </c>
      <c r="I76" s="140">
        <v>97</v>
      </c>
      <c r="J76" s="115">
        <v>-8</v>
      </c>
      <c r="K76" s="116">
        <v>-8.2474226804123703</v>
      </c>
    </row>
    <row r="77" spans="1:11" ht="14.1" customHeight="1" x14ac:dyDescent="0.2">
      <c r="A77" s="306">
        <v>92</v>
      </c>
      <c r="B77" s="307" t="s">
        <v>316</v>
      </c>
      <c r="C77" s="308"/>
      <c r="D77" s="113">
        <v>0.23540685804758135</v>
      </c>
      <c r="E77" s="115">
        <v>113</v>
      </c>
      <c r="F77" s="114">
        <v>115</v>
      </c>
      <c r="G77" s="114">
        <v>118</v>
      </c>
      <c r="H77" s="114">
        <v>112</v>
      </c>
      <c r="I77" s="140">
        <v>109</v>
      </c>
      <c r="J77" s="115">
        <v>4</v>
      </c>
      <c r="K77" s="116">
        <v>3.669724770642202</v>
      </c>
    </row>
    <row r="78" spans="1:11" ht="14.1" customHeight="1" x14ac:dyDescent="0.2">
      <c r="A78" s="306">
        <v>93</v>
      </c>
      <c r="B78" s="307" t="s">
        <v>317</v>
      </c>
      <c r="C78" s="308"/>
      <c r="D78" s="113">
        <v>8.5413107787175535E-2</v>
      </c>
      <c r="E78" s="115">
        <v>41</v>
      </c>
      <c r="F78" s="114">
        <v>45</v>
      </c>
      <c r="G78" s="114">
        <v>45</v>
      </c>
      <c r="H78" s="114">
        <v>42</v>
      </c>
      <c r="I78" s="140">
        <v>44</v>
      </c>
      <c r="J78" s="115">
        <v>-3</v>
      </c>
      <c r="K78" s="116">
        <v>-6.8181818181818183</v>
      </c>
    </row>
    <row r="79" spans="1:11" ht="14.1" customHeight="1" x14ac:dyDescent="0.2">
      <c r="A79" s="306">
        <v>94</v>
      </c>
      <c r="B79" s="307" t="s">
        <v>318</v>
      </c>
      <c r="C79" s="308"/>
      <c r="D79" s="113">
        <v>1.0478730052914462</v>
      </c>
      <c r="E79" s="115">
        <v>503</v>
      </c>
      <c r="F79" s="114">
        <v>572</v>
      </c>
      <c r="G79" s="114">
        <v>570</v>
      </c>
      <c r="H79" s="114">
        <v>517</v>
      </c>
      <c r="I79" s="140">
        <v>537</v>
      </c>
      <c r="J79" s="115">
        <v>-34</v>
      </c>
      <c r="K79" s="116">
        <v>-6.3314711359404097</v>
      </c>
    </row>
    <row r="80" spans="1:11" ht="14.1" customHeight="1" x14ac:dyDescent="0.2">
      <c r="A80" s="306" t="s">
        <v>319</v>
      </c>
      <c r="B80" s="307" t="s">
        <v>320</v>
      </c>
      <c r="C80" s="308"/>
      <c r="D80" s="113">
        <v>3.5415191033706932E-2</v>
      </c>
      <c r="E80" s="115">
        <v>17</v>
      </c>
      <c r="F80" s="114">
        <v>17</v>
      </c>
      <c r="G80" s="114">
        <v>14</v>
      </c>
      <c r="H80" s="114">
        <v>16</v>
      </c>
      <c r="I80" s="140">
        <v>13</v>
      </c>
      <c r="J80" s="115">
        <v>4</v>
      </c>
      <c r="K80" s="116">
        <v>30.76923076923077</v>
      </c>
    </row>
    <row r="81" spans="1:11" ht="14.1" customHeight="1" x14ac:dyDescent="0.2">
      <c r="A81" s="310" t="s">
        <v>321</v>
      </c>
      <c r="B81" s="311" t="s">
        <v>334</v>
      </c>
      <c r="C81" s="312"/>
      <c r="D81" s="125">
        <v>4.2206574726053079</v>
      </c>
      <c r="E81" s="143">
        <v>2026</v>
      </c>
      <c r="F81" s="144">
        <v>2080</v>
      </c>
      <c r="G81" s="144">
        <v>2062</v>
      </c>
      <c r="H81" s="144">
        <v>2121</v>
      </c>
      <c r="I81" s="145">
        <v>2056</v>
      </c>
      <c r="J81" s="143">
        <v>-30</v>
      </c>
      <c r="K81" s="146">
        <v>-1.4591439688715953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15293</v>
      </c>
      <c r="G12" s="536">
        <v>12932</v>
      </c>
      <c r="H12" s="536">
        <v>20734</v>
      </c>
      <c r="I12" s="536">
        <v>13408</v>
      </c>
      <c r="J12" s="537">
        <v>16681</v>
      </c>
      <c r="K12" s="538">
        <v>-1388</v>
      </c>
      <c r="L12" s="349">
        <v>-8.3208440740962768</v>
      </c>
    </row>
    <row r="13" spans="1:17" s="110" customFormat="1" ht="15" customHeight="1" x14ac:dyDescent="0.2">
      <c r="A13" s="350" t="s">
        <v>345</v>
      </c>
      <c r="B13" s="351" t="s">
        <v>346</v>
      </c>
      <c r="C13" s="347"/>
      <c r="D13" s="347"/>
      <c r="E13" s="348"/>
      <c r="F13" s="536">
        <v>9018</v>
      </c>
      <c r="G13" s="536">
        <v>6510</v>
      </c>
      <c r="H13" s="536">
        <v>11748</v>
      </c>
      <c r="I13" s="536">
        <v>7839</v>
      </c>
      <c r="J13" s="537">
        <v>9829</v>
      </c>
      <c r="K13" s="538">
        <v>-811</v>
      </c>
      <c r="L13" s="349">
        <v>-8.2510937023094915</v>
      </c>
    </row>
    <row r="14" spans="1:17" s="110" customFormat="1" ht="22.5" customHeight="1" x14ac:dyDescent="0.2">
      <c r="A14" s="350"/>
      <c r="B14" s="351" t="s">
        <v>347</v>
      </c>
      <c r="C14" s="347"/>
      <c r="D14" s="347"/>
      <c r="E14" s="348"/>
      <c r="F14" s="536">
        <v>6275</v>
      </c>
      <c r="G14" s="536">
        <v>6422</v>
      </c>
      <c r="H14" s="536">
        <v>8986</v>
      </c>
      <c r="I14" s="536">
        <v>5569</v>
      </c>
      <c r="J14" s="537">
        <v>6852</v>
      </c>
      <c r="K14" s="538">
        <v>-577</v>
      </c>
      <c r="L14" s="349">
        <v>-8.4208990075890249</v>
      </c>
    </row>
    <row r="15" spans="1:17" s="110" customFormat="1" ht="15" customHeight="1" x14ac:dyDescent="0.2">
      <c r="A15" s="350" t="s">
        <v>348</v>
      </c>
      <c r="B15" s="351" t="s">
        <v>108</v>
      </c>
      <c r="C15" s="347"/>
      <c r="D15" s="347"/>
      <c r="E15" s="348"/>
      <c r="F15" s="536">
        <v>3633</v>
      </c>
      <c r="G15" s="536">
        <v>3085</v>
      </c>
      <c r="H15" s="536">
        <v>9352</v>
      </c>
      <c r="I15" s="536">
        <v>3307</v>
      </c>
      <c r="J15" s="537">
        <v>3757</v>
      </c>
      <c r="K15" s="538">
        <v>-124</v>
      </c>
      <c r="L15" s="349">
        <v>-3.3005057226510512</v>
      </c>
    </row>
    <row r="16" spans="1:17" s="110" customFormat="1" ht="15" customHeight="1" x14ac:dyDescent="0.2">
      <c r="A16" s="350"/>
      <c r="B16" s="351" t="s">
        <v>109</v>
      </c>
      <c r="C16" s="347"/>
      <c r="D16" s="347"/>
      <c r="E16" s="348"/>
      <c r="F16" s="536">
        <v>9877</v>
      </c>
      <c r="G16" s="536">
        <v>8499</v>
      </c>
      <c r="H16" s="536">
        <v>10036</v>
      </c>
      <c r="I16" s="536">
        <v>8831</v>
      </c>
      <c r="J16" s="537">
        <v>11101</v>
      </c>
      <c r="K16" s="538">
        <v>-1224</v>
      </c>
      <c r="L16" s="349">
        <v>-11.026033690658499</v>
      </c>
    </row>
    <row r="17" spans="1:12" s="110" customFormat="1" ht="15" customHeight="1" x14ac:dyDescent="0.2">
      <c r="A17" s="350"/>
      <c r="B17" s="351" t="s">
        <v>110</v>
      </c>
      <c r="C17" s="347"/>
      <c r="D17" s="347"/>
      <c r="E17" s="348"/>
      <c r="F17" s="536">
        <v>1574</v>
      </c>
      <c r="G17" s="536">
        <v>1220</v>
      </c>
      <c r="H17" s="536">
        <v>1170</v>
      </c>
      <c r="I17" s="536">
        <v>1096</v>
      </c>
      <c r="J17" s="537">
        <v>1604</v>
      </c>
      <c r="K17" s="538">
        <v>-30</v>
      </c>
      <c r="L17" s="349">
        <v>-1.8703241895261846</v>
      </c>
    </row>
    <row r="18" spans="1:12" s="110" customFormat="1" ht="15" customHeight="1" x14ac:dyDescent="0.2">
      <c r="A18" s="350"/>
      <c r="B18" s="351" t="s">
        <v>111</v>
      </c>
      <c r="C18" s="347"/>
      <c r="D18" s="347"/>
      <c r="E18" s="348"/>
      <c r="F18" s="536">
        <v>209</v>
      </c>
      <c r="G18" s="536">
        <v>128</v>
      </c>
      <c r="H18" s="536">
        <v>176</v>
      </c>
      <c r="I18" s="536">
        <v>174</v>
      </c>
      <c r="J18" s="537">
        <v>219</v>
      </c>
      <c r="K18" s="538">
        <v>-10</v>
      </c>
      <c r="L18" s="349">
        <v>-4.5662100456621006</v>
      </c>
    </row>
    <row r="19" spans="1:12" s="110" customFormat="1" ht="15" customHeight="1" x14ac:dyDescent="0.2">
      <c r="A19" s="118" t="s">
        <v>113</v>
      </c>
      <c r="B19" s="119" t="s">
        <v>181</v>
      </c>
      <c r="C19" s="347"/>
      <c r="D19" s="347"/>
      <c r="E19" s="348"/>
      <c r="F19" s="536">
        <v>10476</v>
      </c>
      <c r="G19" s="536">
        <v>7985</v>
      </c>
      <c r="H19" s="536">
        <v>15374</v>
      </c>
      <c r="I19" s="536">
        <v>9148</v>
      </c>
      <c r="J19" s="537">
        <v>11640</v>
      </c>
      <c r="K19" s="538">
        <v>-1164</v>
      </c>
      <c r="L19" s="349">
        <v>-10</v>
      </c>
    </row>
    <row r="20" spans="1:12" s="110" customFormat="1" ht="15" customHeight="1" x14ac:dyDescent="0.2">
      <c r="A20" s="118"/>
      <c r="B20" s="119" t="s">
        <v>182</v>
      </c>
      <c r="C20" s="347"/>
      <c r="D20" s="347"/>
      <c r="E20" s="348"/>
      <c r="F20" s="536">
        <v>4817</v>
      </c>
      <c r="G20" s="536">
        <v>4947</v>
      </c>
      <c r="H20" s="536">
        <v>5360</v>
      </c>
      <c r="I20" s="536">
        <v>4260</v>
      </c>
      <c r="J20" s="537">
        <v>5041</v>
      </c>
      <c r="K20" s="538">
        <v>-224</v>
      </c>
      <c r="L20" s="349">
        <v>-4.4435627851616744</v>
      </c>
    </row>
    <row r="21" spans="1:12" s="110" customFormat="1" ht="15" customHeight="1" x14ac:dyDescent="0.2">
      <c r="A21" s="118" t="s">
        <v>113</v>
      </c>
      <c r="B21" s="119" t="s">
        <v>116</v>
      </c>
      <c r="C21" s="347"/>
      <c r="D21" s="347"/>
      <c r="E21" s="348"/>
      <c r="F21" s="536">
        <v>12728</v>
      </c>
      <c r="G21" s="536">
        <v>10650</v>
      </c>
      <c r="H21" s="536">
        <v>17704</v>
      </c>
      <c r="I21" s="536">
        <v>10907</v>
      </c>
      <c r="J21" s="537">
        <v>13880</v>
      </c>
      <c r="K21" s="538">
        <v>-1152</v>
      </c>
      <c r="L21" s="349">
        <v>-8.2997118155619596</v>
      </c>
    </row>
    <row r="22" spans="1:12" s="110" customFormat="1" ht="15" customHeight="1" x14ac:dyDescent="0.2">
      <c r="A22" s="118"/>
      <c r="B22" s="119" t="s">
        <v>117</v>
      </c>
      <c r="C22" s="347"/>
      <c r="D22" s="347"/>
      <c r="E22" s="348"/>
      <c r="F22" s="536">
        <v>2545</v>
      </c>
      <c r="G22" s="536">
        <v>2269</v>
      </c>
      <c r="H22" s="536">
        <v>3005</v>
      </c>
      <c r="I22" s="536">
        <v>2485</v>
      </c>
      <c r="J22" s="537">
        <v>2775</v>
      </c>
      <c r="K22" s="538">
        <v>-230</v>
      </c>
      <c r="L22" s="349">
        <v>-8.2882882882882889</v>
      </c>
    </row>
    <row r="23" spans="1:12" s="110" customFormat="1" ht="15" customHeight="1" x14ac:dyDescent="0.2">
      <c r="A23" s="352" t="s">
        <v>348</v>
      </c>
      <c r="B23" s="353" t="s">
        <v>193</v>
      </c>
      <c r="C23" s="354"/>
      <c r="D23" s="354"/>
      <c r="E23" s="355"/>
      <c r="F23" s="539">
        <v>333</v>
      </c>
      <c r="G23" s="539">
        <v>628</v>
      </c>
      <c r="H23" s="539">
        <v>4521</v>
      </c>
      <c r="I23" s="539">
        <v>310</v>
      </c>
      <c r="J23" s="540">
        <v>339</v>
      </c>
      <c r="K23" s="541">
        <v>-6</v>
      </c>
      <c r="L23" s="356">
        <v>-1.7699115044247788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34.1</v>
      </c>
      <c r="G25" s="542">
        <v>37.799999999999997</v>
      </c>
      <c r="H25" s="542">
        <v>40.9</v>
      </c>
      <c r="I25" s="542">
        <v>40</v>
      </c>
      <c r="J25" s="542">
        <v>38</v>
      </c>
      <c r="K25" s="543" t="s">
        <v>350</v>
      </c>
      <c r="L25" s="364">
        <v>-3.8999999999999986</v>
      </c>
    </row>
    <row r="26" spans="1:12" s="110" customFormat="1" ht="15" customHeight="1" x14ac:dyDescent="0.2">
      <c r="A26" s="365" t="s">
        <v>105</v>
      </c>
      <c r="B26" s="366" t="s">
        <v>346</v>
      </c>
      <c r="C26" s="362"/>
      <c r="D26" s="362"/>
      <c r="E26" s="363"/>
      <c r="F26" s="542">
        <v>32.700000000000003</v>
      </c>
      <c r="G26" s="542">
        <v>37.799999999999997</v>
      </c>
      <c r="H26" s="542">
        <v>39</v>
      </c>
      <c r="I26" s="542">
        <v>39.1</v>
      </c>
      <c r="J26" s="544">
        <v>36.799999999999997</v>
      </c>
      <c r="K26" s="543" t="s">
        <v>350</v>
      </c>
      <c r="L26" s="364">
        <v>-4.0999999999999943</v>
      </c>
    </row>
    <row r="27" spans="1:12" s="110" customFormat="1" ht="15" customHeight="1" x14ac:dyDescent="0.2">
      <c r="A27" s="365"/>
      <c r="B27" s="366" t="s">
        <v>347</v>
      </c>
      <c r="C27" s="362"/>
      <c r="D27" s="362"/>
      <c r="E27" s="363"/>
      <c r="F27" s="542">
        <v>36.200000000000003</v>
      </c>
      <c r="G27" s="542">
        <v>37.700000000000003</v>
      </c>
      <c r="H27" s="542">
        <v>43.5</v>
      </c>
      <c r="I27" s="542">
        <v>41.4</v>
      </c>
      <c r="J27" s="542">
        <v>39.700000000000003</v>
      </c>
      <c r="K27" s="543" t="s">
        <v>350</v>
      </c>
      <c r="L27" s="364">
        <v>-3.5</v>
      </c>
    </row>
    <row r="28" spans="1:12" s="110" customFormat="1" ht="15" customHeight="1" x14ac:dyDescent="0.2">
      <c r="A28" s="365" t="s">
        <v>113</v>
      </c>
      <c r="B28" s="366" t="s">
        <v>108</v>
      </c>
      <c r="C28" s="362"/>
      <c r="D28" s="362"/>
      <c r="E28" s="363"/>
      <c r="F28" s="542">
        <v>47.5</v>
      </c>
      <c r="G28" s="542">
        <v>50.6</v>
      </c>
      <c r="H28" s="542">
        <v>51.8</v>
      </c>
      <c r="I28" s="542">
        <v>51.7</v>
      </c>
      <c r="J28" s="542">
        <v>52</v>
      </c>
      <c r="K28" s="543" t="s">
        <v>350</v>
      </c>
      <c r="L28" s="364">
        <v>-4.5</v>
      </c>
    </row>
    <row r="29" spans="1:12" s="110" customFormat="1" ht="11.25" x14ac:dyDescent="0.2">
      <c r="A29" s="365"/>
      <c r="B29" s="366" t="s">
        <v>109</v>
      </c>
      <c r="C29" s="362"/>
      <c r="D29" s="362"/>
      <c r="E29" s="363"/>
      <c r="F29" s="542">
        <v>31</v>
      </c>
      <c r="G29" s="542">
        <v>35.1</v>
      </c>
      <c r="H29" s="542">
        <v>36.9</v>
      </c>
      <c r="I29" s="542">
        <v>37</v>
      </c>
      <c r="J29" s="544">
        <v>35.200000000000003</v>
      </c>
      <c r="K29" s="543" t="s">
        <v>350</v>
      </c>
      <c r="L29" s="364">
        <v>-4.2000000000000028</v>
      </c>
    </row>
    <row r="30" spans="1:12" s="110" customFormat="1" ht="15" customHeight="1" x14ac:dyDescent="0.2">
      <c r="A30" s="365"/>
      <c r="B30" s="366" t="s">
        <v>110</v>
      </c>
      <c r="C30" s="362"/>
      <c r="D30" s="362"/>
      <c r="E30" s="363"/>
      <c r="F30" s="542">
        <v>26.1</v>
      </c>
      <c r="G30" s="542">
        <v>29.3</v>
      </c>
      <c r="H30" s="542">
        <v>31.5</v>
      </c>
      <c r="I30" s="542">
        <v>33.5</v>
      </c>
      <c r="J30" s="542">
        <v>28.2</v>
      </c>
      <c r="K30" s="543" t="s">
        <v>350</v>
      </c>
      <c r="L30" s="364">
        <v>-2.0999999999999979</v>
      </c>
    </row>
    <row r="31" spans="1:12" s="110" customFormat="1" ht="15" customHeight="1" x14ac:dyDescent="0.2">
      <c r="A31" s="365"/>
      <c r="B31" s="366" t="s">
        <v>111</v>
      </c>
      <c r="C31" s="362"/>
      <c r="D31" s="362"/>
      <c r="E31" s="363"/>
      <c r="F31" s="542">
        <v>28.7</v>
      </c>
      <c r="G31" s="542">
        <v>39.1</v>
      </c>
      <c r="H31" s="542">
        <v>45.5</v>
      </c>
      <c r="I31" s="542">
        <v>31.6</v>
      </c>
      <c r="J31" s="542">
        <v>34.700000000000003</v>
      </c>
      <c r="K31" s="543" t="s">
        <v>350</v>
      </c>
      <c r="L31" s="364">
        <v>-6.0000000000000036</v>
      </c>
    </row>
    <row r="32" spans="1:12" s="110" customFormat="1" ht="15" customHeight="1" x14ac:dyDescent="0.2">
      <c r="A32" s="367" t="s">
        <v>113</v>
      </c>
      <c r="B32" s="368" t="s">
        <v>181</v>
      </c>
      <c r="C32" s="362"/>
      <c r="D32" s="362"/>
      <c r="E32" s="363"/>
      <c r="F32" s="542">
        <v>33</v>
      </c>
      <c r="G32" s="542">
        <v>36.5</v>
      </c>
      <c r="H32" s="542">
        <v>39.200000000000003</v>
      </c>
      <c r="I32" s="542">
        <v>38.9</v>
      </c>
      <c r="J32" s="544">
        <v>37.200000000000003</v>
      </c>
      <c r="K32" s="543" t="s">
        <v>350</v>
      </c>
      <c r="L32" s="364">
        <v>-4.2000000000000028</v>
      </c>
    </row>
    <row r="33" spans="1:12" s="110" customFormat="1" ht="15" customHeight="1" x14ac:dyDescent="0.2">
      <c r="A33" s="367"/>
      <c r="B33" s="368" t="s">
        <v>182</v>
      </c>
      <c r="C33" s="362"/>
      <c r="D33" s="362"/>
      <c r="E33" s="363"/>
      <c r="F33" s="542">
        <v>36.4</v>
      </c>
      <c r="G33" s="542">
        <v>39.700000000000003</v>
      </c>
      <c r="H33" s="542">
        <v>44.3</v>
      </c>
      <c r="I33" s="542">
        <v>42.4</v>
      </c>
      <c r="J33" s="542">
        <v>39.799999999999997</v>
      </c>
      <c r="K33" s="543" t="s">
        <v>350</v>
      </c>
      <c r="L33" s="364">
        <v>-3.3999999999999986</v>
      </c>
    </row>
    <row r="34" spans="1:12" s="369" customFormat="1" ht="15" customHeight="1" x14ac:dyDescent="0.2">
      <c r="A34" s="367" t="s">
        <v>113</v>
      </c>
      <c r="B34" s="368" t="s">
        <v>116</v>
      </c>
      <c r="C34" s="362"/>
      <c r="D34" s="362"/>
      <c r="E34" s="363"/>
      <c r="F34" s="542">
        <v>32.9</v>
      </c>
      <c r="G34" s="542">
        <v>35.6</v>
      </c>
      <c r="H34" s="542">
        <v>40.5</v>
      </c>
      <c r="I34" s="542">
        <v>39</v>
      </c>
      <c r="J34" s="542">
        <v>36.6</v>
      </c>
      <c r="K34" s="543" t="s">
        <v>350</v>
      </c>
      <c r="L34" s="364">
        <v>-3.7000000000000028</v>
      </c>
    </row>
    <row r="35" spans="1:12" s="369" customFormat="1" ht="11.25" x14ac:dyDescent="0.2">
      <c r="A35" s="370"/>
      <c r="B35" s="371" t="s">
        <v>117</v>
      </c>
      <c r="C35" s="372"/>
      <c r="D35" s="372"/>
      <c r="E35" s="373"/>
      <c r="F35" s="545">
        <v>40.299999999999997</v>
      </c>
      <c r="G35" s="545">
        <v>47.7</v>
      </c>
      <c r="H35" s="545">
        <v>42.8</v>
      </c>
      <c r="I35" s="545">
        <v>44.5</v>
      </c>
      <c r="J35" s="546">
        <v>44.7</v>
      </c>
      <c r="K35" s="547" t="s">
        <v>350</v>
      </c>
      <c r="L35" s="374">
        <v>-4.4000000000000057</v>
      </c>
    </row>
    <row r="36" spans="1:12" s="369" customFormat="1" ht="15.95" customHeight="1" x14ac:dyDescent="0.2">
      <c r="A36" s="375" t="s">
        <v>351</v>
      </c>
      <c r="B36" s="376"/>
      <c r="C36" s="377"/>
      <c r="D36" s="376"/>
      <c r="E36" s="378"/>
      <c r="F36" s="548">
        <v>14860</v>
      </c>
      <c r="G36" s="548">
        <v>12147</v>
      </c>
      <c r="H36" s="548">
        <v>15387</v>
      </c>
      <c r="I36" s="548">
        <v>13022</v>
      </c>
      <c r="J36" s="548">
        <v>16179</v>
      </c>
      <c r="K36" s="549">
        <v>-1319</v>
      </c>
      <c r="L36" s="380">
        <v>-8.152543420483342</v>
      </c>
    </row>
    <row r="37" spans="1:12" s="369" customFormat="1" ht="15.95" customHeight="1" x14ac:dyDescent="0.2">
      <c r="A37" s="381"/>
      <c r="B37" s="382" t="s">
        <v>113</v>
      </c>
      <c r="C37" s="382" t="s">
        <v>352</v>
      </c>
      <c r="D37" s="382"/>
      <c r="E37" s="383"/>
      <c r="F37" s="548">
        <v>5069</v>
      </c>
      <c r="G37" s="548">
        <v>4586</v>
      </c>
      <c r="H37" s="548">
        <v>6300</v>
      </c>
      <c r="I37" s="548">
        <v>5211</v>
      </c>
      <c r="J37" s="548">
        <v>6148</v>
      </c>
      <c r="K37" s="549">
        <v>-1079</v>
      </c>
      <c r="L37" s="380">
        <v>-17.550422901756669</v>
      </c>
    </row>
    <row r="38" spans="1:12" s="369" customFormat="1" ht="15.95" customHeight="1" x14ac:dyDescent="0.2">
      <c r="A38" s="381"/>
      <c r="B38" s="384" t="s">
        <v>105</v>
      </c>
      <c r="C38" s="384" t="s">
        <v>106</v>
      </c>
      <c r="D38" s="385"/>
      <c r="E38" s="383"/>
      <c r="F38" s="548">
        <v>8809</v>
      </c>
      <c r="G38" s="548">
        <v>6198</v>
      </c>
      <c r="H38" s="548">
        <v>8671</v>
      </c>
      <c r="I38" s="548">
        <v>7699</v>
      </c>
      <c r="J38" s="550">
        <v>9545</v>
      </c>
      <c r="K38" s="549">
        <v>-736</v>
      </c>
      <c r="L38" s="380">
        <v>-7.7108433734939759</v>
      </c>
    </row>
    <row r="39" spans="1:12" s="369" customFormat="1" ht="15.95" customHeight="1" x14ac:dyDescent="0.2">
      <c r="A39" s="381"/>
      <c r="B39" s="385"/>
      <c r="C39" s="382" t="s">
        <v>353</v>
      </c>
      <c r="D39" s="385"/>
      <c r="E39" s="383"/>
      <c r="F39" s="548">
        <v>2879</v>
      </c>
      <c r="G39" s="548">
        <v>2345</v>
      </c>
      <c r="H39" s="548">
        <v>3378</v>
      </c>
      <c r="I39" s="548">
        <v>3008</v>
      </c>
      <c r="J39" s="548">
        <v>3514</v>
      </c>
      <c r="K39" s="549">
        <v>-635</v>
      </c>
      <c r="L39" s="380">
        <v>-18.070574843483211</v>
      </c>
    </row>
    <row r="40" spans="1:12" s="369" customFormat="1" ht="15.95" customHeight="1" x14ac:dyDescent="0.2">
      <c r="A40" s="381"/>
      <c r="B40" s="384"/>
      <c r="C40" s="384" t="s">
        <v>107</v>
      </c>
      <c r="D40" s="385"/>
      <c r="E40" s="383"/>
      <c r="F40" s="548">
        <v>6051</v>
      </c>
      <c r="G40" s="548">
        <v>5949</v>
      </c>
      <c r="H40" s="548">
        <v>6716</v>
      </c>
      <c r="I40" s="548">
        <v>5323</v>
      </c>
      <c r="J40" s="548">
        <v>6634</v>
      </c>
      <c r="K40" s="549">
        <v>-583</v>
      </c>
      <c r="L40" s="380">
        <v>-8.7880615013566477</v>
      </c>
    </row>
    <row r="41" spans="1:12" s="369" customFormat="1" ht="24" customHeight="1" x14ac:dyDescent="0.2">
      <c r="A41" s="381"/>
      <c r="B41" s="385"/>
      <c r="C41" s="382" t="s">
        <v>353</v>
      </c>
      <c r="D41" s="385"/>
      <c r="E41" s="383"/>
      <c r="F41" s="548">
        <v>2190</v>
      </c>
      <c r="G41" s="548">
        <v>2241</v>
      </c>
      <c r="H41" s="548">
        <v>2922</v>
      </c>
      <c r="I41" s="548">
        <v>2203</v>
      </c>
      <c r="J41" s="550">
        <v>2634</v>
      </c>
      <c r="K41" s="549">
        <v>-444</v>
      </c>
      <c r="L41" s="380">
        <v>-16.856492027334852</v>
      </c>
    </row>
    <row r="42" spans="1:12" s="110" customFormat="1" ht="15" customHeight="1" x14ac:dyDescent="0.2">
      <c r="A42" s="381"/>
      <c r="B42" s="384" t="s">
        <v>113</v>
      </c>
      <c r="C42" s="384" t="s">
        <v>354</v>
      </c>
      <c r="D42" s="385"/>
      <c r="E42" s="383"/>
      <c r="F42" s="548">
        <v>3298</v>
      </c>
      <c r="G42" s="548">
        <v>2487</v>
      </c>
      <c r="H42" s="548">
        <v>4498</v>
      </c>
      <c r="I42" s="548">
        <v>3030</v>
      </c>
      <c r="J42" s="548">
        <v>3366</v>
      </c>
      <c r="K42" s="549">
        <v>-68</v>
      </c>
      <c r="L42" s="380">
        <v>-2.0202020202020203</v>
      </c>
    </row>
    <row r="43" spans="1:12" s="110" customFormat="1" ht="15" customHeight="1" x14ac:dyDescent="0.2">
      <c r="A43" s="381"/>
      <c r="B43" s="385"/>
      <c r="C43" s="382" t="s">
        <v>353</v>
      </c>
      <c r="D43" s="385"/>
      <c r="E43" s="383"/>
      <c r="F43" s="548">
        <v>1567</v>
      </c>
      <c r="G43" s="548">
        <v>1258</v>
      </c>
      <c r="H43" s="548">
        <v>2328</v>
      </c>
      <c r="I43" s="548">
        <v>1565</v>
      </c>
      <c r="J43" s="548">
        <v>1751</v>
      </c>
      <c r="K43" s="549">
        <v>-184</v>
      </c>
      <c r="L43" s="380">
        <v>-10.508280982295831</v>
      </c>
    </row>
    <row r="44" spans="1:12" s="110" customFormat="1" ht="15" customHeight="1" x14ac:dyDescent="0.2">
      <c r="A44" s="381"/>
      <c r="B44" s="384"/>
      <c r="C44" s="366" t="s">
        <v>109</v>
      </c>
      <c r="D44" s="385"/>
      <c r="E44" s="383"/>
      <c r="F44" s="548">
        <v>9782</v>
      </c>
      <c r="G44" s="548">
        <v>8318</v>
      </c>
      <c r="H44" s="548">
        <v>9548</v>
      </c>
      <c r="I44" s="548">
        <v>8723</v>
      </c>
      <c r="J44" s="550">
        <v>10992</v>
      </c>
      <c r="K44" s="549">
        <v>-1210</v>
      </c>
      <c r="L44" s="380">
        <v>-11.008005822416303</v>
      </c>
    </row>
    <row r="45" spans="1:12" s="110" customFormat="1" ht="15" customHeight="1" x14ac:dyDescent="0.2">
      <c r="A45" s="381"/>
      <c r="B45" s="385"/>
      <c r="C45" s="382" t="s">
        <v>353</v>
      </c>
      <c r="D45" s="385"/>
      <c r="E45" s="383"/>
      <c r="F45" s="548">
        <v>3032</v>
      </c>
      <c r="G45" s="548">
        <v>2922</v>
      </c>
      <c r="H45" s="548">
        <v>3525</v>
      </c>
      <c r="I45" s="548">
        <v>3224</v>
      </c>
      <c r="J45" s="548">
        <v>3870</v>
      </c>
      <c r="K45" s="549">
        <v>-838</v>
      </c>
      <c r="L45" s="380">
        <v>-21.65374677002584</v>
      </c>
    </row>
    <row r="46" spans="1:12" s="110" customFormat="1" ht="15" customHeight="1" x14ac:dyDescent="0.2">
      <c r="A46" s="381"/>
      <c r="B46" s="384"/>
      <c r="C46" s="366" t="s">
        <v>110</v>
      </c>
      <c r="D46" s="385"/>
      <c r="E46" s="383"/>
      <c r="F46" s="548">
        <v>1571</v>
      </c>
      <c r="G46" s="548">
        <v>1214</v>
      </c>
      <c r="H46" s="548">
        <v>1165</v>
      </c>
      <c r="I46" s="548">
        <v>1095</v>
      </c>
      <c r="J46" s="548">
        <v>1602</v>
      </c>
      <c r="K46" s="549">
        <v>-31</v>
      </c>
      <c r="L46" s="380">
        <v>-1.9350811485642947</v>
      </c>
    </row>
    <row r="47" spans="1:12" s="110" customFormat="1" ht="15" customHeight="1" x14ac:dyDescent="0.2">
      <c r="A47" s="381"/>
      <c r="B47" s="385"/>
      <c r="C47" s="382" t="s">
        <v>353</v>
      </c>
      <c r="D47" s="385"/>
      <c r="E47" s="383"/>
      <c r="F47" s="548">
        <v>410</v>
      </c>
      <c r="G47" s="548">
        <v>356</v>
      </c>
      <c r="H47" s="548">
        <v>367</v>
      </c>
      <c r="I47" s="548">
        <v>367</v>
      </c>
      <c r="J47" s="550">
        <v>451</v>
      </c>
      <c r="K47" s="549">
        <v>-41</v>
      </c>
      <c r="L47" s="380">
        <v>-9.0909090909090917</v>
      </c>
    </row>
    <row r="48" spans="1:12" s="110" customFormat="1" ht="15" customHeight="1" x14ac:dyDescent="0.2">
      <c r="A48" s="381"/>
      <c r="B48" s="385"/>
      <c r="C48" s="366" t="s">
        <v>111</v>
      </c>
      <c r="D48" s="386"/>
      <c r="E48" s="387"/>
      <c r="F48" s="548">
        <v>209</v>
      </c>
      <c r="G48" s="548">
        <v>128</v>
      </c>
      <c r="H48" s="548">
        <v>176</v>
      </c>
      <c r="I48" s="548">
        <v>174</v>
      </c>
      <c r="J48" s="548">
        <v>219</v>
      </c>
      <c r="K48" s="549">
        <v>-10</v>
      </c>
      <c r="L48" s="380">
        <v>-4.5662100456621006</v>
      </c>
    </row>
    <row r="49" spans="1:12" s="110" customFormat="1" ht="15" customHeight="1" x14ac:dyDescent="0.2">
      <c r="A49" s="381"/>
      <c r="B49" s="385"/>
      <c r="C49" s="382" t="s">
        <v>353</v>
      </c>
      <c r="D49" s="385"/>
      <c r="E49" s="383"/>
      <c r="F49" s="548">
        <v>60</v>
      </c>
      <c r="G49" s="548">
        <v>50</v>
      </c>
      <c r="H49" s="548">
        <v>80</v>
      </c>
      <c r="I49" s="548">
        <v>55</v>
      </c>
      <c r="J49" s="548">
        <v>76</v>
      </c>
      <c r="K49" s="549">
        <v>-16</v>
      </c>
      <c r="L49" s="380">
        <v>-21.05263157894737</v>
      </c>
    </row>
    <row r="50" spans="1:12" s="110" customFormat="1" ht="15" customHeight="1" x14ac:dyDescent="0.2">
      <c r="A50" s="381"/>
      <c r="B50" s="384" t="s">
        <v>113</v>
      </c>
      <c r="C50" s="382" t="s">
        <v>181</v>
      </c>
      <c r="D50" s="385"/>
      <c r="E50" s="383"/>
      <c r="F50" s="548">
        <v>10068</v>
      </c>
      <c r="G50" s="548">
        <v>7262</v>
      </c>
      <c r="H50" s="548">
        <v>10219</v>
      </c>
      <c r="I50" s="548">
        <v>8787</v>
      </c>
      <c r="J50" s="550">
        <v>11179</v>
      </c>
      <c r="K50" s="549">
        <v>-1111</v>
      </c>
      <c r="L50" s="380">
        <v>-9.9382771267555245</v>
      </c>
    </row>
    <row r="51" spans="1:12" s="110" customFormat="1" ht="15" customHeight="1" x14ac:dyDescent="0.2">
      <c r="A51" s="381"/>
      <c r="B51" s="385"/>
      <c r="C51" s="382" t="s">
        <v>353</v>
      </c>
      <c r="D51" s="385"/>
      <c r="E51" s="383"/>
      <c r="F51" s="548">
        <v>3324</v>
      </c>
      <c r="G51" s="548">
        <v>2647</v>
      </c>
      <c r="H51" s="548">
        <v>4009</v>
      </c>
      <c r="I51" s="548">
        <v>3417</v>
      </c>
      <c r="J51" s="548">
        <v>4159</v>
      </c>
      <c r="K51" s="549">
        <v>-835</v>
      </c>
      <c r="L51" s="380">
        <v>-20.076941572493389</v>
      </c>
    </row>
    <row r="52" spans="1:12" s="110" customFormat="1" ht="15" customHeight="1" x14ac:dyDescent="0.2">
      <c r="A52" s="381"/>
      <c r="B52" s="384"/>
      <c r="C52" s="382" t="s">
        <v>182</v>
      </c>
      <c r="D52" s="385"/>
      <c r="E52" s="383"/>
      <c r="F52" s="548">
        <v>4792</v>
      </c>
      <c r="G52" s="548">
        <v>4885</v>
      </c>
      <c r="H52" s="548">
        <v>5168</v>
      </c>
      <c r="I52" s="548">
        <v>4235</v>
      </c>
      <c r="J52" s="548">
        <v>5000</v>
      </c>
      <c r="K52" s="549">
        <v>-208</v>
      </c>
      <c r="L52" s="380">
        <v>-4.16</v>
      </c>
    </row>
    <row r="53" spans="1:12" s="269" customFormat="1" ht="11.25" customHeight="1" x14ac:dyDescent="0.2">
      <c r="A53" s="381"/>
      <c r="B53" s="385"/>
      <c r="C53" s="382" t="s">
        <v>353</v>
      </c>
      <c r="D53" s="385"/>
      <c r="E53" s="383"/>
      <c r="F53" s="548">
        <v>1745</v>
      </c>
      <c r="G53" s="548">
        <v>1939</v>
      </c>
      <c r="H53" s="548">
        <v>2291</v>
      </c>
      <c r="I53" s="548">
        <v>1794</v>
      </c>
      <c r="J53" s="550">
        <v>1989</v>
      </c>
      <c r="K53" s="549">
        <v>-244</v>
      </c>
      <c r="L53" s="380">
        <v>-12.267471091000504</v>
      </c>
    </row>
    <row r="54" spans="1:12" s="151" customFormat="1" ht="12.75" customHeight="1" x14ac:dyDescent="0.2">
      <c r="A54" s="381"/>
      <c r="B54" s="384" t="s">
        <v>113</v>
      </c>
      <c r="C54" s="384" t="s">
        <v>116</v>
      </c>
      <c r="D54" s="385"/>
      <c r="E54" s="383"/>
      <c r="F54" s="548">
        <v>12351</v>
      </c>
      <c r="G54" s="548">
        <v>9949</v>
      </c>
      <c r="H54" s="548">
        <v>12747</v>
      </c>
      <c r="I54" s="548">
        <v>10565</v>
      </c>
      <c r="J54" s="548">
        <v>13438</v>
      </c>
      <c r="K54" s="549">
        <v>-1087</v>
      </c>
      <c r="L54" s="380">
        <v>-8.0890013394850424</v>
      </c>
    </row>
    <row r="55" spans="1:12" ht="11.25" x14ac:dyDescent="0.2">
      <c r="A55" s="381"/>
      <c r="B55" s="385"/>
      <c r="C55" s="382" t="s">
        <v>353</v>
      </c>
      <c r="D55" s="385"/>
      <c r="E55" s="383"/>
      <c r="F55" s="548">
        <v>4065</v>
      </c>
      <c r="G55" s="548">
        <v>3537</v>
      </c>
      <c r="H55" s="548">
        <v>5168</v>
      </c>
      <c r="I55" s="548">
        <v>4116</v>
      </c>
      <c r="J55" s="548">
        <v>4921</v>
      </c>
      <c r="K55" s="549">
        <v>-856</v>
      </c>
      <c r="L55" s="380">
        <v>-17.394838447470025</v>
      </c>
    </row>
    <row r="56" spans="1:12" ht="14.25" customHeight="1" x14ac:dyDescent="0.2">
      <c r="A56" s="381"/>
      <c r="B56" s="385"/>
      <c r="C56" s="384" t="s">
        <v>117</v>
      </c>
      <c r="D56" s="385"/>
      <c r="E56" s="383"/>
      <c r="F56" s="548">
        <v>2489</v>
      </c>
      <c r="G56" s="548">
        <v>2185</v>
      </c>
      <c r="H56" s="548">
        <v>2624</v>
      </c>
      <c r="I56" s="548">
        <v>2441</v>
      </c>
      <c r="J56" s="548">
        <v>2716</v>
      </c>
      <c r="K56" s="549">
        <v>-227</v>
      </c>
      <c r="L56" s="380">
        <v>-8.3578792341678945</v>
      </c>
    </row>
    <row r="57" spans="1:12" ht="18.75" customHeight="1" x14ac:dyDescent="0.2">
      <c r="A57" s="388"/>
      <c r="B57" s="389"/>
      <c r="C57" s="390" t="s">
        <v>353</v>
      </c>
      <c r="D57" s="389"/>
      <c r="E57" s="391"/>
      <c r="F57" s="551">
        <v>1002</v>
      </c>
      <c r="G57" s="552">
        <v>1042</v>
      </c>
      <c r="H57" s="552">
        <v>1124</v>
      </c>
      <c r="I57" s="552">
        <v>1087</v>
      </c>
      <c r="J57" s="552">
        <v>1213</v>
      </c>
      <c r="K57" s="553">
        <f t="shared" ref="K57" si="0">IF(OR(F57=".",J57=".")=TRUE,".",IF(OR(F57="*",J57="*")=TRUE,"*",IF(AND(F57="-",J57="-")=TRUE,"-",IF(AND(ISNUMBER(J57),ISNUMBER(F57))=TRUE,IF(F57-J57=0,0,F57-J57),IF(ISNUMBER(F57)=TRUE,F57,-J57)))))</f>
        <v>-211</v>
      </c>
      <c r="L57" s="392">
        <f t="shared" ref="L57" si="1">IF(K57 =".",".",IF(K57 ="*","*",IF(K57="-","-",IF(K57=0,0,IF(OR(J57="-",J57=".",F57="-",F57=".")=TRUE,"X",IF(J57=0,"0,0",IF(ABS(K57*100/J57)&gt;250,".X",(K57*100/J57))))))))</f>
        <v>-17.394888705688377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15293</v>
      </c>
      <c r="E11" s="114">
        <v>12932</v>
      </c>
      <c r="F11" s="114">
        <v>20734</v>
      </c>
      <c r="G11" s="114">
        <v>13408</v>
      </c>
      <c r="H11" s="140">
        <v>16681</v>
      </c>
      <c r="I11" s="115">
        <v>-1388</v>
      </c>
      <c r="J11" s="116">
        <v>-8.3208440740962768</v>
      </c>
    </row>
    <row r="12" spans="1:15" s="110" customFormat="1" ht="24.95" customHeight="1" x14ac:dyDescent="0.2">
      <c r="A12" s="193" t="s">
        <v>132</v>
      </c>
      <c r="B12" s="194" t="s">
        <v>133</v>
      </c>
      <c r="C12" s="113">
        <v>0.81736742300398879</v>
      </c>
      <c r="D12" s="115">
        <v>125</v>
      </c>
      <c r="E12" s="114">
        <v>70</v>
      </c>
      <c r="F12" s="114">
        <v>177</v>
      </c>
      <c r="G12" s="114">
        <v>132</v>
      </c>
      <c r="H12" s="140">
        <v>142</v>
      </c>
      <c r="I12" s="115">
        <v>-17</v>
      </c>
      <c r="J12" s="116">
        <v>-11.971830985915492</v>
      </c>
    </row>
    <row r="13" spans="1:15" s="110" customFormat="1" ht="24.95" customHeight="1" x14ac:dyDescent="0.2">
      <c r="A13" s="193" t="s">
        <v>134</v>
      </c>
      <c r="B13" s="199" t="s">
        <v>214</v>
      </c>
      <c r="C13" s="113">
        <v>1.5562675733995945</v>
      </c>
      <c r="D13" s="115">
        <v>238</v>
      </c>
      <c r="E13" s="114">
        <v>152</v>
      </c>
      <c r="F13" s="114">
        <v>261</v>
      </c>
      <c r="G13" s="114">
        <v>180</v>
      </c>
      <c r="H13" s="140">
        <v>222</v>
      </c>
      <c r="I13" s="115">
        <v>16</v>
      </c>
      <c r="J13" s="116">
        <v>7.2072072072072073</v>
      </c>
    </row>
    <row r="14" spans="1:15" s="287" customFormat="1" ht="24.95" customHeight="1" x14ac:dyDescent="0.2">
      <c r="A14" s="193" t="s">
        <v>215</v>
      </c>
      <c r="B14" s="199" t="s">
        <v>137</v>
      </c>
      <c r="C14" s="113">
        <v>17.432812397829071</v>
      </c>
      <c r="D14" s="115">
        <v>2666</v>
      </c>
      <c r="E14" s="114">
        <v>1714</v>
      </c>
      <c r="F14" s="114">
        <v>3598</v>
      </c>
      <c r="G14" s="114">
        <v>2134</v>
      </c>
      <c r="H14" s="140">
        <v>3374</v>
      </c>
      <c r="I14" s="115">
        <v>-708</v>
      </c>
      <c r="J14" s="116">
        <v>-20.983995257854179</v>
      </c>
      <c r="K14" s="110"/>
      <c r="L14" s="110"/>
      <c r="M14" s="110"/>
      <c r="N14" s="110"/>
      <c r="O14" s="110"/>
    </row>
    <row r="15" spans="1:15" s="110" customFormat="1" ht="24.95" customHeight="1" x14ac:dyDescent="0.2">
      <c r="A15" s="193" t="s">
        <v>216</v>
      </c>
      <c r="B15" s="199" t="s">
        <v>217</v>
      </c>
      <c r="C15" s="113">
        <v>3.9887530242594651</v>
      </c>
      <c r="D15" s="115">
        <v>610</v>
      </c>
      <c r="E15" s="114">
        <v>494</v>
      </c>
      <c r="F15" s="114">
        <v>943</v>
      </c>
      <c r="G15" s="114">
        <v>531</v>
      </c>
      <c r="H15" s="140">
        <v>697</v>
      </c>
      <c r="I15" s="115">
        <v>-87</v>
      </c>
      <c r="J15" s="116">
        <v>-12.48206599713056</v>
      </c>
    </row>
    <row r="16" spans="1:15" s="287" customFormat="1" ht="24.95" customHeight="1" x14ac:dyDescent="0.2">
      <c r="A16" s="193" t="s">
        <v>218</v>
      </c>
      <c r="B16" s="199" t="s">
        <v>141</v>
      </c>
      <c r="C16" s="113">
        <v>8.8929575622833976</v>
      </c>
      <c r="D16" s="115">
        <v>1360</v>
      </c>
      <c r="E16" s="114">
        <v>807</v>
      </c>
      <c r="F16" s="114">
        <v>1839</v>
      </c>
      <c r="G16" s="114">
        <v>1047</v>
      </c>
      <c r="H16" s="140">
        <v>1734</v>
      </c>
      <c r="I16" s="115">
        <v>-374</v>
      </c>
      <c r="J16" s="116">
        <v>-21.568627450980394</v>
      </c>
      <c r="K16" s="110"/>
      <c r="L16" s="110"/>
      <c r="M16" s="110"/>
      <c r="N16" s="110"/>
      <c r="O16" s="110"/>
    </row>
    <row r="17" spans="1:15" s="110" customFormat="1" ht="24.95" customHeight="1" x14ac:dyDescent="0.2">
      <c r="A17" s="193" t="s">
        <v>142</v>
      </c>
      <c r="B17" s="199" t="s">
        <v>220</v>
      </c>
      <c r="C17" s="113">
        <v>4.5511018112862089</v>
      </c>
      <c r="D17" s="115">
        <v>696</v>
      </c>
      <c r="E17" s="114">
        <v>413</v>
      </c>
      <c r="F17" s="114">
        <v>816</v>
      </c>
      <c r="G17" s="114">
        <v>556</v>
      </c>
      <c r="H17" s="140">
        <v>943</v>
      </c>
      <c r="I17" s="115">
        <v>-247</v>
      </c>
      <c r="J17" s="116">
        <v>-26.193001060445386</v>
      </c>
    </row>
    <row r="18" spans="1:15" s="287" customFormat="1" ht="24.95" customHeight="1" x14ac:dyDescent="0.2">
      <c r="A18" s="201" t="s">
        <v>144</v>
      </c>
      <c r="B18" s="202" t="s">
        <v>145</v>
      </c>
      <c r="C18" s="113">
        <v>7.9709671091348984</v>
      </c>
      <c r="D18" s="115">
        <v>1219</v>
      </c>
      <c r="E18" s="114">
        <v>616</v>
      </c>
      <c r="F18" s="114">
        <v>1548</v>
      </c>
      <c r="G18" s="114">
        <v>921</v>
      </c>
      <c r="H18" s="140">
        <v>1156</v>
      </c>
      <c r="I18" s="115">
        <v>63</v>
      </c>
      <c r="J18" s="116">
        <v>5.4498269896193774</v>
      </c>
      <c r="K18" s="110"/>
      <c r="L18" s="110"/>
      <c r="M18" s="110"/>
      <c r="N18" s="110"/>
      <c r="O18" s="110"/>
    </row>
    <row r="19" spans="1:15" s="110" customFormat="1" ht="24.95" customHeight="1" x14ac:dyDescent="0.2">
      <c r="A19" s="193" t="s">
        <v>146</v>
      </c>
      <c r="B19" s="199" t="s">
        <v>147</v>
      </c>
      <c r="C19" s="113">
        <v>14.725691492839861</v>
      </c>
      <c r="D19" s="115">
        <v>2252</v>
      </c>
      <c r="E19" s="114">
        <v>2185</v>
      </c>
      <c r="F19" s="114">
        <v>3269</v>
      </c>
      <c r="G19" s="114">
        <v>1943</v>
      </c>
      <c r="H19" s="140">
        <v>2358</v>
      </c>
      <c r="I19" s="115">
        <v>-106</v>
      </c>
      <c r="J19" s="116">
        <v>-4.4953350296861752</v>
      </c>
    </row>
    <row r="20" spans="1:15" s="287" customFormat="1" ht="24.95" customHeight="1" x14ac:dyDescent="0.2">
      <c r="A20" s="193" t="s">
        <v>148</v>
      </c>
      <c r="B20" s="199" t="s">
        <v>149</v>
      </c>
      <c r="C20" s="113">
        <v>5.1396063558490814</v>
      </c>
      <c r="D20" s="115">
        <v>786</v>
      </c>
      <c r="E20" s="114">
        <v>737</v>
      </c>
      <c r="F20" s="114">
        <v>1081</v>
      </c>
      <c r="G20" s="114">
        <v>813</v>
      </c>
      <c r="H20" s="140">
        <v>914</v>
      </c>
      <c r="I20" s="115">
        <v>-128</v>
      </c>
      <c r="J20" s="116">
        <v>-14.00437636761488</v>
      </c>
      <c r="K20" s="110"/>
      <c r="L20" s="110"/>
      <c r="M20" s="110"/>
      <c r="N20" s="110"/>
      <c r="O20" s="110"/>
    </row>
    <row r="21" spans="1:15" s="110" customFormat="1" ht="24.95" customHeight="1" x14ac:dyDescent="0.2">
      <c r="A21" s="201" t="s">
        <v>150</v>
      </c>
      <c r="B21" s="202" t="s">
        <v>151</v>
      </c>
      <c r="C21" s="113">
        <v>4.368011508533316</v>
      </c>
      <c r="D21" s="115">
        <v>668</v>
      </c>
      <c r="E21" s="114">
        <v>549</v>
      </c>
      <c r="F21" s="114">
        <v>761</v>
      </c>
      <c r="G21" s="114">
        <v>652</v>
      </c>
      <c r="H21" s="140">
        <v>644</v>
      </c>
      <c r="I21" s="115">
        <v>24</v>
      </c>
      <c r="J21" s="116">
        <v>3.7267080745341614</v>
      </c>
    </row>
    <row r="22" spans="1:15" s="110" customFormat="1" ht="24.95" customHeight="1" x14ac:dyDescent="0.2">
      <c r="A22" s="201" t="s">
        <v>152</v>
      </c>
      <c r="B22" s="199" t="s">
        <v>153</v>
      </c>
      <c r="C22" s="113">
        <v>1.1508533315896161</v>
      </c>
      <c r="D22" s="115">
        <v>176</v>
      </c>
      <c r="E22" s="114">
        <v>138</v>
      </c>
      <c r="F22" s="114">
        <v>250</v>
      </c>
      <c r="G22" s="114">
        <v>247</v>
      </c>
      <c r="H22" s="140">
        <v>165</v>
      </c>
      <c r="I22" s="115">
        <v>11</v>
      </c>
      <c r="J22" s="116">
        <v>6.666666666666667</v>
      </c>
    </row>
    <row r="23" spans="1:15" s="110" customFormat="1" ht="24.95" customHeight="1" x14ac:dyDescent="0.2">
      <c r="A23" s="193" t="s">
        <v>154</v>
      </c>
      <c r="B23" s="199" t="s">
        <v>155</v>
      </c>
      <c r="C23" s="113">
        <v>0.98737984698881842</v>
      </c>
      <c r="D23" s="115">
        <v>151</v>
      </c>
      <c r="E23" s="114">
        <v>59</v>
      </c>
      <c r="F23" s="114">
        <v>199</v>
      </c>
      <c r="G23" s="114">
        <v>85</v>
      </c>
      <c r="H23" s="140">
        <v>141</v>
      </c>
      <c r="I23" s="115">
        <v>10</v>
      </c>
      <c r="J23" s="116">
        <v>7.0921985815602833</v>
      </c>
    </row>
    <row r="24" spans="1:15" s="110" customFormat="1" ht="24.95" customHeight="1" x14ac:dyDescent="0.2">
      <c r="A24" s="193" t="s">
        <v>156</v>
      </c>
      <c r="B24" s="199" t="s">
        <v>221</v>
      </c>
      <c r="C24" s="113">
        <v>5.943895900085006</v>
      </c>
      <c r="D24" s="115">
        <v>909</v>
      </c>
      <c r="E24" s="114">
        <v>772</v>
      </c>
      <c r="F24" s="114">
        <v>1042</v>
      </c>
      <c r="G24" s="114">
        <v>661</v>
      </c>
      <c r="H24" s="140">
        <v>1067</v>
      </c>
      <c r="I24" s="115">
        <v>-158</v>
      </c>
      <c r="J24" s="116">
        <v>-14.807872539831303</v>
      </c>
    </row>
    <row r="25" spans="1:15" s="110" customFormat="1" ht="24.95" customHeight="1" x14ac:dyDescent="0.2">
      <c r="A25" s="193" t="s">
        <v>222</v>
      </c>
      <c r="B25" s="204" t="s">
        <v>159</v>
      </c>
      <c r="C25" s="113">
        <v>4.9499771137121558</v>
      </c>
      <c r="D25" s="115">
        <v>757</v>
      </c>
      <c r="E25" s="114">
        <v>564</v>
      </c>
      <c r="F25" s="114">
        <v>898</v>
      </c>
      <c r="G25" s="114">
        <v>742</v>
      </c>
      <c r="H25" s="140">
        <v>751</v>
      </c>
      <c r="I25" s="115">
        <v>6</v>
      </c>
      <c r="J25" s="116">
        <v>0.79893475366178424</v>
      </c>
    </row>
    <row r="26" spans="1:15" s="110" customFormat="1" ht="24.95" customHeight="1" x14ac:dyDescent="0.2">
      <c r="A26" s="201">
        <v>782.78300000000002</v>
      </c>
      <c r="B26" s="203" t="s">
        <v>160</v>
      </c>
      <c r="C26" s="113">
        <v>12.77054861701432</v>
      </c>
      <c r="D26" s="115">
        <v>1953</v>
      </c>
      <c r="E26" s="114">
        <v>1514</v>
      </c>
      <c r="F26" s="114">
        <v>2126</v>
      </c>
      <c r="G26" s="114">
        <v>1926</v>
      </c>
      <c r="H26" s="140">
        <v>2385</v>
      </c>
      <c r="I26" s="115">
        <v>-432</v>
      </c>
      <c r="J26" s="116">
        <v>-18.113207547169811</v>
      </c>
    </row>
    <row r="27" spans="1:15" s="110" customFormat="1" ht="24.95" customHeight="1" x14ac:dyDescent="0.2">
      <c r="A27" s="193" t="s">
        <v>161</v>
      </c>
      <c r="B27" s="199" t="s">
        <v>162</v>
      </c>
      <c r="C27" s="113">
        <v>1.7001242398482965</v>
      </c>
      <c r="D27" s="115">
        <v>260</v>
      </c>
      <c r="E27" s="114">
        <v>234</v>
      </c>
      <c r="F27" s="114">
        <v>494</v>
      </c>
      <c r="G27" s="114">
        <v>219</v>
      </c>
      <c r="H27" s="140">
        <v>227</v>
      </c>
      <c r="I27" s="115">
        <v>33</v>
      </c>
      <c r="J27" s="116">
        <v>14.537444933920705</v>
      </c>
    </row>
    <row r="28" spans="1:15" s="110" customFormat="1" ht="24.95" customHeight="1" x14ac:dyDescent="0.2">
      <c r="A28" s="193" t="s">
        <v>163</v>
      </c>
      <c r="B28" s="199" t="s">
        <v>164</v>
      </c>
      <c r="C28" s="113">
        <v>2.5305695416203493</v>
      </c>
      <c r="D28" s="115">
        <v>387</v>
      </c>
      <c r="E28" s="114">
        <v>358</v>
      </c>
      <c r="F28" s="114">
        <v>997</v>
      </c>
      <c r="G28" s="114">
        <v>308</v>
      </c>
      <c r="H28" s="140">
        <v>422</v>
      </c>
      <c r="I28" s="115">
        <v>-35</v>
      </c>
      <c r="J28" s="116">
        <v>-8.293838862559241</v>
      </c>
    </row>
    <row r="29" spans="1:15" s="110" customFormat="1" ht="24.95" customHeight="1" x14ac:dyDescent="0.2">
      <c r="A29" s="193">
        <v>86</v>
      </c>
      <c r="B29" s="199" t="s">
        <v>165</v>
      </c>
      <c r="C29" s="113">
        <v>7.1928333224351011</v>
      </c>
      <c r="D29" s="115">
        <v>1100</v>
      </c>
      <c r="E29" s="114">
        <v>1282</v>
      </c>
      <c r="F29" s="114">
        <v>1448</v>
      </c>
      <c r="G29" s="114">
        <v>926</v>
      </c>
      <c r="H29" s="140">
        <v>919</v>
      </c>
      <c r="I29" s="115">
        <v>181</v>
      </c>
      <c r="J29" s="116">
        <v>19.695321001088139</v>
      </c>
    </row>
    <row r="30" spans="1:15" s="110" customFormat="1" ht="24.95" customHeight="1" x14ac:dyDescent="0.2">
      <c r="A30" s="193">
        <v>87.88</v>
      </c>
      <c r="B30" s="204" t="s">
        <v>166</v>
      </c>
      <c r="C30" s="113">
        <v>7.5328581704047606</v>
      </c>
      <c r="D30" s="115">
        <v>1152</v>
      </c>
      <c r="E30" s="114">
        <v>1526</v>
      </c>
      <c r="F30" s="114">
        <v>1831</v>
      </c>
      <c r="G30" s="114">
        <v>1090</v>
      </c>
      <c r="H30" s="140">
        <v>1126</v>
      </c>
      <c r="I30" s="115">
        <v>26</v>
      </c>
      <c r="J30" s="116">
        <v>2.3090586145648313</v>
      </c>
    </row>
    <row r="31" spans="1:15" s="110" customFormat="1" ht="24.95" customHeight="1" x14ac:dyDescent="0.2">
      <c r="A31" s="193" t="s">
        <v>167</v>
      </c>
      <c r="B31" s="199" t="s">
        <v>168</v>
      </c>
      <c r="C31" s="113">
        <v>3.2302360557117638</v>
      </c>
      <c r="D31" s="115">
        <v>494</v>
      </c>
      <c r="E31" s="114">
        <v>461</v>
      </c>
      <c r="F31" s="114">
        <v>754</v>
      </c>
      <c r="G31" s="114">
        <v>429</v>
      </c>
      <c r="H31" s="140">
        <v>668</v>
      </c>
      <c r="I31" s="115">
        <v>-174</v>
      </c>
      <c r="J31" s="116">
        <v>-26.047904191616766</v>
      </c>
    </row>
    <row r="32" spans="1:15" s="110" customFormat="1" ht="24.95" customHeight="1" x14ac:dyDescent="0.2">
      <c r="A32" s="193"/>
      <c r="B32" s="204" t="s">
        <v>169</v>
      </c>
      <c r="C32" s="113">
        <v>0</v>
      </c>
      <c r="D32" s="115">
        <v>0</v>
      </c>
      <c r="E32" s="114" t="s">
        <v>514</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0.81736742300398879</v>
      </c>
      <c r="D34" s="115">
        <v>125</v>
      </c>
      <c r="E34" s="114">
        <v>70</v>
      </c>
      <c r="F34" s="114">
        <v>177</v>
      </c>
      <c r="G34" s="114">
        <v>132</v>
      </c>
      <c r="H34" s="140">
        <v>142</v>
      </c>
      <c r="I34" s="115">
        <v>-17</v>
      </c>
      <c r="J34" s="116">
        <v>-11.971830985915492</v>
      </c>
    </row>
    <row r="35" spans="1:10" s="110" customFormat="1" ht="24.95" customHeight="1" x14ac:dyDescent="0.2">
      <c r="A35" s="292" t="s">
        <v>171</v>
      </c>
      <c r="B35" s="293" t="s">
        <v>172</v>
      </c>
      <c r="C35" s="113">
        <v>26.960047080363566</v>
      </c>
      <c r="D35" s="115">
        <v>4123</v>
      </c>
      <c r="E35" s="114">
        <v>2482</v>
      </c>
      <c r="F35" s="114">
        <v>5407</v>
      </c>
      <c r="G35" s="114">
        <v>3235</v>
      </c>
      <c r="H35" s="140">
        <v>4752</v>
      </c>
      <c r="I35" s="115">
        <v>-629</v>
      </c>
      <c r="J35" s="116">
        <v>-13.236531986531986</v>
      </c>
    </row>
    <row r="36" spans="1:10" s="110" customFormat="1" ht="24.95" customHeight="1" x14ac:dyDescent="0.2">
      <c r="A36" s="294" t="s">
        <v>173</v>
      </c>
      <c r="B36" s="295" t="s">
        <v>174</v>
      </c>
      <c r="C36" s="125">
        <v>72.222585496632448</v>
      </c>
      <c r="D36" s="143">
        <v>11045</v>
      </c>
      <c r="E36" s="144">
        <v>10379</v>
      </c>
      <c r="F36" s="144">
        <v>15150</v>
      </c>
      <c r="G36" s="144">
        <v>10041</v>
      </c>
      <c r="H36" s="145">
        <v>11787</v>
      </c>
      <c r="I36" s="143">
        <v>-742</v>
      </c>
      <c r="J36" s="146">
        <v>-6.2950708407567655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15293</v>
      </c>
      <c r="F11" s="264">
        <v>12932</v>
      </c>
      <c r="G11" s="264">
        <v>20734</v>
      </c>
      <c r="H11" s="264">
        <v>13408</v>
      </c>
      <c r="I11" s="265">
        <v>16681</v>
      </c>
      <c r="J11" s="263">
        <v>-1388</v>
      </c>
      <c r="K11" s="266">
        <v>-8.3208440740962768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30.170666317923232</v>
      </c>
      <c r="E13" s="115">
        <v>4614</v>
      </c>
      <c r="F13" s="114">
        <v>4330</v>
      </c>
      <c r="G13" s="114">
        <v>5606</v>
      </c>
      <c r="H13" s="114">
        <v>4695</v>
      </c>
      <c r="I13" s="140">
        <v>5386</v>
      </c>
      <c r="J13" s="115">
        <v>-772</v>
      </c>
      <c r="K13" s="116">
        <v>-14.333457111028592</v>
      </c>
    </row>
    <row r="14" spans="1:15" ht="15.95" customHeight="1" x14ac:dyDescent="0.2">
      <c r="A14" s="306" t="s">
        <v>230</v>
      </c>
      <c r="B14" s="307"/>
      <c r="C14" s="308"/>
      <c r="D14" s="113">
        <v>54.46282612960178</v>
      </c>
      <c r="E14" s="115">
        <v>8329</v>
      </c>
      <c r="F14" s="114">
        <v>6557</v>
      </c>
      <c r="G14" s="114">
        <v>12407</v>
      </c>
      <c r="H14" s="114">
        <v>6824</v>
      </c>
      <c r="I14" s="140">
        <v>8740</v>
      </c>
      <c r="J14" s="115">
        <v>-411</v>
      </c>
      <c r="K14" s="116">
        <v>-4.7025171624713957</v>
      </c>
    </row>
    <row r="15" spans="1:15" ht="15.95" customHeight="1" x14ac:dyDescent="0.2">
      <c r="A15" s="306" t="s">
        <v>231</v>
      </c>
      <c r="B15" s="307"/>
      <c r="C15" s="308"/>
      <c r="D15" s="113">
        <v>7.5655528673249197</v>
      </c>
      <c r="E15" s="115">
        <v>1157</v>
      </c>
      <c r="F15" s="114">
        <v>983</v>
      </c>
      <c r="G15" s="114">
        <v>1336</v>
      </c>
      <c r="H15" s="114">
        <v>937</v>
      </c>
      <c r="I15" s="140">
        <v>1356</v>
      </c>
      <c r="J15" s="115">
        <v>-199</v>
      </c>
      <c r="K15" s="116">
        <v>-14.67551622418879</v>
      </c>
    </row>
    <row r="16" spans="1:15" ht="15.95" customHeight="1" x14ac:dyDescent="0.2">
      <c r="A16" s="306" t="s">
        <v>232</v>
      </c>
      <c r="B16" s="307"/>
      <c r="C16" s="308"/>
      <c r="D16" s="113">
        <v>7.6113254430131434</v>
      </c>
      <c r="E16" s="115">
        <v>1164</v>
      </c>
      <c r="F16" s="114">
        <v>1017</v>
      </c>
      <c r="G16" s="114">
        <v>1144</v>
      </c>
      <c r="H16" s="114">
        <v>918</v>
      </c>
      <c r="I16" s="140">
        <v>1161</v>
      </c>
      <c r="J16" s="115">
        <v>3</v>
      </c>
      <c r="K16" s="116">
        <v>0.25839793281653745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0.54273196887464858</v>
      </c>
      <c r="E18" s="115">
        <v>83</v>
      </c>
      <c r="F18" s="114">
        <v>54</v>
      </c>
      <c r="G18" s="114">
        <v>161</v>
      </c>
      <c r="H18" s="114">
        <v>92</v>
      </c>
      <c r="I18" s="140">
        <v>102</v>
      </c>
      <c r="J18" s="115">
        <v>-19</v>
      </c>
      <c r="K18" s="116">
        <v>-18.627450980392158</v>
      </c>
    </row>
    <row r="19" spans="1:11" ht="14.1" customHeight="1" x14ac:dyDescent="0.2">
      <c r="A19" s="306" t="s">
        <v>235</v>
      </c>
      <c r="B19" s="307" t="s">
        <v>236</v>
      </c>
      <c r="C19" s="308"/>
      <c r="D19" s="113">
        <v>0.41195318119401031</v>
      </c>
      <c r="E19" s="115">
        <v>63</v>
      </c>
      <c r="F19" s="114">
        <v>34</v>
      </c>
      <c r="G19" s="114">
        <v>125</v>
      </c>
      <c r="H19" s="114">
        <v>76</v>
      </c>
      <c r="I19" s="140">
        <v>79</v>
      </c>
      <c r="J19" s="115">
        <v>-16</v>
      </c>
      <c r="K19" s="116">
        <v>-20.253164556962027</v>
      </c>
    </row>
    <row r="20" spans="1:11" ht="14.1" customHeight="1" x14ac:dyDescent="0.2">
      <c r="A20" s="306">
        <v>12</v>
      </c>
      <c r="B20" s="307" t="s">
        <v>237</v>
      </c>
      <c r="C20" s="308"/>
      <c r="D20" s="113">
        <v>1.4843392401752435</v>
      </c>
      <c r="E20" s="115">
        <v>227</v>
      </c>
      <c r="F20" s="114">
        <v>86</v>
      </c>
      <c r="G20" s="114">
        <v>231</v>
      </c>
      <c r="H20" s="114">
        <v>226</v>
      </c>
      <c r="I20" s="140">
        <v>221</v>
      </c>
      <c r="J20" s="115">
        <v>6</v>
      </c>
      <c r="K20" s="116">
        <v>2.7149321266968327</v>
      </c>
    </row>
    <row r="21" spans="1:11" ht="14.1" customHeight="1" x14ac:dyDescent="0.2">
      <c r="A21" s="306">
        <v>21</v>
      </c>
      <c r="B21" s="307" t="s">
        <v>238</v>
      </c>
      <c r="C21" s="308"/>
      <c r="D21" s="113">
        <v>0.73890015039560586</v>
      </c>
      <c r="E21" s="115">
        <v>113</v>
      </c>
      <c r="F21" s="114">
        <v>70</v>
      </c>
      <c r="G21" s="114">
        <v>94</v>
      </c>
      <c r="H21" s="114">
        <v>79</v>
      </c>
      <c r="I21" s="140">
        <v>85</v>
      </c>
      <c r="J21" s="115">
        <v>28</v>
      </c>
      <c r="K21" s="116">
        <v>32.941176470588232</v>
      </c>
    </row>
    <row r="22" spans="1:11" ht="14.1" customHeight="1" x14ac:dyDescent="0.2">
      <c r="A22" s="306">
        <v>22</v>
      </c>
      <c r="B22" s="307" t="s">
        <v>239</v>
      </c>
      <c r="C22" s="308"/>
      <c r="D22" s="113">
        <v>3.707578630746093</v>
      </c>
      <c r="E22" s="115">
        <v>567</v>
      </c>
      <c r="F22" s="114">
        <v>439</v>
      </c>
      <c r="G22" s="114">
        <v>884</v>
      </c>
      <c r="H22" s="114">
        <v>572</v>
      </c>
      <c r="I22" s="140">
        <v>672</v>
      </c>
      <c r="J22" s="115">
        <v>-105</v>
      </c>
      <c r="K22" s="116">
        <v>-15.625</v>
      </c>
    </row>
    <row r="23" spans="1:11" ht="14.1" customHeight="1" x14ac:dyDescent="0.2">
      <c r="A23" s="306">
        <v>23</v>
      </c>
      <c r="B23" s="307" t="s">
        <v>240</v>
      </c>
      <c r="C23" s="308"/>
      <c r="D23" s="113">
        <v>0.73890015039560586</v>
      </c>
      <c r="E23" s="115">
        <v>113</v>
      </c>
      <c r="F23" s="114">
        <v>115</v>
      </c>
      <c r="G23" s="114">
        <v>182</v>
      </c>
      <c r="H23" s="114">
        <v>140</v>
      </c>
      <c r="I23" s="140">
        <v>164</v>
      </c>
      <c r="J23" s="115">
        <v>-51</v>
      </c>
      <c r="K23" s="116">
        <v>-31.097560975609756</v>
      </c>
    </row>
    <row r="24" spans="1:11" ht="14.1" customHeight="1" x14ac:dyDescent="0.2">
      <c r="A24" s="306">
        <v>24</v>
      </c>
      <c r="B24" s="307" t="s">
        <v>241</v>
      </c>
      <c r="C24" s="308"/>
      <c r="D24" s="113">
        <v>5.8261949911724322</v>
      </c>
      <c r="E24" s="115">
        <v>891</v>
      </c>
      <c r="F24" s="114">
        <v>492</v>
      </c>
      <c r="G24" s="114">
        <v>928</v>
      </c>
      <c r="H24" s="114">
        <v>655</v>
      </c>
      <c r="I24" s="140">
        <v>861</v>
      </c>
      <c r="J24" s="115">
        <v>30</v>
      </c>
      <c r="K24" s="116">
        <v>3.484320557491289</v>
      </c>
    </row>
    <row r="25" spans="1:11" ht="14.1" customHeight="1" x14ac:dyDescent="0.2">
      <c r="A25" s="306">
        <v>25</v>
      </c>
      <c r="B25" s="307" t="s">
        <v>242</v>
      </c>
      <c r="C25" s="308"/>
      <c r="D25" s="113">
        <v>4.8584319623357093</v>
      </c>
      <c r="E25" s="115">
        <v>743</v>
      </c>
      <c r="F25" s="114">
        <v>396</v>
      </c>
      <c r="G25" s="114">
        <v>1004</v>
      </c>
      <c r="H25" s="114">
        <v>579</v>
      </c>
      <c r="I25" s="140">
        <v>890</v>
      </c>
      <c r="J25" s="115">
        <v>-147</v>
      </c>
      <c r="K25" s="116">
        <v>-16.516853932584269</v>
      </c>
    </row>
    <row r="26" spans="1:11" ht="14.1" customHeight="1" x14ac:dyDescent="0.2">
      <c r="A26" s="306">
        <v>26</v>
      </c>
      <c r="B26" s="307" t="s">
        <v>243</v>
      </c>
      <c r="C26" s="308"/>
      <c r="D26" s="113">
        <v>3.2236971163277315</v>
      </c>
      <c r="E26" s="115">
        <v>493</v>
      </c>
      <c r="F26" s="114">
        <v>345</v>
      </c>
      <c r="G26" s="114">
        <v>733</v>
      </c>
      <c r="H26" s="114">
        <v>318</v>
      </c>
      <c r="I26" s="140">
        <v>537</v>
      </c>
      <c r="J26" s="115">
        <v>-44</v>
      </c>
      <c r="K26" s="116">
        <v>-8.1936685288640589</v>
      </c>
    </row>
    <row r="27" spans="1:11" ht="14.1" customHeight="1" x14ac:dyDescent="0.2">
      <c r="A27" s="306">
        <v>27</v>
      </c>
      <c r="B27" s="307" t="s">
        <v>244</v>
      </c>
      <c r="C27" s="308"/>
      <c r="D27" s="113">
        <v>1.9486039364415091</v>
      </c>
      <c r="E27" s="115">
        <v>298</v>
      </c>
      <c r="F27" s="114">
        <v>224</v>
      </c>
      <c r="G27" s="114">
        <v>364</v>
      </c>
      <c r="H27" s="114">
        <v>250</v>
      </c>
      <c r="I27" s="140">
        <v>363</v>
      </c>
      <c r="J27" s="115">
        <v>-65</v>
      </c>
      <c r="K27" s="116">
        <v>-17.906336088154269</v>
      </c>
    </row>
    <row r="28" spans="1:11" ht="14.1" customHeight="1" x14ac:dyDescent="0.2">
      <c r="A28" s="306">
        <v>28</v>
      </c>
      <c r="B28" s="307" t="s">
        <v>245</v>
      </c>
      <c r="C28" s="308"/>
      <c r="D28" s="113">
        <v>0.510037271954489</v>
      </c>
      <c r="E28" s="115">
        <v>78</v>
      </c>
      <c r="F28" s="114">
        <v>83</v>
      </c>
      <c r="G28" s="114">
        <v>95</v>
      </c>
      <c r="H28" s="114">
        <v>68</v>
      </c>
      <c r="I28" s="140">
        <v>60</v>
      </c>
      <c r="J28" s="115">
        <v>18</v>
      </c>
      <c r="K28" s="116">
        <v>30</v>
      </c>
    </row>
    <row r="29" spans="1:11" ht="14.1" customHeight="1" x14ac:dyDescent="0.2">
      <c r="A29" s="306">
        <v>29</v>
      </c>
      <c r="B29" s="307" t="s">
        <v>246</v>
      </c>
      <c r="C29" s="308"/>
      <c r="D29" s="113">
        <v>2.844438632053881</v>
      </c>
      <c r="E29" s="115">
        <v>435</v>
      </c>
      <c r="F29" s="114">
        <v>503</v>
      </c>
      <c r="G29" s="114">
        <v>527</v>
      </c>
      <c r="H29" s="114">
        <v>398</v>
      </c>
      <c r="I29" s="140">
        <v>443</v>
      </c>
      <c r="J29" s="115">
        <v>-8</v>
      </c>
      <c r="K29" s="116">
        <v>-1.8058690744920993</v>
      </c>
    </row>
    <row r="30" spans="1:11" ht="14.1" customHeight="1" x14ac:dyDescent="0.2">
      <c r="A30" s="306" t="s">
        <v>247</v>
      </c>
      <c r="B30" s="307" t="s">
        <v>248</v>
      </c>
      <c r="C30" s="308"/>
      <c r="D30" s="113" t="s">
        <v>514</v>
      </c>
      <c r="E30" s="115" t="s">
        <v>514</v>
      </c>
      <c r="F30" s="114">
        <v>167</v>
      </c>
      <c r="G30" s="114">
        <v>237</v>
      </c>
      <c r="H30" s="114" t="s">
        <v>514</v>
      </c>
      <c r="I30" s="140">
        <v>180</v>
      </c>
      <c r="J30" s="115" t="s">
        <v>514</v>
      </c>
      <c r="K30" s="116" t="s">
        <v>514</v>
      </c>
    </row>
    <row r="31" spans="1:11" ht="14.1" customHeight="1" x14ac:dyDescent="0.2">
      <c r="A31" s="306" t="s">
        <v>249</v>
      </c>
      <c r="B31" s="307" t="s">
        <v>250</v>
      </c>
      <c r="C31" s="308"/>
      <c r="D31" s="113">
        <v>1.6608906035441051</v>
      </c>
      <c r="E31" s="115">
        <v>254</v>
      </c>
      <c r="F31" s="114">
        <v>336</v>
      </c>
      <c r="G31" s="114">
        <v>274</v>
      </c>
      <c r="H31" s="114">
        <v>230</v>
      </c>
      <c r="I31" s="140">
        <v>256</v>
      </c>
      <c r="J31" s="115">
        <v>-2</v>
      </c>
      <c r="K31" s="116">
        <v>-0.78125</v>
      </c>
    </row>
    <row r="32" spans="1:11" ht="14.1" customHeight="1" x14ac:dyDescent="0.2">
      <c r="A32" s="306">
        <v>31</v>
      </c>
      <c r="B32" s="307" t="s">
        <v>251</v>
      </c>
      <c r="C32" s="308"/>
      <c r="D32" s="113">
        <v>0.52311515072255277</v>
      </c>
      <c r="E32" s="115">
        <v>80</v>
      </c>
      <c r="F32" s="114">
        <v>49</v>
      </c>
      <c r="G32" s="114">
        <v>85</v>
      </c>
      <c r="H32" s="114">
        <v>58</v>
      </c>
      <c r="I32" s="140">
        <v>89</v>
      </c>
      <c r="J32" s="115">
        <v>-9</v>
      </c>
      <c r="K32" s="116">
        <v>-10.112359550561798</v>
      </c>
    </row>
    <row r="33" spans="1:11" ht="14.1" customHeight="1" x14ac:dyDescent="0.2">
      <c r="A33" s="306">
        <v>32</v>
      </c>
      <c r="B33" s="307" t="s">
        <v>252</v>
      </c>
      <c r="C33" s="308"/>
      <c r="D33" s="113">
        <v>3.8122016608906035</v>
      </c>
      <c r="E33" s="115">
        <v>583</v>
      </c>
      <c r="F33" s="114">
        <v>259</v>
      </c>
      <c r="G33" s="114">
        <v>697</v>
      </c>
      <c r="H33" s="114">
        <v>439</v>
      </c>
      <c r="I33" s="140">
        <v>451</v>
      </c>
      <c r="J33" s="115">
        <v>132</v>
      </c>
      <c r="K33" s="116">
        <v>29.26829268292683</v>
      </c>
    </row>
    <row r="34" spans="1:11" ht="14.1" customHeight="1" x14ac:dyDescent="0.2">
      <c r="A34" s="306">
        <v>33</v>
      </c>
      <c r="B34" s="307" t="s">
        <v>253</v>
      </c>
      <c r="C34" s="308"/>
      <c r="D34" s="113">
        <v>1.9093703001373177</v>
      </c>
      <c r="E34" s="115">
        <v>292</v>
      </c>
      <c r="F34" s="114">
        <v>149</v>
      </c>
      <c r="G34" s="114">
        <v>324</v>
      </c>
      <c r="H34" s="114">
        <v>267</v>
      </c>
      <c r="I34" s="140">
        <v>319</v>
      </c>
      <c r="J34" s="115">
        <v>-27</v>
      </c>
      <c r="K34" s="116">
        <v>-8.4639498432601883</v>
      </c>
    </row>
    <row r="35" spans="1:11" ht="14.1" customHeight="1" x14ac:dyDescent="0.2">
      <c r="A35" s="306">
        <v>34</v>
      </c>
      <c r="B35" s="307" t="s">
        <v>254</v>
      </c>
      <c r="C35" s="308"/>
      <c r="D35" s="113">
        <v>1.9812986333616687</v>
      </c>
      <c r="E35" s="115">
        <v>303</v>
      </c>
      <c r="F35" s="114">
        <v>238</v>
      </c>
      <c r="G35" s="114">
        <v>390</v>
      </c>
      <c r="H35" s="114">
        <v>239</v>
      </c>
      <c r="I35" s="140">
        <v>274</v>
      </c>
      <c r="J35" s="115">
        <v>29</v>
      </c>
      <c r="K35" s="116">
        <v>10.583941605839415</v>
      </c>
    </row>
    <row r="36" spans="1:11" ht="14.1" customHeight="1" x14ac:dyDescent="0.2">
      <c r="A36" s="306">
        <v>41</v>
      </c>
      <c r="B36" s="307" t="s">
        <v>255</v>
      </c>
      <c r="C36" s="308"/>
      <c r="D36" s="113">
        <v>0.51657621133852094</v>
      </c>
      <c r="E36" s="115">
        <v>79</v>
      </c>
      <c r="F36" s="114">
        <v>57</v>
      </c>
      <c r="G36" s="114">
        <v>92</v>
      </c>
      <c r="H36" s="114">
        <v>68</v>
      </c>
      <c r="I36" s="140">
        <v>98</v>
      </c>
      <c r="J36" s="115">
        <v>-19</v>
      </c>
      <c r="K36" s="116">
        <v>-19.387755102040817</v>
      </c>
    </row>
    <row r="37" spans="1:11" ht="14.1" customHeight="1" x14ac:dyDescent="0.2">
      <c r="A37" s="306">
        <v>42</v>
      </c>
      <c r="B37" s="307" t="s">
        <v>256</v>
      </c>
      <c r="C37" s="308"/>
      <c r="D37" s="113">
        <v>0.1242398482966063</v>
      </c>
      <c r="E37" s="115">
        <v>19</v>
      </c>
      <c r="F37" s="114" t="s">
        <v>514</v>
      </c>
      <c r="G37" s="114">
        <v>37</v>
      </c>
      <c r="H37" s="114" t="s">
        <v>514</v>
      </c>
      <c r="I37" s="140" t="s">
        <v>514</v>
      </c>
      <c r="J37" s="115" t="s">
        <v>514</v>
      </c>
      <c r="K37" s="116" t="s">
        <v>514</v>
      </c>
    </row>
    <row r="38" spans="1:11" ht="14.1" customHeight="1" x14ac:dyDescent="0.2">
      <c r="A38" s="306">
        <v>43</v>
      </c>
      <c r="B38" s="307" t="s">
        <v>257</v>
      </c>
      <c r="C38" s="308"/>
      <c r="D38" s="113">
        <v>1.2423984829660628</v>
      </c>
      <c r="E38" s="115">
        <v>190</v>
      </c>
      <c r="F38" s="114">
        <v>174</v>
      </c>
      <c r="G38" s="114">
        <v>325</v>
      </c>
      <c r="H38" s="114">
        <v>166</v>
      </c>
      <c r="I38" s="140">
        <v>196</v>
      </c>
      <c r="J38" s="115">
        <v>-6</v>
      </c>
      <c r="K38" s="116">
        <v>-3.0612244897959182</v>
      </c>
    </row>
    <row r="39" spans="1:11" ht="14.1" customHeight="1" x14ac:dyDescent="0.2">
      <c r="A39" s="306">
        <v>51</v>
      </c>
      <c r="B39" s="307" t="s">
        <v>258</v>
      </c>
      <c r="C39" s="308"/>
      <c r="D39" s="113">
        <v>9.8541816517360878</v>
      </c>
      <c r="E39" s="115">
        <v>1507</v>
      </c>
      <c r="F39" s="114">
        <v>1355</v>
      </c>
      <c r="G39" s="114">
        <v>2126</v>
      </c>
      <c r="H39" s="114">
        <v>1550</v>
      </c>
      <c r="I39" s="140">
        <v>2108</v>
      </c>
      <c r="J39" s="115">
        <v>-601</v>
      </c>
      <c r="K39" s="116">
        <v>-28.510436432637572</v>
      </c>
    </row>
    <row r="40" spans="1:11" ht="14.1" customHeight="1" x14ac:dyDescent="0.2">
      <c r="A40" s="306" t="s">
        <v>259</v>
      </c>
      <c r="B40" s="307" t="s">
        <v>260</v>
      </c>
      <c r="C40" s="308"/>
      <c r="D40" s="113">
        <v>9.4553063493101419</v>
      </c>
      <c r="E40" s="115">
        <v>1446</v>
      </c>
      <c r="F40" s="114">
        <v>1290</v>
      </c>
      <c r="G40" s="114">
        <v>2039</v>
      </c>
      <c r="H40" s="114">
        <v>1489</v>
      </c>
      <c r="I40" s="140">
        <v>2033</v>
      </c>
      <c r="J40" s="115">
        <v>-587</v>
      </c>
      <c r="K40" s="116">
        <v>-28.873585833743238</v>
      </c>
    </row>
    <row r="41" spans="1:11" ht="14.1" customHeight="1" x14ac:dyDescent="0.2">
      <c r="A41" s="306"/>
      <c r="B41" s="307" t="s">
        <v>261</v>
      </c>
      <c r="C41" s="308"/>
      <c r="D41" s="113">
        <v>8.5660105930818027</v>
      </c>
      <c r="E41" s="115">
        <v>1310</v>
      </c>
      <c r="F41" s="114">
        <v>1130</v>
      </c>
      <c r="G41" s="114">
        <v>1762</v>
      </c>
      <c r="H41" s="114">
        <v>1370</v>
      </c>
      <c r="I41" s="140">
        <v>1884</v>
      </c>
      <c r="J41" s="115">
        <v>-574</v>
      </c>
      <c r="K41" s="116">
        <v>-30.467091295116774</v>
      </c>
    </row>
    <row r="42" spans="1:11" ht="14.1" customHeight="1" x14ac:dyDescent="0.2">
      <c r="A42" s="306">
        <v>52</v>
      </c>
      <c r="B42" s="307" t="s">
        <v>262</v>
      </c>
      <c r="C42" s="308"/>
      <c r="D42" s="113">
        <v>5.1919178709213369</v>
      </c>
      <c r="E42" s="115">
        <v>794</v>
      </c>
      <c r="F42" s="114">
        <v>545</v>
      </c>
      <c r="G42" s="114">
        <v>723</v>
      </c>
      <c r="H42" s="114">
        <v>725</v>
      </c>
      <c r="I42" s="140">
        <v>921</v>
      </c>
      <c r="J42" s="115">
        <v>-127</v>
      </c>
      <c r="K42" s="116">
        <v>-13.789359391965256</v>
      </c>
    </row>
    <row r="43" spans="1:11" ht="14.1" customHeight="1" x14ac:dyDescent="0.2">
      <c r="A43" s="306" t="s">
        <v>263</v>
      </c>
      <c r="B43" s="307" t="s">
        <v>264</v>
      </c>
      <c r="C43" s="308"/>
      <c r="D43" s="113">
        <v>4.5184071143660498</v>
      </c>
      <c r="E43" s="115">
        <v>691</v>
      </c>
      <c r="F43" s="114">
        <v>471</v>
      </c>
      <c r="G43" s="114">
        <v>611</v>
      </c>
      <c r="H43" s="114">
        <v>629</v>
      </c>
      <c r="I43" s="140">
        <v>779</v>
      </c>
      <c r="J43" s="115">
        <v>-88</v>
      </c>
      <c r="K43" s="116">
        <v>-11.296534017971759</v>
      </c>
    </row>
    <row r="44" spans="1:11" ht="14.1" customHeight="1" x14ac:dyDescent="0.2">
      <c r="A44" s="306">
        <v>53</v>
      </c>
      <c r="B44" s="307" t="s">
        <v>265</v>
      </c>
      <c r="C44" s="308"/>
      <c r="D44" s="113">
        <v>0.61466030209899958</v>
      </c>
      <c r="E44" s="115">
        <v>94</v>
      </c>
      <c r="F44" s="114">
        <v>73</v>
      </c>
      <c r="G44" s="114">
        <v>97</v>
      </c>
      <c r="H44" s="114">
        <v>105</v>
      </c>
      <c r="I44" s="140">
        <v>88</v>
      </c>
      <c r="J44" s="115">
        <v>6</v>
      </c>
      <c r="K44" s="116">
        <v>6.8181818181818183</v>
      </c>
    </row>
    <row r="45" spans="1:11" ht="14.1" customHeight="1" x14ac:dyDescent="0.2">
      <c r="A45" s="306" t="s">
        <v>266</v>
      </c>
      <c r="B45" s="307" t="s">
        <v>267</v>
      </c>
      <c r="C45" s="308"/>
      <c r="D45" s="113">
        <v>0.57542666579480806</v>
      </c>
      <c r="E45" s="115">
        <v>88</v>
      </c>
      <c r="F45" s="114">
        <v>72</v>
      </c>
      <c r="G45" s="114">
        <v>92</v>
      </c>
      <c r="H45" s="114">
        <v>103</v>
      </c>
      <c r="I45" s="140">
        <v>81</v>
      </c>
      <c r="J45" s="115">
        <v>7</v>
      </c>
      <c r="K45" s="116">
        <v>8.6419753086419746</v>
      </c>
    </row>
    <row r="46" spans="1:11" ht="14.1" customHeight="1" x14ac:dyDescent="0.2">
      <c r="A46" s="306">
        <v>54</v>
      </c>
      <c r="B46" s="307" t="s">
        <v>268</v>
      </c>
      <c r="C46" s="308"/>
      <c r="D46" s="113">
        <v>3.7402733276662525</v>
      </c>
      <c r="E46" s="115">
        <v>572</v>
      </c>
      <c r="F46" s="114">
        <v>684</v>
      </c>
      <c r="G46" s="114">
        <v>707</v>
      </c>
      <c r="H46" s="114">
        <v>599</v>
      </c>
      <c r="I46" s="140">
        <v>666</v>
      </c>
      <c r="J46" s="115">
        <v>-94</v>
      </c>
      <c r="K46" s="116">
        <v>-14.114114114114114</v>
      </c>
    </row>
    <row r="47" spans="1:11" ht="14.1" customHeight="1" x14ac:dyDescent="0.2">
      <c r="A47" s="306">
        <v>61</v>
      </c>
      <c r="B47" s="307" t="s">
        <v>269</v>
      </c>
      <c r="C47" s="308"/>
      <c r="D47" s="113">
        <v>2.4128686327077746</v>
      </c>
      <c r="E47" s="115">
        <v>369</v>
      </c>
      <c r="F47" s="114">
        <v>223</v>
      </c>
      <c r="G47" s="114">
        <v>487</v>
      </c>
      <c r="H47" s="114">
        <v>290</v>
      </c>
      <c r="I47" s="140">
        <v>489</v>
      </c>
      <c r="J47" s="115">
        <v>-120</v>
      </c>
      <c r="K47" s="116">
        <v>-24.539877300613497</v>
      </c>
    </row>
    <row r="48" spans="1:11" ht="14.1" customHeight="1" x14ac:dyDescent="0.2">
      <c r="A48" s="306">
        <v>62</v>
      </c>
      <c r="B48" s="307" t="s">
        <v>270</v>
      </c>
      <c r="C48" s="308"/>
      <c r="D48" s="113">
        <v>6.9508925652259199</v>
      </c>
      <c r="E48" s="115">
        <v>1063</v>
      </c>
      <c r="F48" s="114">
        <v>1413</v>
      </c>
      <c r="G48" s="114">
        <v>1723</v>
      </c>
      <c r="H48" s="114">
        <v>1073</v>
      </c>
      <c r="I48" s="140">
        <v>1213</v>
      </c>
      <c r="J48" s="115">
        <v>-150</v>
      </c>
      <c r="K48" s="116">
        <v>-12.366034624896949</v>
      </c>
    </row>
    <row r="49" spans="1:11" ht="14.1" customHeight="1" x14ac:dyDescent="0.2">
      <c r="A49" s="306">
        <v>63</v>
      </c>
      <c r="B49" s="307" t="s">
        <v>271</v>
      </c>
      <c r="C49" s="308"/>
      <c r="D49" s="113">
        <v>3.1844634800235401</v>
      </c>
      <c r="E49" s="115">
        <v>487</v>
      </c>
      <c r="F49" s="114">
        <v>442</v>
      </c>
      <c r="G49" s="114">
        <v>587</v>
      </c>
      <c r="H49" s="114">
        <v>500</v>
      </c>
      <c r="I49" s="140">
        <v>507</v>
      </c>
      <c r="J49" s="115">
        <v>-20</v>
      </c>
      <c r="K49" s="116">
        <v>-3.9447731755424065</v>
      </c>
    </row>
    <row r="50" spans="1:11" ht="14.1" customHeight="1" x14ac:dyDescent="0.2">
      <c r="A50" s="306" t="s">
        <v>272</v>
      </c>
      <c r="B50" s="307" t="s">
        <v>273</v>
      </c>
      <c r="C50" s="308"/>
      <c r="D50" s="113">
        <v>0.36618060550578696</v>
      </c>
      <c r="E50" s="115">
        <v>56</v>
      </c>
      <c r="F50" s="114">
        <v>49</v>
      </c>
      <c r="G50" s="114">
        <v>72</v>
      </c>
      <c r="H50" s="114">
        <v>42</v>
      </c>
      <c r="I50" s="140">
        <v>71</v>
      </c>
      <c r="J50" s="115">
        <v>-15</v>
      </c>
      <c r="K50" s="116">
        <v>-21.12676056338028</v>
      </c>
    </row>
    <row r="51" spans="1:11" ht="14.1" customHeight="1" x14ac:dyDescent="0.2">
      <c r="A51" s="306" t="s">
        <v>274</v>
      </c>
      <c r="B51" s="307" t="s">
        <v>275</v>
      </c>
      <c r="C51" s="308"/>
      <c r="D51" s="113">
        <v>2.5567252991564766</v>
      </c>
      <c r="E51" s="115">
        <v>391</v>
      </c>
      <c r="F51" s="114">
        <v>354</v>
      </c>
      <c r="G51" s="114">
        <v>443</v>
      </c>
      <c r="H51" s="114">
        <v>420</v>
      </c>
      <c r="I51" s="140">
        <v>408</v>
      </c>
      <c r="J51" s="115">
        <v>-17</v>
      </c>
      <c r="K51" s="116">
        <v>-4.166666666666667</v>
      </c>
    </row>
    <row r="52" spans="1:11" ht="14.1" customHeight="1" x14ac:dyDescent="0.2">
      <c r="A52" s="306">
        <v>71</v>
      </c>
      <c r="B52" s="307" t="s">
        <v>276</v>
      </c>
      <c r="C52" s="308"/>
      <c r="D52" s="113">
        <v>9.6057019551428766</v>
      </c>
      <c r="E52" s="115">
        <v>1469</v>
      </c>
      <c r="F52" s="114">
        <v>1119</v>
      </c>
      <c r="G52" s="114">
        <v>1765</v>
      </c>
      <c r="H52" s="114">
        <v>1080</v>
      </c>
      <c r="I52" s="140">
        <v>1621</v>
      </c>
      <c r="J52" s="115">
        <v>-152</v>
      </c>
      <c r="K52" s="116">
        <v>-9.3769278223318935</v>
      </c>
    </row>
    <row r="53" spans="1:11" ht="14.1" customHeight="1" x14ac:dyDescent="0.2">
      <c r="A53" s="306" t="s">
        <v>277</v>
      </c>
      <c r="B53" s="307" t="s">
        <v>278</v>
      </c>
      <c r="C53" s="308"/>
      <c r="D53" s="113">
        <v>4.3810893873013796</v>
      </c>
      <c r="E53" s="115">
        <v>670</v>
      </c>
      <c r="F53" s="114">
        <v>571</v>
      </c>
      <c r="G53" s="114">
        <v>944</v>
      </c>
      <c r="H53" s="114">
        <v>482</v>
      </c>
      <c r="I53" s="140">
        <v>824</v>
      </c>
      <c r="J53" s="115">
        <v>-154</v>
      </c>
      <c r="K53" s="116">
        <v>-18.689320388349515</v>
      </c>
    </row>
    <row r="54" spans="1:11" ht="14.1" customHeight="1" x14ac:dyDescent="0.2">
      <c r="A54" s="306" t="s">
        <v>279</v>
      </c>
      <c r="B54" s="307" t="s">
        <v>280</v>
      </c>
      <c r="C54" s="308"/>
      <c r="D54" s="113">
        <v>4.439939841757667</v>
      </c>
      <c r="E54" s="115">
        <v>679</v>
      </c>
      <c r="F54" s="114">
        <v>426</v>
      </c>
      <c r="G54" s="114">
        <v>728</v>
      </c>
      <c r="H54" s="114">
        <v>509</v>
      </c>
      <c r="I54" s="140">
        <v>634</v>
      </c>
      <c r="J54" s="115">
        <v>45</v>
      </c>
      <c r="K54" s="116">
        <v>7.0977917981072558</v>
      </c>
    </row>
    <row r="55" spans="1:11" ht="14.1" customHeight="1" x14ac:dyDescent="0.2">
      <c r="A55" s="306">
        <v>72</v>
      </c>
      <c r="B55" s="307" t="s">
        <v>281</v>
      </c>
      <c r="C55" s="308"/>
      <c r="D55" s="113">
        <v>2.2820898450271367</v>
      </c>
      <c r="E55" s="115">
        <v>349</v>
      </c>
      <c r="F55" s="114">
        <v>198</v>
      </c>
      <c r="G55" s="114">
        <v>379</v>
      </c>
      <c r="H55" s="114">
        <v>195</v>
      </c>
      <c r="I55" s="140">
        <v>291</v>
      </c>
      <c r="J55" s="115">
        <v>58</v>
      </c>
      <c r="K55" s="116">
        <v>19.93127147766323</v>
      </c>
    </row>
    <row r="56" spans="1:11" ht="14.1" customHeight="1" x14ac:dyDescent="0.2">
      <c r="A56" s="306" t="s">
        <v>282</v>
      </c>
      <c r="B56" s="307" t="s">
        <v>283</v>
      </c>
      <c r="C56" s="308"/>
      <c r="D56" s="113">
        <v>0.68658863532335057</v>
      </c>
      <c r="E56" s="115">
        <v>105</v>
      </c>
      <c r="F56" s="114">
        <v>42</v>
      </c>
      <c r="G56" s="114">
        <v>161</v>
      </c>
      <c r="H56" s="114">
        <v>47</v>
      </c>
      <c r="I56" s="140">
        <v>106</v>
      </c>
      <c r="J56" s="115">
        <v>-1</v>
      </c>
      <c r="K56" s="116">
        <v>-0.94339622641509435</v>
      </c>
    </row>
    <row r="57" spans="1:11" ht="14.1" customHeight="1" x14ac:dyDescent="0.2">
      <c r="A57" s="306" t="s">
        <v>284</v>
      </c>
      <c r="B57" s="307" t="s">
        <v>285</v>
      </c>
      <c r="C57" s="308"/>
      <c r="D57" s="113">
        <v>0.77813378669979727</v>
      </c>
      <c r="E57" s="115">
        <v>119</v>
      </c>
      <c r="F57" s="114">
        <v>115</v>
      </c>
      <c r="G57" s="114">
        <v>106</v>
      </c>
      <c r="H57" s="114">
        <v>103</v>
      </c>
      <c r="I57" s="140">
        <v>105</v>
      </c>
      <c r="J57" s="115">
        <v>14</v>
      </c>
      <c r="K57" s="116">
        <v>13.333333333333334</v>
      </c>
    </row>
    <row r="58" spans="1:11" ht="14.1" customHeight="1" x14ac:dyDescent="0.2">
      <c r="A58" s="306">
        <v>73</v>
      </c>
      <c r="B58" s="307" t="s">
        <v>286</v>
      </c>
      <c r="C58" s="308"/>
      <c r="D58" s="113">
        <v>1.4058719675668607</v>
      </c>
      <c r="E58" s="115">
        <v>215</v>
      </c>
      <c r="F58" s="114">
        <v>201</v>
      </c>
      <c r="G58" s="114">
        <v>343</v>
      </c>
      <c r="H58" s="114">
        <v>155</v>
      </c>
      <c r="I58" s="140">
        <v>184</v>
      </c>
      <c r="J58" s="115">
        <v>31</v>
      </c>
      <c r="K58" s="116">
        <v>16.847826086956523</v>
      </c>
    </row>
    <row r="59" spans="1:11" ht="14.1" customHeight="1" x14ac:dyDescent="0.2">
      <c r="A59" s="306" t="s">
        <v>287</v>
      </c>
      <c r="B59" s="307" t="s">
        <v>288</v>
      </c>
      <c r="C59" s="308"/>
      <c r="D59" s="113">
        <v>0.90891257438043549</v>
      </c>
      <c r="E59" s="115">
        <v>139</v>
      </c>
      <c r="F59" s="114">
        <v>165</v>
      </c>
      <c r="G59" s="114">
        <v>268</v>
      </c>
      <c r="H59" s="114">
        <v>111</v>
      </c>
      <c r="I59" s="140">
        <v>126</v>
      </c>
      <c r="J59" s="115">
        <v>13</v>
      </c>
      <c r="K59" s="116">
        <v>10.317460317460318</v>
      </c>
    </row>
    <row r="60" spans="1:11" ht="14.1" customHeight="1" x14ac:dyDescent="0.2">
      <c r="A60" s="306">
        <v>81</v>
      </c>
      <c r="B60" s="307" t="s">
        <v>289</v>
      </c>
      <c r="C60" s="308"/>
      <c r="D60" s="113">
        <v>7.7551821094618454</v>
      </c>
      <c r="E60" s="115">
        <v>1186</v>
      </c>
      <c r="F60" s="114">
        <v>1113</v>
      </c>
      <c r="G60" s="114">
        <v>1607</v>
      </c>
      <c r="H60" s="114">
        <v>1021</v>
      </c>
      <c r="I60" s="140">
        <v>1086</v>
      </c>
      <c r="J60" s="115">
        <v>100</v>
      </c>
      <c r="K60" s="116">
        <v>9.2081031307550649</v>
      </c>
    </row>
    <row r="61" spans="1:11" ht="14.1" customHeight="1" x14ac:dyDescent="0.2">
      <c r="A61" s="306" t="s">
        <v>290</v>
      </c>
      <c r="B61" s="307" t="s">
        <v>291</v>
      </c>
      <c r="C61" s="308"/>
      <c r="D61" s="113">
        <v>2.040149087817956</v>
      </c>
      <c r="E61" s="115">
        <v>312</v>
      </c>
      <c r="F61" s="114">
        <v>209</v>
      </c>
      <c r="G61" s="114">
        <v>497</v>
      </c>
      <c r="H61" s="114">
        <v>265</v>
      </c>
      <c r="I61" s="140">
        <v>285</v>
      </c>
      <c r="J61" s="115">
        <v>27</v>
      </c>
      <c r="K61" s="116">
        <v>9.473684210526315</v>
      </c>
    </row>
    <row r="62" spans="1:11" ht="14.1" customHeight="1" x14ac:dyDescent="0.2">
      <c r="A62" s="306" t="s">
        <v>292</v>
      </c>
      <c r="B62" s="307" t="s">
        <v>293</v>
      </c>
      <c r="C62" s="308"/>
      <c r="D62" s="113">
        <v>2.615575753612764</v>
      </c>
      <c r="E62" s="115">
        <v>400</v>
      </c>
      <c r="F62" s="114">
        <v>552</v>
      </c>
      <c r="G62" s="114">
        <v>652</v>
      </c>
      <c r="H62" s="114">
        <v>440</v>
      </c>
      <c r="I62" s="140">
        <v>398</v>
      </c>
      <c r="J62" s="115">
        <v>2</v>
      </c>
      <c r="K62" s="116">
        <v>0.50251256281407031</v>
      </c>
    </row>
    <row r="63" spans="1:11" ht="14.1" customHeight="1" x14ac:dyDescent="0.2">
      <c r="A63" s="306"/>
      <c r="B63" s="307" t="s">
        <v>294</v>
      </c>
      <c r="C63" s="308"/>
      <c r="D63" s="113">
        <v>2.380173935787615</v>
      </c>
      <c r="E63" s="115">
        <v>364</v>
      </c>
      <c r="F63" s="114">
        <v>493</v>
      </c>
      <c r="G63" s="114">
        <v>565</v>
      </c>
      <c r="H63" s="114">
        <v>383</v>
      </c>
      <c r="I63" s="140">
        <v>355</v>
      </c>
      <c r="J63" s="115">
        <v>9</v>
      </c>
      <c r="K63" s="116">
        <v>2.535211267605634</v>
      </c>
    </row>
    <row r="64" spans="1:11" ht="14.1" customHeight="1" x14ac:dyDescent="0.2">
      <c r="A64" s="306" t="s">
        <v>295</v>
      </c>
      <c r="B64" s="307" t="s">
        <v>296</v>
      </c>
      <c r="C64" s="308"/>
      <c r="D64" s="113">
        <v>1.3339436343425097</v>
      </c>
      <c r="E64" s="115">
        <v>204</v>
      </c>
      <c r="F64" s="114">
        <v>125</v>
      </c>
      <c r="G64" s="114">
        <v>174</v>
      </c>
      <c r="H64" s="114">
        <v>123</v>
      </c>
      <c r="I64" s="140">
        <v>157</v>
      </c>
      <c r="J64" s="115">
        <v>47</v>
      </c>
      <c r="K64" s="116">
        <v>29.936305732484076</v>
      </c>
    </row>
    <row r="65" spans="1:11" ht="14.1" customHeight="1" x14ac:dyDescent="0.2">
      <c r="A65" s="306" t="s">
        <v>297</v>
      </c>
      <c r="B65" s="307" t="s">
        <v>298</v>
      </c>
      <c r="C65" s="308"/>
      <c r="D65" s="113">
        <v>0.73890015039560586</v>
      </c>
      <c r="E65" s="115">
        <v>113</v>
      </c>
      <c r="F65" s="114">
        <v>131</v>
      </c>
      <c r="G65" s="114">
        <v>104</v>
      </c>
      <c r="H65" s="114">
        <v>98</v>
      </c>
      <c r="I65" s="140">
        <v>113</v>
      </c>
      <c r="J65" s="115">
        <v>0</v>
      </c>
      <c r="K65" s="116">
        <v>0</v>
      </c>
    </row>
    <row r="66" spans="1:11" ht="14.1" customHeight="1" x14ac:dyDescent="0.2">
      <c r="A66" s="306">
        <v>82</v>
      </c>
      <c r="B66" s="307" t="s">
        <v>299</v>
      </c>
      <c r="C66" s="308"/>
      <c r="D66" s="113">
        <v>3.6814228732099652</v>
      </c>
      <c r="E66" s="115">
        <v>563</v>
      </c>
      <c r="F66" s="114">
        <v>660</v>
      </c>
      <c r="G66" s="114">
        <v>627</v>
      </c>
      <c r="H66" s="114">
        <v>519</v>
      </c>
      <c r="I66" s="140">
        <v>443</v>
      </c>
      <c r="J66" s="115">
        <v>120</v>
      </c>
      <c r="K66" s="116">
        <v>27.088036117381488</v>
      </c>
    </row>
    <row r="67" spans="1:11" ht="14.1" customHeight="1" x14ac:dyDescent="0.2">
      <c r="A67" s="306" t="s">
        <v>300</v>
      </c>
      <c r="B67" s="307" t="s">
        <v>301</v>
      </c>
      <c r="C67" s="308"/>
      <c r="D67" s="113">
        <v>2.5763421173085725</v>
      </c>
      <c r="E67" s="115">
        <v>394</v>
      </c>
      <c r="F67" s="114">
        <v>547</v>
      </c>
      <c r="G67" s="114">
        <v>365</v>
      </c>
      <c r="H67" s="114">
        <v>399</v>
      </c>
      <c r="I67" s="140">
        <v>271</v>
      </c>
      <c r="J67" s="115">
        <v>123</v>
      </c>
      <c r="K67" s="116">
        <v>45.387453874538743</v>
      </c>
    </row>
    <row r="68" spans="1:11" ht="14.1" customHeight="1" x14ac:dyDescent="0.2">
      <c r="A68" s="306" t="s">
        <v>302</v>
      </c>
      <c r="B68" s="307" t="s">
        <v>303</v>
      </c>
      <c r="C68" s="308"/>
      <c r="D68" s="113">
        <v>0.61466030209899958</v>
      </c>
      <c r="E68" s="115">
        <v>94</v>
      </c>
      <c r="F68" s="114">
        <v>75</v>
      </c>
      <c r="G68" s="114">
        <v>151</v>
      </c>
      <c r="H68" s="114">
        <v>78</v>
      </c>
      <c r="I68" s="140">
        <v>91</v>
      </c>
      <c r="J68" s="115">
        <v>3</v>
      </c>
      <c r="K68" s="116">
        <v>3.2967032967032965</v>
      </c>
    </row>
    <row r="69" spans="1:11" ht="14.1" customHeight="1" x14ac:dyDescent="0.2">
      <c r="A69" s="306">
        <v>83</v>
      </c>
      <c r="B69" s="307" t="s">
        <v>304</v>
      </c>
      <c r="C69" s="308"/>
      <c r="D69" s="113">
        <v>4.152226508860263</v>
      </c>
      <c r="E69" s="115">
        <v>635</v>
      </c>
      <c r="F69" s="114">
        <v>716</v>
      </c>
      <c r="G69" s="114">
        <v>1649</v>
      </c>
      <c r="H69" s="114">
        <v>564</v>
      </c>
      <c r="I69" s="140">
        <v>783</v>
      </c>
      <c r="J69" s="115">
        <v>-148</v>
      </c>
      <c r="K69" s="116">
        <v>-18.901660280970624</v>
      </c>
    </row>
    <row r="70" spans="1:11" ht="14.1" customHeight="1" x14ac:dyDescent="0.2">
      <c r="A70" s="306" t="s">
        <v>305</v>
      </c>
      <c r="B70" s="307" t="s">
        <v>306</v>
      </c>
      <c r="C70" s="308"/>
      <c r="D70" s="113">
        <v>3.276008631399987</v>
      </c>
      <c r="E70" s="115">
        <v>501</v>
      </c>
      <c r="F70" s="114">
        <v>554</v>
      </c>
      <c r="G70" s="114">
        <v>1443</v>
      </c>
      <c r="H70" s="114">
        <v>435</v>
      </c>
      <c r="I70" s="140">
        <v>613</v>
      </c>
      <c r="J70" s="115">
        <v>-112</v>
      </c>
      <c r="K70" s="116">
        <v>-18.270799347471453</v>
      </c>
    </row>
    <row r="71" spans="1:11" ht="14.1" customHeight="1" x14ac:dyDescent="0.2">
      <c r="A71" s="306"/>
      <c r="B71" s="307" t="s">
        <v>307</v>
      </c>
      <c r="C71" s="308"/>
      <c r="D71" s="113">
        <v>1.6216569672399137</v>
      </c>
      <c r="E71" s="115">
        <v>248</v>
      </c>
      <c r="F71" s="114">
        <v>226</v>
      </c>
      <c r="G71" s="114">
        <v>933</v>
      </c>
      <c r="H71" s="114">
        <v>193</v>
      </c>
      <c r="I71" s="140">
        <v>331</v>
      </c>
      <c r="J71" s="115">
        <v>-83</v>
      </c>
      <c r="K71" s="116">
        <v>-25.075528700906343</v>
      </c>
    </row>
    <row r="72" spans="1:11" ht="14.1" customHeight="1" x14ac:dyDescent="0.2">
      <c r="A72" s="306">
        <v>84</v>
      </c>
      <c r="B72" s="307" t="s">
        <v>308</v>
      </c>
      <c r="C72" s="308"/>
      <c r="D72" s="113">
        <v>1.2554763617341267</v>
      </c>
      <c r="E72" s="115">
        <v>192</v>
      </c>
      <c r="F72" s="114">
        <v>199</v>
      </c>
      <c r="G72" s="114">
        <v>245</v>
      </c>
      <c r="H72" s="114">
        <v>170</v>
      </c>
      <c r="I72" s="140">
        <v>203</v>
      </c>
      <c r="J72" s="115">
        <v>-11</v>
      </c>
      <c r="K72" s="116">
        <v>-5.4187192118226601</v>
      </c>
    </row>
    <row r="73" spans="1:11" ht="14.1" customHeight="1" x14ac:dyDescent="0.2">
      <c r="A73" s="306" t="s">
        <v>309</v>
      </c>
      <c r="B73" s="307" t="s">
        <v>310</v>
      </c>
      <c r="C73" s="308"/>
      <c r="D73" s="113">
        <v>0.63427712025109528</v>
      </c>
      <c r="E73" s="115">
        <v>97</v>
      </c>
      <c r="F73" s="114">
        <v>116</v>
      </c>
      <c r="G73" s="114">
        <v>129</v>
      </c>
      <c r="H73" s="114">
        <v>92</v>
      </c>
      <c r="I73" s="140">
        <v>98</v>
      </c>
      <c r="J73" s="115">
        <v>-1</v>
      </c>
      <c r="K73" s="116">
        <v>-1.0204081632653061</v>
      </c>
    </row>
    <row r="74" spans="1:11" ht="14.1" customHeight="1" x14ac:dyDescent="0.2">
      <c r="A74" s="306" t="s">
        <v>311</v>
      </c>
      <c r="B74" s="307" t="s">
        <v>312</v>
      </c>
      <c r="C74" s="308"/>
      <c r="D74" s="113">
        <v>0.11770090891257438</v>
      </c>
      <c r="E74" s="115">
        <v>18</v>
      </c>
      <c r="F74" s="114">
        <v>11</v>
      </c>
      <c r="G74" s="114">
        <v>32</v>
      </c>
      <c r="H74" s="114">
        <v>15</v>
      </c>
      <c r="I74" s="140">
        <v>30</v>
      </c>
      <c r="J74" s="115">
        <v>-12</v>
      </c>
      <c r="K74" s="116">
        <v>-40</v>
      </c>
    </row>
    <row r="75" spans="1:11" ht="14.1" customHeight="1" x14ac:dyDescent="0.2">
      <c r="A75" s="306" t="s">
        <v>313</v>
      </c>
      <c r="B75" s="307" t="s">
        <v>314</v>
      </c>
      <c r="C75" s="308"/>
      <c r="D75" s="113">
        <v>1.961681815209573E-2</v>
      </c>
      <c r="E75" s="115">
        <v>3</v>
      </c>
      <c r="F75" s="114">
        <v>11</v>
      </c>
      <c r="G75" s="114">
        <v>3</v>
      </c>
      <c r="H75" s="114">
        <v>9</v>
      </c>
      <c r="I75" s="140">
        <v>5</v>
      </c>
      <c r="J75" s="115">
        <v>-2</v>
      </c>
      <c r="K75" s="116">
        <v>-40</v>
      </c>
    </row>
    <row r="76" spans="1:11" ht="14.1" customHeight="1" x14ac:dyDescent="0.2">
      <c r="A76" s="306">
        <v>91</v>
      </c>
      <c r="B76" s="307" t="s">
        <v>315</v>
      </c>
      <c r="C76" s="308"/>
      <c r="D76" s="113">
        <v>0.24847969659321259</v>
      </c>
      <c r="E76" s="115">
        <v>38</v>
      </c>
      <c r="F76" s="114">
        <v>42</v>
      </c>
      <c r="G76" s="114">
        <v>40</v>
      </c>
      <c r="H76" s="114">
        <v>27</v>
      </c>
      <c r="I76" s="140">
        <v>35</v>
      </c>
      <c r="J76" s="115">
        <v>3</v>
      </c>
      <c r="K76" s="116">
        <v>8.5714285714285712</v>
      </c>
    </row>
    <row r="77" spans="1:11" ht="14.1" customHeight="1" x14ac:dyDescent="0.2">
      <c r="A77" s="306">
        <v>92</v>
      </c>
      <c r="B77" s="307" t="s">
        <v>316</v>
      </c>
      <c r="C77" s="308"/>
      <c r="D77" s="113">
        <v>0.68004969593931863</v>
      </c>
      <c r="E77" s="115">
        <v>104</v>
      </c>
      <c r="F77" s="114">
        <v>91</v>
      </c>
      <c r="G77" s="114">
        <v>107</v>
      </c>
      <c r="H77" s="114">
        <v>126</v>
      </c>
      <c r="I77" s="140">
        <v>112</v>
      </c>
      <c r="J77" s="115">
        <v>-8</v>
      </c>
      <c r="K77" s="116">
        <v>-7.1428571428571432</v>
      </c>
    </row>
    <row r="78" spans="1:11" ht="14.1" customHeight="1" x14ac:dyDescent="0.2">
      <c r="A78" s="306">
        <v>93</v>
      </c>
      <c r="B78" s="307" t="s">
        <v>317</v>
      </c>
      <c r="C78" s="308"/>
      <c r="D78" s="113" t="s">
        <v>514</v>
      </c>
      <c r="E78" s="115" t="s">
        <v>514</v>
      </c>
      <c r="F78" s="114">
        <v>21</v>
      </c>
      <c r="G78" s="114">
        <v>38</v>
      </c>
      <c r="H78" s="114">
        <v>17</v>
      </c>
      <c r="I78" s="140">
        <v>20</v>
      </c>
      <c r="J78" s="115" t="s">
        <v>514</v>
      </c>
      <c r="K78" s="116" t="s">
        <v>514</v>
      </c>
    </row>
    <row r="79" spans="1:11" ht="14.1" customHeight="1" x14ac:dyDescent="0.2">
      <c r="A79" s="306">
        <v>94</v>
      </c>
      <c r="B79" s="307" t="s">
        <v>318</v>
      </c>
      <c r="C79" s="308"/>
      <c r="D79" s="113">
        <v>0.17001242398482966</v>
      </c>
      <c r="E79" s="115">
        <v>26</v>
      </c>
      <c r="F79" s="114">
        <v>51</v>
      </c>
      <c r="G79" s="114">
        <v>86</v>
      </c>
      <c r="H79" s="114">
        <v>36</v>
      </c>
      <c r="I79" s="140">
        <v>36</v>
      </c>
      <c r="J79" s="115">
        <v>-10</v>
      </c>
      <c r="K79" s="116">
        <v>-27.777777777777779</v>
      </c>
    </row>
    <row r="80" spans="1:11" ht="14.1" customHeight="1" x14ac:dyDescent="0.2">
      <c r="A80" s="306" t="s">
        <v>319</v>
      </c>
      <c r="B80" s="307" t="s">
        <v>320</v>
      </c>
      <c r="C80" s="308"/>
      <c r="D80" s="113" t="s">
        <v>514</v>
      </c>
      <c r="E80" s="115" t="s">
        <v>514</v>
      </c>
      <c r="F80" s="114" t="s">
        <v>514</v>
      </c>
      <c r="G80" s="114">
        <v>4</v>
      </c>
      <c r="H80" s="114" t="s">
        <v>514</v>
      </c>
      <c r="I80" s="140" t="s">
        <v>514</v>
      </c>
      <c r="J80" s="115" t="s">
        <v>514</v>
      </c>
      <c r="K80" s="116" t="s">
        <v>514</v>
      </c>
    </row>
    <row r="81" spans="1:11" ht="14.1" customHeight="1" x14ac:dyDescent="0.2">
      <c r="A81" s="310" t="s">
        <v>321</v>
      </c>
      <c r="B81" s="311" t="s">
        <v>334</v>
      </c>
      <c r="C81" s="312"/>
      <c r="D81" s="125">
        <v>0.18962924213692539</v>
      </c>
      <c r="E81" s="143">
        <v>29</v>
      </c>
      <c r="F81" s="144">
        <v>45</v>
      </c>
      <c r="G81" s="144">
        <v>241</v>
      </c>
      <c r="H81" s="144">
        <v>34</v>
      </c>
      <c r="I81" s="145">
        <v>38</v>
      </c>
      <c r="J81" s="143">
        <v>-9</v>
      </c>
      <c r="K81" s="146">
        <v>-23.684210526315791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16644</v>
      </c>
      <c r="E11" s="114">
        <v>14291</v>
      </c>
      <c r="F11" s="114">
        <v>17149</v>
      </c>
      <c r="G11" s="114">
        <v>13409</v>
      </c>
      <c r="H11" s="140">
        <v>17186</v>
      </c>
      <c r="I11" s="115">
        <v>-542</v>
      </c>
      <c r="J11" s="116">
        <v>-3.1537297800535318</v>
      </c>
    </row>
    <row r="12" spans="1:15" s="110" customFormat="1" ht="24.95" customHeight="1" x14ac:dyDescent="0.2">
      <c r="A12" s="193" t="s">
        <v>132</v>
      </c>
      <c r="B12" s="194" t="s">
        <v>133</v>
      </c>
      <c r="C12" s="113">
        <v>0.6188416246094689</v>
      </c>
      <c r="D12" s="115">
        <v>103</v>
      </c>
      <c r="E12" s="114">
        <v>115</v>
      </c>
      <c r="F12" s="114">
        <v>190</v>
      </c>
      <c r="G12" s="114">
        <v>77</v>
      </c>
      <c r="H12" s="140">
        <v>117</v>
      </c>
      <c r="I12" s="115">
        <v>-14</v>
      </c>
      <c r="J12" s="116">
        <v>-11.965811965811966</v>
      </c>
    </row>
    <row r="13" spans="1:15" s="110" customFormat="1" ht="24.95" customHeight="1" x14ac:dyDescent="0.2">
      <c r="A13" s="193" t="s">
        <v>134</v>
      </c>
      <c r="B13" s="199" t="s">
        <v>214</v>
      </c>
      <c r="C13" s="113">
        <v>1.8385003604902668</v>
      </c>
      <c r="D13" s="115">
        <v>306</v>
      </c>
      <c r="E13" s="114">
        <v>157</v>
      </c>
      <c r="F13" s="114">
        <v>186</v>
      </c>
      <c r="G13" s="114">
        <v>152</v>
      </c>
      <c r="H13" s="140">
        <v>158</v>
      </c>
      <c r="I13" s="115">
        <v>148</v>
      </c>
      <c r="J13" s="116">
        <v>93.670886075949369</v>
      </c>
    </row>
    <row r="14" spans="1:15" s="287" customFormat="1" ht="24.95" customHeight="1" x14ac:dyDescent="0.2">
      <c r="A14" s="193" t="s">
        <v>215</v>
      </c>
      <c r="B14" s="199" t="s">
        <v>137</v>
      </c>
      <c r="C14" s="113">
        <v>19.808940158615716</v>
      </c>
      <c r="D14" s="115">
        <v>3297</v>
      </c>
      <c r="E14" s="114">
        <v>2329</v>
      </c>
      <c r="F14" s="114">
        <v>2925</v>
      </c>
      <c r="G14" s="114">
        <v>2406</v>
      </c>
      <c r="H14" s="140">
        <v>3485</v>
      </c>
      <c r="I14" s="115">
        <v>-188</v>
      </c>
      <c r="J14" s="116">
        <v>-5.3945480631276901</v>
      </c>
      <c r="K14" s="110"/>
      <c r="L14" s="110"/>
      <c r="M14" s="110"/>
      <c r="N14" s="110"/>
      <c r="O14" s="110"/>
    </row>
    <row r="15" spans="1:15" s="110" customFormat="1" ht="24.95" customHeight="1" x14ac:dyDescent="0.2">
      <c r="A15" s="193" t="s">
        <v>216</v>
      </c>
      <c r="B15" s="199" t="s">
        <v>217</v>
      </c>
      <c r="C15" s="113">
        <v>5.04085556356645</v>
      </c>
      <c r="D15" s="115">
        <v>839</v>
      </c>
      <c r="E15" s="114">
        <v>649</v>
      </c>
      <c r="F15" s="114">
        <v>771</v>
      </c>
      <c r="G15" s="114">
        <v>702</v>
      </c>
      <c r="H15" s="140">
        <v>800</v>
      </c>
      <c r="I15" s="115">
        <v>39</v>
      </c>
      <c r="J15" s="116">
        <v>4.875</v>
      </c>
    </row>
    <row r="16" spans="1:15" s="287" customFormat="1" ht="24.95" customHeight="1" x14ac:dyDescent="0.2">
      <c r="A16" s="193" t="s">
        <v>218</v>
      </c>
      <c r="B16" s="199" t="s">
        <v>141</v>
      </c>
      <c r="C16" s="113">
        <v>10.802691660658496</v>
      </c>
      <c r="D16" s="115">
        <v>1798</v>
      </c>
      <c r="E16" s="114">
        <v>1145</v>
      </c>
      <c r="F16" s="114">
        <v>1464</v>
      </c>
      <c r="G16" s="114">
        <v>1172</v>
      </c>
      <c r="H16" s="140">
        <v>1979</v>
      </c>
      <c r="I16" s="115">
        <v>-181</v>
      </c>
      <c r="J16" s="116">
        <v>-9.1460333501768574</v>
      </c>
      <c r="K16" s="110"/>
      <c r="L16" s="110"/>
      <c r="M16" s="110"/>
      <c r="N16" s="110"/>
      <c r="O16" s="110"/>
    </row>
    <row r="17" spans="1:15" s="110" customFormat="1" ht="24.95" customHeight="1" x14ac:dyDescent="0.2">
      <c r="A17" s="193" t="s">
        <v>142</v>
      </c>
      <c r="B17" s="199" t="s">
        <v>220</v>
      </c>
      <c r="C17" s="113">
        <v>3.9653929343907715</v>
      </c>
      <c r="D17" s="115">
        <v>660</v>
      </c>
      <c r="E17" s="114">
        <v>535</v>
      </c>
      <c r="F17" s="114">
        <v>690</v>
      </c>
      <c r="G17" s="114">
        <v>532</v>
      </c>
      <c r="H17" s="140">
        <v>706</v>
      </c>
      <c r="I17" s="115">
        <v>-46</v>
      </c>
      <c r="J17" s="116">
        <v>-6.5155807365439093</v>
      </c>
    </row>
    <row r="18" spans="1:15" s="287" customFormat="1" ht="24.95" customHeight="1" x14ac:dyDescent="0.2">
      <c r="A18" s="201" t="s">
        <v>144</v>
      </c>
      <c r="B18" s="202" t="s">
        <v>145</v>
      </c>
      <c r="C18" s="113">
        <v>6.4768084595049267</v>
      </c>
      <c r="D18" s="115">
        <v>1078</v>
      </c>
      <c r="E18" s="114">
        <v>974</v>
      </c>
      <c r="F18" s="114">
        <v>1117</v>
      </c>
      <c r="G18" s="114">
        <v>750</v>
      </c>
      <c r="H18" s="140">
        <v>1030</v>
      </c>
      <c r="I18" s="115">
        <v>48</v>
      </c>
      <c r="J18" s="116">
        <v>4.6601941747572813</v>
      </c>
      <c r="K18" s="110"/>
      <c r="L18" s="110"/>
      <c r="M18" s="110"/>
      <c r="N18" s="110"/>
      <c r="O18" s="110"/>
    </row>
    <row r="19" spans="1:15" s="110" customFormat="1" ht="24.95" customHeight="1" x14ac:dyDescent="0.2">
      <c r="A19" s="193" t="s">
        <v>146</v>
      </c>
      <c r="B19" s="199" t="s">
        <v>147</v>
      </c>
      <c r="C19" s="113">
        <v>15.747416486421534</v>
      </c>
      <c r="D19" s="115">
        <v>2621</v>
      </c>
      <c r="E19" s="114">
        <v>2067</v>
      </c>
      <c r="F19" s="114">
        <v>2540</v>
      </c>
      <c r="G19" s="114">
        <v>2022</v>
      </c>
      <c r="H19" s="140">
        <v>2716</v>
      </c>
      <c r="I19" s="115">
        <v>-95</v>
      </c>
      <c r="J19" s="116">
        <v>-3.4977908689248896</v>
      </c>
    </row>
    <row r="20" spans="1:15" s="287" customFormat="1" ht="24.95" customHeight="1" x14ac:dyDescent="0.2">
      <c r="A20" s="193" t="s">
        <v>148</v>
      </c>
      <c r="B20" s="199" t="s">
        <v>149</v>
      </c>
      <c r="C20" s="113">
        <v>5.5034847392453736</v>
      </c>
      <c r="D20" s="115">
        <v>916</v>
      </c>
      <c r="E20" s="114">
        <v>839</v>
      </c>
      <c r="F20" s="114">
        <v>872</v>
      </c>
      <c r="G20" s="114">
        <v>796</v>
      </c>
      <c r="H20" s="140">
        <v>899</v>
      </c>
      <c r="I20" s="115">
        <v>17</v>
      </c>
      <c r="J20" s="116">
        <v>1.8909899888765296</v>
      </c>
      <c r="K20" s="110"/>
      <c r="L20" s="110"/>
      <c r="M20" s="110"/>
      <c r="N20" s="110"/>
      <c r="O20" s="110"/>
    </row>
    <row r="21" spans="1:15" s="110" customFormat="1" ht="24.95" customHeight="1" x14ac:dyDescent="0.2">
      <c r="A21" s="201" t="s">
        <v>150</v>
      </c>
      <c r="B21" s="202" t="s">
        <v>151</v>
      </c>
      <c r="C21" s="113">
        <v>3.9173275654890651</v>
      </c>
      <c r="D21" s="115">
        <v>652</v>
      </c>
      <c r="E21" s="114">
        <v>884</v>
      </c>
      <c r="F21" s="114">
        <v>719</v>
      </c>
      <c r="G21" s="114">
        <v>594</v>
      </c>
      <c r="H21" s="140">
        <v>643</v>
      </c>
      <c r="I21" s="115">
        <v>9</v>
      </c>
      <c r="J21" s="116">
        <v>1.3996889580093312</v>
      </c>
    </row>
    <row r="22" spans="1:15" s="110" customFormat="1" ht="24.95" customHeight="1" x14ac:dyDescent="0.2">
      <c r="A22" s="201" t="s">
        <v>152</v>
      </c>
      <c r="B22" s="199" t="s">
        <v>153</v>
      </c>
      <c r="C22" s="113">
        <v>0.94929103580869978</v>
      </c>
      <c r="D22" s="115">
        <v>158</v>
      </c>
      <c r="E22" s="114">
        <v>133</v>
      </c>
      <c r="F22" s="114">
        <v>165</v>
      </c>
      <c r="G22" s="114">
        <v>161</v>
      </c>
      <c r="H22" s="140">
        <v>173</v>
      </c>
      <c r="I22" s="115">
        <v>-15</v>
      </c>
      <c r="J22" s="116">
        <v>-8.6705202312138727</v>
      </c>
    </row>
    <row r="23" spans="1:15" s="110" customFormat="1" ht="24.95" customHeight="1" x14ac:dyDescent="0.2">
      <c r="A23" s="193" t="s">
        <v>154</v>
      </c>
      <c r="B23" s="199" t="s">
        <v>155</v>
      </c>
      <c r="C23" s="113">
        <v>1.2316750781062245</v>
      </c>
      <c r="D23" s="115">
        <v>205</v>
      </c>
      <c r="E23" s="114">
        <v>123</v>
      </c>
      <c r="F23" s="114">
        <v>162</v>
      </c>
      <c r="G23" s="114">
        <v>124</v>
      </c>
      <c r="H23" s="140">
        <v>227</v>
      </c>
      <c r="I23" s="115">
        <v>-22</v>
      </c>
      <c r="J23" s="116">
        <v>-9.6916299559471373</v>
      </c>
    </row>
    <row r="24" spans="1:15" s="110" customFormat="1" ht="24.95" customHeight="1" x14ac:dyDescent="0.2">
      <c r="A24" s="193" t="s">
        <v>156</v>
      </c>
      <c r="B24" s="199" t="s">
        <v>221</v>
      </c>
      <c r="C24" s="113">
        <v>5.2571497236241287</v>
      </c>
      <c r="D24" s="115">
        <v>875</v>
      </c>
      <c r="E24" s="114">
        <v>755</v>
      </c>
      <c r="F24" s="114">
        <v>716</v>
      </c>
      <c r="G24" s="114">
        <v>722</v>
      </c>
      <c r="H24" s="140">
        <v>894</v>
      </c>
      <c r="I24" s="115">
        <v>-19</v>
      </c>
      <c r="J24" s="116">
        <v>-2.1252796420581657</v>
      </c>
    </row>
    <row r="25" spans="1:15" s="110" customFormat="1" ht="24.95" customHeight="1" x14ac:dyDescent="0.2">
      <c r="A25" s="193" t="s">
        <v>222</v>
      </c>
      <c r="B25" s="204" t="s">
        <v>159</v>
      </c>
      <c r="C25" s="113">
        <v>4.3619322278298487</v>
      </c>
      <c r="D25" s="115">
        <v>726</v>
      </c>
      <c r="E25" s="114">
        <v>682</v>
      </c>
      <c r="F25" s="114">
        <v>732</v>
      </c>
      <c r="G25" s="114">
        <v>668</v>
      </c>
      <c r="H25" s="140">
        <v>696</v>
      </c>
      <c r="I25" s="115">
        <v>30</v>
      </c>
      <c r="J25" s="116">
        <v>4.3103448275862073</v>
      </c>
    </row>
    <row r="26" spans="1:15" s="110" customFormat="1" ht="24.95" customHeight="1" x14ac:dyDescent="0.2">
      <c r="A26" s="201">
        <v>782.78300000000002</v>
      </c>
      <c r="B26" s="203" t="s">
        <v>160</v>
      </c>
      <c r="C26" s="113">
        <v>12.316750781062245</v>
      </c>
      <c r="D26" s="115">
        <v>2050</v>
      </c>
      <c r="E26" s="114">
        <v>2067</v>
      </c>
      <c r="F26" s="114">
        <v>2237</v>
      </c>
      <c r="G26" s="114">
        <v>1956</v>
      </c>
      <c r="H26" s="140">
        <v>2687</v>
      </c>
      <c r="I26" s="115">
        <v>-637</v>
      </c>
      <c r="J26" s="116">
        <v>-23.706736136955712</v>
      </c>
    </row>
    <row r="27" spans="1:15" s="110" customFormat="1" ht="24.95" customHeight="1" x14ac:dyDescent="0.2">
      <c r="A27" s="193" t="s">
        <v>161</v>
      </c>
      <c r="B27" s="199" t="s">
        <v>162</v>
      </c>
      <c r="C27" s="113">
        <v>1.5681326604181687</v>
      </c>
      <c r="D27" s="115">
        <v>261</v>
      </c>
      <c r="E27" s="114">
        <v>230</v>
      </c>
      <c r="F27" s="114">
        <v>326</v>
      </c>
      <c r="G27" s="114">
        <v>213</v>
      </c>
      <c r="H27" s="140">
        <v>226</v>
      </c>
      <c r="I27" s="115">
        <v>35</v>
      </c>
      <c r="J27" s="116">
        <v>15.486725663716815</v>
      </c>
    </row>
    <row r="28" spans="1:15" s="110" customFormat="1" ht="24.95" customHeight="1" x14ac:dyDescent="0.2">
      <c r="A28" s="193" t="s">
        <v>163</v>
      </c>
      <c r="B28" s="199" t="s">
        <v>164</v>
      </c>
      <c r="C28" s="113">
        <v>2.3431867339581833</v>
      </c>
      <c r="D28" s="115">
        <v>390</v>
      </c>
      <c r="E28" s="114">
        <v>253</v>
      </c>
      <c r="F28" s="114">
        <v>869</v>
      </c>
      <c r="G28" s="114">
        <v>325</v>
      </c>
      <c r="H28" s="140">
        <v>421</v>
      </c>
      <c r="I28" s="115">
        <v>-31</v>
      </c>
      <c r="J28" s="116">
        <v>-7.3634204275534438</v>
      </c>
    </row>
    <row r="29" spans="1:15" s="110" customFormat="1" ht="24.95" customHeight="1" x14ac:dyDescent="0.2">
      <c r="A29" s="193">
        <v>86</v>
      </c>
      <c r="B29" s="199" t="s">
        <v>165</v>
      </c>
      <c r="C29" s="113">
        <v>7.2037971641432348</v>
      </c>
      <c r="D29" s="115">
        <v>1199</v>
      </c>
      <c r="E29" s="114">
        <v>852</v>
      </c>
      <c r="F29" s="114">
        <v>1162</v>
      </c>
      <c r="G29" s="114">
        <v>890</v>
      </c>
      <c r="H29" s="140">
        <v>954</v>
      </c>
      <c r="I29" s="115">
        <v>245</v>
      </c>
      <c r="J29" s="116">
        <v>25.681341719077569</v>
      </c>
    </row>
    <row r="30" spans="1:15" s="110" customFormat="1" ht="24.95" customHeight="1" x14ac:dyDescent="0.2">
      <c r="A30" s="193">
        <v>87.88</v>
      </c>
      <c r="B30" s="204" t="s">
        <v>166</v>
      </c>
      <c r="C30" s="113">
        <v>7.4080749819754868</v>
      </c>
      <c r="D30" s="115">
        <v>1233</v>
      </c>
      <c r="E30" s="114">
        <v>1329</v>
      </c>
      <c r="F30" s="114">
        <v>1545</v>
      </c>
      <c r="G30" s="114">
        <v>1115</v>
      </c>
      <c r="H30" s="140">
        <v>1221</v>
      </c>
      <c r="I30" s="115">
        <v>12</v>
      </c>
      <c r="J30" s="116">
        <v>0.98280098280098283</v>
      </c>
    </row>
    <row r="31" spans="1:15" s="110" customFormat="1" ht="24.95" customHeight="1" x14ac:dyDescent="0.2">
      <c r="A31" s="193" t="s">
        <v>167</v>
      </c>
      <c r="B31" s="199" t="s">
        <v>168</v>
      </c>
      <c r="C31" s="113">
        <v>3.4426820475847153</v>
      </c>
      <c r="D31" s="115">
        <v>573</v>
      </c>
      <c r="E31" s="114">
        <v>502</v>
      </c>
      <c r="F31" s="114">
        <v>686</v>
      </c>
      <c r="G31" s="114">
        <v>438</v>
      </c>
      <c r="H31" s="140">
        <v>639</v>
      </c>
      <c r="I31" s="115">
        <v>-66</v>
      </c>
      <c r="J31" s="116">
        <v>-10.328638497652582</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0.6188416246094689</v>
      </c>
      <c r="D34" s="115">
        <v>103</v>
      </c>
      <c r="E34" s="114">
        <v>115</v>
      </c>
      <c r="F34" s="114">
        <v>190</v>
      </c>
      <c r="G34" s="114">
        <v>77</v>
      </c>
      <c r="H34" s="140">
        <v>117</v>
      </c>
      <c r="I34" s="115">
        <v>-14</v>
      </c>
      <c r="J34" s="116">
        <v>-11.965811965811966</v>
      </c>
    </row>
    <row r="35" spans="1:10" s="110" customFormat="1" ht="24.95" customHeight="1" x14ac:dyDescent="0.2">
      <c r="A35" s="292" t="s">
        <v>171</v>
      </c>
      <c r="B35" s="293" t="s">
        <v>172</v>
      </c>
      <c r="C35" s="113">
        <v>28.124248978610911</v>
      </c>
      <c r="D35" s="115">
        <v>4681</v>
      </c>
      <c r="E35" s="114">
        <v>3460</v>
      </c>
      <c r="F35" s="114">
        <v>4228</v>
      </c>
      <c r="G35" s="114">
        <v>3308</v>
      </c>
      <c r="H35" s="140">
        <v>4673</v>
      </c>
      <c r="I35" s="115">
        <v>8</v>
      </c>
      <c r="J35" s="116">
        <v>0.17119623368285897</v>
      </c>
    </row>
    <row r="36" spans="1:10" s="110" customFormat="1" ht="24.95" customHeight="1" x14ac:dyDescent="0.2">
      <c r="A36" s="294" t="s">
        <v>173</v>
      </c>
      <c r="B36" s="295" t="s">
        <v>174</v>
      </c>
      <c r="C36" s="125">
        <v>71.250901225666908</v>
      </c>
      <c r="D36" s="143">
        <v>11859</v>
      </c>
      <c r="E36" s="144">
        <v>10716</v>
      </c>
      <c r="F36" s="144">
        <v>12731</v>
      </c>
      <c r="G36" s="144">
        <v>10024</v>
      </c>
      <c r="H36" s="145">
        <v>12396</v>
      </c>
      <c r="I36" s="143">
        <v>-537</v>
      </c>
      <c r="J36" s="146">
        <v>-4.3320425943852854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16644</v>
      </c>
      <c r="F11" s="264">
        <v>14291</v>
      </c>
      <c r="G11" s="264">
        <v>17149</v>
      </c>
      <c r="H11" s="264">
        <v>13409</v>
      </c>
      <c r="I11" s="265">
        <v>17186</v>
      </c>
      <c r="J11" s="263">
        <v>-542</v>
      </c>
      <c r="K11" s="266">
        <v>-3.1537297800535318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28.72506608988224</v>
      </c>
      <c r="E13" s="115">
        <v>4781</v>
      </c>
      <c r="F13" s="114">
        <v>4965</v>
      </c>
      <c r="G13" s="114">
        <v>5554</v>
      </c>
      <c r="H13" s="114">
        <v>4336</v>
      </c>
      <c r="I13" s="140">
        <v>5364</v>
      </c>
      <c r="J13" s="115">
        <v>-583</v>
      </c>
      <c r="K13" s="116">
        <v>-10.868754660700969</v>
      </c>
    </row>
    <row r="14" spans="1:17" ht="15.95" customHeight="1" x14ac:dyDescent="0.2">
      <c r="A14" s="306" t="s">
        <v>230</v>
      </c>
      <c r="B14" s="307"/>
      <c r="C14" s="308"/>
      <c r="D14" s="113">
        <v>56.645037250660899</v>
      </c>
      <c r="E14" s="115">
        <v>9428</v>
      </c>
      <c r="F14" s="114">
        <v>7461</v>
      </c>
      <c r="G14" s="114">
        <v>9206</v>
      </c>
      <c r="H14" s="114">
        <v>7238</v>
      </c>
      <c r="I14" s="140">
        <v>9366</v>
      </c>
      <c r="J14" s="115">
        <v>62</v>
      </c>
      <c r="K14" s="116">
        <v>0.66196882340380103</v>
      </c>
    </row>
    <row r="15" spans="1:17" ht="15.95" customHeight="1" x14ac:dyDescent="0.2">
      <c r="A15" s="306" t="s">
        <v>231</v>
      </c>
      <c r="B15" s="307"/>
      <c r="C15" s="308"/>
      <c r="D15" s="113">
        <v>7.0535928863254025</v>
      </c>
      <c r="E15" s="115">
        <v>1174</v>
      </c>
      <c r="F15" s="114">
        <v>941</v>
      </c>
      <c r="G15" s="114">
        <v>1158</v>
      </c>
      <c r="H15" s="114">
        <v>906</v>
      </c>
      <c r="I15" s="140">
        <v>1264</v>
      </c>
      <c r="J15" s="115">
        <v>-90</v>
      </c>
      <c r="K15" s="116">
        <v>-7.1202531645569618</v>
      </c>
    </row>
    <row r="16" spans="1:17" ht="15.95" customHeight="1" x14ac:dyDescent="0.2">
      <c r="A16" s="306" t="s">
        <v>232</v>
      </c>
      <c r="B16" s="307"/>
      <c r="C16" s="308"/>
      <c r="D16" s="113">
        <v>7.2698870463830811</v>
      </c>
      <c r="E16" s="115">
        <v>1210</v>
      </c>
      <c r="F16" s="114">
        <v>872</v>
      </c>
      <c r="G16" s="114">
        <v>1067</v>
      </c>
      <c r="H16" s="114">
        <v>863</v>
      </c>
      <c r="I16" s="140">
        <v>1128</v>
      </c>
      <c r="J16" s="115">
        <v>82</v>
      </c>
      <c r="K16" s="116">
        <v>7.2695035460992905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0.51069454458062968</v>
      </c>
      <c r="E18" s="115">
        <v>85</v>
      </c>
      <c r="F18" s="114">
        <v>70</v>
      </c>
      <c r="G18" s="114">
        <v>161</v>
      </c>
      <c r="H18" s="114">
        <v>63</v>
      </c>
      <c r="I18" s="140">
        <v>93</v>
      </c>
      <c r="J18" s="115">
        <v>-8</v>
      </c>
      <c r="K18" s="116">
        <v>-8.6021505376344081</v>
      </c>
    </row>
    <row r="19" spans="1:11" ht="14.1" customHeight="1" x14ac:dyDescent="0.2">
      <c r="A19" s="306" t="s">
        <v>235</v>
      </c>
      <c r="B19" s="307" t="s">
        <v>236</v>
      </c>
      <c r="C19" s="308"/>
      <c r="D19" s="113">
        <v>0.36049026676279738</v>
      </c>
      <c r="E19" s="115">
        <v>60</v>
      </c>
      <c r="F19" s="114">
        <v>54</v>
      </c>
      <c r="G19" s="114">
        <v>126</v>
      </c>
      <c r="H19" s="114">
        <v>44</v>
      </c>
      <c r="I19" s="140">
        <v>66</v>
      </c>
      <c r="J19" s="115">
        <v>-6</v>
      </c>
      <c r="K19" s="116">
        <v>-9.0909090909090917</v>
      </c>
    </row>
    <row r="20" spans="1:11" ht="14.1" customHeight="1" x14ac:dyDescent="0.2">
      <c r="A20" s="306">
        <v>12</v>
      </c>
      <c r="B20" s="307" t="s">
        <v>237</v>
      </c>
      <c r="C20" s="308"/>
      <c r="D20" s="113">
        <v>1.1836097092045181</v>
      </c>
      <c r="E20" s="115">
        <v>197</v>
      </c>
      <c r="F20" s="114">
        <v>208</v>
      </c>
      <c r="G20" s="114">
        <v>180</v>
      </c>
      <c r="H20" s="114">
        <v>139</v>
      </c>
      <c r="I20" s="140">
        <v>193</v>
      </c>
      <c r="J20" s="115">
        <v>4</v>
      </c>
      <c r="K20" s="116">
        <v>2.0725388601036268</v>
      </c>
    </row>
    <row r="21" spans="1:11" ht="14.1" customHeight="1" x14ac:dyDescent="0.2">
      <c r="A21" s="306">
        <v>21</v>
      </c>
      <c r="B21" s="307" t="s">
        <v>238</v>
      </c>
      <c r="C21" s="308"/>
      <c r="D21" s="113">
        <v>0.49267003124248976</v>
      </c>
      <c r="E21" s="115">
        <v>82</v>
      </c>
      <c r="F21" s="114">
        <v>91</v>
      </c>
      <c r="G21" s="114">
        <v>95</v>
      </c>
      <c r="H21" s="114">
        <v>71</v>
      </c>
      <c r="I21" s="140">
        <v>98</v>
      </c>
      <c r="J21" s="115">
        <v>-16</v>
      </c>
      <c r="K21" s="116">
        <v>-16.326530612244898</v>
      </c>
    </row>
    <row r="22" spans="1:11" ht="14.1" customHeight="1" x14ac:dyDescent="0.2">
      <c r="A22" s="306">
        <v>22</v>
      </c>
      <c r="B22" s="307" t="s">
        <v>239</v>
      </c>
      <c r="C22" s="308"/>
      <c r="D22" s="113">
        <v>3.8572458543619321</v>
      </c>
      <c r="E22" s="115">
        <v>642</v>
      </c>
      <c r="F22" s="114">
        <v>623</v>
      </c>
      <c r="G22" s="114">
        <v>767</v>
      </c>
      <c r="H22" s="114">
        <v>610</v>
      </c>
      <c r="I22" s="140">
        <v>717</v>
      </c>
      <c r="J22" s="115">
        <v>-75</v>
      </c>
      <c r="K22" s="116">
        <v>-10.460251046025105</v>
      </c>
    </row>
    <row r="23" spans="1:11" ht="14.1" customHeight="1" x14ac:dyDescent="0.2">
      <c r="A23" s="306">
        <v>23</v>
      </c>
      <c r="B23" s="307" t="s">
        <v>240</v>
      </c>
      <c r="C23" s="308"/>
      <c r="D23" s="113">
        <v>0.90122566690699346</v>
      </c>
      <c r="E23" s="115">
        <v>150</v>
      </c>
      <c r="F23" s="114">
        <v>158</v>
      </c>
      <c r="G23" s="114">
        <v>203</v>
      </c>
      <c r="H23" s="114">
        <v>164</v>
      </c>
      <c r="I23" s="140">
        <v>191</v>
      </c>
      <c r="J23" s="115">
        <v>-41</v>
      </c>
      <c r="K23" s="116">
        <v>-21.465968586387433</v>
      </c>
    </row>
    <row r="24" spans="1:11" ht="14.1" customHeight="1" x14ac:dyDescent="0.2">
      <c r="A24" s="306">
        <v>24</v>
      </c>
      <c r="B24" s="307" t="s">
        <v>241</v>
      </c>
      <c r="C24" s="308"/>
      <c r="D24" s="113">
        <v>6.7652006729151646</v>
      </c>
      <c r="E24" s="115">
        <v>1126</v>
      </c>
      <c r="F24" s="114">
        <v>811</v>
      </c>
      <c r="G24" s="114">
        <v>858</v>
      </c>
      <c r="H24" s="114">
        <v>719</v>
      </c>
      <c r="I24" s="140">
        <v>1047</v>
      </c>
      <c r="J24" s="115">
        <v>79</v>
      </c>
      <c r="K24" s="116">
        <v>7.5453677172874878</v>
      </c>
    </row>
    <row r="25" spans="1:11" ht="14.1" customHeight="1" x14ac:dyDescent="0.2">
      <c r="A25" s="306">
        <v>25</v>
      </c>
      <c r="B25" s="307" t="s">
        <v>242</v>
      </c>
      <c r="C25" s="308"/>
      <c r="D25" s="113">
        <v>5.1490026435952894</v>
      </c>
      <c r="E25" s="115">
        <v>857</v>
      </c>
      <c r="F25" s="114">
        <v>557</v>
      </c>
      <c r="G25" s="114">
        <v>817</v>
      </c>
      <c r="H25" s="114">
        <v>540</v>
      </c>
      <c r="I25" s="140">
        <v>914</v>
      </c>
      <c r="J25" s="115">
        <v>-57</v>
      </c>
      <c r="K25" s="116">
        <v>-6.2363238512035011</v>
      </c>
    </row>
    <row r="26" spans="1:11" ht="14.1" customHeight="1" x14ac:dyDescent="0.2">
      <c r="A26" s="306">
        <v>26</v>
      </c>
      <c r="B26" s="307" t="s">
        <v>243</v>
      </c>
      <c r="C26" s="308"/>
      <c r="D26" s="113">
        <v>3.3165104542177359</v>
      </c>
      <c r="E26" s="115">
        <v>552</v>
      </c>
      <c r="F26" s="114">
        <v>377</v>
      </c>
      <c r="G26" s="114">
        <v>512</v>
      </c>
      <c r="H26" s="114">
        <v>376</v>
      </c>
      <c r="I26" s="140">
        <v>568</v>
      </c>
      <c r="J26" s="115">
        <v>-16</v>
      </c>
      <c r="K26" s="116">
        <v>-2.816901408450704</v>
      </c>
    </row>
    <row r="27" spans="1:11" ht="14.1" customHeight="1" x14ac:dyDescent="0.2">
      <c r="A27" s="306">
        <v>27</v>
      </c>
      <c r="B27" s="307" t="s">
        <v>244</v>
      </c>
      <c r="C27" s="308"/>
      <c r="D27" s="113">
        <v>1.9887046383080991</v>
      </c>
      <c r="E27" s="115">
        <v>331</v>
      </c>
      <c r="F27" s="114">
        <v>231</v>
      </c>
      <c r="G27" s="114">
        <v>263</v>
      </c>
      <c r="H27" s="114">
        <v>225</v>
      </c>
      <c r="I27" s="140">
        <v>338</v>
      </c>
      <c r="J27" s="115">
        <v>-7</v>
      </c>
      <c r="K27" s="116">
        <v>-2.0710059171597632</v>
      </c>
    </row>
    <row r="28" spans="1:11" ht="14.1" customHeight="1" x14ac:dyDescent="0.2">
      <c r="A28" s="306">
        <v>28</v>
      </c>
      <c r="B28" s="307" t="s">
        <v>245</v>
      </c>
      <c r="C28" s="308"/>
      <c r="D28" s="113">
        <v>0.4686373467916366</v>
      </c>
      <c r="E28" s="115">
        <v>78</v>
      </c>
      <c r="F28" s="114">
        <v>75</v>
      </c>
      <c r="G28" s="114">
        <v>91</v>
      </c>
      <c r="H28" s="114">
        <v>72</v>
      </c>
      <c r="I28" s="140">
        <v>84</v>
      </c>
      <c r="J28" s="115">
        <v>-6</v>
      </c>
      <c r="K28" s="116">
        <v>-7.1428571428571432</v>
      </c>
    </row>
    <row r="29" spans="1:11" ht="14.1" customHeight="1" x14ac:dyDescent="0.2">
      <c r="A29" s="306">
        <v>29</v>
      </c>
      <c r="B29" s="307" t="s">
        <v>246</v>
      </c>
      <c r="C29" s="308"/>
      <c r="D29" s="113">
        <v>3.0581590963710648</v>
      </c>
      <c r="E29" s="115">
        <v>509</v>
      </c>
      <c r="F29" s="114">
        <v>546</v>
      </c>
      <c r="G29" s="114">
        <v>440</v>
      </c>
      <c r="H29" s="114">
        <v>430</v>
      </c>
      <c r="I29" s="140">
        <v>486</v>
      </c>
      <c r="J29" s="115">
        <v>23</v>
      </c>
      <c r="K29" s="116">
        <v>4.7325102880658436</v>
      </c>
    </row>
    <row r="30" spans="1:11" ht="14.1" customHeight="1" x14ac:dyDescent="0.2">
      <c r="A30" s="306" t="s">
        <v>247</v>
      </c>
      <c r="B30" s="307" t="s">
        <v>248</v>
      </c>
      <c r="C30" s="308"/>
      <c r="D30" s="113" t="s">
        <v>514</v>
      </c>
      <c r="E30" s="115" t="s">
        <v>514</v>
      </c>
      <c r="F30" s="114">
        <v>230</v>
      </c>
      <c r="G30" s="114">
        <v>200</v>
      </c>
      <c r="H30" s="114">
        <v>178</v>
      </c>
      <c r="I30" s="140" t="s">
        <v>514</v>
      </c>
      <c r="J30" s="115" t="s">
        <v>514</v>
      </c>
      <c r="K30" s="116" t="s">
        <v>514</v>
      </c>
    </row>
    <row r="31" spans="1:11" ht="14.1" customHeight="1" x14ac:dyDescent="0.2">
      <c r="A31" s="306" t="s">
        <v>249</v>
      </c>
      <c r="B31" s="307" t="s">
        <v>250</v>
      </c>
      <c r="C31" s="308"/>
      <c r="D31" s="113">
        <v>1.6462388848834415</v>
      </c>
      <c r="E31" s="115">
        <v>274</v>
      </c>
      <c r="F31" s="114">
        <v>313</v>
      </c>
      <c r="G31" s="114">
        <v>231</v>
      </c>
      <c r="H31" s="114">
        <v>248</v>
      </c>
      <c r="I31" s="140">
        <v>270</v>
      </c>
      <c r="J31" s="115">
        <v>4</v>
      </c>
      <c r="K31" s="116">
        <v>1.4814814814814814</v>
      </c>
    </row>
    <row r="32" spans="1:11" ht="14.1" customHeight="1" x14ac:dyDescent="0.2">
      <c r="A32" s="306">
        <v>31</v>
      </c>
      <c r="B32" s="307" t="s">
        <v>251</v>
      </c>
      <c r="C32" s="308"/>
      <c r="D32" s="113">
        <v>0.39653929343907712</v>
      </c>
      <c r="E32" s="115">
        <v>66</v>
      </c>
      <c r="F32" s="114">
        <v>61</v>
      </c>
      <c r="G32" s="114">
        <v>59</v>
      </c>
      <c r="H32" s="114">
        <v>42</v>
      </c>
      <c r="I32" s="140">
        <v>68</v>
      </c>
      <c r="J32" s="115">
        <v>-2</v>
      </c>
      <c r="K32" s="116">
        <v>-2.9411764705882355</v>
      </c>
    </row>
    <row r="33" spans="1:11" ht="14.1" customHeight="1" x14ac:dyDescent="0.2">
      <c r="A33" s="306">
        <v>32</v>
      </c>
      <c r="B33" s="307" t="s">
        <v>252</v>
      </c>
      <c r="C33" s="308"/>
      <c r="D33" s="113">
        <v>2.6916606584955538</v>
      </c>
      <c r="E33" s="115">
        <v>448</v>
      </c>
      <c r="F33" s="114">
        <v>484</v>
      </c>
      <c r="G33" s="114">
        <v>547</v>
      </c>
      <c r="H33" s="114">
        <v>341</v>
      </c>
      <c r="I33" s="140">
        <v>365</v>
      </c>
      <c r="J33" s="115">
        <v>83</v>
      </c>
      <c r="K33" s="116">
        <v>22.739726027397261</v>
      </c>
    </row>
    <row r="34" spans="1:11" ht="14.1" customHeight="1" x14ac:dyDescent="0.2">
      <c r="A34" s="306">
        <v>33</v>
      </c>
      <c r="B34" s="307" t="s">
        <v>253</v>
      </c>
      <c r="C34" s="308"/>
      <c r="D34" s="113">
        <v>1.6282143715453017</v>
      </c>
      <c r="E34" s="115">
        <v>271</v>
      </c>
      <c r="F34" s="114">
        <v>292</v>
      </c>
      <c r="G34" s="114">
        <v>272</v>
      </c>
      <c r="H34" s="114">
        <v>175</v>
      </c>
      <c r="I34" s="140">
        <v>315</v>
      </c>
      <c r="J34" s="115">
        <v>-44</v>
      </c>
      <c r="K34" s="116">
        <v>-13.968253968253968</v>
      </c>
    </row>
    <row r="35" spans="1:11" ht="14.1" customHeight="1" x14ac:dyDescent="0.2">
      <c r="A35" s="306">
        <v>34</v>
      </c>
      <c r="B35" s="307" t="s">
        <v>254</v>
      </c>
      <c r="C35" s="308"/>
      <c r="D35" s="113">
        <v>1.820475847152127</v>
      </c>
      <c r="E35" s="115">
        <v>303</v>
      </c>
      <c r="F35" s="114">
        <v>239</v>
      </c>
      <c r="G35" s="114">
        <v>277</v>
      </c>
      <c r="H35" s="114">
        <v>239</v>
      </c>
      <c r="I35" s="140">
        <v>260</v>
      </c>
      <c r="J35" s="115">
        <v>43</v>
      </c>
      <c r="K35" s="116">
        <v>16.53846153846154</v>
      </c>
    </row>
    <row r="36" spans="1:11" ht="14.1" customHeight="1" x14ac:dyDescent="0.2">
      <c r="A36" s="306">
        <v>41</v>
      </c>
      <c r="B36" s="307" t="s">
        <v>255</v>
      </c>
      <c r="C36" s="308"/>
      <c r="D36" s="113">
        <v>0.38452295121365054</v>
      </c>
      <c r="E36" s="115">
        <v>64</v>
      </c>
      <c r="F36" s="114">
        <v>71</v>
      </c>
      <c r="G36" s="114">
        <v>89</v>
      </c>
      <c r="H36" s="114">
        <v>66</v>
      </c>
      <c r="I36" s="140">
        <v>81</v>
      </c>
      <c r="J36" s="115">
        <v>-17</v>
      </c>
      <c r="K36" s="116">
        <v>-20.987654320987655</v>
      </c>
    </row>
    <row r="37" spans="1:11" ht="14.1" customHeight="1" x14ac:dyDescent="0.2">
      <c r="A37" s="306">
        <v>42</v>
      </c>
      <c r="B37" s="307" t="s">
        <v>256</v>
      </c>
      <c r="C37" s="308"/>
      <c r="D37" s="113">
        <v>0.12617159336697908</v>
      </c>
      <c r="E37" s="115">
        <v>21</v>
      </c>
      <c r="F37" s="114" t="s">
        <v>514</v>
      </c>
      <c r="G37" s="114">
        <v>32</v>
      </c>
      <c r="H37" s="114" t="s">
        <v>514</v>
      </c>
      <c r="I37" s="140" t="s">
        <v>514</v>
      </c>
      <c r="J37" s="115" t="s">
        <v>514</v>
      </c>
      <c r="K37" s="116" t="s">
        <v>514</v>
      </c>
    </row>
    <row r="38" spans="1:11" ht="14.1" customHeight="1" x14ac:dyDescent="0.2">
      <c r="A38" s="306">
        <v>43</v>
      </c>
      <c r="B38" s="307" t="s">
        <v>257</v>
      </c>
      <c r="C38" s="308"/>
      <c r="D38" s="113">
        <v>0.80509492910358083</v>
      </c>
      <c r="E38" s="115">
        <v>134</v>
      </c>
      <c r="F38" s="114">
        <v>129</v>
      </c>
      <c r="G38" s="114">
        <v>192</v>
      </c>
      <c r="H38" s="114">
        <v>136</v>
      </c>
      <c r="I38" s="140">
        <v>172</v>
      </c>
      <c r="J38" s="115">
        <v>-38</v>
      </c>
      <c r="K38" s="116">
        <v>-22.093023255813954</v>
      </c>
    </row>
    <row r="39" spans="1:11" ht="14.1" customHeight="1" x14ac:dyDescent="0.2">
      <c r="A39" s="306">
        <v>51</v>
      </c>
      <c r="B39" s="307" t="s">
        <v>258</v>
      </c>
      <c r="C39" s="308"/>
      <c r="D39" s="113">
        <v>10.243931747176159</v>
      </c>
      <c r="E39" s="115">
        <v>1705</v>
      </c>
      <c r="F39" s="114">
        <v>1580</v>
      </c>
      <c r="G39" s="114">
        <v>1910</v>
      </c>
      <c r="H39" s="114">
        <v>1587</v>
      </c>
      <c r="I39" s="140">
        <v>2193</v>
      </c>
      <c r="J39" s="115">
        <v>-488</v>
      </c>
      <c r="K39" s="116">
        <v>-22.252621979024166</v>
      </c>
    </row>
    <row r="40" spans="1:11" ht="14.1" customHeight="1" x14ac:dyDescent="0.2">
      <c r="A40" s="306" t="s">
        <v>259</v>
      </c>
      <c r="B40" s="307" t="s">
        <v>260</v>
      </c>
      <c r="C40" s="308"/>
      <c r="D40" s="113">
        <v>9.7813025714972355</v>
      </c>
      <c r="E40" s="115">
        <v>1628</v>
      </c>
      <c r="F40" s="114">
        <v>1503</v>
      </c>
      <c r="G40" s="114">
        <v>1859</v>
      </c>
      <c r="H40" s="114">
        <v>1522</v>
      </c>
      <c r="I40" s="140">
        <v>2117</v>
      </c>
      <c r="J40" s="115">
        <v>-489</v>
      </c>
      <c r="K40" s="116">
        <v>-23.098724610297591</v>
      </c>
    </row>
    <row r="41" spans="1:11" ht="14.1" customHeight="1" x14ac:dyDescent="0.2">
      <c r="A41" s="306"/>
      <c r="B41" s="307" t="s">
        <v>261</v>
      </c>
      <c r="C41" s="308"/>
      <c r="D41" s="113">
        <v>8.6757990867579906</v>
      </c>
      <c r="E41" s="115">
        <v>1444</v>
      </c>
      <c r="F41" s="114">
        <v>1353</v>
      </c>
      <c r="G41" s="114">
        <v>1654</v>
      </c>
      <c r="H41" s="114">
        <v>1390</v>
      </c>
      <c r="I41" s="140">
        <v>1930</v>
      </c>
      <c r="J41" s="115">
        <v>-486</v>
      </c>
      <c r="K41" s="116">
        <v>-25.181347150259068</v>
      </c>
    </row>
    <row r="42" spans="1:11" ht="14.1" customHeight="1" x14ac:dyDescent="0.2">
      <c r="A42" s="306">
        <v>52</v>
      </c>
      <c r="B42" s="307" t="s">
        <v>262</v>
      </c>
      <c r="C42" s="308"/>
      <c r="D42" s="113">
        <v>4.8786349435231919</v>
      </c>
      <c r="E42" s="115">
        <v>812</v>
      </c>
      <c r="F42" s="114">
        <v>670</v>
      </c>
      <c r="G42" s="114">
        <v>691</v>
      </c>
      <c r="H42" s="114">
        <v>700</v>
      </c>
      <c r="I42" s="140">
        <v>828</v>
      </c>
      <c r="J42" s="115">
        <v>-16</v>
      </c>
      <c r="K42" s="116">
        <v>-1.932367149758454</v>
      </c>
    </row>
    <row r="43" spans="1:11" ht="14.1" customHeight="1" x14ac:dyDescent="0.2">
      <c r="A43" s="306" t="s">
        <v>263</v>
      </c>
      <c r="B43" s="307" t="s">
        <v>264</v>
      </c>
      <c r="C43" s="308"/>
      <c r="D43" s="113">
        <v>4.1035808699831771</v>
      </c>
      <c r="E43" s="115">
        <v>683</v>
      </c>
      <c r="F43" s="114">
        <v>570</v>
      </c>
      <c r="G43" s="114">
        <v>578</v>
      </c>
      <c r="H43" s="114">
        <v>610</v>
      </c>
      <c r="I43" s="140">
        <v>703</v>
      </c>
      <c r="J43" s="115">
        <v>-20</v>
      </c>
      <c r="K43" s="116">
        <v>-2.8449502133712659</v>
      </c>
    </row>
    <row r="44" spans="1:11" ht="14.1" customHeight="1" x14ac:dyDescent="0.2">
      <c r="A44" s="306">
        <v>53</v>
      </c>
      <c r="B44" s="307" t="s">
        <v>265</v>
      </c>
      <c r="C44" s="308"/>
      <c r="D44" s="113">
        <v>0.57678442682047582</v>
      </c>
      <c r="E44" s="115">
        <v>96</v>
      </c>
      <c r="F44" s="114">
        <v>82</v>
      </c>
      <c r="G44" s="114">
        <v>107</v>
      </c>
      <c r="H44" s="114">
        <v>117</v>
      </c>
      <c r="I44" s="140">
        <v>115</v>
      </c>
      <c r="J44" s="115">
        <v>-19</v>
      </c>
      <c r="K44" s="116">
        <v>-16.521739130434781</v>
      </c>
    </row>
    <row r="45" spans="1:11" ht="14.1" customHeight="1" x14ac:dyDescent="0.2">
      <c r="A45" s="306" t="s">
        <v>266</v>
      </c>
      <c r="B45" s="307" t="s">
        <v>267</v>
      </c>
      <c r="C45" s="308"/>
      <c r="D45" s="113">
        <v>0.5287190579187695</v>
      </c>
      <c r="E45" s="115">
        <v>88</v>
      </c>
      <c r="F45" s="114">
        <v>82</v>
      </c>
      <c r="G45" s="114">
        <v>98</v>
      </c>
      <c r="H45" s="114">
        <v>115</v>
      </c>
      <c r="I45" s="140">
        <v>106</v>
      </c>
      <c r="J45" s="115">
        <v>-18</v>
      </c>
      <c r="K45" s="116">
        <v>-16.981132075471699</v>
      </c>
    </row>
    <row r="46" spans="1:11" ht="14.1" customHeight="1" x14ac:dyDescent="0.2">
      <c r="A46" s="306">
        <v>54</v>
      </c>
      <c r="B46" s="307" t="s">
        <v>268</v>
      </c>
      <c r="C46" s="308"/>
      <c r="D46" s="113">
        <v>3.7791396298966595</v>
      </c>
      <c r="E46" s="115">
        <v>629</v>
      </c>
      <c r="F46" s="114">
        <v>673</v>
      </c>
      <c r="G46" s="114">
        <v>628</v>
      </c>
      <c r="H46" s="114">
        <v>603</v>
      </c>
      <c r="I46" s="140">
        <v>599</v>
      </c>
      <c r="J46" s="115">
        <v>30</v>
      </c>
      <c r="K46" s="116">
        <v>5.0083472454090154</v>
      </c>
    </row>
    <row r="47" spans="1:11" ht="14.1" customHeight="1" x14ac:dyDescent="0.2">
      <c r="A47" s="306">
        <v>61</v>
      </c>
      <c r="B47" s="307" t="s">
        <v>269</v>
      </c>
      <c r="C47" s="308"/>
      <c r="D47" s="113">
        <v>2.4933910117760152</v>
      </c>
      <c r="E47" s="115">
        <v>415</v>
      </c>
      <c r="F47" s="114">
        <v>262</v>
      </c>
      <c r="G47" s="114">
        <v>342</v>
      </c>
      <c r="H47" s="114">
        <v>349</v>
      </c>
      <c r="I47" s="140">
        <v>474</v>
      </c>
      <c r="J47" s="115">
        <v>-59</v>
      </c>
      <c r="K47" s="116">
        <v>-12.447257383966244</v>
      </c>
    </row>
    <row r="48" spans="1:11" ht="14.1" customHeight="1" x14ac:dyDescent="0.2">
      <c r="A48" s="306">
        <v>62</v>
      </c>
      <c r="B48" s="307" t="s">
        <v>270</v>
      </c>
      <c r="C48" s="308"/>
      <c r="D48" s="113">
        <v>7.8106224465272769</v>
      </c>
      <c r="E48" s="115">
        <v>1300</v>
      </c>
      <c r="F48" s="114">
        <v>1321</v>
      </c>
      <c r="G48" s="114">
        <v>1433</v>
      </c>
      <c r="H48" s="114">
        <v>1144</v>
      </c>
      <c r="I48" s="140">
        <v>1384</v>
      </c>
      <c r="J48" s="115">
        <v>-84</v>
      </c>
      <c r="K48" s="116">
        <v>-6.0693641618497107</v>
      </c>
    </row>
    <row r="49" spans="1:11" ht="14.1" customHeight="1" x14ac:dyDescent="0.2">
      <c r="A49" s="306">
        <v>63</v>
      </c>
      <c r="B49" s="307" t="s">
        <v>271</v>
      </c>
      <c r="C49" s="308"/>
      <c r="D49" s="113">
        <v>2.8959384763278058</v>
      </c>
      <c r="E49" s="115">
        <v>482</v>
      </c>
      <c r="F49" s="114">
        <v>510</v>
      </c>
      <c r="G49" s="114">
        <v>548</v>
      </c>
      <c r="H49" s="114">
        <v>421</v>
      </c>
      <c r="I49" s="140">
        <v>491</v>
      </c>
      <c r="J49" s="115">
        <v>-9</v>
      </c>
      <c r="K49" s="116">
        <v>-1.8329938900203666</v>
      </c>
    </row>
    <row r="50" spans="1:11" ht="14.1" customHeight="1" x14ac:dyDescent="0.2">
      <c r="A50" s="306" t="s">
        <v>272</v>
      </c>
      <c r="B50" s="307" t="s">
        <v>273</v>
      </c>
      <c r="C50" s="308"/>
      <c r="D50" s="113">
        <v>0.39053112232636383</v>
      </c>
      <c r="E50" s="115">
        <v>65</v>
      </c>
      <c r="F50" s="114">
        <v>48</v>
      </c>
      <c r="G50" s="114">
        <v>59</v>
      </c>
      <c r="H50" s="114">
        <v>38</v>
      </c>
      <c r="I50" s="140">
        <v>63</v>
      </c>
      <c r="J50" s="115">
        <v>2</v>
      </c>
      <c r="K50" s="116">
        <v>3.1746031746031744</v>
      </c>
    </row>
    <row r="51" spans="1:11" ht="14.1" customHeight="1" x14ac:dyDescent="0.2">
      <c r="A51" s="306" t="s">
        <v>274</v>
      </c>
      <c r="B51" s="307" t="s">
        <v>275</v>
      </c>
      <c r="C51" s="308"/>
      <c r="D51" s="113">
        <v>2.1989906272530644</v>
      </c>
      <c r="E51" s="115">
        <v>366</v>
      </c>
      <c r="F51" s="114">
        <v>408</v>
      </c>
      <c r="G51" s="114">
        <v>437</v>
      </c>
      <c r="H51" s="114">
        <v>336</v>
      </c>
      <c r="I51" s="140">
        <v>372</v>
      </c>
      <c r="J51" s="115">
        <v>-6</v>
      </c>
      <c r="K51" s="116">
        <v>-1.6129032258064515</v>
      </c>
    </row>
    <row r="52" spans="1:11" ht="14.1" customHeight="1" x14ac:dyDescent="0.2">
      <c r="A52" s="306">
        <v>71</v>
      </c>
      <c r="B52" s="307" t="s">
        <v>276</v>
      </c>
      <c r="C52" s="308"/>
      <c r="D52" s="113">
        <v>9.6190819514539783</v>
      </c>
      <c r="E52" s="115">
        <v>1601</v>
      </c>
      <c r="F52" s="114">
        <v>1081</v>
      </c>
      <c r="G52" s="114">
        <v>1282</v>
      </c>
      <c r="H52" s="114">
        <v>1160</v>
      </c>
      <c r="I52" s="140">
        <v>1710</v>
      </c>
      <c r="J52" s="115">
        <v>-109</v>
      </c>
      <c r="K52" s="116">
        <v>-6.3742690058479532</v>
      </c>
    </row>
    <row r="53" spans="1:11" ht="14.1" customHeight="1" x14ac:dyDescent="0.2">
      <c r="A53" s="306" t="s">
        <v>277</v>
      </c>
      <c r="B53" s="307" t="s">
        <v>278</v>
      </c>
      <c r="C53" s="308"/>
      <c r="D53" s="113">
        <v>4.5842345590002402</v>
      </c>
      <c r="E53" s="115">
        <v>763</v>
      </c>
      <c r="F53" s="114">
        <v>515</v>
      </c>
      <c r="G53" s="114">
        <v>620</v>
      </c>
      <c r="H53" s="114">
        <v>539</v>
      </c>
      <c r="I53" s="140">
        <v>866</v>
      </c>
      <c r="J53" s="115">
        <v>-103</v>
      </c>
      <c r="K53" s="116">
        <v>-11.893764434180138</v>
      </c>
    </row>
    <row r="54" spans="1:11" ht="14.1" customHeight="1" x14ac:dyDescent="0.2">
      <c r="A54" s="306" t="s">
        <v>279</v>
      </c>
      <c r="B54" s="307" t="s">
        <v>280</v>
      </c>
      <c r="C54" s="308"/>
      <c r="D54" s="113">
        <v>4.2237442922374431</v>
      </c>
      <c r="E54" s="115">
        <v>703</v>
      </c>
      <c r="F54" s="114">
        <v>453</v>
      </c>
      <c r="G54" s="114">
        <v>557</v>
      </c>
      <c r="H54" s="114">
        <v>514</v>
      </c>
      <c r="I54" s="140">
        <v>687</v>
      </c>
      <c r="J54" s="115">
        <v>16</v>
      </c>
      <c r="K54" s="116">
        <v>2.3289665211062589</v>
      </c>
    </row>
    <row r="55" spans="1:11" ht="14.1" customHeight="1" x14ac:dyDescent="0.2">
      <c r="A55" s="306">
        <v>72</v>
      </c>
      <c r="B55" s="307" t="s">
        <v>281</v>
      </c>
      <c r="C55" s="308"/>
      <c r="D55" s="113">
        <v>2.4993991828887285</v>
      </c>
      <c r="E55" s="115">
        <v>416</v>
      </c>
      <c r="F55" s="114">
        <v>261</v>
      </c>
      <c r="G55" s="114">
        <v>309</v>
      </c>
      <c r="H55" s="114">
        <v>245</v>
      </c>
      <c r="I55" s="140">
        <v>359</v>
      </c>
      <c r="J55" s="115">
        <v>57</v>
      </c>
      <c r="K55" s="116">
        <v>15.877437325905293</v>
      </c>
    </row>
    <row r="56" spans="1:11" ht="14.1" customHeight="1" x14ac:dyDescent="0.2">
      <c r="A56" s="306" t="s">
        <v>282</v>
      </c>
      <c r="B56" s="307" t="s">
        <v>283</v>
      </c>
      <c r="C56" s="308"/>
      <c r="D56" s="113">
        <v>0.99134823359769286</v>
      </c>
      <c r="E56" s="115">
        <v>165</v>
      </c>
      <c r="F56" s="114">
        <v>100</v>
      </c>
      <c r="G56" s="114">
        <v>121</v>
      </c>
      <c r="H56" s="114">
        <v>101</v>
      </c>
      <c r="I56" s="140">
        <v>178</v>
      </c>
      <c r="J56" s="115">
        <v>-13</v>
      </c>
      <c r="K56" s="116">
        <v>-7.3033707865168536</v>
      </c>
    </row>
    <row r="57" spans="1:11" ht="14.1" customHeight="1" x14ac:dyDescent="0.2">
      <c r="A57" s="306" t="s">
        <v>284</v>
      </c>
      <c r="B57" s="307" t="s">
        <v>285</v>
      </c>
      <c r="C57" s="308"/>
      <c r="D57" s="113">
        <v>0.70896419130016819</v>
      </c>
      <c r="E57" s="115">
        <v>118</v>
      </c>
      <c r="F57" s="114">
        <v>112</v>
      </c>
      <c r="G57" s="114">
        <v>104</v>
      </c>
      <c r="H57" s="114">
        <v>79</v>
      </c>
      <c r="I57" s="140">
        <v>113</v>
      </c>
      <c r="J57" s="115">
        <v>5</v>
      </c>
      <c r="K57" s="116">
        <v>4.4247787610619467</v>
      </c>
    </row>
    <row r="58" spans="1:11" ht="14.1" customHeight="1" x14ac:dyDescent="0.2">
      <c r="A58" s="306">
        <v>73</v>
      </c>
      <c r="B58" s="307" t="s">
        <v>286</v>
      </c>
      <c r="C58" s="308"/>
      <c r="D58" s="113">
        <v>1.4239365537130497</v>
      </c>
      <c r="E58" s="115">
        <v>237</v>
      </c>
      <c r="F58" s="114">
        <v>200</v>
      </c>
      <c r="G58" s="114">
        <v>238</v>
      </c>
      <c r="H58" s="114">
        <v>179</v>
      </c>
      <c r="I58" s="140">
        <v>188</v>
      </c>
      <c r="J58" s="115">
        <v>49</v>
      </c>
      <c r="K58" s="116">
        <v>26.063829787234042</v>
      </c>
    </row>
    <row r="59" spans="1:11" ht="14.1" customHeight="1" x14ac:dyDescent="0.2">
      <c r="A59" s="306" t="s">
        <v>287</v>
      </c>
      <c r="B59" s="307" t="s">
        <v>288</v>
      </c>
      <c r="C59" s="308"/>
      <c r="D59" s="113">
        <v>0.98534006248497952</v>
      </c>
      <c r="E59" s="115">
        <v>164</v>
      </c>
      <c r="F59" s="114">
        <v>151</v>
      </c>
      <c r="G59" s="114">
        <v>192</v>
      </c>
      <c r="H59" s="114">
        <v>123</v>
      </c>
      <c r="I59" s="140">
        <v>136</v>
      </c>
      <c r="J59" s="115">
        <v>28</v>
      </c>
      <c r="K59" s="116">
        <v>20.588235294117649</v>
      </c>
    </row>
    <row r="60" spans="1:11" ht="14.1" customHeight="1" x14ac:dyDescent="0.2">
      <c r="A60" s="306">
        <v>81</v>
      </c>
      <c r="B60" s="307" t="s">
        <v>289</v>
      </c>
      <c r="C60" s="308"/>
      <c r="D60" s="113">
        <v>7.9728430665705359</v>
      </c>
      <c r="E60" s="115">
        <v>1327</v>
      </c>
      <c r="F60" s="114">
        <v>996</v>
      </c>
      <c r="G60" s="114">
        <v>1255</v>
      </c>
      <c r="H60" s="114">
        <v>1006</v>
      </c>
      <c r="I60" s="140">
        <v>1074</v>
      </c>
      <c r="J60" s="115">
        <v>253</v>
      </c>
      <c r="K60" s="116">
        <v>23.556797020484172</v>
      </c>
    </row>
    <row r="61" spans="1:11" ht="14.1" customHeight="1" x14ac:dyDescent="0.2">
      <c r="A61" s="306" t="s">
        <v>290</v>
      </c>
      <c r="B61" s="307" t="s">
        <v>291</v>
      </c>
      <c r="C61" s="308"/>
      <c r="D61" s="113">
        <v>2.072819033886085</v>
      </c>
      <c r="E61" s="115">
        <v>345</v>
      </c>
      <c r="F61" s="114">
        <v>223</v>
      </c>
      <c r="G61" s="114">
        <v>321</v>
      </c>
      <c r="H61" s="114">
        <v>346</v>
      </c>
      <c r="I61" s="140">
        <v>301</v>
      </c>
      <c r="J61" s="115">
        <v>44</v>
      </c>
      <c r="K61" s="116">
        <v>14.617940199335548</v>
      </c>
    </row>
    <row r="62" spans="1:11" ht="14.1" customHeight="1" x14ac:dyDescent="0.2">
      <c r="A62" s="306" t="s">
        <v>292</v>
      </c>
      <c r="B62" s="307" t="s">
        <v>293</v>
      </c>
      <c r="C62" s="308"/>
      <c r="D62" s="113">
        <v>2.9560201874549388</v>
      </c>
      <c r="E62" s="115">
        <v>492</v>
      </c>
      <c r="F62" s="114">
        <v>475</v>
      </c>
      <c r="G62" s="114">
        <v>581</v>
      </c>
      <c r="H62" s="114">
        <v>356</v>
      </c>
      <c r="I62" s="140">
        <v>402</v>
      </c>
      <c r="J62" s="115">
        <v>90</v>
      </c>
      <c r="K62" s="116">
        <v>22.388059701492537</v>
      </c>
    </row>
    <row r="63" spans="1:11" ht="14.1" customHeight="1" x14ac:dyDescent="0.2">
      <c r="A63" s="306"/>
      <c r="B63" s="307" t="s">
        <v>294</v>
      </c>
      <c r="C63" s="308"/>
      <c r="D63" s="113">
        <v>2.7457341985099735</v>
      </c>
      <c r="E63" s="115">
        <v>457</v>
      </c>
      <c r="F63" s="114">
        <v>424</v>
      </c>
      <c r="G63" s="114">
        <v>520</v>
      </c>
      <c r="H63" s="114">
        <v>319</v>
      </c>
      <c r="I63" s="140">
        <v>365</v>
      </c>
      <c r="J63" s="115">
        <v>92</v>
      </c>
      <c r="K63" s="116">
        <v>25.205479452054796</v>
      </c>
    </row>
    <row r="64" spans="1:11" ht="14.1" customHeight="1" x14ac:dyDescent="0.2">
      <c r="A64" s="306" t="s">
        <v>295</v>
      </c>
      <c r="B64" s="307" t="s">
        <v>296</v>
      </c>
      <c r="C64" s="308"/>
      <c r="D64" s="113">
        <v>1.1776015380918048</v>
      </c>
      <c r="E64" s="115">
        <v>196</v>
      </c>
      <c r="F64" s="114">
        <v>111</v>
      </c>
      <c r="G64" s="114">
        <v>131</v>
      </c>
      <c r="H64" s="114">
        <v>118</v>
      </c>
      <c r="I64" s="140">
        <v>148</v>
      </c>
      <c r="J64" s="115">
        <v>48</v>
      </c>
      <c r="K64" s="116">
        <v>32.432432432432435</v>
      </c>
    </row>
    <row r="65" spans="1:11" ht="14.1" customHeight="1" x14ac:dyDescent="0.2">
      <c r="A65" s="306" t="s">
        <v>297</v>
      </c>
      <c r="B65" s="307" t="s">
        <v>298</v>
      </c>
      <c r="C65" s="308"/>
      <c r="D65" s="113">
        <v>0.75102138908916127</v>
      </c>
      <c r="E65" s="115">
        <v>125</v>
      </c>
      <c r="F65" s="114">
        <v>91</v>
      </c>
      <c r="G65" s="114">
        <v>101</v>
      </c>
      <c r="H65" s="114">
        <v>87</v>
      </c>
      <c r="I65" s="140">
        <v>96</v>
      </c>
      <c r="J65" s="115">
        <v>29</v>
      </c>
      <c r="K65" s="116">
        <v>30.208333333333332</v>
      </c>
    </row>
    <row r="66" spans="1:11" ht="14.1" customHeight="1" x14ac:dyDescent="0.2">
      <c r="A66" s="306">
        <v>82</v>
      </c>
      <c r="B66" s="307" t="s">
        <v>299</v>
      </c>
      <c r="C66" s="308"/>
      <c r="D66" s="113">
        <v>3.5508291276135546</v>
      </c>
      <c r="E66" s="115">
        <v>591</v>
      </c>
      <c r="F66" s="114">
        <v>646</v>
      </c>
      <c r="G66" s="114">
        <v>527</v>
      </c>
      <c r="H66" s="114">
        <v>506</v>
      </c>
      <c r="I66" s="140">
        <v>541</v>
      </c>
      <c r="J66" s="115">
        <v>50</v>
      </c>
      <c r="K66" s="116">
        <v>9.2421441774491679</v>
      </c>
    </row>
    <row r="67" spans="1:11" ht="14.1" customHeight="1" x14ac:dyDescent="0.2">
      <c r="A67" s="306" t="s">
        <v>300</v>
      </c>
      <c r="B67" s="307" t="s">
        <v>301</v>
      </c>
      <c r="C67" s="308"/>
      <c r="D67" s="113">
        <v>2.3131458783946166</v>
      </c>
      <c r="E67" s="115">
        <v>385</v>
      </c>
      <c r="F67" s="114">
        <v>500</v>
      </c>
      <c r="G67" s="114">
        <v>341</v>
      </c>
      <c r="H67" s="114">
        <v>376</v>
      </c>
      <c r="I67" s="140">
        <v>334</v>
      </c>
      <c r="J67" s="115">
        <v>51</v>
      </c>
      <c r="K67" s="116">
        <v>15.269461077844312</v>
      </c>
    </row>
    <row r="68" spans="1:11" ht="14.1" customHeight="1" x14ac:dyDescent="0.2">
      <c r="A68" s="306" t="s">
        <v>302</v>
      </c>
      <c r="B68" s="307" t="s">
        <v>303</v>
      </c>
      <c r="C68" s="308"/>
      <c r="D68" s="113">
        <v>0.79908675799086759</v>
      </c>
      <c r="E68" s="115">
        <v>133</v>
      </c>
      <c r="F68" s="114">
        <v>97</v>
      </c>
      <c r="G68" s="114">
        <v>113</v>
      </c>
      <c r="H68" s="114">
        <v>82</v>
      </c>
      <c r="I68" s="140">
        <v>111</v>
      </c>
      <c r="J68" s="115">
        <v>22</v>
      </c>
      <c r="K68" s="116">
        <v>19.81981981981982</v>
      </c>
    </row>
    <row r="69" spans="1:11" ht="14.1" customHeight="1" x14ac:dyDescent="0.2">
      <c r="A69" s="306">
        <v>83</v>
      </c>
      <c r="B69" s="307" t="s">
        <v>304</v>
      </c>
      <c r="C69" s="308"/>
      <c r="D69" s="113">
        <v>3.8752703677000722</v>
      </c>
      <c r="E69" s="115">
        <v>645</v>
      </c>
      <c r="F69" s="114">
        <v>611</v>
      </c>
      <c r="G69" s="114">
        <v>1357</v>
      </c>
      <c r="H69" s="114">
        <v>555</v>
      </c>
      <c r="I69" s="140">
        <v>799</v>
      </c>
      <c r="J69" s="115">
        <v>-154</v>
      </c>
      <c r="K69" s="116">
        <v>-19.274092615769714</v>
      </c>
    </row>
    <row r="70" spans="1:11" ht="14.1" customHeight="1" x14ac:dyDescent="0.2">
      <c r="A70" s="306" t="s">
        <v>305</v>
      </c>
      <c r="B70" s="307" t="s">
        <v>306</v>
      </c>
      <c r="C70" s="308"/>
      <c r="D70" s="113">
        <v>3.0341264119202114</v>
      </c>
      <c r="E70" s="115">
        <v>505</v>
      </c>
      <c r="F70" s="114">
        <v>468</v>
      </c>
      <c r="G70" s="114">
        <v>1181</v>
      </c>
      <c r="H70" s="114">
        <v>428</v>
      </c>
      <c r="I70" s="140">
        <v>620</v>
      </c>
      <c r="J70" s="115">
        <v>-115</v>
      </c>
      <c r="K70" s="116">
        <v>-18.548387096774192</v>
      </c>
    </row>
    <row r="71" spans="1:11" ht="14.1" customHeight="1" x14ac:dyDescent="0.2">
      <c r="A71" s="306"/>
      <c r="B71" s="307" t="s">
        <v>307</v>
      </c>
      <c r="C71" s="308"/>
      <c r="D71" s="113">
        <v>1.4299447248257631</v>
      </c>
      <c r="E71" s="115">
        <v>238</v>
      </c>
      <c r="F71" s="114">
        <v>220</v>
      </c>
      <c r="G71" s="114">
        <v>793</v>
      </c>
      <c r="H71" s="114">
        <v>199</v>
      </c>
      <c r="I71" s="140">
        <v>329</v>
      </c>
      <c r="J71" s="115">
        <v>-91</v>
      </c>
      <c r="K71" s="116">
        <v>-27.659574468085108</v>
      </c>
    </row>
    <row r="72" spans="1:11" ht="14.1" customHeight="1" x14ac:dyDescent="0.2">
      <c r="A72" s="306">
        <v>84</v>
      </c>
      <c r="B72" s="307" t="s">
        <v>308</v>
      </c>
      <c r="C72" s="308"/>
      <c r="D72" s="113">
        <v>1.2977649603460706</v>
      </c>
      <c r="E72" s="115">
        <v>216</v>
      </c>
      <c r="F72" s="114">
        <v>122</v>
      </c>
      <c r="G72" s="114">
        <v>290</v>
      </c>
      <c r="H72" s="114">
        <v>155</v>
      </c>
      <c r="I72" s="140">
        <v>177</v>
      </c>
      <c r="J72" s="115">
        <v>39</v>
      </c>
      <c r="K72" s="116">
        <v>22.033898305084747</v>
      </c>
    </row>
    <row r="73" spans="1:11" ht="14.1" customHeight="1" x14ac:dyDescent="0.2">
      <c r="A73" s="306" t="s">
        <v>309</v>
      </c>
      <c r="B73" s="307" t="s">
        <v>310</v>
      </c>
      <c r="C73" s="308"/>
      <c r="D73" s="113">
        <v>0.67291516462388845</v>
      </c>
      <c r="E73" s="115">
        <v>112</v>
      </c>
      <c r="F73" s="114">
        <v>52</v>
      </c>
      <c r="G73" s="114">
        <v>183</v>
      </c>
      <c r="H73" s="114">
        <v>87</v>
      </c>
      <c r="I73" s="140">
        <v>83</v>
      </c>
      <c r="J73" s="115">
        <v>29</v>
      </c>
      <c r="K73" s="116">
        <v>34.939759036144579</v>
      </c>
    </row>
    <row r="74" spans="1:11" ht="14.1" customHeight="1" x14ac:dyDescent="0.2">
      <c r="A74" s="306" t="s">
        <v>311</v>
      </c>
      <c r="B74" s="307" t="s">
        <v>312</v>
      </c>
      <c r="C74" s="308"/>
      <c r="D74" s="113">
        <v>0.10213890891612593</v>
      </c>
      <c r="E74" s="115">
        <v>17</v>
      </c>
      <c r="F74" s="114">
        <v>16</v>
      </c>
      <c r="G74" s="114">
        <v>38</v>
      </c>
      <c r="H74" s="114">
        <v>18</v>
      </c>
      <c r="I74" s="140">
        <v>22</v>
      </c>
      <c r="J74" s="115">
        <v>-5</v>
      </c>
      <c r="K74" s="116">
        <v>-22.727272727272727</v>
      </c>
    </row>
    <row r="75" spans="1:11" ht="14.1" customHeight="1" x14ac:dyDescent="0.2">
      <c r="A75" s="306" t="s">
        <v>313</v>
      </c>
      <c r="B75" s="307" t="s">
        <v>314</v>
      </c>
      <c r="C75" s="308"/>
      <c r="D75" s="113">
        <v>5.4073540014419608E-2</v>
      </c>
      <c r="E75" s="115">
        <v>9</v>
      </c>
      <c r="F75" s="114">
        <v>4</v>
      </c>
      <c r="G75" s="114">
        <v>6</v>
      </c>
      <c r="H75" s="114">
        <v>4</v>
      </c>
      <c r="I75" s="140">
        <v>9</v>
      </c>
      <c r="J75" s="115">
        <v>0</v>
      </c>
      <c r="K75" s="116">
        <v>0</v>
      </c>
    </row>
    <row r="76" spans="1:11" ht="14.1" customHeight="1" x14ac:dyDescent="0.2">
      <c r="A76" s="306">
        <v>91</v>
      </c>
      <c r="B76" s="307" t="s">
        <v>315</v>
      </c>
      <c r="C76" s="308"/>
      <c r="D76" s="113">
        <v>0.16822879115597211</v>
      </c>
      <c r="E76" s="115">
        <v>28</v>
      </c>
      <c r="F76" s="114">
        <v>28</v>
      </c>
      <c r="G76" s="114">
        <v>38</v>
      </c>
      <c r="H76" s="114">
        <v>24</v>
      </c>
      <c r="I76" s="140">
        <v>36</v>
      </c>
      <c r="J76" s="115">
        <v>-8</v>
      </c>
      <c r="K76" s="116">
        <v>-22.222222222222221</v>
      </c>
    </row>
    <row r="77" spans="1:11" ht="14.1" customHeight="1" x14ac:dyDescent="0.2">
      <c r="A77" s="306">
        <v>92</v>
      </c>
      <c r="B77" s="307" t="s">
        <v>316</v>
      </c>
      <c r="C77" s="308"/>
      <c r="D77" s="113">
        <v>0.64888248017303529</v>
      </c>
      <c r="E77" s="115">
        <v>108</v>
      </c>
      <c r="F77" s="114">
        <v>83</v>
      </c>
      <c r="G77" s="114">
        <v>73</v>
      </c>
      <c r="H77" s="114">
        <v>120</v>
      </c>
      <c r="I77" s="140">
        <v>94</v>
      </c>
      <c r="J77" s="115">
        <v>14</v>
      </c>
      <c r="K77" s="116">
        <v>14.893617021276595</v>
      </c>
    </row>
    <row r="78" spans="1:11" ht="14.1" customHeight="1" x14ac:dyDescent="0.2">
      <c r="A78" s="306">
        <v>93</v>
      </c>
      <c r="B78" s="307" t="s">
        <v>317</v>
      </c>
      <c r="C78" s="308"/>
      <c r="D78" s="113">
        <v>0.12016342225426579</v>
      </c>
      <c r="E78" s="115">
        <v>20</v>
      </c>
      <c r="F78" s="114">
        <v>20</v>
      </c>
      <c r="G78" s="114">
        <v>23</v>
      </c>
      <c r="H78" s="114">
        <v>20</v>
      </c>
      <c r="I78" s="140">
        <v>25</v>
      </c>
      <c r="J78" s="115">
        <v>-5</v>
      </c>
      <c r="K78" s="116">
        <v>-20</v>
      </c>
    </row>
    <row r="79" spans="1:11" ht="14.1" customHeight="1" x14ac:dyDescent="0.2">
      <c r="A79" s="306">
        <v>94</v>
      </c>
      <c r="B79" s="307" t="s">
        <v>318</v>
      </c>
      <c r="C79" s="308"/>
      <c r="D79" s="113">
        <v>0.27637587118481133</v>
      </c>
      <c r="E79" s="115">
        <v>46</v>
      </c>
      <c r="F79" s="114">
        <v>56</v>
      </c>
      <c r="G79" s="114">
        <v>76</v>
      </c>
      <c r="H79" s="114">
        <v>36</v>
      </c>
      <c r="I79" s="140">
        <v>29</v>
      </c>
      <c r="J79" s="115">
        <v>17</v>
      </c>
      <c r="K79" s="116">
        <v>58.620689655172413</v>
      </c>
    </row>
    <row r="80" spans="1:11" ht="14.1" customHeight="1" x14ac:dyDescent="0.2">
      <c r="A80" s="306" t="s">
        <v>319</v>
      </c>
      <c r="B80" s="307" t="s">
        <v>320</v>
      </c>
      <c r="C80" s="308"/>
      <c r="D80" s="113">
        <v>1.8024513338139869E-2</v>
      </c>
      <c r="E80" s="115">
        <v>3</v>
      </c>
      <c r="F80" s="114" t="s">
        <v>514</v>
      </c>
      <c r="G80" s="114">
        <v>3</v>
      </c>
      <c r="H80" s="114" t="s">
        <v>514</v>
      </c>
      <c r="I80" s="140" t="s">
        <v>514</v>
      </c>
      <c r="J80" s="115" t="s">
        <v>514</v>
      </c>
      <c r="K80" s="116" t="s">
        <v>514</v>
      </c>
    </row>
    <row r="81" spans="1:11" ht="14.1" customHeight="1" x14ac:dyDescent="0.2">
      <c r="A81" s="310" t="s">
        <v>321</v>
      </c>
      <c r="B81" s="311" t="s">
        <v>334</v>
      </c>
      <c r="C81" s="312"/>
      <c r="D81" s="125">
        <v>0.30641672674837778</v>
      </c>
      <c r="E81" s="143">
        <v>51</v>
      </c>
      <c r="F81" s="144">
        <v>52</v>
      </c>
      <c r="G81" s="144">
        <v>164</v>
      </c>
      <c r="H81" s="144">
        <v>66</v>
      </c>
      <c r="I81" s="145">
        <v>64</v>
      </c>
      <c r="J81" s="143">
        <v>-13</v>
      </c>
      <c r="K81" s="146">
        <v>-20.3125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194565</v>
      </c>
      <c r="C10" s="114">
        <v>106831</v>
      </c>
      <c r="D10" s="114">
        <v>87734</v>
      </c>
      <c r="E10" s="114">
        <v>150721</v>
      </c>
      <c r="F10" s="114">
        <v>39926</v>
      </c>
      <c r="G10" s="114">
        <v>21047</v>
      </c>
      <c r="H10" s="114">
        <v>53072</v>
      </c>
      <c r="I10" s="115">
        <v>49397</v>
      </c>
      <c r="J10" s="114">
        <v>35638</v>
      </c>
      <c r="K10" s="114">
        <v>13759</v>
      </c>
      <c r="L10" s="423">
        <v>12248</v>
      </c>
      <c r="M10" s="424">
        <v>13440</v>
      </c>
    </row>
    <row r="11" spans="1:13" ht="11.1" customHeight="1" x14ac:dyDescent="0.2">
      <c r="A11" s="422" t="s">
        <v>388</v>
      </c>
      <c r="B11" s="115">
        <v>196290</v>
      </c>
      <c r="C11" s="114">
        <v>108312</v>
      </c>
      <c r="D11" s="114">
        <v>87978</v>
      </c>
      <c r="E11" s="114">
        <v>152266</v>
      </c>
      <c r="F11" s="114">
        <v>40131</v>
      </c>
      <c r="G11" s="114">
        <v>20610</v>
      </c>
      <c r="H11" s="114">
        <v>54279</v>
      </c>
      <c r="I11" s="115">
        <v>50251</v>
      </c>
      <c r="J11" s="114">
        <v>35998</v>
      </c>
      <c r="K11" s="114">
        <v>14253</v>
      </c>
      <c r="L11" s="423">
        <v>13365</v>
      </c>
      <c r="M11" s="424">
        <v>12109</v>
      </c>
    </row>
    <row r="12" spans="1:13" ht="11.1" customHeight="1" x14ac:dyDescent="0.2">
      <c r="A12" s="422" t="s">
        <v>389</v>
      </c>
      <c r="B12" s="115">
        <v>200346</v>
      </c>
      <c r="C12" s="114">
        <v>110841</v>
      </c>
      <c r="D12" s="114">
        <v>89505</v>
      </c>
      <c r="E12" s="114">
        <v>155817</v>
      </c>
      <c r="F12" s="114">
        <v>40512</v>
      </c>
      <c r="G12" s="114">
        <v>23102</v>
      </c>
      <c r="H12" s="114">
        <v>55439</v>
      </c>
      <c r="I12" s="115">
        <v>50633</v>
      </c>
      <c r="J12" s="114">
        <v>35677</v>
      </c>
      <c r="K12" s="114">
        <v>14956</v>
      </c>
      <c r="L12" s="423">
        <v>19353</v>
      </c>
      <c r="M12" s="424">
        <v>16067</v>
      </c>
    </row>
    <row r="13" spans="1:13" s="110" customFormat="1" ht="11.1" customHeight="1" x14ac:dyDescent="0.2">
      <c r="A13" s="422" t="s">
        <v>390</v>
      </c>
      <c r="B13" s="115">
        <v>199778</v>
      </c>
      <c r="C13" s="114">
        <v>109825</v>
      </c>
      <c r="D13" s="114">
        <v>89953</v>
      </c>
      <c r="E13" s="114">
        <v>154514</v>
      </c>
      <c r="F13" s="114">
        <v>41217</v>
      </c>
      <c r="G13" s="114">
        <v>22519</v>
      </c>
      <c r="H13" s="114">
        <v>56170</v>
      </c>
      <c r="I13" s="115">
        <v>50290</v>
      </c>
      <c r="J13" s="114">
        <v>35486</v>
      </c>
      <c r="K13" s="114">
        <v>14804</v>
      </c>
      <c r="L13" s="423">
        <v>11733</v>
      </c>
      <c r="M13" s="424">
        <v>13037</v>
      </c>
    </row>
    <row r="14" spans="1:13" ht="15" customHeight="1" x14ac:dyDescent="0.2">
      <c r="A14" s="422" t="s">
        <v>391</v>
      </c>
      <c r="B14" s="115">
        <v>199968</v>
      </c>
      <c r="C14" s="114">
        <v>109930</v>
      </c>
      <c r="D14" s="114">
        <v>90038</v>
      </c>
      <c r="E14" s="114">
        <v>149185</v>
      </c>
      <c r="F14" s="114">
        <v>47229</v>
      </c>
      <c r="G14" s="114">
        <v>21812</v>
      </c>
      <c r="H14" s="114">
        <v>57165</v>
      </c>
      <c r="I14" s="115">
        <v>50399</v>
      </c>
      <c r="J14" s="114">
        <v>35771</v>
      </c>
      <c r="K14" s="114">
        <v>14628</v>
      </c>
      <c r="L14" s="423">
        <v>14834</v>
      </c>
      <c r="M14" s="424">
        <v>14758</v>
      </c>
    </row>
    <row r="15" spans="1:13" ht="11.1" customHeight="1" x14ac:dyDescent="0.2">
      <c r="A15" s="422" t="s">
        <v>388</v>
      </c>
      <c r="B15" s="115">
        <v>201038</v>
      </c>
      <c r="C15" s="114">
        <v>110971</v>
      </c>
      <c r="D15" s="114">
        <v>90067</v>
      </c>
      <c r="E15" s="114">
        <v>149321</v>
      </c>
      <c r="F15" s="114">
        <v>48271</v>
      </c>
      <c r="G15" s="114">
        <v>21297</v>
      </c>
      <c r="H15" s="114">
        <v>58279</v>
      </c>
      <c r="I15" s="115">
        <v>50876</v>
      </c>
      <c r="J15" s="114">
        <v>35946</v>
      </c>
      <c r="K15" s="114">
        <v>14930</v>
      </c>
      <c r="L15" s="423">
        <v>13266</v>
      </c>
      <c r="M15" s="424">
        <v>12475</v>
      </c>
    </row>
    <row r="16" spans="1:13" ht="11.1" customHeight="1" x14ac:dyDescent="0.2">
      <c r="A16" s="422" t="s">
        <v>389</v>
      </c>
      <c r="B16" s="115">
        <v>204462</v>
      </c>
      <c r="C16" s="114">
        <v>112850</v>
      </c>
      <c r="D16" s="114">
        <v>91612</v>
      </c>
      <c r="E16" s="114">
        <v>152202</v>
      </c>
      <c r="F16" s="114">
        <v>48718</v>
      </c>
      <c r="G16" s="114">
        <v>23633</v>
      </c>
      <c r="H16" s="114">
        <v>59246</v>
      </c>
      <c r="I16" s="115">
        <v>50925</v>
      </c>
      <c r="J16" s="114">
        <v>35371</v>
      </c>
      <c r="K16" s="114">
        <v>15554</v>
      </c>
      <c r="L16" s="423">
        <v>20882</v>
      </c>
      <c r="M16" s="424">
        <v>18242</v>
      </c>
    </row>
    <row r="17" spans="1:13" s="110" customFormat="1" ht="11.1" customHeight="1" x14ac:dyDescent="0.2">
      <c r="A17" s="422" t="s">
        <v>390</v>
      </c>
      <c r="B17" s="115">
        <v>203429</v>
      </c>
      <c r="C17" s="114">
        <v>111582</v>
      </c>
      <c r="D17" s="114">
        <v>91847</v>
      </c>
      <c r="E17" s="114">
        <v>154090</v>
      </c>
      <c r="F17" s="114">
        <v>49224</v>
      </c>
      <c r="G17" s="114">
        <v>22816</v>
      </c>
      <c r="H17" s="114">
        <v>59752</v>
      </c>
      <c r="I17" s="115">
        <v>50553</v>
      </c>
      <c r="J17" s="114">
        <v>35179</v>
      </c>
      <c r="K17" s="114">
        <v>15374</v>
      </c>
      <c r="L17" s="423">
        <v>10834</v>
      </c>
      <c r="M17" s="424">
        <v>12463</v>
      </c>
    </row>
    <row r="18" spans="1:13" ht="15" customHeight="1" x14ac:dyDescent="0.2">
      <c r="A18" s="422" t="s">
        <v>392</v>
      </c>
      <c r="B18" s="115">
        <v>203022</v>
      </c>
      <c r="C18" s="114">
        <v>111453</v>
      </c>
      <c r="D18" s="114">
        <v>91569</v>
      </c>
      <c r="E18" s="114">
        <v>152678</v>
      </c>
      <c r="F18" s="114">
        <v>50072</v>
      </c>
      <c r="G18" s="114">
        <v>22003</v>
      </c>
      <c r="H18" s="114">
        <v>60565</v>
      </c>
      <c r="I18" s="115">
        <v>49635</v>
      </c>
      <c r="J18" s="114">
        <v>34649</v>
      </c>
      <c r="K18" s="114">
        <v>14986</v>
      </c>
      <c r="L18" s="423">
        <v>14212</v>
      </c>
      <c r="M18" s="424">
        <v>15019</v>
      </c>
    </row>
    <row r="19" spans="1:13" ht="11.1" customHeight="1" x14ac:dyDescent="0.2">
      <c r="A19" s="422" t="s">
        <v>388</v>
      </c>
      <c r="B19" s="115">
        <v>203873</v>
      </c>
      <c r="C19" s="114">
        <v>112016</v>
      </c>
      <c r="D19" s="114">
        <v>91857</v>
      </c>
      <c r="E19" s="114">
        <v>152734</v>
      </c>
      <c r="F19" s="114">
        <v>50800</v>
      </c>
      <c r="G19" s="114">
        <v>21147</v>
      </c>
      <c r="H19" s="114">
        <v>61766</v>
      </c>
      <c r="I19" s="115">
        <v>50714</v>
      </c>
      <c r="J19" s="114">
        <v>35283</v>
      </c>
      <c r="K19" s="114">
        <v>15431</v>
      </c>
      <c r="L19" s="423">
        <v>12316</v>
      </c>
      <c r="M19" s="424">
        <v>11726</v>
      </c>
    </row>
    <row r="20" spans="1:13" ht="11.1" customHeight="1" x14ac:dyDescent="0.2">
      <c r="A20" s="422" t="s">
        <v>389</v>
      </c>
      <c r="B20" s="115">
        <v>207114</v>
      </c>
      <c r="C20" s="114">
        <v>113858</v>
      </c>
      <c r="D20" s="114">
        <v>93256</v>
      </c>
      <c r="E20" s="114">
        <v>155435</v>
      </c>
      <c r="F20" s="114">
        <v>51131</v>
      </c>
      <c r="G20" s="114">
        <v>23458</v>
      </c>
      <c r="H20" s="114">
        <v>62713</v>
      </c>
      <c r="I20" s="115">
        <v>51140</v>
      </c>
      <c r="J20" s="114">
        <v>34996</v>
      </c>
      <c r="K20" s="114">
        <v>16144</v>
      </c>
      <c r="L20" s="423">
        <v>17208</v>
      </c>
      <c r="M20" s="424">
        <v>14431</v>
      </c>
    </row>
    <row r="21" spans="1:13" s="110" customFormat="1" ht="11.1" customHeight="1" x14ac:dyDescent="0.2">
      <c r="A21" s="422" t="s">
        <v>390</v>
      </c>
      <c r="B21" s="115">
        <v>205833</v>
      </c>
      <c r="C21" s="114">
        <v>112507</v>
      </c>
      <c r="D21" s="114">
        <v>93326</v>
      </c>
      <c r="E21" s="114">
        <v>154594</v>
      </c>
      <c r="F21" s="114">
        <v>51098</v>
      </c>
      <c r="G21" s="114">
        <v>22743</v>
      </c>
      <c r="H21" s="114">
        <v>63207</v>
      </c>
      <c r="I21" s="115">
        <v>51446</v>
      </c>
      <c r="J21" s="114">
        <v>35180</v>
      </c>
      <c r="K21" s="114">
        <v>16266</v>
      </c>
      <c r="L21" s="423">
        <v>9540</v>
      </c>
      <c r="M21" s="424">
        <v>11270</v>
      </c>
    </row>
    <row r="22" spans="1:13" ht="15" customHeight="1" x14ac:dyDescent="0.2">
      <c r="A22" s="422" t="s">
        <v>393</v>
      </c>
      <c r="B22" s="115">
        <v>204464</v>
      </c>
      <c r="C22" s="114">
        <v>111500</v>
      </c>
      <c r="D22" s="114">
        <v>92964</v>
      </c>
      <c r="E22" s="114">
        <v>152959</v>
      </c>
      <c r="F22" s="114">
        <v>50920</v>
      </c>
      <c r="G22" s="114">
        <v>21653</v>
      </c>
      <c r="H22" s="114">
        <v>63758</v>
      </c>
      <c r="I22" s="115">
        <v>50690</v>
      </c>
      <c r="J22" s="114">
        <v>34876</v>
      </c>
      <c r="K22" s="114">
        <v>15814</v>
      </c>
      <c r="L22" s="423">
        <v>12835</v>
      </c>
      <c r="M22" s="424">
        <v>14097</v>
      </c>
    </row>
    <row r="23" spans="1:13" ht="11.1" customHeight="1" x14ac:dyDescent="0.2">
      <c r="A23" s="422" t="s">
        <v>388</v>
      </c>
      <c r="B23" s="115">
        <v>205015</v>
      </c>
      <c r="C23" s="114">
        <v>112029</v>
      </c>
      <c r="D23" s="114">
        <v>92986</v>
      </c>
      <c r="E23" s="114">
        <v>152993</v>
      </c>
      <c r="F23" s="114">
        <v>51332</v>
      </c>
      <c r="G23" s="114">
        <v>20780</v>
      </c>
      <c r="H23" s="114">
        <v>65012</v>
      </c>
      <c r="I23" s="115">
        <v>51504</v>
      </c>
      <c r="J23" s="114">
        <v>35407</v>
      </c>
      <c r="K23" s="114">
        <v>16097</v>
      </c>
      <c r="L23" s="423">
        <v>11863</v>
      </c>
      <c r="M23" s="424">
        <v>11478</v>
      </c>
    </row>
    <row r="24" spans="1:13" ht="11.1" customHeight="1" x14ac:dyDescent="0.2">
      <c r="A24" s="422" t="s">
        <v>389</v>
      </c>
      <c r="B24" s="115">
        <v>208387</v>
      </c>
      <c r="C24" s="114">
        <v>114054</v>
      </c>
      <c r="D24" s="114">
        <v>94333</v>
      </c>
      <c r="E24" s="114">
        <v>152753</v>
      </c>
      <c r="F24" s="114">
        <v>51630</v>
      </c>
      <c r="G24" s="114">
        <v>23108</v>
      </c>
      <c r="H24" s="114">
        <v>66089</v>
      </c>
      <c r="I24" s="115">
        <v>51723</v>
      </c>
      <c r="J24" s="114">
        <v>34974</v>
      </c>
      <c r="K24" s="114">
        <v>16749</v>
      </c>
      <c r="L24" s="423">
        <v>17538</v>
      </c>
      <c r="M24" s="424">
        <v>14635</v>
      </c>
    </row>
    <row r="25" spans="1:13" s="110" customFormat="1" ht="11.1" customHeight="1" x14ac:dyDescent="0.2">
      <c r="A25" s="422" t="s">
        <v>390</v>
      </c>
      <c r="B25" s="115">
        <v>206898</v>
      </c>
      <c r="C25" s="114">
        <v>112677</v>
      </c>
      <c r="D25" s="114">
        <v>94221</v>
      </c>
      <c r="E25" s="114">
        <v>151096</v>
      </c>
      <c r="F25" s="114">
        <v>51819</v>
      </c>
      <c r="G25" s="114">
        <v>22305</v>
      </c>
      <c r="H25" s="114">
        <v>66658</v>
      </c>
      <c r="I25" s="115">
        <v>51229</v>
      </c>
      <c r="J25" s="114">
        <v>34750</v>
      </c>
      <c r="K25" s="114">
        <v>16479</v>
      </c>
      <c r="L25" s="423">
        <v>9970</v>
      </c>
      <c r="M25" s="424">
        <v>11721</v>
      </c>
    </row>
    <row r="26" spans="1:13" ht="15" customHeight="1" x14ac:dyDescent="0.2">
      <c r="A26" s="422" t="s">
        <v>394</v>
      </c>
      <c r="B26" s="115">
        <v>207131</v>
      </c>
      <c r="C26" s="114">
        <v>113045</v>
      </c>
      <c r="D26" s="114">
        <v>94086</v>
      </c>
      <c r="E26" s="114">
        <v>151022</v>
      </c>
      <c r="F26" s="114">
        <v>52145</v>
      </c>
      <c r="G26" s="114">
        <v>21365</v>
      </c>
      <c r="H26" s="114">
        <v>67608</v>
      </c>
      <c r="I26" s="115">
        <v>51019</v>
      </c>
      <c r="J26" s="114">
        <v>34754</v>
      </c>
      <c r="K26" s="114">
        <v>16265</v>
      </c>
      <c r="L26" s="423">
        <v>14699</v>
      </c>
      <c r="M26" s="424">
        <v>14608</v>
      </c>
    </row>
    <row r="27" spans="1:13" ht="11.1" customHeight="1" x14ac:dyDescent="0.2">
      <c r="A27" s="422" t="s">
        <v>388</v>
      </c>
      <c r="B27" s="115">
        <v>207456</v>
      </c>
      <c r="C27" s="114">
        <v>113538</v>
      </c>
      <c r="D27" s="114">
        <v>93918</v>
      </c>
      <c r="E27" s="114">
        <v>151040</v>
      </c>
      <c r="F27" s="114">
        <v>52527</v>
      </c>
      <c r="G27" s="114">
        <v>20536</v>
      </c>
      <c r="H27" s="114">
        <v>68815</v>
      </c>
      <c r="I27" s="115">
        <v>51554</v>
      </c>
      <c r="J27" s="114">
        <v>35000</v>
      </c>
      <c r="K27" s="114">
        <v>16554</v>
      </c>
      <c r="L27" s="423">
        <v>12285</v>
      </c>
      <c r="M27" s="424">
        <v>12106</v>
      </c>
    </row>
    <row r="28" spans="1:13" ht="11.1" customHeight="1" x14ac:dyDescent="0.2">
      <c r="A28" s="422" t="s">
        <v>389</v>
      </c>
      <c r="B28" s="115">
        <v>210666</v>
      </c>
      <c r="C28" s="114">
        <v>114882</v>
      </c>
      <c r="D28" s="114">
        <v>95784</v>
      </c>
      <c r="E28" s="114">
        <v>155674</v>
      </c>
      <c r="F28" s="114">
        <v>53372</v>
      </c>
      <c r="G28" s="114">
        <v>23094</v>
      </c>
      <c r="H28" s="114">
        <v>69467</v>
      </c>
      <c r="I28" s="115">
        <v>51614</v>
      </c>
      <c r="J28" s="114">
        <v>34482</v>
      </c>
      <c r="K28" s="114">
        <v>17132</v>
      </c>
      <c r="L28" s="423">
        <v>18033</v>
      </c>
      <c r="M28" s="424">
        <v>15549</v>
      </c>
    </row>
    <row r="29" spans="1:13" s="110" customFormat="1" ht="11.1" customHeight="1" x14ac:dyDescent="0.2">
      <c r="A29" s="422" t="s">
        <v>390</v>
      </c>
      <c r="B29" s="115">
        <v>208857</v>
      </c>
      <c r="C29" s="114">
        <v>113449</v>
      </c>
      <c r="D29" s="114">
        <v>95408</v>
      </c>
      <c r="E29" s="114">
        <v>155406</v>
      </c>
      <c r="F29" s="114">
        <v>53402</v>
      </c>
      <c r="G29" s="114">
        <v>22217</v>
      </c>
      <c r="H29" s="114">
        <v>69582</v>
      </c>
      <c r="I29" s="115">
        <v>50680</v>
      </c>
      <c r="J29" s="114">
        <v>33992</v>
      </c>
      <c r="K29" s="114">
        <v>16688</v>
      </c>
      <c r="L29" s="423">
        <v>10439</v>
      </c>
      <c r="M29" s="424">
        <v>12120</v>
      </c>
    </row>
    <row r="30" spans="1:13" ht="15" customHeight="1" x14ac:dyDescent="0.2">
      <c r="A30" s="422" t="s">
        <v>395</v>
      </c>
      <c r="B30" s="115">
        <v>209825</v>
      </c>
      <c r="C30" s="114">
        <v>114076</v>
      </c>
      <c r="D30" s="114">
        <v>95749</v>
      </c>
      <c r="E30" s="114">
        <v>155504</v>
      </c>
      <c r="F30" s="114">
        <v>54294</v>
      </c>
      <c r="G30" s="114">
        <v>21583</v>
      </c>
      <c r="H30" s="114">
        <v>70584</v>
      </c>
      <c r="I30" s="115">
        <v>48986</v>
      </c>
      <c r="J30" s="114">
        <v>32736</v>
      </c>
      <c r="K30" s="114">
        <v>16250</v>
      </c>
      <c r="L30" s="423">
        <v>15499</v>
      </c>
      <c r="M30" s="424">
        <v>14871</v>
      </c>
    </row>
    <row r="31" spans="1:13" ht="11.1" customHeight="1" x14ac:dyDescent="0.2">
      <c r="A31" s="422" t="s">
        <v>388</v>
      </c>
      <c r="B31" s="115">
        <v>210692</v>
      </c>
      <c r="C31" s="114">
        <v>114770</v>
      </c>
      <c r="D31" s="114">
        <v>95922</v>
      </c>
      <c r="E31" s="114">
        <v>155546</v>
      </c>
      <c r="F31" s="114">
        <v>55122</v>
      </c>
      <c r="G31" s="114">
        <v>20875</v>
      </c>
      <c r="H31" s="114">
        <v>71612</v>
      </c>
      <c r="I31" s="115">
        <v>49830</v>
      </c>
      <c r="J31" s="114">
        <v>33249</v>
      </c>
      <c r="K31" s="114">
        <v>16581</v>
      </c>
      <c r="L31" s="423">
        <v>13187</v>
      </c>
      <c r="M31" s="424">
        <v>12420</v>
      </c>
    </row>
    <row r="32" spans="1:13" ht="11.1" customHeight="1" x14ac:dyDescent="0.2">
      <c r="A32" s="422" t="s">
        <v>389</v>
      </c>
      <c r="B32" s="115">
        <v>214805</v>
      </c>
      <c r="C32" s="114">
        <v>117230</v>
      </c>
      <c r="D32" s="114">
        <v>97575</v>
      </c>
      <c r="E32" s="114">
        <v>158976</v>
      </c>
      <c r="F32" s="114">
        <v>55816</v>
      </c>
      <c r="G32" s="114">
        <v>23483</v>
      </c>
      <c r="H32" s="114">
        <v>72504</v>
      </c>
      <c r="I32" s="115">
        <v>49849</v>
      </c>
      <c r="J32" s="114">
        <v>32530</v>
      </c>
      <c r="K32" s="114">
        <v>17319</v>
      </c>
      <c r="L32" s="423">
        <v>18281</v>
      </c>
      <c r="M32" s="424">
        <v>14777</v>
      </c>
    </row>
    <row r="33" spans="1:13" s="110" customFormat="1" ht="11.1" customHeight="1" x14ac:dyDescent="0.2">
      <c r="A33" s="422" t="s">
        <v>390</v>
      </c>
      <c r="B33" s="115">
        <v>213344</v>
      </c>
      <c r="C33" s="114">
        <v>115900</v>
      </c>
      <c r="D33" s="114">
        <v>97444</v>
      </c>
      <c r="E33" s="114">
        <v>157274</v>
      </c>
      <c r="F33" s="114">
        <v>56059</v>
      </c>
      <c r="G33" s="114">
        <v>22555</v>
      </c>
      <c r="H33" s="114">
        <v>72669</v>
      </c>
      <c r="I33" s="115">
        <v>49705</v>
      </c>
      <c r="J33" s="114">
        <v>32606</v>
      </c>
      <c r="K33" s="114">
        <v>17099</v>
      </c>
      <c r="L33" s="423">
        <v>11241</v>
      </c>
      <c r="M33" s="424">
        <v>13145</v>
      </c>
    </row>
    <row r="34" spans="1:13" ht="15" customHeight="1" x14ac:dyDescent="0.2">
      <c r="A34" s="422" t="s">
        <v>396</v>
      </c>
      <c r="B34" s="115">
        <v>213262</v>
      </c>
      <c r="C34" s="114">
        <v>115941</v>
      </c>
      <c r="D34" s="114">
        <v>97321</v>
      </c>
      <c r="E34" s="114">
        <v>156824</v>
      </c>
      <c r="F34" s="114">
        <v>56433</v>
      </c>
      <c r="G34" s="114">
        <v>21698</v>
      </c>
      <c r="H34" s="114">
        <v>73454</v>
      </c>
      <c r="I34" s="115">
        <v>49359</v>
      </c>
      <c r="J34" s="114">
        <v>32458</v>
      </c>
      <c r="K34" s="114">
        <v>16901</v>
      </c>
      <c r="L34" s="423">
        <v>14227</v>
      </c>
      <c r="M34" s="424">
        <v>14433</v>
      </c>
    </row>
    <row r="35" spans="1:13" ht="11.1" customHeight="1" x14ac:dyDescent="0.2">
      <c r="A35" s="422" t="s">
        <v>388</v>
      </c>
      <c r="B35" s="115">
        <v>213788</v>
      </c>
      <c r="C35" s="114">
        <v>116618</v>
      </c>
      <c r="D35" s="114">
        <v>97170</v>
      </c>
      <c r="E35" s="114">
        <v>156893</v>
      </c>
      <c r="F35" s="114">
        <v>56892</v>
      </c>
      <c r="G35" s="114">
        <v>20965</v>
      </c>
      <c r="H35" s="114">
        <v>74611</v>
      </c>
      <c r="I35" s="115">
        <v>50438</v>
      </c>
      <c r="J35" s="114">
        <v>33066</v>
      </c>
      <c r="K35" s="114">
        <v>17372</v>
      </c>
      <c r="L35" s="423">
        <v>13002</v>
      </c>
      <c r="M35" s="424">
        <v>12606</v>
      </c>
    </row>
    <row r="36" spans="1:13" ht="11.1" customHeight="1" x14ac:dyDescent="0.2">
      <c r="A36" s="422" t="s">
        <v>389</v>
      </c>
      <c r="B36" s="115">
        <v>217991</v>
      </c>
      <c r="C36" s="114">
        <v>119058</v>
      </c>
      <c r="D36" s="114">
        <v>98933</v>
      </c>
      <c r="E36" s="114">
        <v>160475</v>
      </c>
      <c r="F36" s="114">
        <v>57514</v>
      </c>
      <c r="G36" s="114">
        <v>23667</v>
      </c>
      <c r="H36" s="114">
        <v>75648</v>
      </c>
      <c r="I36" s="115">
        <v>50192</v>
      </c>
      <c r="J36" s="114">
        <v>32349</v>
      </c>
      <c r="K36" s="114">
        <v>17843</v>
      </c>
      <c r="L36" s="423">
        <v>19568</v>
      </c>
      <c r="M36" s="424">
        <v>15928</v>
      </c>
    </row>
    <row r="37" spans="1:13" s="110" customFormat="1" ht="11.1" customHeight="1" x14ac:dyDescent="0.2">
      <c r="A37" s="422" t="s">
        <v>390</v>
      </c>
      <c r="B37" s="115">
        <v>216664</v>
      </c>
      <c r="C37" s="114">
        <v>117882</v>
      </c>
      <c r="D37" s="114">
        <v>98782</v>
      </c>
      <c r="E37" s="114">
        <v>158941</v>
      </c>
      <c r="F37" s="114">
        <v>57722</v>
      </c>
      <c r="G37" s="114">
        <v>22928</v>
      </c>
      <c r="H37" s="114">
        <v>76195</v>
      </c>
      <c r="I37" s="115">
        <v>49774</v>
      </c>
      <c r="J37" s="114">
        <v>32276</v>
      </c>
      <c r="K37" s="114">
        <v>17498</v>
      </c>
      <c r="L37" s="423">
        <v>10827</v>
      </c>
      <c r="M37" s="424">
        <v>12281</v>
      </c>
    </row>
    <row r="38" spans="1:13" ht="15" customHeight="1" x14ac:dyDescent="0.2">
      <c r="A38" s="425" t="s">
        <v>397</v>
      </c>
      <c r="B38" s="115">
        <v>217061</v>
      </c>
      <c r="C38" s="114">
        <v>118054</v>
      </c>
      <c r="D38" s="114">
        <v>99007</v>
      </c>
      <c r="E38" s="114">
        <v>158814</v>
      </c>
      <c r="F38" s="114">
        <v>58247</v>
      </c>
      <c r="G38" s="114">
        <v>22229</v>
      </c>
      <c r="H38" s="114">
        <v>76915</v>
      </c>
      <c r="I38" s="115">
        <v>49419</v>
      </c>
      <c r="J38" s="114">
        <v>31974</v>
      </c>
      <c r="K38" s="114">
        <v>17445</v>
      </c>
      <c r="L38" s="423">
        <v>15692</v>
      </c>
      <c r="M38" s="424">
        <v>15547</v>
      </c>
    </row>
    <row r="39" spans="1:13" ht="11.1" customHeight="1" x14ac:dyDescent="0.2">
      <c r="A39" s="422" t="s">
        <v>388</v>
      </c>
      <c r="B39" s="115">
        <v>218320</v>
      </c>
      <c r="C39" s="114">
        <v>119034</v>
      </c>
      <c r="D39" s="114">
        <v>99286</v>
      </c>
      <c r="E39" s="114">
        <v>159208</v>
      </c>
      <c r="F39" s="114">
        <v>59112</v>
      </c>
      <c r="G39" s="114">
        <v>21745</v>
      </c>
      <c r="H39" s="114">
        <v>78118</v>
      </c>
      <c r="I39" s="115">
        <v>50311</v>
      </c>
      <c r="J39" s="114">
        <v>32355</v>
      </c>
      <c r="K39" s="114">
        <v>17956</v>
      </c>
      <c r="L39" s="423">
        <v>13745</v>
      </c>
      <c r="M39" s="424">
        <v>12664</v>
      </c>
    </row>
    <row r="40" spans="1:13" ht="11.1" customHeight="1" x14ac:dyDescent="0.2">
      <c r="A40" s="425" t="s">
        <v>389</v>
      </c>
      <c r="B40" s="115">
        <v>221752</v>
      </c>
      <c r="C40" s="114">
        <v>120913</v>
      </c>
      <c r="D40" s="114">
        <v>100839</v>
      </c>
      <c r="E40" s="114">
        <v>162074</v>
      </c>
      <c r="F40" s="114">
        <v>59678</v>
      </c>
      <c r="G40" s="114">
        <v>24462</v>
      </c>
      <c r="H40" s="114">
        <v>78731</v>
      </c>
      <c r="I40" s="115">
        <v>50538</v>
      </c>
      <c r="J40" s="114">
        <v>31712</v>
      </c>
      <c r="K40" s="114">
        <v>18826</v>
      </c>
      <c r="L40" s="423">
        <v>20792</v>
      </c>
      <c r="M40" s="424">
        <v>17282</v>
      </c>
    </row>
    <row r="41" spans="1:13" s="110" customFormat="1" ht="11.1" customHeight="1" x14ac:dyDescent="0.2">
      <c r="A41" s="422" t="s">
        <v>390</v>
      </c>
      <c r="B41" s="115">
        <v>220414</v>
      </c>
      <c r="C41" s="114">
        <v>119648</v>
      </c>
      <c r="D41" s="114">
        <v>100766</v>
      </c>
      <c r="E41" s="114">
        <v>160777</v>
      </c>
      <c r="F41" s="114">
        <v>59637</v>
      </c>
      <c r="G41" s="114">
        <v>23741</v>
      </c>
      <c r="H41" s="114">
        <v>79034</v>
      </c>
      <c r="I41" s="115">
        <v>50245</v>
      </c>
      <c r="J41" s="114">
        <v>31661</v>
      </c>
      <c r="K41" s="114">
        <v>18584</v>
      </c>
      <c r="L41" s="423">
        <v>12566</v>
      </c>
      <c r="M41" s="424">
        <v>13593</v>
      </c>
    </row>
    <row r="42" spans="1:13" ht="15" customHeight="1" x14ac:dyDescent="0.2">
      <c r="A42" s="422" t="s">
        <v>398</v>
      </c>
      <c r="B42" s="115">
        <v>220198</v>
      </c>
      <c r="C42" s="114">
        <v>119563</v>
      </c>
      <c r="D42" s="114">
        <v>100635</v>
      </c>
      <c r="E42" s="114">
        <v>160358</v>
      </c>
      <c r="F42" s="114">
        <v>59840</v>
      </c>
      <c r="G42" s="114">
        <v>22998</v>
      </c>
      <c r="H42" s="114">
        <v>79505</v>
      </c>
      <c r="I42" s="115">
        <v>49910</v>
      </c>
      <c r="J42" s="114">
        <v>31420</v>
      </c>
      <c r="K42" s="114">
        <v>18490</v>
      </c>
      <c r="L42" s="423">
        <v>17050</v>
      </c>
      <c r="M42" s="424">
        <v>17419</v>
      </c>
    </row>
    <row r="43" spans="1:13" ht="11.1" customHeight="1" x14ac:dyDescent="0.2">
      <c r="A43" s="422" t="s">
        <v>388</v>
      </c>
      <c r="B43" s="115">
        <v>220776</v>
      </c>
      <c r="C43" s="114">
        <v>120284</v>
      </c>
      <c r="D43" s="114">
        <v>100492</v>
      </c>
      <c r="E43" s="114">
        <v>160582</v>
      </c>
      <c r="F43" s="114">
        <v>60194</v>
      </c>
      <c r="G43" s="114">
        <v>22350</v>
      </c>
      <c r="H43" s="114">
        <v>80488</v>
      </c>
      <c r="I43" s="115">
        <v>50503</v>
      </c>
      <c r="J43" s="114">
        <v>31736</v>
      </c>
      <c r="K43" s="114">
        <v>18767</v>
      </c>
      <c r="L43" s="423">
        <v>14201</v>
      </c>
      <c r="M43" s="424">
        <v>13742</v>
      </c>
    </row>
    <row r="44" spans="1:13" ht="11.1" customHeight="1" x14ac:dyDescent="0.2">
      <c r="A44" s="422" t="s">
        <v>389</v>
      </c>
      <c r="B44" s="115">
        <v>225395</v>
      </c>
      <c r="C44" s="114">
        <v>122915</v>
      </c>
      <c r="D44" s="114">
        <v>102480</v>
      </c>
      <c r="E44" s="114">
        <v>164401</v>
      </c>
      <c r="F44" s="114">
        <v>60994</v>
      </c>
      <c r="G44" s="114">
        <v>25003</v>
      </c>
      <c r="H44" s="114">
        <v>81509</v>
      </c>
      <c r="I44" s="115">
        <v>50537</v>
      </c>
      <c r="J44" s="114">
        <v>31111</v>
      </c>
      <c r="K44" s="114">
        <v>19426</v>
      </c>
      <c r="L44" s="423">
        <v>21262</v>
      </c>
      <c r="M44" s="424">
        <v>17294</v>
      </c>
    </row>
    <row r="45" spans="1:13" s="110" customFormat="1" ht="11.1" customHeight="1" x14ac:dyDescent="0.2">
      <c r="A45" s="422" t="s">
        <v>390</v>
      </c>
      <c r="B45" s="115">
        <v>224633</v>
      </c>
      <c r="C45" s="114">
        <v>122179</v>
      </c>
      <c r="D45" s="114">
        <v>102454</v>
      </c>
      <c r="E45" s="114">
        <v>163411</v>
      </c>
      <c r="F45" s="114">
        <v>61222</v>
      </c>
      <c r="G45" s="114">
        <v>24359</v>
      </c>
      <c r="H45" s="114">
        <v>81904</v>
      </c>
      <c r="I45" s="115">
        <v>50101</v>
      </c>
      <c r="J45" s="114">
        <v>30923</v>
      </c>
      <c r="K45" s="114">
        <v>19178</v>
      </c>
      <c r="L45" s="423">
        <v>12604</v>
      </c>
      <c r="M45" s="424">
        <v>13549</v>
      </c>
    </row>
    <row r="46" spans="1:13" ht="15" customHeight="1" x14ac:dyDescent="0.2">
      <c r="A46" s="422" t="s">
        <v>399</v>
      </c>
      <c r="B46" s="115">
        <v>224387</v>
      </c>
      <c r="C46" s="114">
        <v>122163</v>
      </c>
      <c r="D46" s="114">
        <v>102224</v>
      </c>
      <c r="E46" s="114">
        <v>162747</v>
      </c>
      <c r="F46" s="114">
        <v>61640</v>
      </c>
      <c r="G46" s="114">
        <v>23419</v>
      </c>
      <c r="H46" s="114">
        <v>82500</v>
      </c>
      <c r="I46" s="115">
        <v>49644</v>
      </c>
      <c r="J46" s="114">
        <v>30620</v>
      </c>
      <c r="K46" s="114">
        <v>19024</v>
      </c>
      <c r="L46" s="423">
        <v>16681</v>
      </c>
      <c r="M46" s="424">
        <v>17186</v>
      </c>
    </row>
    <row r="47" spans="1:13" ht="11.1" customHeight="1" x14ac:dyDescent="0.2">
      <c r="A47" s="422" t="s">
        <v>388</v>
      </c>
      <c r="B47" s="115">
        <v>224591</v>
      </c>
      <c r="C47" s="114">
        <v>122367</v>
      </c>
      <c r="D47" s="114">
        <v>102224</v>
      </c>
      <c r="E47" s="114">
        <v>162399</v>
      </c>
      <c r="F47" s="114">
        <v>62192</v>
      </c>
      <c r="G47" s="114">
        <v>22632</v>
      </c>
      <c r="H47" s="114">
        <v>83296</v>
      </c>
      <c r="I47" s="115">
        <v>50215</v>
      </c>
      <c r="J47" s="114">
        <v>31008</v>
      </c>
      <c r="K47" s="114">
        <v>19207</v>
      </c>
      <c r="L47" s="423">
        <v>13408</v>
      </c>
      <c r="M47" s="424">
        <v>13409</v>
      </c>
    </row>
    <row r="48" spans="1:13" ht="11.1" customHeight="1" x14ac:dyDescent="0.2">
      <c r="A48" s="422" t="s">
        <v>389</v>
      </c>
      <c r="B48" s="115">
        <v>229066</v>
      </c>
      <c r="C48" s="114">
        <v>124923</v>
      </c>
      <c r="D48" s="114">
        <v>104143</v>
      </c>
      <c r="E48" s="114">
        <v>165939</v>
      </c>
      <c r="F48" s="114">
        <v>63127</v>
      </c>
      <c r="G48" s="114">
        <v>25458</v>
      </c>
      <c r="H48" s="114">
        <v>84139</v>
      </c>
      <c r="I48" s="115">
        <v>50023</v>
      </c>
      <c r="J48" s="114">
        <v>30112</v>
      </c>
      <c r="K48" s="114">
        <v>19911</v>
      </c>
      <c r="L48" s="423">
        <v>20734</v>
      </c>
      <c r="M48" s="424">
        <v>17149</v>
      </c>
    </row>
    <row r="49" spans="1:17" s="110" customFormat="1" ht="11.1" customHeight="1" x14ac:dyDescent="0.2">
      <c r="A49" s="422" t="s">
        <v>390</v>
      </c>
      <c r="B49" s="115">
        <v>227874</v>
      </c>
      <c r="C49" s="114">
        <v>123572</v>
      </c>
      <c r="D49" s="114">
        <v>104302</v>
      </c>
      <c r="E49" s="114">
        <v>164308</v>
      </c>
      <c r="F49" s="114">
        <v>63566</v>
      </c>
      <c r="G49" s="114">
        <v>24800</v>
      </c>
      <c r="H49" s="114">
        <v>84275</v>
      </c>
      <c r="I49" s="115">
        <v>49714</v>
      </c>
      <c r="J49" s="114">
        <v>30040</v>
      </c>
      <c r="K49" s="114">
        <v>19674</v>
      </c>
      <c r="L49" s="423">
        <v>12932</v>
      </c>
      <c r="M49" s="424">
        <v>14291</v>
      </c>
    </row>
    <row r="50" spans="1:17" ht="15" customHeight="1" x14ac:dyDescent="0.2">
      <c r="A50" s="422" t="s">
        <v>400</v>
      </c>
      <c r="B50" s="143">
        <v>226765</v>
      </c>
      <c r="C50" s="144">
        <v>123078</v>
      </c>
      <c r="D50" s="144">
        <v>103687</v>
      </c>
      <c r="E50" s="144">
        <v>163271</v>
      </c>
      <c r="F50" s="144">
        <v>63494</v>
      </c>
      <c r="G50" s="144">
        <v>23840</v>
      </c>
      <c r="H50" s="144">
        <v>84389</v>
      </c>
      <c r="I50" s="143">
        <v>48002</v>
      </c>
      <c r="J50" s="144">
        <v>28980</v>
      </c>
      <c r="K50" s="144">
        <v>19022</v>
      </c>
      <c r="L50" s="426">
        <v>15293</v>
      </c>
      <c r="M50" s="427">
        <v>16644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1.0597761902427503</v>
      </c>
      <c r="C6" s="480">
        <f>'Tabelle 3.3'!J11</f>
        <v>-3.3075497542502617</v>
      </c>
      <c r="D6" s="481">
        <f t="shared" ref="D6:E9" si="0">IF(OR(AND(B6&gt;=-50,B6&lt;=50),ISNUMBER(B6)=FALSE),B6,"")</f>
        <v>1.0597761902427503</v>
      </c>
      <c r="E6" s="481">
        <f t="shared" si="0"/>
        <v>-3.3075497542502617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1.0597761902427503</v>
      </c>
      <c r="C14" s="480">
        <f>'Tabelle 3.3'!J11</f>
        <v>-3.3075497542502617</v>
      </c>
      <c r="D14" s="481">
        <f>IF(OR(AND(B14&gt;=-50,B14&lt;=50),ISNUMBER(B14)=FALSE),B14,"")</f>
        <v>1.0597761902427503</v>
      </c>
      <c r="E14" s="481">
        <f>IF(OR(AND(C14&gt;=-50,C14&lt;=50),ISNUMBER(C14)=FALSE),C14,"")</f>
        <v>-3.3075497542502617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2.1169354838709675</v>
      </c>
      <c r="C15" s="480">
        <f>'Tabelle 3.3'!J12</f>
        <v>3.8944723618090453</v>
      </c>
      <c r="D15" s="481">
        <f t="shared" ref="D15:E45" si="3">IF(OR(AND(B15&gt;=-50,B15&lt;=50),ISNUMBER(B15)=FALSE),B15,"")</f>
        <v>2.1169354838709675</v>
      </c>
      <c r="E15" s="481">
        <f t="shared" si="3"/>
        <v>3.8944723618090453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0.14602803738317757</v>
      </c>
      <c r="C16" s="480">
        <f>'Tabelle 3.3'!J13</f>
        <v>6.1904761904761907</v>
      </c>
      <c r="D16" s="481">
        <f t="shared" si="3"/>
        <v>0.14602803738317757</v>
      </c>
      <c r="E16" s="481">
        <f t="shared" si="3"/>
        <v>6.1904761904761907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-0.72922858344085706</v>
      </c>
      <c r="C17" s="480">
        <f>'Tabelle 3.3'!J14</f>
        <v>-6.792604501607717</v>
      </c>
      <c r="D17" s="481">
        <f t="shared" si="3"/>
        <v>-0.72922858344085706</v>
      </c>
      <c r="E17" s="481">
        <f t="shared" si="3"/>
        <v>-6.792604501607717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-2.3067776456599285</v>
      </c>
      <c r="C18" s="480">
        <f>'Tabelle 3.3'!J15</f>
        <v>-7.1385359951603142</v>
      </c>
      <c r="D18" s="481">
        <f t="shared" si="3"/>
        <v>-2.3067776456599285</v>
      </c>
      <c r="E18" s="481">
        <f t="shared" si="3"/>
        <v>-7.1385359951603142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-0.58494668185112331</v>
      </c>
      <c r="C19" s="480">
        <f>'Tabelle 3.3'!J16</f>
        <v>-5.4575297496922444</v>
      </c>
      <c r="D19" s="481">
        <f t="shared" si="3"/>
        <v>-0.58494668185112331</v>
      </c>
      <c r="E19" s="481">
        <f t="shared" si="3"/>
        <v>-5.4575297496922444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0.82094519636121588</v>
      </c>
      <c r="C20" s="480">
        <f>'Tabelle 3.3'!J17</f>
        <v>-9.8194130925507892</v>
      </c>
      <c r="D20" s="481">
        <f t="shared" si="3"/>
        <v>0.82094519636121588</v>
      </c>
      <c r="E20" s="481">
        <f t="shared" si="3"/>
        <v>-9.8194130925507892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2.9431382357845588</v>
      </c>
      <c r="C21" s="480">
        <f>'Tabelle 3.3'!J18</f>
        <v>-1.0643220731142988</v>
      </c>
      <c r="D21" s="481">
        <f t="shared" si="3"/>
        <v>2.9431382357845588</v>
      </c>
      <c r="E21" s="481">
        <f t="shared" si="3"/>
        <v>-1.0643220731142988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2.0623664571269313</v>
      </c>
      <c r="C22" s="480">
        <f>'Tabelle 3.3'!J19</f>
        <v>-2.0363178335257688</v>
      </c>
      <c r="D22" s="481">
        <f t="shared" si="3"/>
        <v>2.0623664571269313</v>
      </c>
      <c r="E22" s="481">
        <f t="shared" si="3"/>
        <v>-2.0363178335257688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1.3767912334925541</v>
      </c>
      <c r="C23" s="480">
        <f>'Tabelle 3.3'!J20</f>
        <v>-6.6022544283413849</v>
      </c>
      <c r="D23" s="481">
        <f t="shared" si="3"/>
        <v>1.3767912334925541</v>
      </c>
      <c r="E23" s="481">
        <f t="shared" si="3"/>
        <v>-6.6022544283413849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-3.3368756641870352</v>
      </c>
      <c r="C24" s="480">
        <f>'Tabelle 3.3'!J21</f>
        <v>-10.199625701809108</v>
      </c>
      <c r="D24" s="481">
        <f t="shared" si="3"/>
        <v>-3.3368756641870352</v>
      </c>
      <c r="E24" s="481">
        <f t="shared" si="3"/>
        <v>-10.199625701809108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7.7110107676276485</v>
      </c>
      <c r="C25" s="480">
        <f>'Tabelle 3.3'!J22</f>
        <v>-0.15923566878980891</v>
      </c>
      <c r="D25" s="481">
        <f t="shared" si="3"/>
        <v>7.7110107676276485</v>
      </c>
      <c r="E25" s="481">
        <f t="shared" si="3"/>
        <v>-0.15923566878980891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-1.600609756097561</v>
      </c>
      <c r="C26" s="480">
        <f>'Tabelle 3.3'!J23</f>
        <v>-3.303964757709251</v>
      </c>
      <c r="D26" s="481">
        <f t="shared" si="3"/>
        <v>-1.600609756097561</v>
      </c>
      <c r="E26" s="481">
        <f t="shared" si="3"/>
        <v>-3.303964757709251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4.3649463806970505</v>
      </c>
      <c r="C27" s="480">
        <f>'Tabelle 3.3'!J24</f>
        <v>-5.3536207382361232</v>
      </c>
      <c r="D27" s="481">
        <f t="shared" si="3"/>
        <v>4.3649463806970505</v>
      </c>
      <c r="E27" s="481">
        <f t="shared" si="3"/>
        <v>-5.3536207382361232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4.0732500427862401</v>
      </c>
      <c r="C28" s="480">
        <f>'Tabelle 3.3'!J25</f>
        <v>0.74982958418541246</v>
      </c>
      <c r="D28" s="481">
        <f t="shared" si="3"/>
        <v>4.0732500427862401</v>
      </c>
      <c r="E28" s="481">
        <f t="shared" si="3"/>
        <v>0.74982958418541246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-13.913808267370273</v>
      </c>
      <c r="C29" s="480">
        <f>'Tabelle 3.3'!J26</f>
        <v>-8.7982832618025757</v>
      </c>
      <c r="D29" s="481">
        <f t="shared" si="3"/>
        <v>-13.913808267370273</v>
      </c>
      <c r="E29" s="481">
        <f t="shared" si="3"/>
        <v>-8.7982832618025757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3.0143839899937461</v>
      </c>
      <c r="C30" s="480">
        <f>'Tabelle 3.3'!J27</f>
        <v>-8.6705202312138727</v>
      </c>
      <c r="D30" s="481">
        <f t="shared" si="3"/>
        <v>3.0143839899937461</v>
      </c>
      <c r="E30" s="481">
        <f t="shared" si="3"/>
        <v>-8.6705202312138727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4.0086206896551726</v>
      </c>
      <c r="C31" s="480">
        <f>'Tabelle 3.3'!J28</f>
        <v>-5.7575757575757578</v>
      </c>
      <c r="D31" s="481">
        <f t="shared" si="3"/>
        <v>4.0086206896551726</v>
      </c>
      <c r="E31" s="481">
        <f t="shared" si="3"/>
        <v>-5.7575757575757578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4.0688075837460724</v>
      </c>
      <c r="C32" s="480">
        <f>'Tabelle 3.3'!J29</f>
        <v>1.6949152542372881</v>
      </c>
      <c r="D32" s="481">
        <f t="shared" si="3"/>
        <v>4.0688075837460724</v>
      </c>
      <c r="E32" s="481">
        <f t="shared" si="3"/>
        <v>1.6949152542372881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2.1149034603219561</v>
      </c>
      <c r="C33" s="480">
        <f>'Tabelle 3.3'!J30</f>
        <v>3.7735849056603774</v>
      </c>
      <c r="D33" s="481">
        <f t="shared" si="3"/>
        <v>2.1149034603219561</v>
      </c>
      <c r="E33" s="481">
        <f t="shared" si="3"/>
        <v>3.7735849056603774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-0.21203718806067526</v>
      </c>
      <c r="C34" s="480">
        <f>'Tabelle 3.3'!J31</f>
        <v>-2.4804394872648579</v>
      </c>
      <c r="D34" s="481">
        <f t="shared" si="3"/>
        <v>-0.21203718806067526</v>
      </c>
      <c r="E34" s="481">
        <f t="shared" si="3"/>
        <v>-2.4804394872648579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2.1169354838709675</v>
      </c>
      <c r="C37" s="480">
        <f>'Tabelle 3.3'!J34</f>
        <v>3.8944723618090453</v>
      </c>
      <c r="D37" s="481">
        <f t="shared" si="3"/>
        <v>2.1169354838709675</v>
      </c>
      <c r="E37" s="481">
        <f t="shared" si="3"/>
        <v>3.8944723618090453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-0.17181112625155517</v>
      </c>
      <c r="C38" s="480">
        <f>'Tabelle 3.3'!J35</f>
        <v>-4.7366271947733765</v>
      </c>
      <c r="D38" s="481">
        <f t="shared" si="3"/>
        <v>-0.17181112625155517</v>
      </c>
      <c r="E38" s="481">
        <f t="shared" si="3"/>
        <v>-4.7366271947733765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v>
      </c>
      <c r="C39" s="480">
        <f>'Tabelle 3.3'!J36</f>
        <v>-3.1927710843373496</v>
      </c>
      <c r="D39" s="481">
        <f t="shared" si="3"/>
        <v>1.8</v>
      </c>
      <c r="E39" s="481">
        <f t="shared" si="3"/>
        <v>-3.1927710843373496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v>
      </c>
      <c r="C45" s="480">
        <f>'Tabelle 3.3'!J36</f>
        <v>-3.1927710843373496</v>
      </c>
      <c r="D45" s="481">
        <f t="shared" si="3"/>
        <v>1.8</v>
      </c>
      <c r="E45" s="481">
        <f t="shared" si="3"/>
        <v>-3.1927710843373496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207131</v>
      </c>
      <c r="C51" s="487">
        <v>34754</v>
      </c>
      <c r="D51" s="487">
        <v>16265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207456</v>
      </c>
      <c r="C52" s="487">
        <v>35000</v>
      </c>
      <c r="D52" s="487">
        <v>16554</v>
      </c>
      <c r="E52" s="488">
        <f t="shared" ref="E52:G70" si="11">IF($A$51=37802,IF(COUNTBLANK(B$51:B$70)&gt;0,#N/A,B52/B$51*100),IF(COUNTBLANK(B$51:B$75)&gt;0,#N/A,B52/B$51*100))</f>
        <v>100.15690553321328</v>
      </c>
      <c r="F52" s="488">
        <f t="shared" si="11"/>
        <v>100.7078321919779</v>
      </c>
      <c r="G52" s="488">
        <f t="shared" si="11"/>
        <v>101.7768213956348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210666</v>
      </c>
      <c r="C53" s="487">
        <v>34482</v>
      </c>
      <c r="D53" s="487">
        <v>17132</v>
      </c>
      <c r="E53" s="488">
        <f t="shared" si="11"/>
        <v>101.70664941510445</v>
      </c>
      <c r="F53" s="488">
        <f t="shared" si="11"/>
        <v>99.217356275536631</v>
      </c>
      <c r="G53" s="488">
        <f t="shared" si="11"/>
        <v>105.33046418690439</v>
      </c>
      <c r="H53" s="489">
        <f>IF(ISERROR(L53)=TRUE,IF(MONTH(A53)=MONTH(MAX(A$51:A$75)),A53,""),"")</f>
        <v>41883</v>
      </c>
      <c r="I53" s="488">
        <f t="shared" si="12"/>
        <v>101.70664941510445</v>
      </c>
      <c r="J53" s="488">
        <f t="shared" si="10"/>
        <v>99.217356275536631</v>
      </c>
      <c r="K53" s="488">
        <f t="shared" si="10"/>
        <v>105.33046418690439</v>
      </c>
      <c r="L53" s="488" t="e">
        <f t="shared" si="13"/>
        <v>#N/A</v>
      </c>
    </row>
    <row r="54" spans="1:14" ht="15" customHeight="1" x14ac:dyDescent="0.2">
      <c r="A54" s="490" t="s">
        <v>463</v>
      </c>
      <c r="B54" s="487">
        <v>208857</v>
      </c>
      <c r="C54" s="487">
        <v>33992</v>
      </c>
      <c r="D54" s="487">
        <v>16688</v>
      </c>
      <c r="E54" s="488">
        <f t="shared" si="11"/>
        <v>100.83328907792652</v>
      </c>
      <c r="F54" s="488">
        <f t="shared" si="11"/>
        <v>97.807446624848936</v>
      </c>
      <c r="G54" s="488">
        <f t="shared" si="11"/>
        <v>102.60067629880109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209825</v>
      </c>
      <c r="C55" s="487">
        <v>32736</v>
      </c>
      <c r="D55" s="487">
        <v>16250</v>
      </c>
      <c r="E55" s="488">
        <f t="shared" si="11"/>
        <v>101.30062617377409</v>
      </c>
      <c r="F55" s="488">
        <f t="shared" si="11"/>
        <v>94.193474132473966</v>
      </c>
      <c r="G55" s="488">
        <f t="shared" si="11"/>
        <v>99.907777436212726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210692</v>
      </c>
      <c r="C56" s="487">
        <v>33249</v>
      </c>
      <c r="D56" s="487">
        <v>16581</v>
      </c>
      <c r="E56" s="488">
        <f t="shared" si="11"/>
        <v>101.7192018577615</v>
      </c>
      <c r="F56" s="488">
        <f t="shared" si="11"/>
        <v>95.669563215744944</v>
      </c>
      <c r="G56" s="488">
        <f t="shared" si="11"/>
        <v>101.94282201045188</v>
      </c>
      <c r="H56" s="489" t="str">
        <f t="shared" si="14"/>
        <v/>
      </c>
      <c r="I56" s="488" t="str">
        <f t="shared" si="12"/>
        <v/>
      </c>
      <c r="J56" s="488" t="str">
        <f t="shared" si="10"/>
        <v/>
      </c>
      <c r="K56" s="488" t="str">
        <f t="shared" si="10"/>
        <v/>
      </c>
      <c r="L56" s="488" t="e">
        <f t="shared" si="13"/>
        <v>#N/A</v>
      </c>
    </row>
    <row r="57" spans="1:14" ht="15" customHeight="1" x14ac:dyDescent="0.2">
      <c r="A57" s="490">
        <v>42248</v>
      </c>
      <c r="B57" s="487">
        <v>214805</v>
      </c>
      <c r="C57" s="487">
        <v>32530</v>
      </c>
      <c r="D57" s="487">
        <v>17319</v>
      </c>
      <c r="E57" s="488">
        <f t="shared" si="11"/>
        <v>103.70490172885758</v>
      </c>
      <c r="F57" s="488">
        <f t="shared" si="11"/>
        <v>93.600736605858316</v>
      </c>
      <c r="G57" s="488">
        <f t="shared" si="11"/>
        <v>106.48017214878574</v>
      </c>
      <c r="H57" s="489">
        <f t="shared" si="14"/>
        <v>42248</v>
      </c>
      <c r="I57" s="488">
        <f t="shared" si="12"/>
        <v>103.70490172885758</v>
      </c>
      <c r="J57" s="488">
        <f t="shared" si="10"/>
        <v>93.600736605858316</v>
      </c>
      <c r="K57" s="488">
        <f t="shared" si="10"/>
        <v>106.48017214878574</v>
      </c>
      <c r="L57" s="488" t="e">
        <f t="shared" si="13"/>
        <v>#N/A</v>
      </c>
    </row>
    <row r="58" spans="1:14" ht="15" customHeight="1" x14ac:dyDescent="0.2">
      <c r="A58" s="490" t="s">
        <v>466</v>
      </c>
      <c r="B58" s="487">
        <v>213344</v>
      </c>
      <c r="C58" s="487">
        <v>32606</v>
      </c>
      <c r="D58" s="487">
        <v>17099</v>
      </c>
      <c r="E58" s="488">
        <f t="shared" si="11"/>
        <v>102.99955100878189</v>
      </c>
      <c r="F58" s="488">
        <f t="shared" si="11"/>
        <v>93.819416470046619</v>
      </c>
      <c r="G58" s="488">
        <f t="shared" si="11"/>
        <v>105.1275745465724</v>
      </c>
      <c r="H58" s="489" t="str">
        <f t="shared" si="14"/>
        <v/>
      </c>
      <c r="I58" s="488" t="str">
        <f t="shared" si="12"/>
        <v/>
      </c>
      <c r="J58" s="488" t="str">
        <f t="shared" si="10"/>
        <v/>
      </c>
      <c r="K58" s="488" t="str">
        <f t="shared" si="10"/>
        <v/>
      </c>
      <c r="L58" s="488" t="e">
        <f t="shared" si="13"/>
        <v>#N/A</v>
      </c>
    </row>
    <row r="59" spans="1:14" ht="15" customHeight="1" x14ac:dyDescent="0.2">
      <c r="A59" s="490" t="s">
        <v>467</v>
      </c>
      <c r="B59" s="487">
        <v>213262</v>
      </c>
      <c r="C59" s="487">
        <v>32458</v>
      </c>
      <c r="D59" s="487">
        <v>16901</v>
      </c>
      <c r="E59" s="488">
        <f t="shared" si="11"/>
        <v>102.95996253578654</v>
      </c>
      <c r="F59" s="488">
        <f t="shared" si="11"/>
        <v>93.393566208206252</v>
      </c>
      <c r="G59" s="488">
        <f t="shared" si="11"/>
        <v>103.9102367045804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213788</v>
      </c>
      <c r="C60" s="487">
        <v>33066</v>
      </c>
      <c r="D60" s="487">
        <v>17372</v>
      </c>
      <c r="E60" s="488">
        <f t="shared" si="11"/>
        <v>103.21390810646403</v>
      </c>
      <c r="F60" s="488">
        <f t="shared" si="11"/>
        <v>95.143005121712605</v>
      </c>
      <c r="G60" s="488">
        <f t="shared" si="11"/>
        <v>106.80602520750078</v>
      </c>
      <c r="H60" s="489" t="str">
        <f t="shared" si="14"/>
        <v/>
      </c>
      <c r="I60" s="488" t="str">
        <f t="shared" si="12"/>
        <v/>
      </c>
      <c r="J60" s="488" t="str">
        <f t="shared" si="10"/>
        <v/>
      </c>
      <c r="K60" s="488" t="str">
        <f t="shared" si="10"/>
        <v/>
      </c>
      <c r="L60" s="488" t="e">
        <f t="shared" si="13"/>
        <v>#N/A</v>
      </c>
    </row>
    <row r="61" spans="1:14" ht="15" customHeight="1" x14ac:dyDescent="0.2">
      <c r="A61" s="490">
        <v>42614</v>
      </c>
      <c r="B61" s="487">
        <v>217991</v>
      </c>
      <c r="C61" s="487">
        <v>32349</v>
      </c>
      <c r="D61" s="487">
        <v>17843</v>
      </c>
      <c r="E61" s="488">
        <f t="shared" si="11"/>
        <v>105.24305874060377</v>
      </c>
      <c r="F61" s="488">
        <f t="shared" si="11"/>
        <v>93.079933245094097</v>
      </c>
      <c r="G61" s="488">
        <f t="shared" si="11"/>
        <v>109.70181371042116</v>
      </c>
      <c r="H61" s="489">
        <f t="shared" si="14"/>
        <v>42614</v>
      </c>
      <c r="I61" s="488">
        <f t="shared" si="12"/>
        <v>105.24305874060377</v>
      </c>
      <c r="J61" s="488">
        <f t="shared" si="10"/>
        <v>93.079933245094097</v>
      </c>
      <c r="K61" s="488">
        <f t="shared" si="10"/>
        <v>109.70181371042116</v>
      </c>
      <c r="L61" s="488" t="e">
        <f t="shared" si="13"/>
        <v>#N/A</v>
      </c>
    </row>
    <row r="62" spans="1:14" ht="15" customHeight="1" x14ac:dyDescent="0.2">
      <c r="A62" s="490" t="s">
        <v>469</v>
      </c>
      <c r="B62" s="487">
        <v>216664</v>
      </c>
      <c r="C62" s="487">
        <v>32276</v>
      </c>
      <c r="D62" s="487">
        <v>17498</v>
      </c>
      <c r="E62" s="488">
        <f t="shared" si="11"/>
        <v>104.60240137883754</v>
      </c>
      <c r="F62" s="488">
        <f t="shared" si="11"/>
        <v>92.869885480807966</v>
      </c>
      <c r="G62" s="488">
        <f t="shared" si="11"/>
        <v>107.58069474331387</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217061</v>
      </c>
      <c r="C63" s="487">
        <v>31974</v>
      </c>
      <c r="D63" s="487">
        <v>17445</v>
      </c>
      <c r="E63" s="488">
        <f t="shared" si="11"/>
        <v>104.79406752248576</v>
      </c>
      <c r="F63" s="488">
        <f t="shared" si="11"/>
        <v>92.000920757322902</v>
      </c>
      <c r="G63" s="488">
        <f t="shared" si="11"/>
        <v>107.25484168459883</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218320</v>
      </c>
      <c r="C64" s="487">
        <v>32355</v>
      </c>
      <c r="D64" s="487">
        <v>17956</v>
      </c>
      <c r="E64" s="488">
        <f t="shared" si="11"/>
        <v>105.40189541884122</v>
      </c>
      <c r="F64" s="488">
        <f t="shared" si="11"/>
        <v>93.097197444898427</v>
      </c>
      <c r="G64" s="488">
        <f t="shared" si="11"/>
        <v>110.39655702428529</v>
      </c>
      <c r="H64" s="489" t="str">
        <f t="shared" si="14"/>
        <v/>
      </c>
      <c r="I64" s="488" t="str">
        <f t="shared" si="12"/>
        <v/>
      </c>
      <c r="J64" s="488" t="str">
        <f t="shared" si="10"/>
        <v/>
      </c>
      <c r="K64" s="488" t="str">
        <f t="shared" si="10"/>
        <v/>
      </c>
      <c r="L64" s="488" t="e">
        <f t="shared" si="13"/>
        <v>#N/A</v>
      </c>
    </row>
    <row r="65" spans="1:12" ht="15" customHeight="1" x14ac:dyDescent="0.2">
      <c r="A65" s="490">
        <v>42979</v>
      </c>
      <c r="B65" s="487">
        <v>221752</v>
      </c>
      <c r="C65" s="487">
        <v>31712</v>
      </c>
      <c r="D65" s="487">
        <v>18826</v>
      </c>
      <c r="E65" s="488">
        <f t="shared" si="11"/>
        <v>107.05881784957344</v>
      </c>
      <c r="F65" s="488">
        <f t="shared" si="11"/>
        <v>91.247050699200088</v>
      </c>
      <c r="G65" s="488">
        <f t="shared" si="11"/>
        <v>115.74546572394712</v>
      </c>
      <c r="H65" s="489">
        <f t="shared" si="14"/>
        <v>42979</v>
      </c>
      <c r="I65" s="488">
        <f t="shared" si="12"/>
        <v>107.05881784957344</v>
      </c>
      <c r="J65" s="488">
        <f t="shared" si="10"/>
        <v>91.247050699200088</v>
      </c>
      <c r="K65" s="488">
        <f t="shared" si="10"/>
        <v>115.74546572394712</v>
      </c>
      <c r="L65" s="488" t="e">
        <f t="shared" si="13"/>
        <v>#N/A</v>
      </c>
    </row>
    <row r="66" spans="1:12" ht="15" customHeight="1" x14ac:dyDescent="0.2">
      <c r="A66" s="490" t="s">
        <v>472</v>
      </c>
      <c r="B66" s="487">
        <v>220414</v>
      </c>
      <c r="C66" s="487">
        <v>31661</v>
      </c>
      <c r="D66" s="487">
        <v>18584</v>
      </c>
      <c r="E66" s="488">
        <f t="shared" si="11"/>
        <v>106.41284983899078</v>
      </c>
      <c r="F66" s="488">
        <f t="shared" si="11"/>
        <v>91.100305000863216</v>
      </c>
      <c r="G66" s="488">
        <f t="shared" si="11"/>
        <v>114.25760836151244</v>
      </c>
      <c r="H66" s="489" t="str">
        <f t="shared" si="14"/>
        <v/>
      </c>
      <c r="I66" s="488" t="str">
        <f t="shared" si="12"/>
        <v/>
      </c>
      <c r="J66" s="488" t="str">
        <f t="shared" si="10"/>
        <v/>
      </c>
      <c r="K66" s="488" t="str">
        <f t="shared" si="10"/>
        <v/>
      </c>
      <c r="L66" s="488" t="e">
        <f t="shared" si="13"/>
        <v>#N/A</v>
      </c>
    </row>
    <row r="67" spans="1:12" ht="15" customHeight="1" x14ac:dyDescent="0.2">
      <c r="A67" s="490" t="s">
        <v>473</v>
      </c>
      <c r="B67" s="487">
        <v>220198</v>
      </c>
      <c r="C67" s="487">
        <v>31420</v>
      </c>
      <c r="D67" s="487">
        <v>18490</v>
      </c>
      <c r="E67" s="488">
        <f t="shared" si="11"/>
        <v>106.30856800768595</v>
      </c>
      <c r="F67" s="488">
        <f t="shared" si="11"/>
        <v>90.406859642055593</v>
      </c>
      <c r="G67" s="488">
        <f t="shared" si="11"/>
        <v>113.67968029511219</v>
      </c>
      <c r="H67" s="489" t="str">
        <f t="shared" si="14"/>
        <v/>
      </c>
      <c r="I67" s="488" t="str">
        <f t="shared" si="12"/>
        <v/>
      </c>
      <c r="J67" s="488" t="str">
        <f t="shared" si="12"/>
        <v/>
      </c>
      <c r="K67" s="488" t="str">
        <f t="shared" si="12"/>
        <v/>
      </c>
      <c r="L67" s="488" t="e">
        <f t="shared" si="13"/>
        <v>#N/A</v>
      </c>
    </row>
    <row r="68" spans="1:12" ht="15" customHeight="1" x14ac:dyDescent="0.2">
      <c r="A68" s="490" t="s">
        <v>474</v>
      </c>
      <c r="B68" s="487">
        <v>220776</v>
      </c>
      <c r="C68" s="487">
        <v>31736</v>
      </c>
      <c r="D68" s="487">
        <v>18767</v>
      </c>
      <c r="E68" s="488">
        <f t="shared" si="11"/>
        <v>106.58761846367757</v>
      </c>
      <c r="F68" s="488">
        <f t="shared" si="11"/>
        <v>91.316107498417452</v>
      </c>
      <c r="G68" s="488">
        <f t="shared" si="11"/>
        <v>115.38272363971717</v>
      </c>
      <c r="H68" s="489" t="str">
        <f t="shared" si="14"/>
        <v/>
      </c>
      <c r="I68" s="488" t="str">
        <f t="shared" si="12"/>
        <v/>
      </c>
      <c r="J68" s="488" t="str">
        <f t="shared" si="12"/>
        <v/>
      </c>
      <c r="K68" s="488" t="str">
        <f t="shared" si="12"/>
        <v/>
      </c>
      <c r="L68" s="488" t="e">
        <f t="shared" si="13"/>
        <v>#N/A</v>
      </c>
    </row>
    <row r="69" spans="1:12" ht="15" customHeight="1" x14ac:dyDescent="0.2">
      <c r="A69" s="490">
        <v>43344</v>
      </c>
      <c r="B69" s="487">
        <v>225395</v>
      </c>
      <c r="C69" s="487">
        <v>31111</v>
      </c>
      <c r="D69" s="487">
        <v>19426</v>
      </c>
      <c r="E69" s="488">
        <f t="shared" si="11"/>
        <v>108.81760818033032</v>
      </c>
      <c r="F69" s="488">
        <f t="shared" si="11"/>
        <v>89.517753352132118</v>
      </c>
      <c r="G69" s="488">
        <f t="shared" si="11"/>
        <v>119.43436827543805</v>
      </c>
      <c r="H69" s="489">
        <f t="shared" si="14"/>
        <v>43344</v>
      </c>
      <c r="I69" s="488">
        <f t="shared" si="12"/>
        <v>108.81760818033032</v>
      </c>
      <c r="J69" s="488">
        <f t="shared" si="12"/>
        <v>89.517753352132118</v>
      </c>
      <c r="K69" s="488">
        <f t="shared" si="12"/>
        <v>119.43436827543805</v>
      </c>
      <c r="L69" s="488" t="e">
        <f t="shared" si="13"/>
        <v>#N/A</v>
      </c>
    </row>
    <row r="70" spans="1:12" ht="15" customHeight="1" x14ac:dyDescent="0.2">
      <c r="A70" s="490" t="s">
        <v>475</v>
      </c>
      <c r="B70" s="487">
        <v>224633</v>
      </c>
      <c r="C70" s="487">
        <v>30923</v>
      </c>
      <c r="D70" s="487">
        <v>19178</v>
      </c>
      <c r="E70" s="488">
        <f t="shared" si="11"/>
        <v>108.44972505322718</v>
      </c>
      <c r="F70" s="488">
        <f t="shared" si="11"/>
        <v>88.976808424929516</v>
      </c>
      <c r="G70" s="488">
        <f t="shared" si="11"/>
        <v>117.90962188748848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224387</v>
      </c>
      <c r="C71" s="487">
        <v>30620</v>
      </c>
      <c r="D71" s="487">
        <v>19024</v>
      </c>
      <c r="E71" s="491">
        <f t="shared" ref="E71:G75" si="15">IF($A$51=37802,IF(COUNTBLANK(B$51:B$70)&gt;0,#N/A,IF(ISBLANK(B71)=FALSE,B71/B$51*100,#N/A)),IF(COUNTBLANK(B$51:B$75)&gt;0,#N/A,B71/B$51*100))</f>
        <v>108.33095963424113</v>
      </c>
      <c r="F71" s="491">
        <f t="shared" si="15"/>
        <v>88.104966334810385</v>
      </c>
      <c r="G71" s="491">
        <f t="shared" si="15"/>
        <v>116.96280356593914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224591</v>
      </c>
      <c r="C72" s="487">
        <v>31008</v>
      </c>
      <c r="D72" s="487">
        <v>19207</v>
      </c>
      <c r="E72" s="491">
        <f t="shared" si="15"/>
        <v>108.42944803047348</v>
      </c>
      <c r="F72" s="491">
        <f t="shared" si="15"/>
        <v>89.221384588824307</v>
      </c>
      <c r="G72" s="491">
        <f t="shared" si="15"/>
        <v>118.08791884414387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229066</v>
      </c>
      <c r="C73" s="487">
        <v>30112</v>
      </c>
      <c r="D73" s="487">
        <v>19911</v>
      </c>
      <c r="E73" s="491">
        <f t="shared" si="15"/>
        <v>110.58991652625633</v>
      </c>
      <c r="F73" s="491">
        <f t="shared" si="15"/>
        <v>86.643264084709671</v>
      </c>
      <c r="G73" s="491">
        <f t="shared" si="15"/>
        <v>122.41623117122656</v>
      </c>
      <c r="H73" s="492">
        <f>IF(A$51=37802,IF(ISERROR(L73)=TRUE,IF(ISBLANK(A73)=FALSE,IF(MONTH(A73)=MONTH(MAX(A$51:A$75)),A73,""),""),""),IF(ISERROR(L73)=TRUE,IF(MONTH(A73)=MONTH(MAX(A$51:A$75)),A73,""),""))</f>
        <v>43709</v>
      </c>
      <c r="I73" s="488">
        <f t="shared" si="12"/>
        <v>110.58991652625633</v>
      </c>
      <c r="J73" s="488">
        <f t="shared" si="12"/>
        <v>86.643264084709671</v>
      </c>
      <c r="K73" s="488">
        <f t="shared" si="12"/>
        <v>122.41623117122656</v>
      </c>
      <c r="L73" s="488" t="e">
        <f t="shared" si="13"/>
        <v>#N/A</v>
      </c>
    </row>
    <row r="74" spans="1:12" ht="15" customHeight="1" x14ac:dyDescent="0.2">
      <c r="A74" s="490" t="s">
        <v>478</v>
      </c>
      <c r="B74" s="487">
        <v>227874</v>
      </c>
      <c r="C74" s="487">
        <v>30040</v>
      </c>
      <c r="D74" s="487">
        <v>19674</v>
      </c>
      <c r="E74" s="491">
        <f t="shared" si="15"/>
        <v>110.01443530905561</v>
      </c>
      <c r="F74" s="491">
        <f t="shared" si="15"/>
        <v>86.436093687057607</v>
      </c>
      <c r="G74" s="491">
        <f t="shared" si="15"/>
        <v>120.95911466338765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226765</v>
      </c>
      <c r="C75" s="493">
        <v>28980</v>
      </c>
      <c r="D75" s="493">
        <v>19022</v>
      </c>
      <c r="E75" s="491">
        <f t="shared" si="15"/>
        <v>109.4790253511063</v>
      </c>
      <c r="F75" s="491">
        <f t="shared" si="15"/>
        <v>83.386085054957704</v>
      </c>
      <c r="G75" s="491">
        <f t="shared" si="15"/>
        <v>116.95050722410083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110.58991652625633</v>
      </c>
      <c r="J77" s="488">
        <f>IF(J75&lt;&gt;"",J75,IF(J74&lt;&gt;"",J74,IF(J73&lt;&gt;"",J73,IF(J72&lt;&gt;"",J72,IF(J71&lt;&gt;"",J71,IF(J70&lt;&gt;"",J70,""))))))</f>
        <v>86.643264084709671</v>
      </c>
      <c r="K77" s="488">
        <f>IF(K75&lt;&gt;"",K75,IF(K74&lt;&gt;"",K74,IF(K73&lt;&gt;"",K73,IF(K72&lt;&gt;"",K72,IF(K71&lt;&gt;"",K71,IF(K70&lt;&gt;"",K70,""))))))</f>
        <v>122.41623117122656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+10,6%</v>
      </c>
      <c r="J79" s="488" t="str">
        <f>"GeB - ausschließlich: "&amp;IF(J77&gt;100,"+","")&amp;TEXT(J77-100,"0,0")&amp;"%"</f>
        <v>GeB - ausschließlich: -13,4%</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+10,6%</v>
      </c>
    </row>
    <row r="83" spans="9:9" ht="15" customHeight="1" x14ac:dyDescent="0.2">
      <c r="I83" s="488" t="str">
        <f>IF(ISERROR(HLOOKUP(3,I$78:K$79,2,FALSE)),"",HLOOKUP(3,I$78:K$79,2,FALSE))</f>
        <v>GeB - ausschließlich: -13,4%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226765</v>
      </c>
      <c r="E12" s="114">
        <v>227874</v>
      </c>
      <c r="F12" s="114">
        <v>229066</v>
      </c>
      <c r="G12" s="114">
        <v>224591</v>
      </c>
      <c r="H12" s="114">
        <v>224387</v>
      </c>
      <c r="I12" s="115">
        <v>2378</v>
      </c>
      <c r="J12" s="116">
        <v>1.0597761902427503</v>
      </c>
      <c r="N12" s="117"/>
    </row>
    <row r="13" spans="1:15" s="110" customFormat="1" ht="13.5" customHeight="1" x14ac:dyDescent="0.2">
      <c r="A13" s="118" t="s">
        <v>105</v>
      </c>
      <c r="B13" s="119" t="s">
        <v>106</v>
      </c>
      <c r="C13" s="113">
        <v>54.275571627014749</v>
      </c>
      <c r="D13" s="114">
        <v>123078</v>
      </c>
      <c r="E13" s="114">
        <v>123572</v>
      </c>
      <c r="F13" s="114">
        <v>124923</v>
      </c>
      <c r="G13" s="114">
        <v>122367</v>
      </c>
      <c r="H13" s="114">
        <v>122163</v>
      </c>
      <c r="I13" s="115">
        <v>915</v>
      </c>
      <c r="J13" s="116">
        <v>0.74899928783674274</v>
      </c>
    </row>
    <row r="14" spans="1:15" s="110" customFormat="1" ht="13.5" customHeight="1" x14ac:dyDescent="0.2">
      <c r="A14" s="120"/>
      <c r="B14" s="119" t="s">
        <v>107</v>
      </c>
      <c r="C14" s="113">
        <v>45.724428372985251</v>
      </c>
      <c r="D14" s="114">
        <v>103687</v>
      </c>
      <c r="E14" s="114">
        <v>104302</v>
      </c>
      <c r="F14" s="114">
        <v>104143</v>
      </c>
      <c r="G14" s="114">
        <v>102224</v>
      </c>
      <c r="H14" s="114">
        <v>102224</v>
      </c>
      <c r="I14" s="115">
        <v>1463</v>
      </c>
      <c r="J14" s="116">
        <v>1.4311707622476131</v>
      </c>
    </row>
    <row r="15" spans="1:15" s="110" customFormat="1" ht="13.5" customHeight="1" x14ac:dyDescent="0.2">
      <c r="A15" s="118" t="s">
        <v>105</v>
      </c>
      <c r="B15" s="121" t="s">
        <v>108</v>
      </c>
      <c r="C15" s="113">
        <v>10.513086234648204</v>
      </c>
      <c r="D15" s="114">
        <v>23840</v>
      </c>
      <c r="E15" s="114">
        <v>24800</v>
      </c>
      <c r="F15" s="114">
        <v>25458</v>
      </c>
      <c r="G15" s="114">
        <v>22632</v>
      </c>
      <c r="H15" s="114">
        <v>23419</v>
      </c>
      <c r="I15" s="115">
        <v>421</v>
      </c>
      <c r="J15" s="116">
        <v>1.7976856398650669</v>
      </c>
    </row>
    <row r="16" spans="1:15" s="110" customFormat="1" ht="13.5" customHeight="1" x14ac:dyDescent="0.2">
      <c r="A16" s="118"/>
      <c r="B16" s="121" t="s">
        <v>109</v>
      </c>
      <c r="C16" s="113">
        <v>65.57361144797477</v>
      </c>
      <c r="D16" s="114">
        <v>148698</v>
      </c>
      <c r="E16" s="114">
        <v>149302</v>
      </c>
      <c r="F16" s="114">
        <v>150227</v>
      </c>
      <c r="G16" s="114">
        <v>149566</v>
      </c>
      <c r="H16" s="114">
        <v>149682</v>
      </c>
      <c r="I16" s="115">
        <v>-984</v>
      </c>
      <c r="J16" s="116">
        <v>-0.65739367459013109</v>
      </c>
    </row>
    <row r="17" spans="1:10" s="110" customFormat="1" ht="13.5" customHeight="1" x14ac:dyDescent="0.2">
      <c r="A17" s="118"/>
      <c r="B17" s="121" t="s">
        <v>110</v>
      </c>
      <c r="C17" s="113">
        <v>22.699270169558794</v>
      </c>
      <c r="D17" s="114">
        <v>51474</v>
      </c>
      <c r="E17" s="114">
        <v>51005</v>
      </c>
      <c r="F17" s="114">
        <v>50591</v>
      </c>
      <c r="G17" s="114">
        <v>49703</v>
      </c>
      <c r="H17" s="114">
        <v>48714</v>
      </c>
      <c r="I17" s="115">
        <v>2760</v>
      </c>
      <c r="J17" s="116">
        <v>5.6657223796033991</v>
      </c>
    </row>
    <row r="18" spans="1:10" s="110" customFormat="1" ht="13.5" customHeight="1" x14ac:dyDescent="0.2">
      <c r="A18" s="120"/>
      <c r="B18" s="121" t="s">
        <v>111</v>
      </c>
      <c r="C18" s="113">
        <v>1.2140321478182259</v>
      </c>
      <c r="D18" s="114">
        <v>2753</v>
      </c>
      <c r="E18" s="114">
        <v>2767</v>
      </c>
      <c r="F18" s="114">
        <v>2790</v>
      </c>
      <c r="G18" s="114">
        <v>2690</v>
      </c>
      <c r="H18" s="114">
        <v>2572</v>
      </c>
      <c r="I18" s="115">
        <v>181</v>
      </c>
      <c r="J18" s="116">
        <v>7.0373250388802484</v>
      </c>
    </row>
    <row r="19" spans="1:10" s="110" customFormat="1" ht="13.5" customHeight="1" x14ac:dyDescent="0.2">
      <c r="A19" s="120"/>
      <c r="B19" s="121" t="s">
        <v>112</v>
      </c>
      <c r="C19" s="113">
        <v>0.35234714351862062</v>
      </c>
      <c r="D19" s="114">
        <v>799</v>
      </c>
      <c r="E19" s="114">
        <v>779</v>
      </c>
      <c r="F19" s="114">
        <v>821</v>
      </c>
      <c r="G19" s="114">
        <v>713</v>
      </c>
      <c r="H19" s="114">
        <v>664</v>
      </c>
      <c r="I19" s="115">
        <v>135</v>
      </c>
      <c r="J19" s="116">
        <v>20.331325301204821</v>
      </c>
    </row>
    <row r="20" spans="1:10" s="110" customFormat="1" ht="13.5" customHeight="1" x14ac:dyDescent="0.2">
      <c r="A20" s="118" t="s">
        <v>113</v>
      </c>
      <c r="B20" s="122" t="s">
        <v>114</v>
      </c>
      <c r="C20" s="113">
        <v>72.00008819703217</v>
      </c>
      <c r="D20" s="114">
        <v>163271</v>
      </c>
      <c r="E20" s="114">
        <v>164308</v>
      </c>
      <c r="F20" s="114">
        <v>165939</v>
      </c>
      <c r="G20" s="114">
        <v>162399</v>
      </c>
      <c r="H20" s="114">
        <v>162747</v>
      </c>
      <c r="I20" s="115">
        <v>524</v>
      </c>
      <c r="J20" s="116">
        <v>0.32197214080751102</v>
      </c>
    </row>
    <row r="21" spans="1:10" s="110" customFormat="1" ht="13.5" customHeight="1" x14ac:dyDescent="0.2">
      <c r="A21" s="120"/>
      <c r="B21" s="122" t="s">
        <v>115</v>
      </c>
      <c r="C21" s="113">
        <v>27.99991180296783</v>
      </c>
      <c r="D21" s="114">
        <v>63494</v>
      </c>
      <c r="E21" s="114">
        <v>63566</v>
      </c>
      <c r="F21" s="114">
        <v>63127</v>
      </c>
      <c r="G21" s="114">
        <v>62192</v>
      </c>
      <c r="H21" s="114">
        <v>61640</v>
      </c>
      <c r="I21" s="115">
        <v>1854</v>
      </c>
      <c r="J21" s="116">
        <v>3.0077871512005192</v>
      </c>
    </row>
    <row r="22" spans="1:10" s="110" customFormat="1" ht="13.5" customHeight="1" x14ac:dyDescent="0.2">
      <c r="A22" s="118" t="s">
        <v>113</v>
      </c>
      <c r="B22" s="122" t="s">
        <v>116</v>
      </c>
      <c r="C22" s="113">
        <v>92.650541309284947</v>
      </c>
      <c r="D22" s="114">
        <v>210099</v>
      </c>
      <c r="E22" s="114">
        <v>211344</v>
      </c>
      <c r="F22" s="114">
        <v>212524</v>
      </c>
      <c r="G22" s="114">
        <v>208488</v>
      </c>
      <c r="H22" s="114">
        <v>208724</v>
      </c>
      <c r="I22" s="115">
        <v>1375</v>
      </c>
      <c r="J22" s="116">
        <v>0.65876468446369363</v>
      </c>
    </row>
    <row r="23" spans="1:10" s="110" customFormat="1" ht="13.5" customHeight="1" x14ac:dyDescent="0.2">
      <c r="A23" s="123"/>
      <c r="B23" s="124" t="s">
        <v>117</v>
      </c>
      <c r="C23" s="125">
        <v>7.2797830353008619</v>
      </c>
      <c r="D23" s="114">
        <v>16508</v>
      </c>
      <c r="E23" s="114">
        <v>16373</v>
      </c>
      <c r="F23" s="114">
        <v>16391</v>
      </c>
      <c r="G23" s="114">
        <v>15938</v>
      </c>
      <c r="H23" s="114">
        <v>15497</v>
      </c>
      <c r="I23" s="115">
        <v>1011</v>
      </c>
      <c r="J23" s="116">
        <v>6.5238433245144218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48002</v>
      </c>
      <c r="E26" s="114">
        <v>49714</v>
      </c>
      <c r="F26" s="114">
        <v>50023</v>
      </c>
      <c r="G26" s="114">
        <v>50215</v>
      </c>
      <c r="H26" s="140">
        <v>49644</v>
      </c>
      <c r="I26" s="115">
        <v>-1642</v>
      </c>
      <c r="J26" s="116">
        <v>-3.3075497542502617</v>
      </c>
    </row>
    <row r="27" spans="1:10" s="110" customFormat="1" ht="13.5" customHeight="1" x14ac:dyDescent="0.2">
      <c r="A27" s="118" t="s">
        <v>105</v>
      </c>
      <c r="B27" s="119" t="s">
        <v>106</v>
      </c>
      <c r="C27" s="113">
        <v>40.146243906503898</v>
      </c>
      <c r="D27" s="115">
        <v>19271</v>
      </c>
      <c r="E27" s="114">
        <v>19780</v>
      </c>
      <c r="F27" s="114">
        <v>19887</v>
      </c>
      <c r="G27" s="114">
        <v>19850</v>
      </c>
      <c r="H27" s="140">
        <v>19627</v>
      </c>
      <c r="I27" s="115">
        <v>-356</v>
      </c>
      <c r="J27" s="116">
        <v>-1.8138278901513221</v>
      </c>
    </row>
    <row r="28" spans="1:10" s="110" customFormat="1" ht="13.5" customHeight="1" x14ac:dyDescent="0.2">
      <c r="A28" s="120"/>
      <c r="B28" s="119" t="s">
        <v>107</v>
      </c>
      <c r="C28" s="113">
        <v>59.853756093496102</v>
      </c>
      <c r="D28" s="115">
        <v>28731</v>
      </c>
      <c r="E28" s="114">
        <v>29934</v>
      </c>
      <c r="F28" s="114">
        <v>30136</v>
      </c>
      <c r="G28" s="114">
        <v>30365</v>
      </c>
      <c r="H28" s="140">
        <v>30017</v>
      </c>
      <c r="I28" s="115">
        <v>-1286</v>
      </c>
      <c r="J28" s="116">
        <v>-4.2842389312722791</v>
      </c>
    </row>
    <row r="29" spans="1:10" s="110" customFormat="1" ht="13.5" customHeight="1" x14ac:dyDescent="0.2">
      <c r="A29" s="118" t="s">
        <v>105</v>
      </c>
      <c r="B29" s="121" t="s">
        <v>108</v>
      </c>
      <c r="C29" s="113">
        <v>18.651306195575184</v>
      </c>
      <c r="D29" s="115">
        <v>8953</v>
      </c>
      <c r="E29" s="114">
        <v>9486</v>
      </c>
      <c r="F29" s="114">
        <v>9604</v>
      </c>
      <c r="G29" s="114">
        <v>9812</v>
      </c>
      <c r="H29" s="140">
        <v>9513</v>
      </c>
      <c r="I29" s="115">
        <v>-560</v>
      </c>
      <c r="J29" s="116">
        <v>-5.8866813833701253</v>
      </c>
    </row>
    <row r="30" spans="1:10" s="110" customFormat="1" ht="13.5" customHeight="1" x14ac:dyDescent="0.2">
      <c r="A30" s="118"/>
      <c r="B30" s="121" t="s">
        <v>109</v>
      </c>
      <c r="C30" s="113">
        <v>47.118870047081373</v>
      </c>
      <c r="D30" s="115">
        <v>22618</v>
      </c>
      <c r="E30" s="114">
        <v>23489</v>
      </c>
      <c r="F30" s="114">
        <v>23723</v>
      </c>
      <c r="G30" s="114">
        <v>23831</v>
      </c>
      <c r="H30" s="140">
        <v>23828</v>
      </c>
      <c r="I30" s="115">
        <v>-1210</v>
      </c>
      <c r="J30" s="116">
        <v>-5.0780594258855132</v>
      </c>
    </row>
    <row r="31" spans="1:10" s="110" customFormat="1" ht="13.5" customHeight="1" x14ac:dyDescent="0.2">
      <c r="A31" s="118"/>
      <c r="B31" s="121" t="s">
        <v>110</v>
      </c>
      <c r="C31" s="113">
        <v>18.636723469855422</v>
      </c>
      <c r="D31" s="115">
        <v>8946</v>
      </c>
      <c r="E31" s="114">
        <v>9063</v>
      </c>
      <c r="F31" s="114">
        <v>9069</v>
      </c>
      <c r="G31" s="114">
        <v>9063</v>
      </c>
      <c r="H31" s="140">
        <v>8967</v>
      </c>
      <c r="I31" s="115">
        <v>-21</v>
      </c>
      <c r="J31" s="116">
        <v>-0.23419203747072601</v>
      </c>
    </row>
    <row r="32" spans="1:10" s="110" customFormat="1" ht="13.5" customHeight="1" x14ac:dyDescent="0.2">
      <c r="A32" s="120"/>
      <c r="B32" s="121" t="s">
        <v>111</v>
      </c>
      <c r="C32" s="113">
        <v>15.593100287488021</v>
      </c>
      <c r="D32" s="115">
        <v>7485</v>
      </c>
      <c r="E32" s="114">
        <v>7676</v>
      </c>
      <c r="F32" s="114">
        <v>7627</v>
      </c>
      <c r="G32" s="114">
        <v>7509</v>
      </c>
      <c r="H32" s="140">
        <v>7336</v>
      </c>
      <c r="I32" s="115">
        <v>149</v>
      </c>
      <c r="J32" s="116">
        <v>2.0310796074154851</v>
      </c>
    </row>
    <row r="33" spans="1:10" s="110" customFormat="1" ht="13.5" customHeight="1" x14ac:dyDescent="0.2">
      <c r="A33" s="120"/>
      <c r="B33" s="121" t="s">
        <v>112</v>
      </c>
      <c r="C33" s="113">
        <v>1.5103537352610308</v>
      </c>
      <c r="D33" s="115">
        <v>725</v>
      </c>
      <c r="E33" s="114">
        <v>779</v>
      </c>
      <c r="F33" s="114">
        <v>826</v>
      </c>
      <c r="G33" s="114">
        <v>706</v>
      </c>
      <c r="H33" s="140">
        <v>674</v>
      </c>
      <c r="I33" s="115">
        <v>51</v>
      </c>
      <c r="J33" s="116">
        <v>7.5667655786350148</v>
      </c>
    </row>
    <row r="34" spans="1:10" s="110" customFormat="1" ht="13.5" customHeight="1" x14ac:dyDescent="0.2">
      <c r="A34" s="118" t="s">
        <v>113</v>
      </c>
      <c r="B34" s="122" t="s">
        <v>116</v>
      </c>
      <c r="C34" s="113">
        <v>91.273280279988327</v>
      </c>
      <c r="D34" s="115">
        <v>43813</v>
      </c>
      <c r="E34" s="114">
        <v>45404</v>
      </c>
      <c r="F34" s="114">
        <v>45786</v>
      </c>
      <c r="G34" s="114">
        <v>45993</v>
      </c>
      <c r="H34" s="140">
        <v>45546</v>
      </c>
      <c r="I34" s="115">
        <v>-1733</v>
      </c>
      <c r="J34" s="116">
        <v>-3.8049444517630526</v>
      </c>
    </row>
    <row r="35" spans="1:10" s="110" customFormat="1" ht="13.5" customHeight="1" x14ac:dyDescent="0.2">
      <c r="A35" s="118"/>
      <c r="B35" s="119" t="s">
        <v>117</v>
      </c>
      <c r="C35" s="113">
        <v>8.503812341152452</v>
      </c>
      <c r="D35" s="115">
        <v>4082</v>
      </c>
      <c r="E35" s="114">
        <v>4203</v>
      </c>
      <c r="F35" s="114">
        <v>4123</v>
      </c>
      <c r="G35" s="114">
        <v>4101</v>
      </c>
      <c r="H35" s="140">
        <v>3996</v>
      </c>
      <c r="I35" s="115">
        <v>86</v>
      </c>
      <c r="J35" s="116">
        <v>2.1521521521521523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28980</v>
      </c>
      <c r="E37" s="114">
        <v>30040</v>
      </c>
      <c r="F37" s="114">
        <v>30112</v>
      </c>
      <c r="G37" s="114">
        <v>31008</v>
      </c>
      <c r="H37" s="140">
        <v>30620</v>
      </c>
      <c r="I37" s="115">
        <v>-1640</v>
      </c>
      <c r="J37" s="116">
        <v>-5.3559764859568908</v>
      </c>
    </row>
    <row r="38" spans="1:10" s="110" customFormat="1" ht="13.5" customHeight="1" x14ac:dyDescent="0.2">
      <c r="A38" s="118" t="s">
        <v>105</v>
      </c>
      <c r="B38" s="119" t="s">
        <v>106</v>
      </c>
      <c r="C38" s="113">
        <v>37.339544513457554</v>
      </c>
      <c r="D38" s="115">
        <v>10821</v>
      </c>
      <c r="E38" s="114">
        <v>11059</v>
      </c>
      <c r="F38" s="114">
        <v>10937</v>
      </c>
      <c r="G38" s="114">
        <v>11325</v>
      </c>
      <c r="H38" s="140">
        <v>11176</v>
      </c>
      <c r="I38" s="115">
        <v>-355</v>
      </c>
      <c r="J38" s="116">
        <v>-3.1764495347172512</v>
      </c>
    </row>
    <row r="39" spans="1:10" s="110" customFormat="1" ht="13.5" customHeight="1" x14ac:dyDescent="0.2">
      <c r="A39" s="120"/>
      <c r="B39" s="119" t="s">
        <v>107</v>
      </c>
      <c r="C39" s="113">
        <v>62.660455486542446</v>
      </c>
      <c r="D39" s="115">
        <v>18159</v>
      </c>
      <c r="E39" s="114">
        <v>18981</v>
      </c>
      <c r="F39" s="114">
        <v>19175</v>
      </c>
      <c r="G39" s="114">
        <v>19683</v>
      </c>
      <c r="H39" s="140">
        <v>19444</v>
      </c>
      <c r="I39" s="115">
        <v>-1285</v>
      </c>
      <c r="J39" s="116">
        <v>-6.608722485085373</v>
      </c>
    </row>
    <row r="40" spans="1:10" s="110" customFormat="1" ht="13.5" customHeight="1" x14ac:dyDescent="0.2">
      <c r="A40" s="118" t="s">
        <v>105</v>
      </c>
      <c r="B40" s="121" t="s">
        <v>108</v>
      </c>
      <c r="C40" s="113">
        <v>22.491373360938578</v>
      </c>
      <c r="D40" s="115">
        <v>6518</v>
      </c>
      <c r="E40" s="114">
        <v>6784</v>
      </c>
      <c r="F40" s="114">
        <v>6754</v>
      </c>
      <c r="G40" s="114">
        <v>7376</v>
      </c>
      <c r="H40" s="140">
        <v>6977</v>
      </c>
      <c r="I40" s="115">
        <v>-459</v>
      </c>
      <c r="J40" s="116">
        <v>-6.5787587788447759</v>
      </c>
    </row>
    <row r="41" spans="1:10" s="110" customFormat="1" ht="13.5" customHeight="1" x14ac:dyDescent="0.2">
      <c r="A41" s="118"/>
      <c r="B41" s="121" t="s">
        <v>109</v>
      </c>
      <c r="C41" s="113">
        <v>33.609385783298826</v>
      </c>
      <c r="D41" s="115">
        <v>9740</v>
      </c>
      <c r="E41" s="114">
        <v>10242</v>
      </c>
      <c r="F41" s="114">
        <v>10352</v>
      </c>
      <c r="G41" s="114">
        <v>10650</v>
      </c>
      <c r="H41" s="140">
        <v>10787</v>
      </c>
      <c r="I41" s="115">
        <v>-1047</v>
      </c>
      <c r="J41" s="116">
        <v>-9.7061277463613607</v>
      </c>
    </row>
    <row r="42" spans="1:10" s="110" customFormat="1" ht="13.5" customHeight="1" x14ac:dyDescent="0.2">
      <c r="A42" s="118"/>
      <c r="B42" s="121" t="s">
        <v>110</v>
      </c>
      <c r="C42" s="113">
        <v>18.812974465148379</v>
      </c>
      <c r="D42" s="115">
        <v>5452</v>
      </c>
      <c r="E42" s="114">
        <v>5560</v>
      </c>
      <c r="F42" s="114">
        <v>5610</v>
      </c>
      <c r="G42" s="114">
        <v>5696</v>
      </c>
      <c r="H42" s="140">
        <v>5730</v>
      </c>
      <c r="I42" s="115">
        <v>-278</v>
      </c>
      <c r="J42" s="116">
        <v>-4.8516579406631761</v>
      </c>
    </row>
    <row r="43" spans="1:10" s="110" customFormat="1" ht="13.5" customHeight="1" x14ac:dyDescent="0.2">
      <c r="A43" s="120"/>
      <c r="B43" s="121" t="s">
        <v>111</v>
      </c>
      <c r="C43" s="113">
        <v>25.086266390614217</v>
      </c>
      <c r="D43" s="115">
        <v>7270</v>
      </c>
      <c r="E43" s="114">
        <v>7454</v>
      </c>
      <c r="F43" s="114">
        <v>7396</v>
      </c>
      <c r="G43" s="114">
        <v>7286</v>
      </c>
      <c r="H43" s="140">
        <v>7126</v>
      </c>
      <c r="I43" s="115">
        <v>144</v>
      </c>
      <c r="J43" s="116">
        <v>2.0207690148751052</v>
      </c>
    </row>
    <row r="44" spans="1:10" s="110" customFormat="1" ht="13.5" customHeight="1" x14ac:dyDescent="0.2">
      <c r="A44" s="120"/>
      <c r="B44" s="121" t="s">
        <v>112</v>
      </c>
      <c r="C44" s="113">
        <v>2.3429951690821258</v>
      </c>
      <c r="D44" s="115">
        <v>679</v>
      </c>
      <c r="E44" s="114">
        <v>730</v>
      </c>
      <c r="F44" s="114">
        <v>768</v>
      </c>
      <c r="G44" s="114">
        <v>649</v>
      </c>
      <c r="H44" s="140">
        <v>629</v>
      </c>
      <c r="I44" s="115">
        <v>50</v>
      </c>
      <c r="J44" s="116">
        <v>7.9491255961844196</v>
      </c>
    </row>
    <row r="45" spans="1:10" s="110" customFormat="1" ht="13.5" customHeight="1" x14ac:dyDescent="0.2">
      <c r="A45" s="118" t="s">
        <v>113</v>
      </c>
      <c r="B45" s="122" t="s">
        <v>116</v>
      </c>
      <c r="C45" s="113">
        <v>90.662525879917183</v>
      </c>
      <c r="D45" s="115">
        <v>26274</v>
      </c>
      <c r="E45" s="114">
        <v>27245</v>
      </c>
      <c r="F45" s="114">
        <v>27363</v>
      </c>
      <c r="G45" s="114">
        <v>28195</v>
      </c>
      <c r="H45" s="140">
        <v>27867</v>
      </c>
      <c r="I45" s="115">
        <v>-1593</v>
      </c>
      <c r="J45" s="116">
        <v>-5.716438798578964</v>
      </c>
    </row>
    <row r="46" spans="1:10" s="110" customFormat="1" ht="13.5" customHeight="1" x14ac:dyDescent="0.2">
      <c r="A46" s="118"/>
      <c r="B46" s="119" t="s">
        <v>117</v>
      </c>
      <c r="C46" s="113">
        <v>8.975155279503106</v>
      </c>
      <c r="D46" s="115">
        <v>2601</v>
      </c>
      <c r="E46" s="114">
        <v>2691</v>
      </c>
      <c r="F46" s="114">
        <v>2637</v>
      </c>
      <c r="G46" s="114">
        <v>2693</v>
      </c>
      <c r="H46" s="140">
        <v>2651</v>
      </c>
      <c r="I46" s="115">
        <v>-50</v>
      </c>
      <c r="J46" s="116">
        <v>-1.8860807242549982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19022</v>
      </c>
      <c r="E48" s="114">
        <v>19674</v>
      </c>
      <c r="F48" s="114">
        <v>19911</v>
      </c>
      <c r="G48" s="114">
        <v>19207</v>
      </c>
      <c r="H48" s="140">
        <v>19024</v>
      </c>
      <c r="I48" s="115">
        <v>-2</v>
      </c>
      <c r="J48" s="116">
        <v>-1.0513036164844407E-2</v>
      </c>
    </row>
    <row r="49" spans="1:12" s="110" customFormat="1" ht="13.5" customHeight="1" x14ac:dyDescent="0.2">
      <c r="A49" s="118" t="s">
        <v>105</v>
      </c>
      <c r="B49" s="119" t="s">
        <v>106</v>
      </c>
      <c r="C49" s="113">
        <v>44.42224792345705</v>
      </c>
      <c r="D49" s="115">
        <v>8450</v>
      </c>
      <c r="E49" s="114">
        <v>8721</v>
      </c>
      <c r="F49" s="114">
        <v>8950</v>
      </c>
      <c r="G49" s="114">
        <v>8525</v>
      </c>
      <c r="H49" s="140">
        <v>8451</v>
      </c>
      <c r="I49" s="115">
        <v>-1</v>
      </c>
      <c r="J49" s="116">
        <v>-1.1832919181161992E-2</v>
      </c>
    </row>
    <row r="50" spans="1:12" s="110" customFormat="1" ht="13.5" customHeight="1" x14ac:dyDescent="0.2">
      <c r="A50" s="120"/>
      <c r="B50" s="119" t="s">
        <v>107</v>
      </c>
      <c r="C50" s="113">
        <v>55.57775207654295</v>
      </c>
      <c r="D50" s="115">
        <v>10572</v>
      </c>
      <c r="E50" s="114">
        <v>10953</v>
      </c>
      <c r="F50" s="114">
        <v>10961</v>
      </c>
      <c r="G50" s="114">
        <v>10682</v>
      </c>
      <c r="H50" s="140">
        <v>10573</v>
      </c>
      <c r="I50" s="115">
        <v>-1</v>
      </c>
      <c r="J50" s="116">
        <v>-9.4580535325829943E-3</v>
      </c>
    </row>
    <row r="51" spans="1:12" s="110" customFormat="1" ht="13.5" customHeight="1" x14ac:dyDescent="0.2">
      <c r="A51" s="118" t="s">
        <v>105</v>
      </c>
      <c r="B51" s="121" t="s">
        <v>108</v>
      </c>
      <c r="C51" s="113">
        <v>12.800967301019872</v>
      </c>
      <c r="D51" s="115">
        <v>2435</v>
      </c>
      <c r="E51" s="114">
        <v>2702</v>
      </c>
      <c r="F51" s="114">
        <v>2850</v>
      </c>
      <c r="G51" s="114">
        <v>2436</v>
      </c>
      <c r="H51" s="140">
        <v>2536</v>
      </c>
      <c r="I51" s="115">
        <v>-101</v>
      </c>
      <c r="J51" s="116">
        <v>-3.9826498422712935</v>
      </c>
    </row>
    <row r="52" spans="1:12" s="110" customFormat="1" ht="13.5" customHeight="1" x14ac:dyDescent="0.2">
      <c r="A52" s="118"/>
      <c r="B52" s="121" t="s">
        <v>109</v>
      </c>
      <c r="C52" s="113">
        <v>67.700557249500577</v>
      </c>
      <c r="D52" s="115">
        <v>12878</v>
      </c>
      <c r="E52" s="114">
        <v>13247</v>
      </c>
      <c r="F52" s="114">
        <v>13371</v>
      </c>
      <c r="G52" s="114">
        <v>13181</v>
      </c>
      <c r="H52" s="140">
        <v>13041</v>
      </c>
      <c r="I52" s="115">
        <v>-163</v>
      </c>
      <c r="J52" s="116">
        <v>-1.2499041484548732</v>
      </c>
    </row>
    <row r="53" spans="1:12" s="110" customFormat="1" ht="13.5" customHeight="1" x14ac:dyDescent="0.2">
      <c r="A53" s="118"/>
      <c r="B53" s="121" t="s">
        <v>110</v>
      </c>
      <c r="C53" s="113">
        <v>18.368205236042478</v>
      </c>
      <c r="D53" s="115">
        <v>3494</v>
      </c>
      <c r="E53" s="114">
        <v>3503</v>
      </c>
      <c r="F53" s="114">
        <v>3459</v>
      </c>
      <c r="G53" s="114">
        <v>3367</v>
      </c>
      <c r="H53" s="140">
        <v>3237</v>
      </c>
      <c r="I53" s="115">
        <v>257</v>
      </c>
      <c r="J53" s="116">
        <v>7.9394501081248068</v>
      </c>
    </row>
    <row r="54" spans="1:12" s="110" customFormat="1" ht="13.5" customHeight="1" x14ac:dyDescent="0.2">
      <c r="A54" s="120"/>
      <c r="B54" s="121" t="s">
        <v>111</v>
      </c>
      <c r="C54" s="113">
        <v>1.1302702134370728</v>
      </c>
      <c r="D54" s="115">
        <v>215</v>
      </c>
      <c r="E54" s="114">
        <v>222</v>
      </c>
      <c r="F54" s="114">
        <v>231</v>
      </c>
      <c r="G54" s="114">
        <v>223</v>
      </c>
      <c r="H54" s="140">
        <v>210</v>
      </c>
      <c r="I54" s="115">
        <v>5</v>
      </c>
      <c r="J54" s="116">
        <v>2.3809523809523809</v>
      </c>
    </row>
    <row r="55" spans="1:12" s="110" customFormat="1" ht="13.5" customHeight="1" x14ac:dyDescent="0.2">
      <c r="A55" s="120"/>
      <c r="B55" s="121" t="s">
        <v>112</v>
      </c>
      <c r="C55" s="113">
        <v>0.24182525496793186</v>
      </c>
      <c r="D55" s="115">
        <v>46</v>
      </c>
      <c r="E55" s="114">
        <v>49</v>
      </c>
      <c r="F55" s="114">
        <v>58</v>
      </c>
      <c r="G55" s="114">
        <v>57</v>
      </c>
      <c r="H55" s="140">
        <v>45</v>
      </c>
      <c r="I55" s="115">
        <v>1</v>
      </c>
      <c r="J55" s="116">
        <v>2.2222222222222223</v>
      </c>
    </row>
    <row r="56" spans="1:12" s="110" customFormat="1" ht="13.5" customHeight="1" x14ac:dyDescent="0.2">
      <c r="A56" s="118" t="s">
        <v>113</v>
      </c>
      <c r="B56" s="122" t="s">
        <v>116</v>
      </c>
      <c r="C56" s="113">
        <v>92.203764062664277</v>
      </c>
      <c r="D56" s="115">
        <v>17539</v>
      </c>
      <c r="E56" s="114">
        <v>18159</v>
      </c>
      <c r="F56" s="114">
        <v>18423</v>
      </c>
      <c r="G56" s="114">
        <v>17798</v>
      </c>
      <c r="H56" s="140">
        <v>17679</v>
      </c>
      <c r="I56" s="115">
        <v>-140</v>
      </c>
      <c r="J56" s="116">
        <v>-0.7918999943435715</v>
      </c>
    </row>
    <row r="57" spans="1:12" s="110" customFormat="1" ht="13.5" customHeight="1" x14ac:dyDescent="0.2">
      <c r="A57" s="142"/>
      <c r="B57" s="124" t="s">
        <v>117</v>
      </c>
      <c r="C57" s="125">
        <v>7.7857217958153715</v>
      </c>
      <c r="D57" s="143">
        <v>1481</v>
      </c>
      <c r="E57" s="144">
        <v>1512</v>
      </c>
      <c r="F57" s="144">
        <v>1486</v>
      </c>
      <c r="G57" s="144">
        <v>1408</v>
      </c>
      <c r="H57" s="145">
        <v>1345</v>
      </c>
      <c r="I57" s="143">
        <v>136</v>
      </c>
      <c r="J57" s="146">
        <v>10.111524163568774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226765</v>
      </c>
      <c r="E12" s="236">
        <v>227874</v>
      </c>
      <c r="F12" s="114">
        <v>229066</v>
      </c>
      <c r="G12" s="114">
        <v>224591</v>
      </c>
      <c r="H12" s="140">
        <v>224387</v>
      </c>
      <c r="I12" s="115">
        <v>2378</v>
      </c>
      <c r="J12" s="116">
        <v>1.0597761902427503</v>
      </c>
    </row>
    <row r="13" spans="1:15" s="110" customFormat="1" ht="12" customHeight="1" x14ac:dyDescent="0.2">
      <c r="A13" s="118" t="s">
        <v>105</v>
      </c>
      <c r="B13" s="119" t="s">
        <v>106</v>
      </c>
      <c r="C13" s="113">
        <v>54.275571627014749</v>
      </c>
      <c r="D13" s="115">
        <v>123078</v>
      </c>
      <c r="E13" s="114">
        <v>123572</v>
      </c>
      <c r="F13" s="114">
        <v>124923</v>
      </c>
      <c r="G13" s="114">
        <v>122367</v>
      </c>
      <c r="H13" s="140">
        <v>122163</v>
      </c>
      <c r="I13" s="115">
        <v>915</v>
      </c>
      <c r="J13" s="116">
        <v>0.74899928783674274</v>
      </c>
    </row>
    <row r="14" spans="1:15" s="110" customFormat="1" ht="12" customHeight="1" x14ac:dyDescent="0.2">
      <c r="A14" s="118"/>
      <c r="B14" s="119" t="s">
        <v>107</v>
      </c>
      <c r="C14" s="113">
        <v>45.724428372985251</v>
      </c>
      <c r="D14" s="115">
        <v>103687</v>
      </c>
      <c r="E14" s="114">
        <v>104302</v>
      </c>
      <c r="F14" s="114">
        <v>104143</v>
      </c>
      <c r="G14" s="114">
        <v>102224</v>
      </c>
      <c r="H14" s="140">
        <v>102224</v>
      </c>
      <c r="I14" s="115">
        <v>1463</v>
      </c>
      <c r="J14" s="116">
        <v>1.4311707622476131</v>
      </c>
    </row>
    <row r="15" spans="1:15" s="110" customFormat="1" ht="12" customHeight="1" x14ac:dyDescent="0.2">
      <c r="A15" s="118" t="s">
        <v>105</v>
      </c>
      <c r="B15" s="121" t="s">
        <v>108</v>
      </c>
      <c r="C15" s="113">
        <v>10.513086234648204</v>
      </c>
      <c r="D15" s="115">
        <v>23840</v>
      </c>
      <c r="E15" s="114">
        <v>24800</v>
      </c>
      <c r="F15" s="114">
        <v>25458</v>
      </c>
      <c r="G15" s="114">
        <v>22632</v>
      </c>
      <c r="H15" s="140">
        <v>23419</v>
      </c>
      <c r="I15" s="115">
        <v>421</v>
      </c>
      <c r="J15" s="116">
        <v>1.7976856398650669</v>
      </c>
    </row>
    <row r="16" spans="1:15" s="110" customFormat="1" ht="12" customHeight="1" x14ac:dyDescent="0.2">
      <c r="A16" s="118"/>
      <c r="B16" s="121" t="s">
        <v>109</v>
      </c>
      <c r="C16" s="113">
        <v>65.57361144797477</v>
      </c>
      <c r="D16" s="115">
        <v>148698</v>
      </c>
      <c r="E16" s="114">
        <v>149302</v>
      </c>
      <c r="F16" s="114">
        <v>150227</v>
      </c>
      <c r="G16" s="114">
        <v>149566</v>
      </c>
      <c r="H16" s="140">
        <v>149682</v>
      </c>
      <c r="I16" s="115">
        <v>-984</v>
      </c>
      <c r="J16" s="116">
        <v>-0.65739367459013109</v>
      </c>
    </row>
    <row r="17" spans="1:10" s="110" customFormat="1" ht="12" customHeight="1" x14ac:dyDescent="0.2">
      <c r="A17" s="118"/>
      <c r="B17" s="121" t="s">
        <v>110</v>
      </c>
      <c r="C17" s="113">
        <v>22.699270169558794</v>
      </c>
      <c r="D17" s="115">
        <v>51474</v>
      </c>
      <c r="E17" s="114">
        <v>51005</v>
      </c>
      <c r="F17" s="114">
        <v>50591</v>
      </c>
      <c r="G17" s="114">
        <v>49703</v>
      </c>
      <c r="H17" s="140">
        <v>48714</v>
      </c>
      <c r="I17" s="115">
        <v>2760</v>
      </c>
      <c r="J17" s="116">
        <v>5.6657223796033991</v>
      </c>
    </row>
    <row r="18" spans="1:10" s="110" customFormat="1" ht="12" customHeight="1" x14ac:dyDescent="0.2">
      <c r="A18" s="120"/>
      <c r="B18" s="121" t="s">
        <v>111</v>
      </c>
      <c r="C18" s="113">
        <v>1.2140321478182259</v>
      </c>
      <c r="D18" s="115">
        <v>2753</v>
      </c>
      <c r="E18" s="114">
        <v>2767</v>
      </c>
      <c r="F18" s="114">
        <v>2790</v>
      </c>
      <c r="G18" s="114">
        <v>2690</v>
      </c>
      <c r="H18" s="140">
        <v>2572</v>
      </c>
      <c r="I18" s="115">
        <v>181</v>
      </c>
      <c r="J18" s="116">
        <v>7.0373250388802484</v>
      </c>
    </row>
    <row r="19" spans="1:10" s="110" customFormat="1" ht="12" customHeight="1" x14ac:dyDescent="0.2">
      <c r="A19" s="120"/>
      <c r="B19" s="121" t="s">
        <v>112</v>
      </c>
      <c r="C19" s="113">
        <v>0.35234714351862062</v>
      </c>
      <c r="D19" s="115">
        <v>799</v>
      </c>
      <c r="E19" s="114">
        <v>779</v>
      </c>
      <c r="F19" s="114">
        <v>821</v>
      </c>
      <c r="G19" s="114">
        <v>713</v>
      </c>
      <c r="H19" s="140">
        <v>664</v>
      </c>
      <c r="I19" s="115">
        <v>135</v>
      </c>
      <c r="J19" s="116">
        <v>20.331325301204821</v>
      </c>
    </row>
    <row r="20" spans="1:10" s="110" customFormat="1" ht="12" customHeight="1" x14ac:dyDescent="0.2">
      <c r="A20" s="118" t="s">
        <v>113</v>
      </c>
      <c r="B20" s="119" t="s">
        <v>181</v>
      </c>
      <c r="C20" s="113">
        <v>72.00008819703217</v>
      </c>
      <c r="D20" s="115">
        <v>163271</v>
      </c>
      <c r="E20" s="114">
        <v>164308</v>
      </c>
      <c r="F20" s="114">
        <v>165939</v>
      </c>
      <c r="G20" s="114">
        <v>162399</v>
      </c>
      <c r="H20" s="140">
        <v>162747</v>
      </c>
      <c r="I20" s="115">
        <v>524</v>
      </c>
      <c r="J20" s="116">
        <v>0.32197214080751102</v>
      </c>
    </row>
    <row r="21" spans="1:10" s="110" customFormat="1" ht="12" customHeight="1" x14ac:dyDescent="0.2">
      <c r="A21" s="118"/>
      <c r="B21" s="119" t="s">
        <v>182</v>
      </c>
      <c r="C21" s="113">
        <v>27.99991180296783</v>
      </c>
      <c r="D21" s="115">
        <v>63494</v>
      </c>
      <c r="E21" s="114">
        <v>63566</v>
      </c>
      <c r="F21" s="114">
        <v>63127</v>
      </c>
      <c r="G21" s="114">
        <v>62192</v>
      </c>
      <c r="H21" s="140">
        <v>61640</v>
      </c>
      <c r="I21" s="115">
        <v>1854</v>
      </c>
      <c r="J21" s="116">
        <v>3.0077871512005192</v>
      </c>
    </row>
    <row r="22" spans="1:10" s="110" customFormat="1" ht="12" customHeight="1" x14ac:dyDescent="0.2">
      <c r="A22" s="118" t="s">
        <v>113</v>
      </c>
      <c r="B22" s="119" t="s">
        <v>116</v>
      </c>
      <c r="C22" s="113">
        <v>92.650541309284947</v>
      </c>
      <c r="D22" s="115">
        <v>210099</v>
      </c>
      <c r="E22" s="114">
        <v>211344</v>
      </c>
      <c r="F22" s="114">
        <v>212524</v>
      </c>
      <c r="G22" s="114">
        <v>208488</v>
      </c>
      <c r="H22" s="140">
        <v>208724</v>
      </c>
      <c r="I22" s="115">
        <v>1375</v>
      </c>
      <c r="J22" s="116">
        <v>0.65876468446369363</v>
      </c>
    </row>
    <row r="23" spans="1:10" s="110" customFormat="1" ht="12" customHeight="1" x14ac:dyDescent="0.2">
      <c r="A23" s="118"/>
      <c r="B23" s="119" t="s">
        <v>117</v>
      </c>
      <c r="C23" s="113">
        <v>7.2797830353008619</v>
      </c>
      <c r="D23" s="115">
        <v>16508</v>
      </c>
      <c r="E23" s="114">
        <v>16373</v>
      </c>
      <c r="F23" s="114">
        <v>16391</v>
      </c>
      <c r="G23" s="114">
        <v>15938</v>
      </c>
      <c r="H23" s="140">
        <v>15497</v>
      </c>
      <c r="I23" s="115">
        <v>1011</v>
      </c>
      <c r="J23" s="116">
        <v>6.5238433245144218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229936</v>
      </c>
      <c r="E64" s="236">
        <v>230885</v>
      </c>
      <c r="F64" s="236">
        <v>232266</v>
      </c>
      <c r="G64" s="236">
        <v>228219</v>
      </c>
      <c r="H64" s="140">
        <v>228196</v>
      </c>
      <c r="I64" s="115">
        <v>1740</v>
      </c>
      <c r="J64" s="116">
        <v>0.76250241020876786</v>
      </c>
    </row>
    <row r="65" spans="1:12" s="110" customFormat="1" ht="12" customHeight="1" x14ac:dyDescent="0.2">
      <c r="A65" s="118" t="s">
        <v>105</v>
      </c>
      <c r="B65" s="119" t="s">
        <v>106</v>
      </c>
      <c r="C65" s="113">
        <v>54.244659383480624</v>
      </c>
      <c r="D65" s="235">
        <v>124728</v>
      </c>
      <c r="E65" s="236">
        <v>125290</v>
      </c>
      <c r="F65" s="236">
        <v>126582</v>
      </c>
      <c r="G65" s="236">
        <v>124272</v>
      </c>
      <c r="H65" s="140">
        <v>124015</v>
      </c>
      <c r="I65" s="115">
        <v>713</v>
      </c>
      <c r="J65" s="116">
        <v>0.57493045196145631</v>
      </c>
    </row>
    <row r="66" spans="1:12" s="110" customFormat="1" ht="12" customHeight="1" x14ac:dyDescent="0.2">
      <c r="A66" s="118"/>
      <c r="B66" s="119" t="s">
        <v>107</v>
      </c>
      <c r="C66" s="113">
        <v>45.755340616519376</v>
      </c>
      <c r="D66" s="235">
        <v>105208</v>
      </c>
      <c r="E66" s="236">
        <v>105595</v>
      </c>
      <c r="F66" s="236">
        <v>105684</v>
      </c>
      <c r="G66" s="236">
        <v>103947</v>
      </c>
      <c r="H66" s="140">
        <v>104181</v>
      </c>
      <c r="I66" s="115">
        <v>1027</v>
      </c>
      <c r="J66" s="116">
        <v>0.9857843560726044</v>
      </c>
    </row>
    <row r="67" spans="1:12" s="110" customFormat="1" ht="12" customHeight="1" x14ac:dyDescent="0.2">
      <c r="A67" s="118" t="s">
        <v>105</v>
      </c>
      <c r="B67" s="121" t="s">
        <v>108</v>
      </c>
      <c r="C67" s="113">
        <v>10.674709484378262</v>
      </c>
      <c r="D67" s="235">
        <v>24545</v>
      </c>
      <c r="E67" s="236">
        <v>25505</v>
      </c>
      <c r="F67" s="236">
        <v>26220</v>
      </c>
      <c r="G67" s="236">
        <v>23395</v>
      </c>
      <c r="H67" s="140">
        <v>24233</v>
      </c>
      <c r="I67" s="115">
        <v>312</v>
      </c>
      <c r="J67" s="116">
        <v>1.2875005158255273</v>
      </c>
    </row>
    <row r="68" spans="1:12" s="110" customFormat="1" ht="12" customHeight="1" x14ac:dyDescent="0.2">
      <c r="A68" s="118"/>
      <c r="B68" s="121" t="s">
        <v>109</v>
      </c>
      <c r="C68" s="113">
        <v>65.393413819497596</v>
      </c>
      <c r="D68" s="235">
        <v>150363</v>
      </c>
      <c r="E68" s="236">
        <v>150756</v>
      </c>
      <c r="F68" s="236">
        <v>151798</v>
      </c>
      <c r="G68" s="236">
        <v>151473</v>
      </c>
      <c r="H68" s="140">
        <v>151810</v>
      </c>
      <c r="I68" s="115">
        <v>-1447</v>
      </c>
      <c r="J68" s="116">
        <v>-0.95316514063632174</v>
      </c>
    </row>
    <row r="69" spans="1:12" s="110" customFormat="1" ht="12" customHeight="1" x14ac:dyDescent="0.2">
      <c r="A69" s="118"/>
      <c r="B69" s="121" t="s">
        <v>110</v>
      </c>
      <c r="C69" s="113">
        <v>22.650650615823533</v>
      </c>
      <c r="D69" s="235">
        <v>52082</v>
      </c>
      <c r="E69" s="236">
        <v>51680</v>
      </c>
      <c r="F69" s="236">
        <v>51312</v>
      </c>
      <c r="G69" s="236">
        <v>50519</v>
      </c>
      <c r="H69" s="140">
        <v>49454</v>
      </c>
      <c r="I69" s="115">
        <v>2628</v>
      </c>
      <c r="J69" s="116">
        <v>5.3140291988514576</v>
      </c>
    </row>
    <row r="70" spans="1:12" s="110" customFormat="1" ht="12" customHeight="1" x14ac:dyDescent="0.2">
      <c r="A70" s="120"/>
      <c r="B70" s="121" t="s">
        <v>111</v>
      </c>
      <c r="C70" s="113">
        <v>1.2812260803006055</v>
      </c>
      <c r="D70" s="235">
        <v>2946</v>
      </c>
      <c r="E70" s="236">
        <v>2944</v>
      </c>
      <c r="F70" s="236">
        <v>2936</v>
      </c>
      <c r="G70" s="236">
        <v>2832</v>
      </c>
      <c r="H70" s="140">
        <v>2699</v>
      </c>
      <c r="I70" s="115">
        <v>247</v>
      </c>
      <c r="J70" s="116">
        <v>9.1515376065209342</v>
      </c>
    </row>
    <row r="71" spans="1:12" s="110" customFormat="1" ht="12" customHeight="1" x14ac:dyDescent="0.2">
      <c r="A71" s="120"/>
      <c r="B71" s="121" t="s">
        <v>112</v>
      </c>
      <c r="C71" s="113">
        <v>0.35966529816992554</v>
      </c>
      <c r="D71" s="235">
        <v>827</v>
      </c>
      <c r="E71" s="236">
        <v>796</v>
      </c>
      <c r="F71" s="236">
        <v>811</v>
      </c>
      <c r="G71" s="236">
        <v>715</v>
      </c>
      <c r="H71" s="140">
        <v>661</v>
      </c>
      <c r="I71" s="115">
        <v>166</v>
      </c>
      <c r="J71" s="116">
        <v>25.113464447806354</v>
      </c>
    </row>
    <row r="72" spans="1:12" s="110" customFormat="1" ht="12" customHeight="1" x14ac:dyDescent="0.2">
      <c r="A72" s="118" t="s">
        <v>113</v>
      </c>
      <c r="B72" s="119" t="s">
        <v>181</v>
      </c>
      <c r="C72" s="113">
        <v>71.674726880523281</v>
      </c>
      <c r="D72" s="235">
        <v>164806</v>
      </c>
      <c r="E72" s="236">
        <v>165721</v>
      </c>
      <c r="F72" s="236">
        <v>167444</v>
      </c>
      <c r="G72" s="236">
        <v>164110</v>
      </c>
      <c r="H72" s="140">
        <v>164581</v>
      </c>
      <c r="I72" s="115">
        <v>225</v>
      </c>
      <c r="J72" s="116">
        <v>0.13671079893790899</v>
      </c>
    </row>
    <row r="73" spans="1:12" s="110" customFormat="1" ht="12" customHeight="1" x14ac:dyDescent="0.2">
      <c r="A73" s="118"/>
      <c r="B73" s="119" t="s">
        <v>182</v>
      </c>
      <c r="C73" s="113">
        <v>28.325273119476723</v>
      </c>
      <c r="D73" s="115">
        <v>65130</v>
      </c>
      <c r="E73" s="114">
        <v>65164</v>
      </c>
      <c r="F73" s="114">
        <v>64822</v>
      </c>
      <c r="G73" s="114">
        <v>64109</v>
      </c>
      <c r="H73" s="140">
        <v>63615</v>
      </c>
      <c r="I73" s="115">
        <v>1515</v>
      </c>
      <c r="J73" s="116">
        <v>2.381513793916529</v>
      </c>
    </row>
    <row r="74" spans="1:12" s="110" customFormat="1" ht="12" customHeight="1" x14ac:dyDescent="0.2">
      <c r="A74" s="118" t="s">
        <v>113</v>
      </c>
      <c r="B74" s="119" t="s">
        <v>116</v>
      </c>
      <c r="C74" s="113">
        <v>92.62446941757706</v>
      </c>
      <c r="D74" s="115">
        <v>212977</v>
      </c>
      <c r="E74" s="114">
        <v>214109</v>
      </c>
      <c r="F74" s="114">
        <v>215483</v>
      </c>
      <c r="G74" s="114">
        <v>211789</v>
      </c>
      <c r="H74" s="140">
        <v>212126</v>
      </c>
      <c r="I74" s="115">
        <v>851</v>
      </c>
      <c r="J74" s="116">
        <v>0.40117665915540762</v>
      </c>
    </row>
    <row r="75" spans="1:12" s="110" customFormat="1" ht="12" customHeight="1" x14ac:dyDescent="0.2">
      <c r="A75" s="142"/>
      <c r="B75" s="124" t="s">
        <v>117</v>
      </c>
      <c r="C75" s="125">
        <v>7.2981177371094565</v>
      </c>
      <c r="D75" s="143">
        <v>16781</v>
      </c>
      <c r="E75" s="144">
        <v>16595</v>
      </c>
      <c r="F75" s="144">
        <v>16616</v>
      </c>
      <c r="G75" s="144">
        <v>16247</v>
      </c>
      <c r="H75" s="145">
        <v>15889</v>
      </c>
      <c r="I75" s="143">
        <v>892</v>
      </c>
      <c r="J75" s="146">
        <v>5.6139467556170937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226765</v>
      </c>
      <c r="G11" s="114">
        <v>227874</v>
      </c>
      <c r="H11" s="114">
        <v>229066</v>
      </c>
      <c r="I11" s="114">
        <v>224591</v>
      </c>
      <c r="J11" s="140">
        <v>224387</v>
      </c>
      <c r="K11" s="114">
        <v>2378</v>
      </c>
      <c r="L11" s="116">
        <v>1.0597761902427503</v>
      </c>
    </row>
    <row r="12" spans="1:17" s="110" customFormat="1" ht="24.95" customHeight="1" x14ac:dyDescent="0.2">
      <c r="A12" s="604" t="s">
        <v>185</v>
      </c>
      <c r="B12" s="605"/>
      <c r="C12" s="605"/>
      <c r="D12" s="606"/>
      <c r="E12" s="113">
        <v>54.275571627014749</v>
      </c>
      <c r="F12" s="115">
        <v>123078</v>
      </c>
      <c r="G12" s="114">
        <v>123572</v>
      </c>
      <c r="H12" s="114">
        <v>124923</v>
      </c>
      <c r="I12" s="114">
        <v>122367</v>
      </c>
      <c r="J12" s="140">
        <v>122163</v>
      </c>
      <c r="K12" s="114">
        <v>915</v>
      </c>
      <c r="L12" s="116">
        <v>0.74899928783674274</v>
      </c>
    </row>
    <row r="13" spans="1:17" s="110" customFormat="1" ht="15" customHeight="1" x14ac:dyDescent="0.2">
      <c r="A13" s="120"/>
      <c r="B13" s="612" t="s">
        <v>107</v>
      </c>
      <c r="C13" s="612"/>
      <c r="E13" s="113">
        <v>45.724428372985251</v>
      </c>
      <c r="F13" s="115">
        <v>103687</v>
      </c>
      <c r="G13" s="114">
        <v>104302</v>
      </c>
      <c r="H13" s="114">
        <v>104143</v>
      </c>
      <c r="I13" s="114">
        <v>102224</v>
      </c>
      <c r="J13" s="140">
        <v>102224</v>
      </c>
      <c r="K13" s="114">
        <v>1463</v>
      </c>
      <c r="L13" s="116">
        <v>1.4311707622476131</v>
      </c>
    </row>
    <row r="14" spans="1:17" s="110" customFormat="1" ht="24.95" customHeight="1" x14ac:dyDescent="0.2">
      <c r="A14" s="604" t="s">
        <v>186</v>
      </c>
      <c r="B14" s="605"/>
      <c r="C14" s="605"/>
      <c r="D14" s="606"/>
      <c r="E14" s="113">
        <v>10.513086234648204</v>
      </c>
      <c r="F14" s="115">
        <v>23840</v>
      </c>
      <c r="G14" s="114">
        <v>24800</v>
      </c>
      <c r="H14" s="114">
        <v>25458</v>
      </c>
      <c r="I14" s="114">
        <v>22632</v>
      </c>
      <c r="J14" s="140">
        <v>23419</v>
      </c>
      <c r="K14" s="114">
        <v>421</v>
      </c>
      <c r="L14" s="116">
        <v>1.7976856398650669</v>
      </c>
    </row>
    <row r="15" spans="1:17" s="110" customFormat="1" ht="15" customHeight="1" x14ac:dyDescent="0.2">
      <c r="A15" s="120"/>
      <c r="B15" s="119"/>
      <c r="C15" s="258" t="s">
        <v>106</v>
      </c>
      <c r="E15" s="113">
        <v>58.712248322147651</v>
      </c>
      <c r="F15" s="115">
        <v>13997</v>
      </c>
      <c r="G15" s="114">
        <v>14547</v>
      </c>
      <c r="H15" s="114">
        <v>15057</v>
      </c>
      <c r="I15" s="114">
        <v>13357</v>
      </c>
      <c r="J15" s="140">
        <v>13794</v>
      </c>
      <c r="K15" s="114">
        <v>203</v>
      </c>
      <c r="L15" s="116">
        <v>1.4716543424677395</v>
      </c>
    </row>
    <row r="16" spans="1:17" s="110" customFormat="1" ht="15" customHeight="1" x14ac:dyDescent="0.2">
      <c r="A16" s="120"/>
      <c r="B16" s="119"/>
      <c r="C16" s="258" t="s">
        <v>107</v>
      </c>
      <c r="E16" s="113">
        <v>41.287751677852349</v>
      </c>
      <c r="F16" s="115">
        <v>9843</v>
      </c>
      <c r="G16" s="114">
        <v>10253</v>
      </c>
      <c r="H16" s="114">
        <v>10401</v>
      </c>
      <c r="I16" s="114">
        <v>9275</v>
      </c>
      <c r="J16" s="140">
        <v>9625</v>
      </c>
      <c r="K16" s="114">
        <v>218</v>
      </c>
      <c r="L16" s="116">
        <v>2.2649350649350648</v>
      </c>
    </row>
    <row r="17" spans="1:12" s="110" customFormat="1" ht="15" customHeight="1" x14ac:dyDescent="0.2">
      <c r="A17" s="120"/>
      <c r="B17" s="121" t="s">
        <v>109</v>
      </c>
      <c r="C17" s="258"/>
      <c r="E17" s="113">
        <v>65.57361144797477</v>
      </c>
      <c r="F17" s="115">
        <v>148698</v>
      </c>
      <c r="G17" s="114">
        <v>149302</v>
      </c>
      <c r="H17" s="114">
        <v>150227</v>
      </c>
      <c r="I17" s="114">
        <v>149566</v>
      </c>
      <c r="J17" s="140">
        <v>149682</v>
      </c>
      <c r="K17" s="114">
        <v>-984</v>
      </c>
      <c r="L17" s="116">
        <v>-0.65739367459013109</v>
      </c>
    </row>
    <row r="18" spans="1:12" s="110" customFormat="1" ht="15" customHeight="1" x14ac:dyDescent="0.2">
      <c r="A18" s="120"/>
      <c r="B18" s="119"/>
      <c r="C18" s="258" t="s">
        <v>106</v>
      </c>
      <c r="E18" s="113">
        <v>54.27712544889642</v>
      </c>
      <c r="F18" s="115">
        <v>80709</v>
      </c>
      <c r="G18" s="114">
        <v>80842</v>
      </c>
      <c r="H18" s="114">
        <v>81820</v>
      </c>
      <c r="I18" s="114">
        <v>81508</v>
      </c>
      <c r="J18" s="140">
        <v>81377</v>
      </c>
      <c r="K18" s="114">
        <v>-668</v>
      </c>
      <c r="L18" s="116">
        <v>-0.8208707620089214</v>
      </c>
    </row>
    <row r="19" spans="1:12" s="110" customFormat="1" ht="15" customHeight="1" x14ac:dyDescent="0.2">
      <c r="A19" s="120"/>
      <c r="B19" s="119"/>
      <c r="C19" s="258" t="s">
        <v>107</v>
      </c>
      <c r="E19" s="113">
        <v>45.72287455110358</v>
      </c>
      <c r="F19" s="115">
        <v>67989</v>
      </c>
      <c r="G19" s="114">
        <v>68460</v>
      </c>
      <c r="H19" s="114">
        <v>68407</v>
      </c>
      <c r="I19" s="114">
        <v>68058</v>
      </c>
      <c r="J19" s="140">
        <v>68305</v>
      </c>
      <c r="K19" s="114">
        <v>-316</v>
      </c>
      <c r="L19" s="116">
        <v>-0.46263084693653467</v>
      </c>
    </row>
    <row r="20" spans="1:12" s="110" customFormat="1" ht="15" customHeight="1" x14ac:dyDescent="0.2">
      <c r="A20" s="120"/>
      <c r="B20" s="121" t="s">
        <v>110</v>
      </c>
      <c r="C20" s="258"/>
      <c r="E20" s="113">
        <v>22.699270169558794</v>
      </c>
      <c r="F20" s="115">
        <v>51474</v>
      </c>
      <c r="G20" s="114">
        <v>51005</v>
      </c>
      <c r="H20" s="114">
        <v>50591</v>
      </c>
      <c r="I20" s="114">
        <v>49703</v>
      </c>
      <c r="J20" s="140">
        <v>48714</v>
      </c>
      <c r="K20" s="114">
        <v>2760</v>
      </c>
      <c r="L20" s="116">
        <v>5.6657223796033991</v>
      </c>
    </row>
    <row r="21" spans="1:12" s="110" customFormat="1" ht="15" customHeight="1" x14ac:dyDescent="0.2">
      <c r="A21" s="120"/>
      <c r="B21" s="119"/>
      <c r="C21" s="258" t="s">
        <v>106</v>
      </c>
      <c r="E21" s="113">
        <v>51.676574581342038</v>
      </c>
      <c r="F21" s="115">
        <v>26600</v>
      </c>
      <c r="G21" s="114">
        <v>26391</v>
      </c>
      <c r="H21" s="114">
        <v>26235</v>
      </c>
      <c r="I21" s="114">
        <v>25752</v>
      </c>
      <c r="J21" s="140">
        <v>25298</v>
      </c>
      <c r="K21" s="114">
        <v>1302</v>
      </c>
      <c r="L21" s="116">
        <v>5.1466519092418377</v>
      </c>
    </row>
    <row r="22" spans="1:12" s="110" customFormat="1" ht="15" customHeight="1" x14ac:dyDescent="0.2">
      <c r="A22" s="120"/>
      <c r="B22" s="119"/>
      <c r="C22" s="258" t="s">
        <v>107</v>
      </c>
      <c r="E22" s="113">
        <v>48.323425418657962</v>
      </c>
      <c r="F22" s="115">
        <v>24874</v>
      </c>
      <c r="G22" s="114">
        <v>24614</v>
      </c>
      <c r="H22" s="114">
        <v>24356</v>
      </c>
      <c r="I22" s="114">
        <v>23951</v>
      </c>
      <c r="J22" s="140">
        <v>23416</v>
      </c>
      <c r="K22" s="114">
        <v>1458</v>
      </c>
      <c r="L22" s="116">
        <v>6.226511786812436</v>
      </c>
    </row>
    <row r="23" spans="1:12" s="110" customFormat="1" ht="15" customHeight="1" x14ac:dyDescent="0.2">
      <c r="A23" s="120"/>
      <c r="B23" s="121" t="s">
        <v>111</v>
      </c>
      <c r="C23" s="258"/>
      <c r="E23" s="113">
        <v>1.2140321478182259</v>
      </c>
      <c r="F23" s="115">
        <v>2753</v>
      </c>
      <c r="G23" s="114">
        <v>2767</v>
      </c>
      <c r="H23" s="114">
        <v>2790</v>
      </c>
      <c r="I23" s="114">
        <v>2690</v>
      </c>
      <c r="J23" s="140">
        <v>2572</v>
      </c>
      <c r="K23" s="114">
        <v>181</v>
      </c>
      <c r="L23" s="116">
        <v>7.0373250388802484</v>
      </c>
    </row>
    <row r="24" spans="1:12" s="110" customFormat="1" ht="15" customHeight="1" x14ac:dyDescent="0.2">
      <c r="A24" s="120"/>
      <c r="B24" s="119"/>
      <c r="C24" s="258" t="s">
        <v>106</v>
      </c>
      <c r="E24" s="113">
        <v>64.36614602252088</v>
      </c>
      <c r="F24" s="115">
        <v>1772</v>
      </c>
      <c r="G24" s="114">
        <v>1792</v>
      </c>
      <c r="H24" s="114">
        <v>1811</v>
      </c>
      <c r="I24" s="114">
        <v>1750</v>
      </c>
      <c r="J24" s="140">
        <v>1694</v>
      </c>
      <c r="K24" s="114">
        <v>78</v>
      </c>
      <c r="L24" s="116">
        <v>4.6044864226682405</v>
      </c>
    </row>
    <row r="25" spans="1:12" s="110" customFormat="1" ht="15" customHeight="1" x14ac:dyDescent="0.2">
      <c r="A25" s="120"/>
      <c r="B25" s="119"/>
      <c r="C25" s="258" t="s">
        <v>107</v>
      </c>
      <c r="E25" s="113">
        <v>35.633853977479113</v>
      </c>
      <c r="F25" s="115">
        <v>981</v>
      </c>
      <c r="G25" s="114">
        <v>975</v>
      </c>
      <c r="H25" s="114">
        <v>979</v>
      </c>
      <c r="I25" s="114">
        <v>940</v>
      </c>
      <c r="J25" s="140">
        <v>878</v>
      </c>
      <c r="K25" s="114">
        <v>103</v>
      </c>
      <c r="L25" s="116">
        <v>11.731207289293849</v>
      </c>
    </row>
    <row r="26" spans="1:12" s="110" customFormat="1" ht="15" customHeight="1" x14ac:dyDescent="0.2">
      <c r="A26" s="120"/>
      <c r="C26" s="121" t="s">
        <v>187</v>
      </c>
      <c r="D26" s="110" t="s">
        <v>188</v>
      </c>
      <c r="E26" s="113">
        <v>0.35234714351862062</v>
      </c>
      <c r="F26" s="115">
        <v>799</v>
      </c>
      <c r="G26" s="114">
        <v>779</v>
      </c>
      <c r="H26" s="114">
        <v>821</v>
      </c>
      <c r="I26" s="114">
        <v>713</v>
      </c>
      <c r="J26" s="140">
        <v>664</v>
      </c>
      <c r="K26" s="114">
        <v>135</v>
      </c>
      <c r="L26" s="116">
        <v>20.331325301204821</v>
      </c>
    </row>
    <row r="27" spans="1:12" s="110" customFormat="1" ht="15" customHeight="1" x14ac:dyDescent="0.2">
      <c r="A27" s="120"/>
      <c r="B27" s="119"/>
      <c r="D27" s="259" t="s">
        <v>106</v>
      </c>
      <c r="E27" s="113">
        <v>55.569461827284108</v>
      </c>
      <c r="F27" s="115">
        <v>444</v>
      </c>
      <c r="G27" s="114">
        <v>432</v>
      </c>
      <c r="H27" s="114">
        <v>450</v>
      </c>
      <c r="I27" s="114">
        <v>377</v>
      </c>
      <c r="J27" s="140">
        <v>360</v>
      </c>
      <c r="K27" s="114">
        <v>84</v>
      </c>
      <c r="L27" s="116">
        <v>23.333333333333332</v>
      </c>
    </row>
    <row r="28" spans="1:12" s="110" customFormat="1" ht="15" customHeight="1" x14ac:dyDescent="0.2">
      <c r="A28" s="120"/>
      <c r="B28" s="119"/>
      <c r="D28" s="259" t="s">
        <v>107</v>
      </c>
      <c r="E28" s="113">
        <v>44.430538172715892</v>
      </c>
      <c r="F28" s="115">
        <v>355</v>
      </c>
      <c r="G28" s="114">
        <v>347</v>
      </c>
      <c r="H28" s="114">
        <v>371</v>
      </c>
      <c r="I28" s="114">
        <v>336</v>
      </c>
      <c r="J28" s="140">
        <v>304</v>
      </c>
      <c r="K28" s="114">
        <v>51</v>
      </c>
      <c r="L28" s="116">
        <v>16.776315789473685</v>
      </c>
    </row>
    <row r="29" spans="1:12" s="110" customFormat="1" ht="24.95" customHeight="1" x14ac:dyDescent="0.2">
      <c r="A29" s="604" t="s">
        <v>189</v>
      </c>
      <c r="B29" s="605"/>
      <c r="C29" s="605"/>
      <c r="D29" s="606"/>
      <c r="E29" s="113">
        <v>92.650541309284947</v>
      </c>
      <c r="F29" s="115">
        <v>210099</v>
      </c>
      <c r="G29" s="114">
        <v>211344</v>
      </c>
      <c r="H29" s="114">
        <v>212524</v>
      </c>
      <c r="I29" s="114">
        <v>208488</v>
      </c>
      <c r="J29" s="140">
        <v>208724</v>
      </c>
      <c r="K29" s="114">
        <v>1375</v>
      </c>
      <c r="L29" s="116">
        <v>0.65876468446369363</v>
      </c>
    </row>
    <row r="30" spans="1:12" s="110" customFormat="1" ht="15" customHeight="1" x14ac:dyDescent="0.2">
      <c r="A30" s="120"/>
      <c r="B30" s="119"/>
      <c r="C30" s="258" t="s">
        <v>106</v>
      </c>
      <c r="E30" s="113">
        <v>53.257273951803676</v>
      </c>
      <c r="F30" s="115">
        <v>111893</v>
      </c>
      <c r="G30" s="114">
        <v>112515</v>
      </c>
      <c r="H30" s="114">
        <v>113696</v>
      </c>
      <c r="I30" s="114">
        <v>111470</v>
      </c>
      <c r="J30" s="140">
        <v>111618</v>
      </c>
      <c r="K30" s="114">
        <v>275</v>
      </c>
      <c r="L30" s="116">
        <v>0.24637603253955456</v>
      </c>
    </row>
    <row r="31" spans="1:12" s="110" customFormat="1" ht="15" customHeight="1" x14ac:dyDescent="0.2">
      <c r="A31" s="120"/>
      <c r="B31" s="119"/>
      <c r="C31" s="258" t="s">
        <v>107</v>
      </c>
      <c r="E31" s="113">
        <v>46.742726048196324</v>
      </c>
      <c r="F31" s="115">
        <v>98206</v>
      </c>
      <c r="G31" s="114">
        <v>98829</v>
      </c>
      <c r="H31" s="114">
        <v>98828</v>
      </c>
      <c r="I31" s="114">
        <v>97018</v>
      </c>
      <c r="J31" s="140">
        <v>97106</v>
      </c>
      <c r="K31" s="114">
        <v>1100</v>
      </c>
      <c r="L31" s="116">
        <v>1.1327827322719501</v>
      </c>
    </row>
    <row r="32" spans="1:12" s="110" customFormat="1" ht="15" customHeight="1" x14ac:dyDescent="0.2">
      <c r="A32" s="120"/>
      <c r="B32" s="119" t="s">
        <v>117</v>
      </c>
      <c r="C32" s="258"/>
      <c r="E32" s="113">
        <v>7.2797830353008619</v>
      </c>
      <c r="F32" s="115">
        <v>16508</v>
      </c>
      <c r="G32" s="114">
        <v>16373</v>
      </c>
      <c r="H32" s="114">
        <v>16391</v>
      </c>
      <c r="I32" s="114">
        <v>15938</v>
      </c>
      <c r="J32" s="140">
        <v>15497</v>
      </c>
      <c r="K32" s="114">
        <v>1011</v>
      </c>
      <c r="L32" s="116">
        <v>6.5238433245144218</v>
      </c>
    </row>
    <row r="33" spans="1:12" s="110" customFormat="1" ht="15" customHeight="1" x14ac:dyDescent="0.2">
      <c r="A33" s="120"/>
      <c r="B33" s="119"/>
      <c r="C33" s="258" t="s">
        <v>106</v>
      </c>
      <c r="E33" s="113">
        <v>67.112914950327109</v>
      </c>
      <c r="F33" s="115">
        <v>11079</v>
      </c>
      <c r="G33" s="114">
        <v>10947</v>
      </c>
      <c r="H33" s="114">
        <v>11120</v>
      </c>
      <c r="I33" s="114">
        <v>10785</v>
      </c>
      <c r="J33" s="140">
        <v>10429</v>
      </c>
      <c r="K33" s="114">
        <v>650</v>
      </c>
      <c r="L33" s="116">
        <v>6.2326205772365517</v>
      </c>
    </row>
    <row r="34" spans="1:12" s="110" customFormat="1" ht="15" customHeight="1" x14ac:dyDescent="0.2">
      <c r="A34" s="120"/>
      <c r="B34" s="119"/>
      <c r="C34" s="258" t="s">
        <v>107</v>
      </c>
      <c r="E34" s="113">
        <v>32.887085049672883</v>
      </c>
      <c r="F34" s="115">
        <v>5429</v>
      </c>
      <c r="G34" s="114">
        <v>5426</v>
      </c>
      <c r="H34" s="114">
        <v>5271</v>
      </c>
      <c r="I34" s="114">
        <v>5153</v>
      </c>
      <c r="J34" s="140">
        <v>5068</v>
      </c>
      <c r="K34" s="114">
        <v>361</v>
      </c>
      <c r="L34" s="116">
        <v>7.1231254932912389</v>
      </c>
    </row>
    <row r="35" spans="1:12" s="110" customFormat="1" ht="24.95" customHeight="1" x14ac:dyDescent="0.2">
      <c r="A35" s="604" t="s">
        <v>190</v>
      </c>
      <c r="B35" s="605"/>
      <c r="C35" s="605"/>
      <c r="D35" s="606"/>
      <c r="E35" s="113">
        <v>72.00008819703217</v>
      </c>
      <c r="F35" s="115">
        <v>163271</v>
      </c>
      <c r="G35" s="114">
        <v>164308</v>
      </c>
      <c r="H35" s="114">
        <v>165939</v>
      </c>
      <c r="I35" s="114">
        <v>162399</v>
      </c>
      <c r="J35" s="140">
        <v>162747</v>
      </c>
      <c r="K35" s="114">
        <v>524</v>
      </c>
      <c r="L35" s="116">
        <v>0.32197214080751102</v>
      </c>
    </row>
    <row r="36" spans="1:12" s="110" customFormat="1" ht="15" customHeight="1" x14ac:dyDescent="0.2">
      <c r="A36" s="120"/>
      <c r="B36" s="119"/>
      <c r="C36" s="258" t="s">
        <v>106</v>
      </c>
      <c r="E36" s="113">
        <v>69.065541339245797</v>
      </c>
      <c r="F36" s="115">
        <v>112764</v>
      </c>
      <c r="G36" s="114">
        <v>113288</v>
      </c>
      <c r="H36" s="114">
        <v>114703</v>
      </c>
      <c r="I36" s="114">
        <v>112359</v>
      </c>
      <c r="J36" s="140">
        <v>112392</v>
      </c>
      <c r="K36" s="114">
        <v>372</v>
      </c>
      <c r="L36" s="116">
        <v>0.33098441170190052</v>
      </c>
    </row>
    <row r="37" spans="1:12" s="110" customFormat="1" ht="15" customHeight="1" x14ac:dyDescent="0.2">
      <c r="A37" s="120"/>
      <c r="B37" s="119"/>
      <c r="C37" s="258" t="s">
        <v>107</v>
      </c>
      <c r="E37" s="113">
        <v>30.934458660754206</v>
      </c>
      <c r="F37" s="115">
        <v>50507</v>
      </c>
      <c r="G37" s="114">
        <v>51020</v>
      </c>
      <c r="H37" s="114">
        <v>51236</v>
      </c>
      <c r="I37" s="114">
        <v>50040</v>
      </c>
      <c r="J37" s="140">
        <v>50355</v>
      </c>
      <c r="K37" s="114">
        <v>152</v>
      </c>
      <c r="L37" s="116">
        <v>0.30185681660212493</v>
      </c>
    </row>
    <row r="38" spans="1:12" s="110" customFormat="1" ht="15" customHeight="1" x14ac:dyDescent="0.2">
      <c r="A38" s="120"/>
      <c r="B38" s="119" t="s">
        <v>182</v>
      </c>
      <c r="C38" s="258"/>
      <c r="E38" s="113">
        <v>27.99991180296783</v>
      </c>
      <c r="F38" s="115">
        <v>63494</v>
      </c>
      <c r="G38" s="114">
        <v>63566</v>
      </c>
      <c r="H38" s="114">
        <v>63127</v>
      </c>
      <c r="I38" s="114">
        <v>62192</v>
      </c>
      <c r="J38" s="140">
        <v>61640</v>
      </c>
      <c r="K38" s="114">
        <v>1854</v>
      </c>
      <c r="L38" s="116">
        <v>3.0077871512005192</v>
      </c>
    </row>
    <row r="39" spans="1:12" s="110" customFormat="1" ht="15" customHeight="1" x14ac:dyDescent="0.2">
      <c r="A39" s="120"/>
      <c r="B39" s="119"/>
      <c r="C39" s="258" t="s">
        <v>106</v>
      </c>
      <c r="E39" s="113">
        <v>16.244054556336032</v>
      </c>
      <c r="F39" s="115">
        <v>10314</v>
      </c>
      <c r="G39" s="114">
        <v>10284</v>
      </c>
      <c r="H39" s="114">
        <v>10220</v>
      </c>
      <c r="I39" s="114">
        <v>10008</v>
      </c>
      <c r="J39" s="140">
        <v>9771</v>
      </c>
      <c r="K39" s="114">
        <v>543</v>
      </c>
      <c r="L39" s="116">
        <v>5.5572612833896224</v>
      </c>
    </row>
    <row r="40" spans="1:12" s="110" customFormat="1" ht="15" customHeight="1" x14ac:dyDescent="0.2">
      <c r="A40" s="120"/>
      <c r="B40" s="119"/>
      <c r="C40" s="258" t="s">
        <v>107</v>
      </c>
      <c r="E40" s="113">
        <v>83.755945443663961</v>
      </c>
      <c r="F40" s="115">
        <v>53180</v>
      </c>
      <c r="G40" s="114">
        <v>53282</v>
      </c>
      <c r="H40" s="114">
        <v>52907</v>
      </c>
      <c r="I40" s="114">
        <v>52184</v>
      </c>
      <c r="J40" s="140">
        <v>51869</v>
      </c>
      <c r="K40" s="114">
        <v>1311</v>
      </c>
      <c r="L40" s="116">
        <v>2.5275212554705124</v>
      </c>
    </row>
    <row r="41" spans="1:12" s="110" customFormat="1" ht="24.75" customHeight="1" x14ac:dyDescent="0.2">
      <c r="A41" s="604" t="s">
        <v>518</v>
      </c>
      <c r="B41" s="605"/>
      <c r="C41" s="605"/>
      <c r="D41" s="606"/>
      <c r="E41" s="113">
        <v>5.155998500650453</v>
      </c>
      <c r="F41" s="115">
        <v>11692</v>
      </c>
      <c r="G41" s="114">
        <v>12934</v>
      </c>
      <c r="H41" s="114">
        <v>13101</v>
      </c>
      <c r="I41" s="114">
        <v>10315</v>
      </c>
      <c r="J41" s="140">
        <v>11305</v>
      </c>
      <c r="K41" s="114">
        <v>387</v>
      </c>
      <c r="L41" s="116">
        <v>3.4232640424590888</v>
      </c>
    </row>
    <row r="42" spans="1:12" s="110" customFormat="1" ht="15" customHeight="1" x14ac:dyDescent="0.2">
      <c r="A42" s="120"/>
      <c r="B42" s="119"/>
      <c r="C42" s="258" t="s">
        <v>106</v>
      </c>
      <c r="E42" s="113">
        <v>59.391036606226479</v>
      </c>
      <c r="F42" s="115">
        <v>6944</v>
      </c>
      <c r="G42" s="114">
        <v>7783</v>
      </c>
      <c r="H42" s="114">
        <v>7914</v>
      </c>
      <c r="I42" s="114">
        <v>6144</v>
      </c>
      <c r="J42" s="140">
        <v>6742</v>
      </c>
      <c r="K42" s="114">
        <v>202</v>
      </c>
      <c r="L42" s="116">
        <v>2.9961435775734202</v>
      </c>
    </row>
    <row r="43" spans="1:12" s="110" customFormat="1" ht="15" customHeight="1" x14ac:dyDescent="0.2">
      <c r="A43" s="123"/>
      <c r="B43" s="124"/>
      <c r="C43" s="260" t="s">
        <v>107</v>
      </c>
      <c r="D43" s="261"/>
      <c r="E43" s="125">
        <v>40.608963393773521</v>
      </c>
      <c r="F43" s="143">
        <v>4748</v>
      </c>
      <c r="G43" s="144">
        <v>5151</v>
      </c>
      <c r="H43" s="144">
        <v>5187</v>
      </c>
      <c r="I43" s="144">
        <v>4171</v>
      </c>
      <c r="J43" s="145">
        <v>4563</v>
      </c>
      <c r="K43" s="144">
        <v>185</v>
      </c>
      <c r="L43" s="146">
        <v>4.0543502081963618</v>
      </c>
    </row>
    <row r="44" spans="1:12" s="110" customFormat="1" ht="45.75" customHeight="1" x14ac:dyDescent="0.2">
      <c r="A44" s="604" t="s">
        <v>191</v>
      </c>
      <c r="B44" s="605"/>
      <c r="C44" s="605"/>
      <c r="D44" s="606"/>
      <c r="E44" s="113">
        <v>1.8278834917205036</v>
      </c>
      <c r="F44" s="115">
        <v>4145</v>
      </c>
      <c r="G44" s="114">
        <v>4179</v>
      </c>
      <c r="H44" s="114">
        <v>4178</v>
      </c>
      <c r="I44" s="114">
        <v>4096</v>
      </c>
      <c r="J44" s="140">
        <v>4141</v>
      </c>
      <c r="K44" s="114">
        <v>4</v>
      </c>
      <c r="L44" s="116">
        <v>9.6595025356194159E-2</v>
      </c>
    </row>
    <row r="45" spans="1:12" s="110" customFormat="1" ht="15" customHeight="1" x14ac:dyDescent="0.2">
      <c r="A45" s="120"/>
      <c r="B45" s="119"/>
      <c r="C45" s="258" t="s">
        <v>106</v>
      </c>
      <c r="E45" s="113">
        <v>60.965018094089267</v>
      </c>
      <c r="F45" s="115">
        <v>2527</v>
      </c>
      <c r="G45" s="114">
        <v>2548</v>
      </c>
      <c r="H45" s="114">
        <v>2544</v>
      </c>
      <c r="I45" s="114">
        <v>2493</v>
      </c>
      <c r="J45" s="140">
        <v>2523</v>
      </c>
      <c r="K45" s="114">
        <v>4</v>
      </c>
      <c r="L45" s="116">
        <v>0.15854141894569956</v>
      </c>
    </row>
    <row r="46" spans="1:12" s="110" customFormat="1" ht="15" customHeight="1" x14ac:dyDescent="0.2">
      <c r="A46" s="123"/>
      <c r="B46" s="124"/>
      <c r="C46" s="260" t="s">
        <v>107</v>
      </c>
      <c r="D46" s="261"/>
      <c r="E46" s="125">
        <v>39.034981905910733</v>
      </c>
      <c r="F46" s="143">
        <v>1618</v>
      </c>
      <c r="G46" s="144">
        <v>1631</v>
      </c>
      <c r="H46" s="144">
        <v>1634</v>
      </c>
      <c r="I46" s="144">
        <v>1603</v>
      </c>
      <c r="J46" s="145">
        <v>1618</v>
      </c>
      <c r="K46" s="144">
        <v>0</v>
      </c>
      <c r="L46" s="146">
        <v>0</v>
      </c>
    </row>
    <row r="47" spans="1:12" s="110" customFormat="1" ht="39" customHeight="1" x14ac:dyDescent="0.2">
      <c r="A47" s="604" t="s">
        <v>519</v>
      </c>
      <c r="B47" s="607"/>
      <c r="C47" s="607"/>
      <c r="D47" s="608"/>
      <c r="E47" s="113">
        <v>0.24739267523647829</v>
      </c>
      <c r="F47" s="115">
        <v>561</v>
      </c>
      <c r="G47" s="114">
        <v>589</v>
      </c>
      <c r="H47" s="114">
        <v>529</v>
      </c>
      <c r="I47" s="114">
        <v>530</v>
      </c>
      <c r="J47" s="140">
        <v>581</v>
      </c>
      <c r="K47" s="114">
        <v>-20</v>
      </c>
      <c r="L47" s="116">
        <v>-3.4423407917383821</v>
      </c>
    </row>
    <row r="48" spans="1:12" s="110" customFormat="1" ht="15" customHeight="1" x14ac:dyDescent="0.2">
      <c r="A48" s="120"/>
      <c r="B48" s="119"/>
      <c r="C48" s="258" t="s">
        <v>106</v>
      </c>
      <c r="E48" s="113">
        <v>41.711229946524064</v>
      </c>
      <c r="F48" s="115">
        <v>234</v>
      </c>
      <c r="G48" s="114">
        <v>237</v>
      </c>
      <c r="H48" s="114">
        <v>210</v>
      </c>
      <c r="I48" s="114">
        <v>223</v>
      </c>
      <c r="J48" s="140">
        <v>241</v>
      </c>
      <c r="K48" s="114">
        <v>-7</v>
      </c>
      <c r="L48" s="116">
        <v>-2.904564315352697</v>
      </c>
    </row>
    <row r="49" spans="1:12" s="110" customFormat="1" ht="15" customHeight="1" x14ac:dyDescent="0.2">
      <c r="A49" s="123"/>
      <c r="B49" s="124"/>
      <c r="C49" s="260" t="s">
        <v>107</v>
      </c>
      <c r="D49" s="261"/>
      <c r="E49" s="125">
        <v>58.288770053475936</v>
      </c>
      <c r="F49" s="143">
        <v>327</v>
      </c>
      <c r="G49" s="144">
        <v>352</v>
      </c>
      <c r="H49" s="144">
        <v>319</v>
      </c>
      <c r="I49" s="144">
        <v>307</v>
      </c>
      <c r="J49" s="145">
        <v>340</v>
      </c>
      <c r="K49" s="144">
        <v>-13</v>
      </c>
      <c r="L49" s="146">
        <v>-3.8235294117647061</v>
      </c>
    </row>
    <row r="50" spans="1:12" s="110" customFormat="1" ht="24.95" customHeight="1" x14ac:dyDescent="0.2">
      <c r="A50" s="609" t="s">
        <v>192</v>
      </c>
      <c r="B50" s="610"/>
      <c r="C50" s="610"/>
      <c r="D50" s="611"/>
      <c r="E50" s="262">
        <v>15.153573082265781</v>
      </c>
      <c r="F50" s="263">
        <v>34363</v>
      </c>
      <c r="G50" s="264">
        <v>35645</v>
      </c>
      <c r="H50" s="264">
        <v>36290</v>
      </c>
      <c r="I50" s="264">
        <v>33695</v>
      </c>
      <c r="J50" s="265">
        <v>33764</v>
      </c>
      <c r="K50" s="263">
        <v>599</v>
      </c>
      <c r="L50" s="266">
        <v>1.7740789006041937</v>
      </c>
    </row>
    <row r="51" spans="1:12" s="110" customFormat="1" ht="15" customHeight="1" x14ac:dyDescent="0.2">
      <c r="A51" s="120"/>
      <c r="B51" s="119"/>
      <c r="C51" s="258" t="s">
        <v>106</v>
      </c>
      <c r="E51" s="113">
        <v>58.210866338794631</v>
      </c>
      <c r="F51" s="115">
        <v>20003</v>
      </c>
      <c r="G51" s="114">
        <v>20587</v>
      </c>
      <c r="H51" s="114">
        <v>21161</v>
      </c>
      <c r="I51" s="114">
        <v>19567</v>
      </c>
      <c r="J51" s="140">
        <v>19580</v>
      </c>
      <c r="K51" s="114">
        <v>423</v>
      </c>
      <c r="L51" s="116">
        <v>2.1603677221654749</v>
      </c>
    </row>
    <row r="52" spans="1:12" s="110" customFormat="1" ht="15" customHeight="1" x14ac:dyDescent="0.2">
      <c r="A52" s="120"/>
      <c r="B52" s="119"/>
      <c r="C52" s="258" t="s">
        <v>107</v>
      </c>
      <c r="E52" s="113">
        <v>41.789133661205369</v>
      </c>
      <c r="F52" s="115">
        <v>14360</v>
      </c>
      <c r="G52" s="114">
        <v>15058</v>
      </c>
      <c r="H52" s="114">
        <v>15129</v>
      </c>
      <c r="I52" s="114">
        <v>14128</v>
      </c>
      <c r="J52" s="140">
        <v>14184</v>
      </c>
      <c r="K52" s="114">
        <v>176</v>
      </c>
      <c r="L52" s="116">
        <v>1.2408347433728144</v>
      </c>
    </row>
    <row r="53" spans="1:12" s="110" customFormat="1" ht="15" customHeight="1" x14ac:dyDescent="0.2">
      <c r="A53" s="120"/>
      <c r="B53" s="119"/>
      <c r="C53" s="258" t="s">
        <v>187</v>
      </c>
      <c r="D53" s="110" t="s">
        <v>193</v>
      </c>
      <c r="E53" s="113">
        <v>24.011291214387569</v>
      </c>
      <c r="F53" s="115">
        <v>8251</v>
      </c>
      <c r="G53" s="114">
        <v>9547</v>
      </c>
      <c r="H53" s="114">
        <v>9889</v>
      </c>
      <c r="I53" s="114">
        <v>7461</v>
      </c>
      <c r="J53" s="140">
        <v>7917</v>
      </c>
      <c r="K53" s="114">
        <v>334</v>
      </c>
      <c r="L53" s="116">
        <v>4.2187697360111152</v>
      </c>
    </row>
    <row r="54" spans="1:12" s="110" customFormat="1" ht="15" customHeight="1" x14ac:dyDescent="0.2">
      <c r="A54" s="120"/>
      <c r="B54" s="119"/>
      <c r="D54" s="267" t="s">
        <v>194</v>
      </c>
      <c r="E54" s="113">
        <v>61.422857835413886</v>
      </c>
      <c r="F54" s="115">
        <v>5068</v>
      </c>
      <c r="G54" s="114">
        <v>5794</v>
      </c>
      <c r="H54" s="114">
        <v>6075</v>
      </c>
      <c r="I54" s="114">
        <v>4540</v>
      </c>
      <c r="J54" s="140">
        <v>4824</v>
      </c>
      <c r="K54" s="114">
        <v>244</v>
      </c>
      <c r="L54" s="116">
        <v>5.0580431177446101</v>
      </c>
    </row>
    <row r="55" spans="1:12" s="110" customFormat="1" ht="15" customHeight="1" x14ac:dyDescent="0.2">
      <c r="A55" s="120"/>
      <c r="B55" s="119"/>
      <c r="D55" s="267" t="s">
        <v>195</v>
      </c>
      <c r="E55" s="113">
        <v>38.577142164586114</v>
      </c>
      <c r="F55" s="115">
        <v>3183</v>
      </c>
      <c r="G55" s="114">
        <v>3753</v>
      </c>
      <c r="H55" s="114">
        <v>3814</v>
      </c>
      <c r="I55" s="114">
        <v>2921</v>
      </c>
      <c r="J55" s="140">
        <v>3093</v>
      </c>
      <c r="K55" s="114">
        <v>90</v>
      </c>
      <c r="L55" s="116">
        <v>2.9097963142580019</v>
      </c>
    </row>
    <row r="56" spans="1:12" s="110" customFormat="1" ht="15" customHeight="1" x14ac:dyDescent="0.2">
      <c r="A56" s="120"/>
      <c r="B56" s="119" t="s">
        <v>196</v>
      </c>
      <c r="C56" s="258"/>
      <c r="E56" s="113">
        <v>66.0609000507133</v>
      </c>
      <c r="F56" s="115">
        <v>149803</v>
      </c>
      <c r="G56" s="114">
        <v>149649</v>
      </c>
      <c r="H56" s="114">
        <v>150242</v>
      </c>
      <c r="I56" s="114">
        <v>149289</v>
      </c>
      <c r="J56" s="140">
        <v>149266</v>
      </c>
      <c r="K56" s="114">
        <v>537</v>
      </c>
      <c r="L56" s="116">
        <v>0.35976042769284367</v>
      </c>
    </row>
    <row r="57" spans="1:12" s="110" customFormat="1" ht="15" customHeight="1" x14ac:dyDescent="0.2">
      <c r="A57" s="120"/>
      <c r="B57" s="119"/>
      <c r="C57" s="258" t="s">
        <v>106</v>
      </c>
      <c r="E57" s="113">
        <v>52.379458355306639</v>
      </c>
      <c r="F57" s="115">
        <v>78466</v>
      </c>
      <c r="G57" s="114">
        <v>78411</v>
      </c>
      <c r="H57" s="114">
        <v>79018</v>
      </c>
      <c r="I57" s="114">
        <v>78532</v>
      </c>
      <c r="J57" s="140">
        <v>78519</v>
      </c>
      <c r="K57" s="114">
        <v>-53</v>
      </c>
      <c r="L57" s="116">
        <v>-6.7499586087443803E-2</v>
      </c>
    </row>
    <row r="58" spans="1:12" s="110" customFormat="1" ht="15" customHeight="1" x14ac:dyDescent="0.2">
      <c r="A58" s="120"/>
      <c r="B58" s="119"/>
      <c r="C58" s="258" t="s">
        <v>107</v>
      </c>
      <c r="E58" s="113">
        <v>47.620541644693361</v>
      </c>
      <c r="F58" s="115">
        <v>71337</v>
      </c>
      <c r="G58" s="114">
        <v>71238</v>
      </c>
      <c r="H58" s="114">
        <v>71224</v>
      </c>
      <c r="I58" s="114">
        <v>70757</v>
      </c>
      <c r="J58" s="140">
        <v>70747</v>
      </c>
      <c r="K58" s="114">
        <v>590</v>
      </c>
      <c r="L58" s="116">
        <v>0.83395762364481885</v>
      </c>
    </row>
    <row r="59" spans="1:12" s="110" customFormat="1" ht="15" customHeight="1" x14ac:dyDescent="0.2">
      <c r="A59" s="120"/>
      <c r="B59" s="119"/>
      <c r="C59" s="258" t="s">
        <v>105</v>
      </c>
      <c r="D59" s="110" t="s">
        <v>197</v>
      </c>
      <c r="E59" s="113">
        <v>92.499482653885437</v>
      </c>
      <c r="F59" s="115">
        <v>138567</v>
      </c>
      <c r="G59" s="114">
        <v>138399</v>
      </c>
      <c r="H59" s="114">
        <v>139025</v>
      </c>
      <c r="I59" s="114">
        <v>138224</v>
      </c>
      <c r="J59" s="140">
        <v>138237</v>
      </c>
      <c r="K59" s="114">
        <v>330</v>
      </c>
      <c r="L59" s="116">
        <v>0.23872045834328001</v>
      </c>
    </row>
    <row r="60" spans="1:12" s="110" customFormat="1" ht="15" customHeight="1" x14ac:dyDescent="0.2">
      <c r="A60" s="120"/>
      <c r="B60" s="119"/>
      <c r="C60" s="258"/>
      <c r="D60" s="267" t="s">
        <v>198</v>
      </c>
      <c r="E60" s="113">
        <v>50.435529382897805</v>
      </c>
      <c r="F60" s="115">
        <v>69887</v>
      </c>
      <c r="G60" s="114">
        <v>69810</v>
      </c>
      <c r="H60" s="114">
        <v>70428</v>
      </c>
      <c r="I60" s="114">
        <v>70044</v>
      </c>
      <c r="J60" s="140">
        <v>70050</v>
      </c>
      <c r="K60" s="114">
        <v>-163</v>
      </c>
      <c r="L60" s="116">
        <v>-0.23269093504639543</v>
      </c>
    </row>
    <row r="61" spans="1:12" s="110" customFormat="1" ht="15" customHeight="1" x14ac:dyDescent="0.2">
      <c r="A61" s="120"/>
      <c r="B61" s="119"/>
      <c r="C61" s="258"/>
      <c r="D61" s="267" t="s">
        <v>199</v>
      </c>
      <c r="E61" s="113">
        <v>49.564470617102195</v>
      </c>
      <c r="F61" s="115">
        <v>68680</v>
      </c>
      <c r="G61" s="114">
        <v>68589</v>
      </c>
      <c r="H61" s="114">
        <v>68597</v>
      </c>
      <c r="I61" s="114">
        <v>68180</v>
      </c>
      <c r="J61" s="140">
        <v>68187</v>
      </c>
      <c r="K61" s="114">
        <v>493</v>
      </c>
      <c r="L61" s="116">
        <v>0.72301171777611573</v>
      </c>
    </row>
    <row r="62" spans="1:12" s="110" customFormat="1" ht="15" customHeight="1" x14ac:dyDescent="0.2">
      <c r="A62" s="120"/>
      <c r="B62" s="119"/>
      <c r="C62" s="258"/>
      <c r="D62" s="258" t="s">
        <v>200</v>
      </c>
      <c r="E62" s="113">
        <v>7.500517346114564</v>
      </c>
      <c r="F62" s="115">
        <v>11236</v>
      </c>
      <c r="G62" s="114">
        <v>11250</v>
      </c>
      <c r="H62" s="114">
        <v>11217</v>
      </c>
      <c r="I62" s="114">
        <v>11065</v>
      </c>
      <c r="J62" s="140">
        <v>11029</v>
      </c>
      <c r="K62" s="114">
        <v>207</v>
      </c>
      <c r="L62" s="116">
        <v>1.8768700698159397</v>
      </c>
    </row>
    <row r="63" spans="1:12" s="110" customFormat="1" ht="15" customHeight="1" x14ac:dyDescent="0.2">
      <c r="A63" s="120"/>
      <c r="B63" s="119"/>
      <c r="C63" s="258"/>
      <c r="D63" s="267" t="s">
        <v>198</v>
      </c>
      <c r="E63" s="113">
        <v>76.352794588821638</v>
      </c>
      <c r="F63" s="115">
        <v>8579</v>
      </c>
      <c r="G63" s="114">
        <v>8601</v>
      </c>
      <c r="H63" s="114">
        <v>8590</v>
      </c>
      <c r="I63" s="114">
        <v>8488</v>
      </c>
      <c r="J63" s="140">
        <v>8469</v>
      </c>
      <c r="K63" s="114">
        <v>110</v>
      </c>
      <c r="L63" s="116">
        <v>1.2988546463573032</v>
      </c>
    </row>
    <row r="64" spans="1:12" s="110" customFormat="1" ht="15" customHeight="1" x14ac:dyDescent="0.2">
      <c r="A64" s="120"/>
      <c r="B64" s="119"/>
      <c r="C64" s="258"/>
      <c r="D64" s="267" t="s">
        <v>199</v>
      </c>
      <c r="E64" s="113">
        <v>23.647205411178355</v>
      </c>
      <c r="F64" s="115">
        <v>2657</v>
      </c>
      <c r="G64" s="114">
        <v>2649</v>
      </c>
      <c r="H64" s="114">
        <v>2627</v>
      </c>
      <c r="I64" s="114">
        <v>2577</v>
      </c>
      <c r="J64" s="140">
        <v>2560</v>
      </c>
      <c r="K64" s="114">
        <v>97</v>
      </c>
      <c r="L64" s="116">
        <v>3.7890625</v>
      </c>
    </row>
    <row r="65" spans="1:12" s="110" customFormat="1" ht="15" customHeight="1" x14ac:dyDescent="0.2">
      <c r="A65" s="120"/>
      <c r="B65" s="119" t="s">
        <v>201</v>
      </c>
      <c r="C65" s="258"/>
      <c r="E65" s="113">
        <v>10.8491169272154</v>
      </c>
      <c r="F65" s="115">
        <v>24602</v>
      </c>
      <c r="G65" s="114">
        <v>24348</v>
      </c>
      <c r="H65" s="114">
        <v>23967</v>
      </c>
      <c r="I65" s="114">
        <v>23385</v>
      </c>
      <c r="J65" s="140">
        <v>23103</v>
      </c>
      <c r="K65" s="114">
        <v>1499</v>
      </c>
      <c r="L65" s="116">
        <v>6.4883348482881011</v>
      </c>
    </row>
    <row r="66" spans="1:12" s="110" customFormat="1" ht="15" customHeight="1" x14ac:dyDescent="0.2">
      <c r="A66" s="120"/>
      <c r="B66" s="119"/>
      <c r="C66" s="258" t="s">
        <v>106</v>
      </c>
      <c r="E66" s="113">
        <v>55.804406145841803</v>
      </c>
      <c r="F66" s="115">
        <v>13729</v>
      </c>
      <c r="G66" s="114">
        <v>13608</v>
      </c>
      <c r="H66" s="114">
        <v>13497</v>
      </c>
      <c r="I66" s="114">
        <v>13261</v>
      </c>
      <c r="J66" s="140">
        <v>13128</v>
      </c>
      <c r="K66" s="114">
        <v>601</v>
      </c>
      <c r="L66" s="116">
        <v>4.5780012187690433</v>
      </c>
    </row>
    <row r="67" spans="1:12" s="110" customFormat="1" ht="15" customHeight="1" x14ac:dyDescent="0.2">
      <c r="A67" s="120"/>
      <c r="B67" s="119"/>
      <c r="C67" s="258" t="s">
        <v>107</v>
      </c>
      <c r="E67" s="113">
        <v>44.195593854158197</v>
      </c>
      <c r="F67" s="115">
        <v>10873</v>
      </c>
      <c r="G67" s="114">
        <v>10740</v>
      </c>
      <c r="H67" s="114">
        <v>10470</v>
      </c>
      <c r="I67" s="114">
        <v>10124</v>
      </c>
      <c r="J67" s="140">
        <v>9975</v>
      </c>
      <c r="K67" s="114">
        <v>898</v>
      </c>
      <c r="L67" s="116">
        <v>9.0025062656641612</v>
      </c>
    </row>
    <row r="68" spans="1:12" s="110" customFormat="1" ht="15" customHeight="1" x14ac:dyDescent="0.2">
      <c r="A68" s="120"/>
      <c r="B68" s="119"/>
      <c r="C68" s="258" t="s">
        <v>105</v>
      </c>
      <c r="D68" s="110" t="s">
        <v>202</v>
      </c>
      <c r="E68" s="113">
        <v>21.486058044061458</v>
      </c>
      <c r="F68" s="115">
        <v>5286</v>
      </c>
      <c r="G68" s="114">
        <v>5120</v>
      </c>
      <c r="H68" s="114">
        <v>4953</v>
      </c>
      <c r="I68" s="114">
        <v>4720</v>
      </c>
      <c r="J68" s="140">
        <v>4593</v>
      </c>
      <c r="K68" s="114">
        <v>693</v>
      </c>
      <c r="L68" s="116">
        <v>15.088177661659046</v>
      </c>
    </row>
    <row r="69" spans="1:12" s="110" customFormat="1" ht="15" customHeight="1" x14ac:dyDescent="0.2">
      <c r="A69" s="120"/>
      <c r="B69" s="119"/>
      <c r="C69" s="258"/>
      <c r="D69" s="267" t="s">
        <v>198</v>
      </c>
      <c r="E69" s="113">
        <v>52.307983352251227</v>
      </c>
      <c r="F69" s="115">
        <v>2765</v>
      </c>
      <c r="G69" s="114">
        <v>2679</v>
      </c>
      <c r="H69" s="114">
        <v>2616</v>
      </c>
      <c r="I69" s="114">
        <v>2510</v>
      </c>
      <c r="J69" s="140">
        <v>2439</v>
      </c>
      <c r="K69" s="114">
        <v>326</v>
      </c>
      <c r="L69" s="116">
        <v>13.366133661336614</v>
      </c>
    </row>
    <row r="70" spans="1:12" s="110" customFormat="1" ht="15" customHeight="1" x14ac:dyDescent="0.2">
      <c r="A70" s="120"/>
      <c r="B70" s="119"/>
      <c r="C70" s="258"/>
      <c r="D70" s="267" t="s">
        <v>199</v>
      </c>
      <c r="E70" s="113">
        <v>47.692016647748773</v>
      </c>
      <c r="F70" s="115">
        <v>2521</v>
      </c>
      <c r="G70" s="114">
        <v>2441</v>
      </c>
      <c r="H70" s="114">
        <v>2337</v>
      </c>
      <c r="I70" s="114">
        <v>2210</v>
      </c>
      <c r="J70" s="140">
        <v>2154</v>
      </c>
      <c r="K70" s="114">
        <v>367</v>
      </c>
      <c r="L70" s="116">
        <v>17.038068709377903</v>
      </c>
    </row>
    <row r="71" spans="1:12" s="110" customFormat="1" ht="15" customHeight="1" x14ac:dyDescent="0.2">
      <c r="A71" s="120"/>
      <c r="B71" s="119"/>
      <c r="C71" s="258"/>
      <c r="D71" s="110" t="s">
        <v>203</v>
      </c>
      <c r="E71" s="113">
        <v>72.494106170230069</v>
      </c>
      <c r="F71" s="115">
        <v>17835</v>
      </c>
      <c r="G71" s="114">
        <v>17756</v>
      </c>
      <c r="H71" s="114">
        <v>17559</v>
      </c>
      <c r="I71" s="114">
        <v>17246</v>
      </c>
      <c r="J71" s="140">
        <v>17113</v>
      </c>
      <c r="K71" s="114">
        <v>722</v>
      </c>
      <c r="L71" s="116">
        <v>4.2190147840822769</v>
      </c>
    </row>
    <row r="72" spans="1:12" s="110" customFormat="1" ht="15" customHeight="1" x14ac:dyDescent="0.2">
      <c r="A72" s="120"/>
      <c r="B72" s="119"/>
      <c r="C72" s="258"/>
      <c r="D72" s="267" t="s">
        <v>198</v>
      </c>
      <c r="E72" s="113">
        <v>56.355480796187273</v>
      </c>
      <c r="F72" s="115">
        <v>10051</v>
      </c>
      <c r="G72" s="114">
        <v>10018</v>
      </c>
      <c r="H72" s="114">
        <v>9978</v>
      </c>
      <c r="I72" s="114">
        <v>9880</v>
      </c>
      <c r="J72" s="140">
        <v>9839</v>
      </c>
      <c r="K72" s="114">
        <v>212</v>
      </c>
      <c r="L72" s="116">
        <v>2.154690517328997</v>
      </c>
    </row>
    <row r="73" spans="1:12" s="110" customFormat="1" ht="15" customHeight="1" x14ac:dyDescent="0.2">
      <c r="A73" s="120"/>
      <c r="B73" s="119"/>
      <c r="C73" s="258"/>
      <c r="D73" s="267" t="s">
        <v>199</v>
      </c>
      <c r="E73" s="113">
        <v>43.644519203812727</v>
      </c>
      <c r="F73" s="115">
        <v>7784</v>
      </c>
      <c r="G73" s="114">
        <v>7738</v>
      </c>
      <c r="H73" s="114">
        <v>7581</v>
      </c>
      <c r="I73" s="114">
        <v>7366</v>
      </c>
      <c r="J73" s="140">
        <v>7274</v>
      </c>
      <c r="K73" s="114">
        <v>510</v>
      </c>
      <c r="L73" s="116">
        <v>7.0112730272202368</v>
      </c>
    </row>
    <row r="74" spans="1:12" s="110" customFormat="1" ht="15" customHeight="1" x14ac:dyDescent="0.2">
      <c r="A74" s="120"/>
      <c r="B74" s="119"/>
      <c r="C74" s="258"/>
      <c r="D74" s="110" t="s">
        <v>204</v>
      </c>
      <c r="E74" s="113">
        <v>6.0198357857084792</v>
      </c>
      <c r="F74" s="115">
        <v>1481</v>
      </c>
      <c r="G74" s="114">
        <v>1472</v>
      </c>
      <c r="H74" s="114">
        <v>1455</v>
      </c>
      <c r="I74" s="114">
        <v>1419</v>
      </c>
      <c r="J74" s="140">
        <v>1397</v>
      </c>
      <c r="K74" s="114">
        <v>84</v>
      </c>
      <c r="L74" s="116">
        <v>6.0128847530422336</v>
      </c>
    </row>
    <row r="75" spans="1:12" s="110" customFormat="1" ht="15" customHeight="1" x14ac:dyDescent="0.2">
      <c r="A75" s="120"/>
      <c r="B75" s="119"/>
      <c r="C75" s="258"/>
      <c r="D75" s="267" t="s">
        <v>198</v>
      </c>
      <c r="E75" s="113">
        <v>61.647535449020928</v>
      </c>
      <c r="F75" s="115">
        <v>913</v>
      </c>
      <c r="G75" s="114">
        <v>911</v>
      </c>
      <c r="H75" s="114">
        <v>903</v>
      </c>
      <c r="I75" s="114">
        <v>871</v>
      </c>
      <c r="J75" s="140">
        <v>850</v>
      </c>
      <c r="K75" s="114">
        <v>63</v>
      </c>
      <c r="L75" s="116">
        <v>7.4117647058823533</v>
      </c>
    </row>
    <row r="76" spans="1:12" s="110" customFormat="1" ht="15" customHeight="1" x14ac:dyDescent="0.2">
      <c r="A76" s="120"/>
      <c r="B76" s="119"/>
      <c r="C76" s="258"/>
      <c r="D76" s="267" t="s">
        <v>199</v>
      </c>
      <c r="E76" s="113">
        <v>38.352464550979072</v>
      </c>
      <c r="F76" s="115">
        <v>568</v>
      </c>
      <c r="G76" s="114">
        <v>561</v>
      </c>
      <c r="H76" s="114">
        <v>552</v>
      </c>
      <c r="I76" s="114">
        <v>548</v>
      </c>
      <c r="J76" s="140">
        <v>547</v>
      </c>
      <c r="K76" s="114">
        <v>21</v>
      </c>
      <c r="L76" s="116">
        <v>3.8391224862888484</v>
      </c>
    </row>
    <row r="77" spans="1:12" s="110" customFormat="1" ht="15" customHeight="1" x14ac:dyDescent="0.2">
      <c r="A77" s="534"/>
      <c r="B77" s="119" t="s">
        <v>205</v>
      </c>
      <c r="C77" s="268"/>
      <c r="D77" s="182"/>
      <c r="E77" s="113">
        <v>7.9364099398055252</v>
      </c>
      <c r="F77" s="115">
        <v>17997</v>
      </c>
      <c r="G77" s="114">
        <v>18232</v>
      </c>
      <c r="H77" s="114">
        <v>18567</v>
      </c>
      <c r="I77" s="114">
        <v>18222</v>
      </c>
      <c r="J77" s="140">
        <v>18254</v>
      </c>
      <c r="K77" s="114">
        <v>-257</v>
      </c>
      <c r="L77" s="116">
        <v>-1.4079105949380957</v>
      </c>
    </row>
    <row r="78" spans="1:12" s="110" customFormat="1" ht="15" customHeight="1" x14ac:dyDescent="0.2">
      <c r="A78" s="120"/>
      <c r="B78" s="119"/>
      <c r="C78" s="268" t="s">
        <v>106</v>
      </c>
      <c r="D78" s="182"/>
      <c r="E78" s="113">
        <v>60.454520197810744</v>
      </c>
      <c r="F78" s="115">
        <v>10880</v>
      </c>
      <c r="G78" s="114">
        <v>10966</v>
      </c>
      <c r="H78" s="114">
        <v>11247</v>
      </c>
      <c r="I78" s="114">
        <v>11007</v>
      </c>
      <c r="J78" s="140">
        <v>10936</v>
      </c>
      <c r="K78" s="114">
        <v>-56</v>
      </c>
      <c r="L78" s="116">
        <v>-0.51207022677395753</v>
      </c>
    </row>
    <row r="79" spans="1:12" s="110" customFormat="1" ht="15" customHeight="1" x14ac:dyDescent="0.2">
      <c r="A79" s="123"/>
      <c r="B79" s="124"/>
      <c r="C79" s="260" t="s">
        <v>107</v>
      </c>
      <c r="D79" s="261"/>
      <c r="E79" s="125">
        <v>39.545479802189256</v>
      </c>
      <c r="F79" s="143">
        <v>7117</v>
      </c>
      <c r="G79" s="144">
        <v>7266</v>
      </c>
      <c r="H79" s="144">
        <v>7320</v>
      </c>
      <c r="I79" s="144">
        <v>7215</v>
      </c>
      <c r="J79" s="145">
        <v>7318</v>
      </c>
      <c r="K79" s="144">
        <v>-201</v>
      </c>
      <c r="L79" s="146">
        <v>-2.7466520907351737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226765</v>
      </c>
      <c r="E11" s="114">
        <v>227874</v>
      </c>
      <c r="F11" s="114">
        <v>229066</v>
      </c>
      <c r="G11" s="114">
        <v>224591</v>
      </c>
      <c r="H11" s="140">
        <v>224387</v>
      </c>
      <c r="I11" s="115">
        <v>2378</v>
      </c>
      <c r="J11" s="116">
        <v>1.0597761902427503</v>
      </c>
    </row>
    <row r="12" spans="1:15" s="110" customFormat="1" ht="24.95" customHeight="1" x14ac:dyDescent="0.2">
      <c r="A12" s="193" t="s">
        <v>132</v>
      </c>
      <c r="B12" s="194" t="s">
        <v>133</v>
      </c>
      <c r="C12" s="113">
        <v>0.44671796794037882</v>
      </c>
      <c r="D12" s="115">
        <v>1013</v>
      </c>
      <c r="E12" s="114">
        <v>989</v>
      </c>
      <c r="F12" s="114">
        <v>1032</v>
      </c>
      <c r="G12" s="114">
        <v>1044</v>
      </c>
      <c r="H12" s="140">
        <v>992</v>
      </c>
      <c r="I12" s="115">
        <v>21</v>
      </c>
      <c r="J12" s="116">
        <v>2.1169354838709675</v>
      </c>
    </row>
    <row r="13" spans="1:15" s="110" customFormat="1" ht="24.95" customHeight="1" x14ac:dyDescent="0.2">
      <c r="A13" s="193" t="s">
        <v>134</v>
      </c>
      <c r="B13" s="199" t="s">
        <v>214</v>
      </c>
      <c r="C13" s="113">
        <v>1.512138116552378</v>
      </c>
      <c r="D13" s="115">
        <v>3429</v>
      </c>
      <c r="E13" s="114">
        <v>3504</v>
      </c>
      <c r="F13" s="114">
        <v>3613</v>
      </c>
      <c r="G13" s="114">
        <v>3422</v>
      </c>
      <c r="H13" s="140">
        <v>3424</v>
      </c>
      <c r="I13" s="115">
        <v>5</v>
      </c>
      <c r="J13" s="116">
        <v>0.14602803738317757</v>
      </c>
    </row>
    <row r="14" spans="1:15" s="287" customFormat="1" ht="24" customHeight="1" x14ac:dyDescent="0.2">
      <c r="A14" s="193" t="s">
        <v>215</v>
      </c>
      <c r="B14" s="199" t="s">
        <v>137</v>
      </c>
      <c r="C14" s="113">
        <v>30.196017903997529</v>
      </c>
      <c r="D14" s="115">
        <v>68474</v>
      </c>
      <c r="E14" s="114">
        <v>68872</v>
      </c>
      <c r="F14" s="114">
        <v>69425</v>
      </c>
      <c r="G14" s="114">
        <v>68699</v>
      </c>
      <c r="H14" s="140">
        <v>68977</v>
      </c>
      <c r="I14" s="115">
        <v>-503</v>
      </c>
      <c r="J14" s="116">
        <v>-0.72922858344085706</v>
      </c>
      <c r="K14" s="110"/>
      <c r="L14" s="110"/>
      <c r="M14" s="110"/>
      <c r="N14" s="110"/>
      <c r="O14" s="110"/>
    </row>
    <row r="15" spans="1:15" s="110" customFormat="1" ht="24.75" customHeight="1" x14ac:dyDescent="0.2">
      <c r="A15" s="193" t="s">
        <v>216</v>
      </c>
      <c r="B15" s="199" t="s">
        <v>217</v>
      </c>
      <c r="C15" s="113">
        <v>7.2462681630763122</v>
      </c>
      <c r="D15" s="115">
        <v>16432</v>
      </c>
      <c r="E15" s="114">
        <v>16652</v>
      </c>
      <c r="F15" s="114">
        <v>16815</v>
      </c>
      <c r="G15" s="114">
        <v>16648</v>
      </c>
      <c r="H15" s="140">
        <v>16820</v>
      </c>
      <c r="I15" s="115">
        <v>-388</v>
      </c>
      <c r="J15" s="116">
        <v>-2.3067776456599285</v>
      </c>
    </row>
    <row r="16" spans="1:15" s="287" customFormat="1" ht="24.95" customHeight="1" x14ac:dyDescent="0.2">
      <c r="A16" s="193" t="s">
        <v>218</v>
      </c>
      <c r="B16" s="199" t="s">
        <v>141</v>
      </c>
      <c r="C16" s="113">
        <v>16.938240028223049</v>
      </c>
      <c r="D16" s="115">
        <v>38410</v>
      </c>
      <c r="E16" s="114">
        <v>38625</v>
      </c>
      <c r="F16" s="114">
        <v>38946</v>
      </c>
      <c r="G16" s="114">
        <v>38531</v>
      </c>
      <c r="H16" s="140">
        <v>38636</v>
      </c>
      <c r="I16" s="115">
        <v>-226</v>
      </c>
      <c r="J16" s="116">
        <v>-0.58494668185112331</v>
      </c>
      <c r="K16" s="110"/>
      <c r="L16" s="110"/>
      <c r="M16" s="110"/>
      <c r="N16" s="110"/>
      <c r="O16" s="110"/>
    </row>
    <row r="17" spans="1:15" s="110" customFormat="1" ht="24.95" customHeight="1" x14ac:dyDescent="0.2">
      <c r="A17" s="193" t="s">
        <v>219</v>
      </c>
      <c r="B17" s="199" t="s">
        <v>220</v>
      </c>
      <c r="C17" s="113">
        <v>6.0115097126981674</v>
      </c>
      <c r="D17" s="115">
        <v>13632</v>
      </c>
      <c r="E17" s="114">
        <v>13595</v>
      </c>
      <c r="F17" s="114">
        <v>13664</v>
      </c>
      <c r="G17" s="114">
        <v>13520</v>
      </c>
      <c r="H17" s="140">
        <v>13521</v>
      </c>
      <c r="I17" s="115">
        <v>111</v>
      </c>
      <c r="J17" s="116">
        <v>0.82094519636121588</v>
      </c>
    </row>
    <row r="18" spans="1:15" s="287" customFormat="1" ht="24.95" customHeight="1" x14ac:dyDescent="0.2">
      <c r="A18" s="201" t="s">
        <v>144</v>
      </c>
      <c r="B18" s="202" t="s">
        <v>145</v>
      </c>
      <c r="C18" s="113">
        <v>5.4448437810067691</v>
      </c>
      <c r="D18" s="115">
        <v>12347</v>
      </c>
      <c r="E18" s="114">
        <v>12248</v>
      </c>
      <c r="F18" s="114">
        <v>12617</v>
      </c>
      <c r="G18" s="114">
        <v>12162</v>
      </c>
      <c r="H18" s="140">
        <v>11994</v>
      </c>
      <c r="I18" s="115">
        <v>353</v>
      </c>
      <c r="J18" s="116">
        <v>2.9431382357845588</v>
      </c>
      <c r="K18" s="110"/>
      <c r="L18" s="110"/>
      <c r="M18" s="110"/>
      <c r="N18" s="110"/>
      <c r="O18" s="110"/>
    </row>
    <row r="19" spans="1:15" s="110" customFormat="1" ht="24.95" customHeight="1" x14ac:dyDescent="0.2">
      <c r="A19" s="193" t="s">
        <v>146</v>
      </c>
      <c r="B19" s="199" t="s">
        <v>147</v>
      </c>
      <c r="C19" s="113">
        <v>14.534429916433313</v>
      </c>
      <c r="D19" s="115">
        <v>32959</v>
      </c>
      <c r="E19" s="114">
        <v>33275</v>
      </c>
      <c r="F19" s="114">
        <v>33205</v>
      </c>
      <c r="G19" s="114">
        <v>32326</v>
      </c>
      <c r="H19" s="140">
        <v>32293</v>
      </c>
      <c r="I19" s="115">
        <v>666</v>
      </c>
      <c r="J19" s="116">
        <v>2.0623664571269313</v>
      </c>
    </row>
    <row r="20" spans="1:15" s="287" customFormat="1" ht="24.95" customHeight="1" x14ac:dyDescent="0.2">
      <c r="A20" s="193" t="s">
        <v>148</v>
      </c>
      <c r="B20" s="199" t="s">
        <v>149</v>
      </c>
      <c r="C20" s="113">
        <v>4.7732233810332279</v>
      </c>
      <c r="D20" s="115">
        <v>10824</v>
      </c>
      <c r="E20" s="114">
        <v>10928</v>
      </c>
      <c r="F20" s="114">
        <v>11033</v>
      </c>
      <c r="G20" s="114">
        <v>10709</v>
      </c>
      <c r="H20" s="140">
        <v>10677</v>
      </c>
      <c r="I20" s="115">
        <v>147</v>
      </c>
      <c r="J20" s="116">
        <v>1.3767912334925541</v>
      </c>
      <c r="K20" s="110"/>
      <c r="L20" s="110"/>
      <c r="M20" s="110"/>
      <c r="N20" s="110"/>
      <c r="O20" s="110"/>
    </row>
    <row r="21" spans="1:15" s="110" customFormat="1" ht="24.95" customHeight="1" x14ac:dyDescent="0.2">
      <c r="A21" s="201" t="s">
        <v>150</v>
      </c>
      <c r="B21" s="202" t="s">
        <v>151</v>
      </c>
      <c r="C21" s="113">
        <v>2.0056005115427866</v>
      </c>
      <c r="D21" s="115">
        <v>4548</v>
      </c>
      <c r="E21" s="114">
        <v>4539</v>
      </c>
      <c r="F21" s="114">
        <v>4861</v>
      </c>
      <c r="G21" s="114">
        <v>4759</v>
      </c>
      <c r="H21" s="140">
        <v>4705</v>
      </c>
      <c r="I21" s="115">
        <v>-157</v>
      </c>
      <c r="J21" s="116">
        <v>-3.3368756641870352</v>
      </c>
    </row>
    <row r="22" spans="1:15" s="110" customFormat="1" ht="24.95" customHeight="1" x14ac:dyDescent="0.2">
      <c r="A22" s="201" t="s">
        <v>152</v>
      </c>
      <c r="B22" s="199" t="s">
        <v>153</v>
      </c>
      <c r="C22" s="113">
        <v>1.3674949837937953</v>
      </c>
      <c r="D22" s="115">
        <v>3101</v>
      </c>
      <c r="E22" s="114">
        <v>3082</v>
      </c>
      <c r="F22" s="114">
        <v>3081</v>
      </c>
      <c r="G22" s="114">
        <v>2964</v>
      </c>
      <c r="H22" s="140">
        <v>2879</v>
      </c>
      <c r="I22" s="115">
        <v>222</v>
      </c>
      <c r="J22" s="116">
        <v>7.7110107676276485</v>
      </c>
    </row>
    <row r="23" spans="1:15" s="110" customFormat="1" ht="24.95" customHeight="1" x14ac:dyDescent="0.2">
      <c r="A23" s="193" t="s">
        <v>154</v>
      </c>
      <c r="B23" s="199" t="s">
        <v>155</v>
      </c>
      <c r="C23" s="113">
        <v>1.7079355279694839</v>
      </c>
      <c r="D23" s="115">
        <v>3873</v>
      </c>
      <c r="E23" s="114">
        <v>3925</v>
      </c>
      <c r="F23" s="114">
        <v>3962</v>
      </c>
      <c r="G23" s="114">
        <v>3906</v>
      </c>
      <c r="H23" s="140">
        <v>3936</v>
      </c>
      <c r="I23" s="115">
        <v>-63</v>
      </c>
      <c r="J23" s="116">
        <v>-1.600609756097561</v>
      </c>
    </row>
    <row r="24" spans="1:15" s="110" customFormat="1" ht="24.95" customHeight="1" x14ac:dyDescent="0.2">
      <c r="A24" s="193" t="s">
        <v>156</v>
      </c>
      <c r="B24" s="199" t="s">
        <v>221</v>
      </c>
      <c r="C24" s="113">
        <v>5.4933521487001959</v>
      </c>
      <c r="D24" s="115">
        <v>12457</v>
      </c>
      <c r="E24" s="114">
        <v>12472</v>
      </c>
      <c r="F24" s="114">
        <v>12277</v>
      </c>
      <c r="G24" s="114">
        <v>11907</v>
      </c>
      <c r="H24" s="140">
        <v>11936</v>
      </c>
      <c r="I24" s="115">
        <v>521</v>
      </c>
      <c r="J24" s="116">
        <v>4.3649463806970505</v>
      </c>
    </row>
    <row r="25" spans="1:15" s="110" customFormat="1" ht="24.95" customHeight="1" x14ac:dyDescent="0.2">
      <c r="A25" s="193" t="s">
        <v>222</v>
      </c>
      <c r="B25" s="204" t="s">
        <v>159</v>
      </c>
      <c r="C25" s="113">
        <v>2.6816307631248208</v>
      </c>
      <c r="D25" s="115">
        <v>6081</v>
      </c>
      <c r="E25" s="114">
        <v>6039</v>
      </c>
      <c r="F25" s="114">
        <v>6165</v>
      </c>
      <c r="G25" s="114">
        <v>5961</v>
      </c>
      <c r="H25" s="140">
        <v>5843</v>
      </c>
      <c r="I25" s="115">
        <v>238</v>
      </c>
      <c r="J25" s="116">
        <v>4.0732500427862401</v>
      </c>
    </row>
    <row r="26" spans="1:15" s="110" customFormat="1" ht="24.95" customHeight="1" x14ac:dyDescent="0.2">
      <c r="A26" s="201">
        <v>782.78300000000002</v>
      </c>
      <c r="B26" s="203" t="s">
        <v>160</v>
      </c>
      <c r="C26" s="113">
        <v>2.1581813771966574</v>
      </c>
      <c r="D26" s="115">
        <v>4894</v>
      </c>
      <c r="E26" s="114">
        <v>5010</v>
      </c>
      <c r="F26" s="114">
        <v>5535</v>
      </c>
      <c r="G26" s="114">
        <v>5646</v>
      </c>
      <c r="H26" s="140">
        <v>5685</v>
      </c>
      <c r="I26" s="115">
        <v>-791</v>
      </c>
      <c r="J26" s="116">
        <v>-13.913808267370273</v>
      </c>
    </row>
    <row r="27" spans="1:15" s="110" customFormat="1" ht="24.95" customHeight="1" x14ac:dyDescent="0.2">
      <c r="A27" s="193" t="s">
        <v>161</v>
      </c>
      <c r="B27" s="199" t="s">
        <v>223</v>
      </c>
      <c r="C27" s="113">
        <v>3.6319537847551429</v>
      </c>
      <c r="D27" s="115">
        <v>8236</v>
      </c>
      <c r="E27" s="114">
        <v>8225</v>
      </c>
      <c r="F27" s="114">
        <v>8203</v>
      </c>
      <c r="G27" s="114">
        <v>8006</v>
      </c>
      <c r="H27" s="140">
        <v>7995</v>
      </c>
      <c r="I27" s="115">
        <v>241</v>
      </c>
      <c r="J27" s="116">
        <v>3.0143839899937461</v>
      </c>
    </row>
    <row r="28" spans="1:15" s="110" customFormat="1" ht="24.95" customHeight="1" x14ac:dyDescent="0.2">
      <c r="A28" s="193" t="s">
        <v>163</v>
      </c>
      <c r="B28" s="199" t="s">
        <v>164</v>
      </c>
      <c r="C28" s="113">
        <v>3.1922915793883537</v>
      </c>
      <c r="D28" s="115">
        <v>7239</v>
      </c>
      <c r="E28" s="114">
        <v>7245</v>
      </c>
      <c r="F28" s="114">
        <v>7130</v>
      </c>
      <c r="G28" s="114">
        <v>6966</v>
      </c>
      <c r="H28" s="140">
        <v>6960</v>
      </c>
      <c r="I28" s="115">
        <v>279</v>
      </c>
      <c r="J28" s="116">
        <v>4.0086206896551726</v>
      </c>
    </row>
    <row r="29" spans="1:15" s="110" customFormat="1" ht="24.95" customHeight="1" x14ac:dyDescent="0.2">
      <c r="A29" s="193">
        <v>86</v>
      </c>
      <c r="B29" s="199" t="s">
        <v>165</v>
      </c>
      <c r="C29" s="113">
        <v>8.6172910281569024</v>
      </c>
      <c r="D29" s="115">
        <v>19541</v>
      </c>
      <c r="E29" s="114">
        <v>19619</v>
      </c>
      <c r="F29" s="114">
        <v>19189</v>
      </c>
      <c r="G29" s="114">
        <v>18834</v>
      </c>
      <c r="H29" s="140">
        <v>18777</v>
      </c>
      <c r="I29" s="115">
        <v>764</v>
      </c>
      <c r="J29" s="116">
        <v>4.0688075837460724</v>
      </c>
    </row>
    <row r="30" spans="1:15" s="110" customFormat="1" ht="24.95" customHeight="1" x14ac:dyDescent="0.2">
      <c r="A30" s="193">
        <v>87.88</v>
      </c>
      <c r="B30" s="204" t="s">
        <v>166</v>
      </c>
      <c r="C30" s="113">
        <v>9.5389500143320181</v>
      </c>
      <c r="D30" s="115">
        <v>21631</v>
      </c>
      <c r="E30" s="114">
        <v>21684</v>
      </c>
      <c r="F30" s="114">
        <v>21461</v>
      </c>
      <c r="G30" s="114">
        <v>21147</v>
      </c>
      <c r="H30" s="140">
        <v>21183</v>
      </c>
      <c r="I30" s="115">
        <v>448</v>
      </c>
      <c r="J30" s="116">
        <v>2.1149034603219561</v>
      </c>
    </row>
    <row r="31" spans="1:15" s="110" customFormat="1" ht="24.95" customHeight="1" x14ac:dyDescent="0.2">
      <c r="A31" s="193" t="s">
        <v>167</v>
      </c>
      <c r="B31" s="199" t="s">
        <v>168</v>
      </c>
      <c r="C31" s="113">
        <v>2.6979472140762462</v>
      </c>
      <c r="D31" s="115">
        <v>6118</v>
      </c>
      <c r="E31" s="114">
        <v>6218</v>
      </c>
      <c r="F31" s="114">
        <v>6277</v>
      </c>
      <c r="G31" s="114">
        <v>6133</v>
      </c>
      <c r="H31" s="140">
        <v>6131</v>
      </c>
      <c r="I31" s="115">
        <v>-13</v>
      </c>
      <c r="J31" s="116">
        <v>-0.21203718806067526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0.44671796794037882</v>
      </c>
      <c r="D34" s="115">
        <v>1013</v>
      </c>
      <c r="E34" s="114">
        <v>989</v>
      </c>
      <c r="F34" s="114">
        <v>1032</v>
      </c>
      <c r="G34" s="114">
        <v>1044</v>
      </c>
      <c r="H34" s="140">
        <v>992</v>
      </c>
      <c r="I34" s="115">
        <v>21</v>
      </c>
      <c r="J34" s="116">
        <v>2.1169354838709675</v>
      </c>
    </row>
    <row r="35" spans="1:10" s="110" customFormat="1" ht="24.95" customHeight="1" x14ac:dyDescent="0.2">
      <c r="A35" s="292" t="s">
        <v>171</v>
      </c>
      <c r="B35" s="293" t="s">
        <v>172</v>
      </c>
      <c r="C35" s="113">
        <v>37.152999801556675</v>
      </c>
      <c r="D35" s="115">
        <v>84250</v>
      </c>
      <c r="E35" s="114">
        <v>84624</v>
      </c>
      <c r="F35" s="114">
        <v>85655</v>
      </c>
      <c r="G35" s="114">
        <v>84283</v>
      </c>
      <c r="H35" s="140">
        <v>84395</v>
      </c>
      <c r="I35" s="115">
        <v>-145</v>
      </c>
      <c r="J35" s="116">
        <v>-0.17181112625155517</v>
      </c>
    </row>
    <row r="36" spans="1:10" s="110" customFormat="1" ht="24.95" customHeight="1" x14ac:dyDescent="0.2">
      <c r="A36" s="294" t="s">
        <v>173</v>
      </c>
      <c r="B36" s="295" t="s">
        <v>174</v>
      </c>
      <c r="C36" s="125">
        <v>62.400282230502945</v>
      </c>
      <c r="D36" s="143">
        <v>141502</v>
      </c>
      <c r="E36" s="144">
        <v>142261</v>
      </c>
      <c r="F36" s="144">
        <v>142379</v>
      </c>
      <c r="G36" s="144">
        <v>139264</v>
      </c>
      <c r="H36" s="145">
        <v>139000</v>
      </c>
      <c r="I36" s="143">
        <v>2502</v>
      </c>
      <c r="J36" s="146">
        <v>1.8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2020-09-28T07:43:38Z</dcterms:created>
  <dcterms:modified xsi:type="dcterms:W3CDTF">2020-09-28T10:33:11Z</dcterms:modified>
</cp:coreProperties>
</file>