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M40" i="24" s="1"/>
  <c r="B40" i="24"/>
  <c r="J40" i="24" s="1"/>
  <c r="M36" i="24"/>
  <c r="L36" i="24"/>
  <c r="K36" i="24"/>
  <c r="J36" i="24"/>
  <c r="I36" i="24"/>
  <c r="H36" i="24"/>
  <c r="G36" i="24"/>
  <c r="F36" i="24"/>
  <c r="E36" i="24"/>
  <c r="D36" i="24"/>
  <c r="L57" i="15"/>
  <c r="K57" i="15"/>
  <c r="C38" i="24"/>
  <c r="C37" i="24"/>
  <c r="C35" i="24"/>
  <c r="C34" i="24"/>
  <c r="G34" i="24" s="1"/>
  <c r="C33" i="24"/>
  <c r="C32" i="24"/>
  <c r="C31" i="24"/>
  <c r="C30" i="24"/>
  <c r="C29" i="24"/>
  <c r="C28" i="24"/>
  <c r="G28" i="24" s="1"/>
  <c r="C27" i="24"/>
  <c r="C26" i="24"/>
  <c r="G26" i="24" s="1"/>
  <c r="C25" i="24"/>
  <c r="C24" i="24"/>
  <c r="G24" i="24" s="1"/>
  <c r="C23" i="24"/>
  <c r="C22" i="24"/>
  <c r="G22" i="24" s="1"/>
  <c r="C21" i="24"/>
  <c r="C20" i="24"/>
  <c r="G20" i="24" s="1"/>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H22" i="24"/>
  <c r="F22" i="24"/>
  <c r="D22" i="24"/>
  <c r="J22" i="24"/>
  <c r="D7" i="24"/>
  <c r="J7" i="24"/>
  <c r="H7" i="24"/>
  <c r="K7" i="24"/>
  <c r="F7" i="24"/>
  <c r="B14" i="24"/>
  <c r="B6" i="24"/>
  <c r="K30" i="24"/>
  <c r="J30" i="24"/>
  <c r="H30" i="24"/>
  <c r="F30" i="24"/>
  <c r="D30" i="24"/>
  <c r="D25" i="24"/>
  <c r="J25" i="24"/>
  <c r="H25" i="24"/>
  <c r="K25" i="24"/>
  <c r="F25" i="24"/>
  <c r="F31" i="24"/>
  <c r="D31" i="24"/>
  <c r="J31" i="24"/>
  <c r="H31" i="24"/>
  <c r="K31" i="24"/>
  <c r="K34" i="24"/>
  <c r="J34" i="24"/>
  <c r="H34" i="24"/>
  <c r="F34" i="24"/>
  <c r="D34" i="24"/>
  <c r="D38" i="24"/>
  <c r="K38" i="24"/>
  <c r="J38" i="24"/>
  <c r="H38" i="24"/>
  <c r="F38" i="24"/>
  <c r="M8" i="24"/>
  <c r="E8" i="24"/>
  <c r="L8" i="24"/>
  <c r="I8" i="24"/>
  <c r="G8" i="24"/>
  <c r="G9" i="24"/>
  <c r="L9" i="24"/>
  <c r="I9" i="24"/>
  <c r="E9" i="24"/>
  <c r="M9" i="24"/>
  <c r="G29" i="24"/>
  <c r="M29" i="24"/>
  <c r="E29" i="24"/>
  <c r="L29" i="24"/>
  <c r="I29" i="24"/>
  <c r="G35" i="24"/>
  <c r="M35" i="24"/>
  <c r="E35" i="24"/>
  <c r="L35" i="24"/>
  <c r="I35" i="24"/>
  <c r="K8" i="24"/>
  <c r="H8" i="24"/>
  <c r="F8" i="24"/>
  <c r="D8" i="24"/>
  <c r="J8" i="24"/>
  <c r="K16" i="24"/>
  <c r="H16" i="24"/>
  <c r="F16" i="24"/>
  <c r="D16" i="24"/>
  <c r="J16" i="24"/>
  <c r="D19" i="24"/>
  <c r="J19" i="24"/>
  <c r="H19" i="24"/>
  <c r="K19" i="24"/>
  <c r="F19" i="24"/>
  <c r="K28" i="24"/>
  <c r="J28" i="24"/>
  <c r="H28" i="24"/>
  <c r="F28" i="24"/>
  <c r="D28" i="24"/>
  <c r="G17" i="24"/>
  <c r="L17" i="24"/>
  <c r="I17" i="24"/>
  <c r="M17" i="24"/>
  <c r="E17" i="24"/>
  <c r="G23" i="24"/>
  <c r="M23" i="24"/>
  <c r="E23" i="24"/>
  <c r="L23" i="24"/>
  <c r="I23" i="24"/>
  <c r="D9" i="24"/>
  <c r="J9" i="24"/>
  <c r="H9" i="24"/>
  <c r="F9" i="24"/>
  <c r="K9" i="24"/>
  <c r="D17" i="24"/>
  <c r="J17" i="24"/>
  <c r="H17" i="24"/>
  <c r="K17" i="24"/>
  <c r="F17" i="24"/>
  <c r="D23" i="24"/>
  <c r="J23" i="24"/>
  <c r="H23" i="24"/>
  <c r="K23" i="24"/>
  <c r="F23" i="24"/>
  <c r="K26" i="24"/>
  <c r="J26" i="24"/>
  <c r="H26" i="24"/>
  <c r="F26" i="24"/>
  <c r="D26" i="24"/>
  <c r="F29" i="24"/>
  <c r="D29" i="24"/>
  <c r="J29" i="24"/>
  <c r="H29" i="24"/>
  <c r="K29" i="24"/>
  <c r="F35" i="24"/>
  <c r="D35" i="24"/>
  <c r="J35" i="24"/>
  <c r="H35" i="24"/>
  <c r="K35" i="24"/>
  <c r="B45" i="24"/>
  <c r="B39" i="24"/>
  <c r="G21" i="24"/>
  <c r="M21" i="24"/>
  <c r="E21" i="24"/>
  <c r="L21" i="24"/>
  <c r="I21" i="24"/>
  <c r="G27" i="24"/>
  <c r="M27" i="24"/>
  <c r="E27" i="24"/>
  <c r="L27" i="24"/>
  <c r="I27" i="24"/>
  <c r="G33" i="24"/>
  <c r="M33" i="24"/>
  <c r="E33" i="24"/>
  <c r="L33" i="24"/>
  <c r="I33" i="24"/>
  <c r="K20" i="24"/>
  <c r="H20" i="24"/>
  <c r="F20" i="24"/>
  <c r="D20" i="24"/>
  <c r="J20" i="24"/>
  <c r="G15" i="24"/>
  <c r="L15" i="24"/>
  <c r="I15" i="24"/>
  <c r="E15" i="24"/>
  <c r="M15" i="24"/>
  <c r="F33" i="24"/>
  <c r="D33" i="24"/>
  <c r="J33" i="24"/>
  <c r="H33" i="24"/>
  <c r="K33" i="24"/>
  <c r="M38" i="24"/>
  <c r="E38" i="24"/>
  <c r="L38" i="24"/>
  <c r="G38" i="24"/>
  <c r="I38" i="24"/>
  <c r="D15" i="24"/>
  <c r="J15" i="24"/>
  <c r="H15" i="24"/>
  <c r="K15" i="24"/>
  <c r="F15" i="24"/>
  <c r="K18" i="24"/>
  <c r="H18" i="24"/>
  <c r="F18" i="24"/>
  <c r="D18" i="24"/>
  <c r="J18" i="24"/>
  <c r="D21" i="24"/>
  <c r="J21" i="24"/>
  <c r="H21" i="24"/>
  <c r="F21" i="24"/>
  <c r="K21" i="24"/>
  <c r="K24" i="24"/>
  <c r="H24" i="24"/>
  <c r="F24" i="24"/>
  <c r="D24" i="24"/>
  <c r="J24" i="24"/>
  <c r="F27" i="24"/>
  <c r="D27" i="24"/>
  <c r="J27" i="24"/>
  <c r="H27" i="24"/>
  <c r="K27" i="24"/>
  <c r="H37" i="24"/>
  <c r="F37" i="24"/>
  <c r="D37" i="24"/>
  <c r="K37" i="24"/>
  <c r="J37" i="24"/>
  <c r="G7" i="24"/>
  <c r="L7" i="24"/>
  <c r="I7" i="24"/>
  <c r="E7" i="24"/>
  <c r="M7" i="24"/>
  <c r="G19" i="24"/>
  <c r="M19" i="24"/>
  <c r="E19" i="24"/>
  <c r="L19" i="24"/>
  <c r="I19" i="24"/>
  <c r="G25" i="24"/>
  <c r="M25" i="24"/>
  <c r="E25" i="24"/>
  <c r="L25" i="24"/>
  <c r="I25" i="24"/>
  <c r="G31" i="24"/>
  <c r="M31" i="24"/>
  <c r="E31" i="24"/>
  <c r="L31" i="24"/>
  <c r="I31" i="24"/>
  <c r="M16" i="24"/>
  <c r="E16" i="24"/>
  <c r="L16" i="24"/>
  <c r="I24" i="24"/>
  <c r="M24" i="24"/>
  <c r="E24" i="24"/>
  <c r="L24" i="24"/>
  <c r="I32" i="24"/>
  <c r="M32" i="24"/>
  <c r="E32" i="24"/>
  <c r="L32" i="24"/>
  <c r="C14" i="24"/>
  <c r="C6" i="24"/>
  <c r="I22" i="24"/>
  <c r="M22" i="24"/>
  <c r="E22" i="24"/>
  <c r="L22" i="24"/>
  <c r="I30" i="24"/>
  <c r="M30" i="24"/>
  <c r="E30" i="24"/>
  <c r="L30" i="24"/>
  <c r="C45" i="24"/>
  <c r="C39"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K32" i="24"/>
  <c r="J32" i="24"/>
  <c r="H32" i="24"/>
  <c r="F32" i="24"/>
  <c r="D32" i="24"/>
  <c r="I20" i="24"/>
  <c r="M20" i="24"/>
  <c r="E20" i="24"/>
  <c r="L20" i="24"/>
  <c r="I28" i="24"/>
  <c r="M28" i="24"/>
  <c r="E28" i="24"/>
  <c r="L28" i="24"/>
  <c r="I37" i="24"/>
  <c r="G37" i="24"/>
  <c r="L37" i="24"/>
  <c r="I16" i="24"/>
  <c r="G18" i="24"/>
  <c r="G32" i="24"/>
  <c r="E37" i="24"/>
  <c r="M18" i="24"/>
  <c r="E18" i="24"/>
  <c r="L18" i="24"/>
  <c r="I26" i="24"/>
  <c r="M26" i="24"/>
  <c r="E26" i="24"/>
  <c r="L26" i="24"/>
  <c r="I34" i="24"/>
  <c r="M34" i="24"/>
  <c r="E34" i="24"/>
  <c r="L34"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H40" i="24"/>
  <c r="L41" i="24"/>
  <c r="H42" i="24"/>
  <c r="L43" i="24"/>
  <c r="H44" i="24"/>
  <c r="L40" i="24"/>
  <c r="L42" i="24"/>
  <c r="L44" i="24"/>
  <c r="E40" i="24"/>
  <c r="E42" i="24"/>
  <c r="E44" i="24"/>
  <c r="I79" i="24" l="1"/>
  <c r="M14" i="24"/>
  <c r="E14" i="24"/>
  <c r="L14" i="24"/>
  <c r="I14" i="24"/>
  <c r="G14" i="24"/>
  <c r="J77" i="24"/>
  <c r="H39" i="24"/>
  <c r="F39" i="24"/>
  <c r="D39" i="24"/>
  <c r="K39" i="24"/>
  <c r="J39" i="24"/>
  <c r="H45" i="24"/>
  <c r="F45" i="24"/>
  <c r="D45" i="24"/>
  <c r="K45" i="24"/>
  <c r="J45" i="24"/>
  <c r="K77" i="24"/>
  <c r="K6" i="24"/>
  <c r="H6" i="24"/>
  <c r="F6" i="24"/>
  <c r="D6" i="24"/>
  <c r="J6" i="24"/>
  <c r="K14" i="24"/>
  <c r="H14" i="24"/>
  <c r="F14" i="24"/>
  <c r="D14" i="24"/>
  <c r="J14" i="24"/>
  <c r="I39" i="24"/>
  <c r="G39" i="24"/>
  <c r="L39" i="24"/>
  <c r="M39" i="24"/>
  <c r="E39" i="24"/>
  <c r="I45" i="24"/>
  <c r="G45" i="24"/>
  <c r="M45" i="24"/>
  <c r="E45" i="24"/>
  <c r="L45" i="24"/>
  <c r="M6" i="24"/>
  <c r="E6" i="24"/>
  <c r="L6" i="24"/>
  <c r="I6" i="24"/>
  <c r="G6" i="24"/>
  <c r="J79" i="24" l="1"/>
  <c r="J78" i="24"/>
  <c r="K79" i="24"/>
  <c r="K78" i="24"/>
  <c r="I78" i="24"/>
  <c r="I83" i="24" l="1"/>
  <c r="I82" i="24"/>
  <c r="I81" i="24"/>
</calcChain>
</file>

<file path=xl/sharedStrings.xml><?xml version="1.0" encoding="utf-8"?>
<sst xmlns="http://schemas.openxmlformats.org/spreadsheetml/2006/main" count="1644" uniqueCount="522">
  <si>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</si>
  <si>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</si>
  <si>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</si>
  <si>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</si>
  <si>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</si>
  <si>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</si>
  <si>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</si>
  <si>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</si>
  <si>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</si>
  <si>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</si>
  <si>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</si>
  <si>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</si>
  <si>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</si>
  <si>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Rheine (377)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</si>
  <si>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</si>
  <si>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</si>
  <si>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</si>
  <si>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</si>
  <si>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</si>
  <si>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</si>
  <si>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</si>
  <si>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</si>
  <si>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</si>
  <si>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</si>
  <si>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</si>
  <si>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</si>
  <si>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</si>
  <si>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</si>
  <si>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</si>
  <si>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</si>
  <si>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</si>
  <si>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</si>
  <si>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</si>
  <si>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</si>
  <si>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</si>
  <si>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</si>
  <si>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</si>
  <si>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</si>
  <si>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</si>
  <si>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</si>
  <si>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</si>
  <si>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</si>
  <si>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</si>
  <si>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</si>
  <si>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</si>
  <si>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</si>
  <si>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</si>
  <si>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</si>
  <si>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</si>
  <si>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</si>
  <si>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</si>
  <si>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</si>
  <si>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</si>
  <si>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</si>
  <si>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</si>
  <si>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</si>
  <si>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</si>
  <si>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</si>
  <si>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</si>
  <si>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</si>
  <si>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</si>
  <si>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</si>
  <si>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</si>
  <si>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</si>
  <si>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</si>
  <si>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</si>
  <si>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</si>
  <si>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</si>
  <si>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</si>
  <si>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</si>
  <si>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</si>
  <si>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</si>
  <si>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</si>
  <si>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</si>
  <si>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</si>
  <si>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</si>
  <si>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</si>
  <si>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</si>
  <si>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</si>
  <si>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</si>
  <si>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</si>
  <si>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</si>
  <si>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</si>
  <si>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</si>
  <si>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</si>
  <si>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</si>
  <si>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</si>
  <si>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</si>
  <si>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</si>
  <si>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</si>
  <si>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</si>
  <si>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</si>
  <si>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Rheine (377);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</si>
  <si>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</si>
  <si>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</si>
  <si>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</si>
  <si>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</si>
  <si>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</si>
  <si>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</si>
  <si>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</si>
  <si>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</si>
  <si>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</si>
  <si>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</si>
  <si>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</si>
  <si>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</si>
  <si>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</si>
  <si>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</si>
  <si>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</si>
  <si>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</si>
  <si>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</si>
  <si>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</si>
  <si>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</si>
  <si>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</si>
  <si>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</si>
  <si>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</si>
  <si>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</si>
  <si>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</si>
  <si>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</si>
  <si>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</si>
  <si>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</si>
  <si>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</si>
  <si>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</si>
  <si>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</si>
  <si>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</si>
  <si>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</si>
  <si>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</si>
  <si>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</si>
  <si>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</si>
  <si>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</si>
  <si>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</si>
  <si>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</si>
  <si>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</si>
  <si>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</si>
  <si>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</si>
  <si>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</si>
  <si>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</si>
  <si>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</si>
  <si>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</si>
  <si>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</si>
  <si>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</si>
  <si>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</si>
  <si>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</si>
  <si>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</si>
  <si>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</si>
  <si>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</si>
  <si>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</si>
  <si>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</si>
  <si>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</si>
  <si>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</si>
  <si>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</si>
  <si>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</si>
  <si>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</si>
  <si>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</si>
  <si>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</si>
  <si>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</si>
  <si>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</si>
  <si>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</si>
  <si>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</si>
  <si>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</si>
  <si>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</si>
  <si>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</si>
  <si>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</si>
  <si>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</si>
  <si>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</si>
  <si>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</si>
  <si>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</si>
  <si>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</si>
  <si>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</si>
  <si>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</si>
  <si>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</si>
  <si>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</si>
  <si>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</si>
  <si>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</si>
  <si>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</si>
  <si>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</si>
  <si>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</si>
  <si>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</si>
  <si>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</si>
  <si>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</si>
  <si>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</si>
  <si>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</si>
  <si>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</si>
  <si>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</si>
  <si>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Rheine (377)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</si>
  <si>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</si>
  <si>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</si>
  <si>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</si>
  <si>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</si>
  <si>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</si>
  <si>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</si>
  <si>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</si>
  <si>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</si>
  <si>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</si>
  <si>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</si>
  <si>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</si>
  <si>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</si>
  <si>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</si>
  <si>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</si>
  <si>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</si>
  <si>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</si>
  <si>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</si>
  <si>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</si>
  <si>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</si>
  <si>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</si>
  <si>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</si>
  <si>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</si>
  <si>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</si>
  <si>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</si>
  <si>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</si>
  <si>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</si>
  <si>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</si>
  <si>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</si>
  <si>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</si>
  <si>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</si>
  <si>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</si>
  <si>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</si>
  <si>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</si>
  <si>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</si>
  <si>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</si>
  <si>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</si>
  <si>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</si>
  <si>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</si>
  <si>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</si>
  <si>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</si>
  <si>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</si>
  <si>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</si>
  <si>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</si>
  <si>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</si>
  <si>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</si>
  <si>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</si>
  <si>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</si>
  <si>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</si>
  <si>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</si>
  <si>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</si>
  <si>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</si>
  <si>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</si>
  <si>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</si>
  <si>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</si>
  <si>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</si>
  <si>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</si>
  <si>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</si>
  <si>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</si>
  <si>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</si>
  <si>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</si>
  <si>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</si>
  <si>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</si>
  <si>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</si>
  <si>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</si>
  <si>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</si>
  <si>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</si>
  <si>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</si>
  <si>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</si>
  <si>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</si>
  <si>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</si>
  <si>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</si>
  <si>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</si>
  <si>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</si>
  <si>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</si>
  <si>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</si>
  <si>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</si>
  <si>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</si>
  <si>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</si>
  <si>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</si>
  <si>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</si>
  <si>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</si>
  <si>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</si>
  <si>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</si>
  <si>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</si>
  <si>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</si>
  <si>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</si>
  <si>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</si>
  <si>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</si>
  <si>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</si>
  <si>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</si>
  <si>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</si>
  <si>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</si>
  <si>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</si>
  <si>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</si>
  <si>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</si>
  <si>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</si>
  <si>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</si>
  <si>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</si>
  <si>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</si>
  <si>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</si>
  <si>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</si>
  <si>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</si>
  <si>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</si>
  <si>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</si>
  <si>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</si>
  <si>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</si>
  <si>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</si>
  <si>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</si>
  <si>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</si>
  <si>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</si>
  <si>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</si>
  <si>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</si>
  <si>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</si>
  <si>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</si>
  <si>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</si>
  <si>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</si>
  <si>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</si>
  <si>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</si>
  <si>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</si>
  <si>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</si>
  <si>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</si>
  <si>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</si>
  <si>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</si>
  <si>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</si>
  <si>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</si>
  <si>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</si>
  <si>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</si>
  <si>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</si>
  <si>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</si>
  <si>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</si>
  <si>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</si>
  <si>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</si>
  <si>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</si>
  <si>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</si>
  <si>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</si>
  <si>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</si>
  <si>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</si>
  <si>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</si>
  <si>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</si>
  <si>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</si>
  <si>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</si>
  <si>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</si>
  <si>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</si>
  <si>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Rheine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</si>
  <si>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</si>
  <si>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</si>
  <si>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</si>
  <si>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</si>
  <si>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</si>
  <si>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</si>
  <si>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</si>
  <si>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</si>
  <si>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</si>
  <si>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</si>
  <si>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</si>
  <si>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</si>
  <si>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</si>
  <si>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</si>
  <si>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</si>
  <si>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</si>
  <si>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</si>
  <si>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</si>
  <si>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</si>
  <si>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</si>
  <si>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</si>
  <si>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</si>
  <si>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</si>
  <si>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</si>
  <si>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</si>
  <si>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</si>
  <si>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</si>
  <si>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</si>
  <si>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</si>
  <si>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</si>
  <si>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</si>
  <si>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</si>
  <si>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</si>
  <si>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</si>
  <si>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</si>
  <si>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</si>
  <si>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</si>
  <si>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</si>
  <si>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</si>
  <si>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</si>
  <si>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</si>
  <si>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</si>
  <si>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</si>
  <si>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</si>
  <si>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</si>
  <si>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</si>
  <si>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Rheine (377);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</si>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</sst>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{AF474ECD-8331-4DC6-84F2-32CEE0E83A4D}</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5EE0-4177-A56B-1A6A4C4CD68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{A46CDDBD-6DCF-4165-B66B-F8B3D5EEB770}</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EE0-4177-A56B-1A6A4C4CD68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{C7088435-0C44-442A-8AD6-CF6FB4D804C2}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EE0-4177-A56B-1A6A4C4CD6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{D18F0070-5852-4A05-8CF7-D490DC3BF953}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EE0-4177-A56B-1A6A4C4CD6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1.5775575928827905</c:v>
                </c:pt>
                <c:pt idx="1">
                  <c:v>1.3225681822425275</c:v>
                </c:pt>
                <c:pt idx="2">
                  <c:v>1.1186464311118853</c:v>
                </c:pt>
                <c:pt idx="3">
                  <c:v>1.0875687030768</c:v>
                </c:pt>
              </c:numCache>
            </c:numRef>
          </c:val>
          <c:extLst>
            <c:ext xmlns:c16="http://schemas.microsoft.com/office/drawing/2014/chart" uri="{C3380CC4-5D6E-409C-BE32-E72D297353CC}">
              <c16:uniqueId val="{00000004-5EE0-4177-A56B-1A6A4C4CD6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{C7327B5F-6441-4579-9CD8-5A53B51E8F65}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EE0-4177-A56B-1A6A4C4CD6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{01315A2A-43F7-415A-A05A-4BC4B1119156}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EE0-4177-A56B-1A6A4C4CD6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{0877FF67-F435-487B-9D19-B77C3A894EFB}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EE0-4177-A56B-1A6A4C4CD6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{69A94A80-4588-416E-9A8A-1E551F098BE4}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EE0-4177-A56B-1A6A4C4CD6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E0-4177-A56B-1A6A4C4CD6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E0-4177-A56B-1A6A4C4CD6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{DD6AA27D-F83A-4E98-8354-C65C4EB2B71F}</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FD0C-43B5-BAD8-38908B94E8BA}"/>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{C6E94D9E-AF92-4262-AF1F-DD35D8D111A4}</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D0C-43B5-BAD8-38908B94E8B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{D0C1009E-2A0D-4562-A20D-7BB69BD99A81}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D0C-43B5-BAD8-38908B94E8B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{1F422BFF-6E86-40E6-859C-5BC5FF939021}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D0C-43B5-BAD8-38908B94E8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-3.2515938205727761</c:v>
                </c:pt>
                <c:pt idx="1">
                  <c:v>-3.156552267354261</c:v>
                </c:pt>
                <c:pt idx="2">
                  <c:v>-2.7637010795899166</c:v>
                </c:pt>
                <c:pt idx="3">
                  <c:v>-2.8655893304673015</c:v>
                </c:pt>
              </c:numCache>
            </c:numRef>
          </c:val>
          <c:extLst>
            <c:ext xmlns:c16="http://schemas.microsoft.com/office/drawing/2014/chart" uri="{C3380CC4-5D6E-409C-BE32-E72D297353CC}">
              <c16:uniqueId val="{00000004-FD0C-43B5-BAD8-38908B94E8B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{0F416D80-E786-493A-96D9-368ABF41EEE2}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D0C-43B5-BAD8-38908B94E8B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{C148EC9D-8258-41CF-AA79-C0EC27691577}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D0C-43B5-BAD8-38908B94E8B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{3C99CFAC-5888-484B-9C7F-62E12DEC1802}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D0C-43B5-BAD8-38908B94E8B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{0BDB867A-61B0-4FDC-808C-63AC1C86CE30}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D0C-43B5-BAD8-38908B94E8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D0C-43B5-BAD8-38908B94E8B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D0C-43B5-BAD8-38908B94E8B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{E7B34FD7-8B99-4842-9BF7-39D90208EA42}</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E639-408A-ABCA-042610D6F2EA}"/>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{0B77BE2E-2FEC-41DA-AE8C-932C69B90380}</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E639-408A-ABCA-042610D6F2EA}"/>
                </c:ext>
              </c:extLst>
            </c:dLbl>
            <c:dLbl>
              <c:idx val="2"/>
              <c:tx>
                <c:strRef>
                  <c:f>Daten_Diagramme!$D$16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{22606B44-1B9B-4FD7-A0C5-5B7B2C47DD47}</c15:txfldGUID>
                      <c15:f>Daten_Diagramme!$D$16</c15:f>
                      <c15:dlblFieldTableCache>
                        <c:ptCount val="1"/>
                        <c:pt idx="0">
                          <c:v>-6.2</c:v>
                        </c:pt>
                      </c15:dlblFieldTableCache>
                    </c15:dlblFTEntry>
                  </c15:dlblFieldTable>
                  <c15:showDataLabelsRange val="0"/>
                </c:ext>
                <c:ext xmlns:c16="http://schemas.microsoft.com/office/drawing/2014/chart" uri="{C3380CC4-5D6E-409C-BE32-E72D297353CC}">
                  <c16:uniqueId val="{00000002-E639-408A-ABCA-042610D6F2EA}"/>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{96B6E3A0-D3C5-4334-B267-A40B6317E8EB}</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E639-408A-ABCA-042610D6F2EA}"/>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{AB4EB78F-8469-48BB-ADD3-A018C45C7745}</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E639-408A-ABCA-042610D6F2EA}"/>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{BA97E46A-5FDE-4C02-A95D-71A5F9CA4ACE}</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E639-408A-ABCA-042610D6F2EA}"/>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{6C5361B7-4039-46C6-B270-2930CFA8A132}</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E639-408A-ABCA-042610D6F2EA}"/>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{6AA83362-1E5A-4DAE-97C0-9818527FC909}</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E639-408A-ABCA-042610D6F2EA}"/>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{DF434C9F-F0DC-4BD0-AED8-DDDB1D69DC09}</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E639-408A-ABCA-042610D6F2EA}"/>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{E5C14871-AF50-4062-BB7D-D81273FD7150}</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E639-408A-ABCA-042610D6F2EA}"/>
                </c:ext>
              </c:extLst>
            </c:dLbl>
            <c:dLbl>
              <c:idx val="10"/>
              <c:tx>
                <c:strRef>
                  <c:f>Daten_Diagramme!$D$24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{2C1D09B9-0932-4F42-ACD5-258ABE6B3F60}</c15:txfldGUID>
                      <c15:f>Daten_Diagramme!$D$24</c15:f>
                      <c15:dlblFieldTableCache>
                        <c:ptCount val="1"/>
                        <c:pt idx="0">
                          <c:v>4.0</c:v>
                        </c:pt>
                      </c15:dlblFieldTableCache>
                    </c15:dlblFTEntry>
                  </c15:dlblFieldTable>
                  <c15:showDataLabelsRange val="0"/>
                </c:ext>
                <c:ext xmlns:c16="http://schemas.microsoft.com/office/drawing/2014/chart" uri="{C3380CC4-5D6E-409C-BE32-E72D297353CC}">
                  <c16:uniqueId val="{0000000A-E639-408A-ABCA-042610D6F2EA}"/>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{37173EEB-F224-4E88-A24E-7309F669FF65}</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E639-408A-ABCA-042610D6F2EA}"/>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{1AC4F73F-8E94-426C-ACC3-A87C5499BE96}</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E639-408A-ABCA-042610D6F2EA}"/>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{AE49108C-BE1A-4403-93D7-B90B75AFAEF0}</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E639-408A-ABCA-042610D6F2EA}"/>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{A3DE1B9B-8649-432E-8B6B-7B4A9743702E}</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E639-408A-ABCA-042610D6F2EA}"/>
                </c:ext>
              </c:extLst>
            </c:dLbl>
            <c:dLbl>
              <c:idx val="15"/>
              <c:tx>
                <c:strRef>
                  <c:f>Daten_Diagramme!$D$29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{DBADF336-4508-488D-9B58-73464A05B293}</c15:txfldGUID>
                      <c15:f>Daten_Diagramme!$D$29</c15:f>
                      <c15:dlblFieldTableCache>
                        <c:ptCount val="1"/>
                        <c:pt idx="0">
                          <c:v>-4.7</c:v>
                        </c:pt>
                      </c15:dlblFieldTableCache>
                    </c15:dlblFTEntry>
                  </c15:dlblFieldTable>
                  <c15:showDataLabelsRange val="0"/>
                </c:ext>
                <c:ext xmlns:c16="http://schemas.microsoft.com/office/drawing/2014/chart" uri="{C3380CC4-5D6E-409C-BE32-E72D297353CC}">
                  <c16:uniqueId val="{0000000F-E639-408A-ABCA-042610D6F2EA}"/>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{2E3FD52A-953F-49A4-9ED3-B2C00BB9C418}</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E639-408A-ABCA-042610D6F2EA}"/>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{021B6117-52D6-40DD-86E0-CE7774C9184D}</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E639-408A-ABCA-042610D6F2EA}"/>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{3062DD9B-3284-4C2A-BDFA-A008B7B1FC95}</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E639-408A-ABCA-042610D6F2EA}"/>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{2E7B8371-E87A-4E51-8D0E-DB6E33211976}</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E639-408A-ABCA-042610D6F2EA}"/>
                </c:ext>
              </c:extLst>
            </c:dLbl>
            <c:dLbl>
              <c:idx val="20"/>
              <c:tx>
                <c:strRef>
                  <c:f>Daten_Diagramme!$D$34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{956DB7F5-2752-45A4-945B-74ECB5BAB44E}</c15:txfldGUID>
                      <c15:f>Daten_Diagramme!$D$34</c15:f>
                      <c15:dlblFieldTableCache>
                        <c:ptCount val="1"/>
                        <c:pt idx="0">
                          <c:v>4.5</c:v>
                        </c:pt>
                      </c15:dlblFieldTableCache>
                    </c15:dlblFTEntry>
                  </c15:dlblFieldTable>
                  <c15:showDataLabelsRange val="0"/>
                </c:ext>
                <c:ext xmlns:c16="http://schemas.microsoft.com/office/drawing/2014/chart" uri="{C3380CC4-5D6E-409C-BE32-E72D297353CC}">
                  <c16:uniqueId val="{00000014-E639-408A-ABCA-042610D6F2E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{4032F984-A9B6-4CD8-88C1-58B1A2B5D040}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639-408A-ABCA-042610D6F2E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{8A8D92E8-BF1E-48E8-8B38-2FCC37DA7175}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639-408A-ABCA-042610D6F2EA}"/>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{94139A5E-0FF5-47F2-8609-F965B61EAA92}</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E639-408A-ABCA-042610D6F2EA}"/>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{20F6BF9F-F39C-416E-B737-82AE69194129}</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E639-408A-ABCA-042610D6F2EA}"/>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{3B65D673-181B-4150-ACCE-4FCE1D52FD9C}</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E639-408A-ABCA-042610D6F2E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{32051135-6C17-4B1E-9A2E-51C16D578658}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639-408A-ABCA-042610D6F2E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{67112FEA-C505-43EE-9A39-93292AAA505E}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639-408A-ABCA-042610D6F2E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{FE7DBD65-4484-44AB-8EF5-8D5591A9D181}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639-408A-ABCA-042610D6F2E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{3FE3B262-4367-4F9A-9ED2-A1D37D4C1F31}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639-408A-ABCA-042610D6F2E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{9A1E2A55-3723-4C3F-9D3B-8F49D707BDE4}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639-408A-ABCA-042610D6F2EA}"/>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{1A8FA817-F833-4837-B7F1-3BF1D0406B8E}</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E639-408A-ABCA-042610D6F2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1.5775575928827905</c:v>
                </c:pt>
                <c:pt idx="1">
                  <c:v>1.3333333333333333</c:v>
                </c:pt>
                <c:pt idx="2">
                  <c:v>-6.2315789473684209</c:v>
                </c:pt>
                <c:pt idx="3">
                  <c:v>-1.3196662457599841</c:v>
                </c:pt>
                <c:pt idx="4">
                  <c:v>-1.0144306329475639</c:v>
                </c:pt>
                <c:pt idx="5">
                  <c:v>-0.90914161414468175</c:v>
                </c:pt>
                <c:pt idx="6">
                  <c:v>-2.6943984873552353</c:v>
                </c:pt>
                <c:pt idx="7">
                  <c:v>4.4013623264343726</c:v>
                </c:pt>
                <c:pt idx="8">
                  <c:v>1.880136600743048</c:v>
                </c:pt>
                <c:pt idx="9">
                  <c:v>1.7735026677688435</c:v>
                </c:pt>
                <c:pt idx="10">
                  <c:v>4.04833836858006</c:v>
                </c:pt>
                <c:pt idx="11">
                  <c:v>4.6242774566473992</c:v>
                </c:pt>
                <c:pt idx="12">
                  <c:v>0.73382254836557703</c:v>
                </c:pt>
                <c:pt idx="13">
                  <c:v>1.7920691408235891</c:v>
                </c:pt>
                <c:pt idx="14">
                  <c:v>4.6466602129719261</c:v>
                </c:pt>
                <c:pt idx="15">
                  <c:v>-4.6746683512318379</c:v>
                </c:pt>
                <c:pt idx="16">
                  <c:v>3.7832479762101436</c:v>
                </c:pt>
                <c:pt idx="17">
                  <c:v>3.4287940775375025</c:v>
                </c:pt>
                <c:pt idx="18">
                  <c:v>3.5757575757575757</c:v>
                </c:pt>
                <c:pt idx="19">
                  <c:v>3.2231347919111051</c:v>
                </c:pt>
                <c:pt idx="20">
                  <c:v>4.5491803278688527</c:v>
                </c:pt>
                <c:pt idx="21">
                  <c:v>0</c:v>
                </c:pt>
                <c:pt idx="23">
                  <c:v>1.3333333333333333</c:v>
                </c:pt>
                <c:pt idx="24">
                  <c:v>-0.32647791201696946</c:v>
                </c:pt>
                <c:pt idx="25">
                  <c:v>2.5523067660118914</c:v>
                </c:pt>
              </c:numCache>
            </c:numRef>
          </c:val>
          <c:extLst>
            <c:ext xmlns:c16="http://schemas.microsoft.com/office/drawing/2014/chart" uri="{C3380CC4-5D6E-409C-BE32-E72D297353CC}">
              <c16:uniqueId val="{00000020-E639-408A-ABCA-042610D6F2E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{4AAB6FD4-4096-4CFB-B25D-C170EE2F55F5}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639-408A-ABCA-042610D6F2E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{83BF076F-706C-4BEC-BA6A-4F92A3E852C3}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639-408A-ABCA-042610D6F2E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{C1372A15-43CF-4BAC-94D9-2700BE9DFA51}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639-408A-ABCA-042610D6F2E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{AFCCF48F-49EA-40C7-8121-00BF314859D9}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639-408A-ABCA-042610D6F2E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{06DECEBA-DA1F-44C9-BC82-BCE257B46DF3}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639-408A-ABCA-042610D6F2E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{2261DE19-6A6E-4860-8405-12B682CBCE9D}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639-408A-ABCA-042610D6F2E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{C9133971-B5DE-4AB5-A133-45CD7330BFAC}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639-408A-ABCA-042610D6F2E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{15D6B4F8-E9DB-4647-AC3B-FC7245578BA2}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639-408A-ABCA-042610D6F2E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{86DE784F-DF5A-4914-BF68-8AFD56FF1ACF}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639-408A-ABCA-042610D6F2E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{8F389554-BC01-4315-88C8-2B83499FBCFB}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639-408A-ABCA-042610D6F2E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{55CC7CD8-47FF-432D-BA74-50C752164142}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639-408A-ABCA-042610D6F2E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{6BC5EB10-128E-424C-BB23-B20DB584A050}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639-408A-ABCA-042610D6F2E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{6A832201-01AF-4CAE-B501-6D2CDEF06928}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639-408A-ABCA-042610D6F2E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{5FBF57BD-9068-4227-A9F7-CE3771720DE8}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639-408A-ABCA-042610D6F2E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{37351F04-6554-437F-B538-CCBC1BCC1D12}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639-408A-ABCA-042610D6F2E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{CC40CEBA-591F-431B-9177-FC2BDFBCAC1A}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639-408A-ABCA-042610D6F2E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{1A0C9B62-1D3F-4D99-8EEC-C8C772B57F4B}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639-408A-ABCA-042610D6F2E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{C7F27104-6605-4CC4-AEC4-41910C1E4804}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639-408A-ABCA-042610D6F2E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{421809F9-D78C-4C1C-B02B-2C21F830E165}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639-408A-ABCA-042610D6F2E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{F1E702C4-A143-4CB1-9884-5B767C787EEF}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639-408A-ABCA-042610D6F2E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{2F0031C0-0D75-465F-933A-9F1294472F38}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639-408A-ABCA-042610D6F2E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{6314611F-0550-49DC-AC5C-46A832E7A51C}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639-408A-ABCA-042610D6F2E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{B38ECD6D-8EBD-4CAF-B196-07855ECE9BBE}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639-408A-ABCA-042610D6F2E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{4D067253-984C-40D7-8578-D6F7FB902CCF}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639-408A-ABCA-042610D6F2E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{D84884A9-5474-4A79-A76C-CACC115BF7FB}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639-408A-ABCA-042610D6F2E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{765E791B-640A-4DE2-916A-4322DCD6E76D}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639-408A-ABCA-042610D6F2E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{73F62558-6896-49BF-86FE-9823D0C4A47F}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639-408A-ABCA-042610D6F2E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{A3BAF50F-96DC-43DD-B7C2-A5D313636607}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639-408A-ABCA-042610D6F2E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{15968BEB-6D12-4210-9569-371ADB413402}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639-408A-ABCA-042610D6F2E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{4F295A27-FA07-49C3-82D0-622047AAB350}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639-408A-ABCA-042610D6F2E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{1C732CEA-43FF-4FF2-810A-2CEC3B706EC8}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639-408A-ABCA-042610D6F2E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{C6E76F67-415A-48C1-884E-88F3D6BDA003}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639-408A-ABCA-042610D6F2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639-408A-ABCA-042610D6F2E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639-408A-ABCA-042610D6F2E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{7B5909CD-88DA-4B31-90FB-392BF50AA873}</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925A-410A-BDF7-F23F665EB2D1}"/>
                </c:ext>
              </c:extLst>
            </c:dLbl>
            <c:dLbl>
              <c:idx val="1"/>
              <c:tx>
                <c:strRef>
                  <c:f>Daten_Diagramme!$E$15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{8BDF43B6-CEC8-46E0-827B-F0264F86320E}</c15:txfldGUID>
                      <c15:f>Daten_Diagramme!$E$15</c15:f>
                      <c15:dlblFieldTableCache>
                        <c:ptCount val="1"/>
                        <c:pt idx="0">
                          <c:v>3.7</c:v>
                        </c:pt>
                      </c15:dlblFieldTableCache>
                    </c15:dlblFTEntry>
                  </c15:dlblFieldTable>
                  <c15:showDataLabelsRange val="0"/>
                </c:ext>
                <c:ext xmlns:c16="http://schemas.microsoft.com/office/drawing/2014/chart" uri="{C3380CC4-5D6E-409C-BE32-E72D297353CC}">
                  <c16:uniqueId val="{00000001-925A-410A-BDF7-F23F665EB2D1}"/>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{DBD34DFB-3758-46C1-99DE-8DD130050767}</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925A-410A-BDF7-F23F665EB2D1}"/>
                </c:ext>
              </c:extLst>
            </c:dLbl>
            <c:dLbl>
              <c:idx val="3"/>
              <c:tx>
                <c:strRef>
                  <c:f>Daten_Diagramme!$E$17</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{012C42FF-0917-450D-9763-8D27CD6FCAA4}</c15:txfldGUID>
                      <c15:f>Daten_Diagramme!$E$17</c15:f>
                      <c15:dlblFieldTableCache>
                        <c:ptCount val="1"/>
                        <c:pt idx="0">
                          <c:v>-9.7</c:v>
                        </c:pt>
                      </c15:dlblFieldTableCache>
                    </c15:dlblFTEntry>
                  </c15:dlblFieldTable>
                  <c15:showDataLabelsRange val="0"/>
                </c:ext>
                <c:ext xmlns:c16="http://schemas.microsoft.com/office/drawing/2014/chart" uri="{C3380CC4-5D6E-409C-BE32-E72D297353CC}">
                  <c16:uniqueId val="{00000003-925A-410A-BDF7-F23F665EB2D1}"/>
                </c:ext>
              </c:extLst>
            </c:dLbl>
            <c:dLbl>
              <c:idx val="4"/>
              <c:tx>
                <c:strRef>
                  <c:f>Daten_Diagramme!$E$18</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{FAD0675E-AC44-43B2-92F8-4D1E811BF742}</c15:txfldGUID>
                      <c15:f>Daten_Diagramme!$E$18</c15:f>
                      <c15:dlblFieldTableCache>
                        <c:ptCount val="1"/>
                        <c:pt idx="0">
                          <c:v>-13.0</c:v>
                        </c:pt>
                      </c15:dlblFieldTableCache>
                    </c15:dlblFTEntry>
                  </c15:dlblFieldTable>
                  <c15:showDataLabelsRange val="0"/>
                </c:ext>
                <c:ext xmlns:c16="http://schemas.microsoft.com/office/drawing/2014/chart" uri="{C3380CC4-5D6E-409C-BE32-E72D297353CC}">
                  <c16:uniqueId val="{00000004-925A-410A-BDF7-F23F665EB2D1}"/>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{39364A68-0520-42E5-BEB0-3F18F5377C1F}</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925A-410A-BDF7-F23F665EB2D1}"/>
                </c:ext>
              </c:extLst>
            </c:dLbl>
            <c:dLbl>
              <c:idx val="6"/>
              <c:tx>
                <c:strRef>
                  <c:f>Daten_Diagramme!$E$20</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{6FE941F2-F162-4820-B624-4E0456404FF5}</c15:txfldGUID>
                      <c15:f>Daten_Diagramme!$E$20</c15:f>
                      <c15:dlblFieldTableCache>
                        <c:ptCount val="1"/>
                        <c:pt idx="0">
                          <c:v>-13.9</c:v>
                        </c:pt>
                      </c15:dlblFieldTableCache>
                    </c15:dlblFTEntry>
                  </c15:dlblFieldTable>
                  <c15:showDataLabelsRange val="0"/>
                </c:ext>
                <c:ext xmlns:c16="http://schemas.microsoft.com/office/drawing/2014/chart" uri="{C3380CC4-5D6E-409C-BE32-E72D297353CC}">
                  <c16:uniqueId val="{00000006-925A-410A-BDF7-F23F665EB2D1}"/>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{C1C7D120-370E-442C-95AB-5DC0DF573544}</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925A-410A-BDF7-F23F665EB2D1}"/>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{8CC3A414-DE80-427F-8FA0-890A9CDCC8A7}</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925A-410A-BDF7-F23F665EB2D1}"/>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{9F81BFE1-2FA0-4810-9D0A-A4CC3CB1FE9A}</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925A-410A-BDF7-F23F665EB2D1}"/>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{56B4DEA5-DE25-4AA7-B935-37740BB33230}</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925A-410A-BDF7-F23F665EB2D1}"/>
                </c:ext>
              </c:extLst>
            </c:dLbl>
            <c:dLbl>
              <c:idx val="11"/>
              <c:tx>
                <c:strRef>
                  <c:f>Daten_Diagramme!$E$25</c:f>
                  <c:strCache>
                    <c:ptCount val="1"/>
                    <c:pt idx="0">
                      <c:v>-32.8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{195027F9-6F11-4D5B-BA76-1CA68910F43B}</c15:txfldGUID>
                      <c15:f>Daten_Diagramme!$E$25</c15:f>
                      <c15:dlblFieldTableCache>
                        <c:ptCount val="1"/>
                        <c:pt idx="0">
                          <c:v>-32.8</c:v>
                        </c:pt>
                      </c15:dlblFieldTableCache>
                    </c15:dlblFTEntry>
                  </c15:dlblFieldTable>
                  <c15:showDataLabelsRange val="0"/>
                </c:ext>
                <c:ext xmlns:c16="http://schemas.microsoft.com/office/drawing/2014/chart" uri="{C3380CC4-5D6E-409C-BE32-E72D297353CC}">
                  <c16:uniqueId val="{0000000B-925A-410A-BDF7-F23F665EB2D1}"/>
                </c:ext>
              </c:extLst>
            </c:dLbl>
            <c:dLbl>
              <c:idx val="12"/>
              <c:tx>
                <c:strRef>
                  <c:f>Daten_Diagramme!$E$26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{CE6DE20A-7620-426E-A1D9-854AE1BE563E}</c15:txfldGUID>
                      <c15:f>Daten_Diagramme!$E$26</c15:f>
                      <c15:dlblFieldTableCache>
                        <c:ptCount val="1"/>
                        <c:pt idx="0">
                          <c:v>2.5</c:v>
                        </c:pt>
                      </c15:dlblFieldTableCache>
                    </c15:dlblFTEntry>
                  </c15:dlblFieldTable>
                  <c15:showDataLabelsRange val="0"/>
                </c:ext>
                <c:ext xmlns:c16="http://schemas.microsoft.com/office/drawing/2014/chart" uri="{C3380CC4-5D6E-409C-BE32-E72D297353CC}">
                  <c16:uniqueId val="{0000000C-925A-410A-BDF7-F23F665EB2D1}"/>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{1CD45740-6C85-4692-BF52-E63C168F472A}</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925A-410A-BDF7-F23F665EB2D1}"/>
                </c:ext>
              </c:extLst>
            </c:dLbl>
            <c:dLbl>
              <c:idx val="14"/>
              <c:tx>
                <c:strRef>
                  <c:f>Daten_Diagramme!$E$28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{99637587-4054-4AA4-87A7-289058D2EFDA}</c15:txfldGUID>
                      <c15:f>Daten_Diagramme!$E$28</c15:f>
                      <c15:dlblFieldTableCache>
                        <c:ptCount val="1"/>
                        <c:pt idx="0">
                          <c:v>-4.6</c:v>
                        </c:pt>
                      </c15:dlblFieldTableCache>
                    </c15:dlblFTEntry>
                  </c15:dlblFieldTable>
                  <c15:showDataLabelsRange val="0"/>
                </c:ext>
                <c:ext xmlns:c16="http://schemas.microsoft.com/office/drawing/2014/chart" uri="{C3380CC4-5D6E-409C-BE32-E72D297353CC}">
                  <c16:uniqueId val="{0000000E-925A-410A-BDF7-F23F665EB2D1}"/>
                </c:ext>
              </c:extLst>
            </c:dLbl>
            <c:dLbl>
              <c:idx val="15"/>
              <c:tx>
                <c:strRef>
                  <c:f>Daten_Diagramme!$E$29</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{8AF4A2BF-640C-47C1-ABB8-C3EDBF1A3EB9}</c15:txfldGUID>
                      <c15:f>Daten_Diagramme!$E$29</c15:f>
                      <c15:dlblFieldTableCache>
                        <c:ptCount val="1"/>
                        <c:pt idx="0">
                          <c:v>-12.1</c:v>
                        </c:pt>
                      </c15:dlblFieldTableCache>
                    </c15:dlblFTEntry>
                  </c15:dlblFieldTable>
                  <c15:showDataLabelsRange val="0"/>
                </c:ext>
                <c:ext xmlns:c16="http://schemas.microsoft.com/office/drawing/2014/chart" uri="{C3380CC4-5D6E-409C-BE32-E72D297353CC}">
                  <c16:uniqueId val="{0000000F-925A-410A-BDF7-F23F665EB2D1}"/>
                </c:ext>
              </c:extLst>
            </c:dLbl>
            <c:dLbl>
              <c:idx val="16"/>
              <c:tx>
                <c:strRef>
                  <c:f>Daten_Diagramme!$E$30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{97C560C5-A469-49C7-9425-DAB26AF02912}</c15:txfldGUID>
                      <c15:f>Daten_Diagramme!$E$30</c15:f>
                      <c15:dlblFieldTableCache>
                        <c:ptCount val="1"/>
                        <c:pt idx="0">
                          <c:v>5.4</c:v>
                        </c:pt>
                      </c15:dlblFieldTableCache>
                    </c15:dlblFTEntry>
                  </c15:dlblFieldTable>
                  <c15:showDataLabelsRange val="0"/>
                </c:ext>
                <c:ext xmlns:c16="http://schemas.microsoft.com/office/drawing/2014/chart" uri="{C3380CC4-5D6E-409C-BE32-E72D297353CC}">
                  <c16:uniqueId val="{00000010-925A-410A-BDF7-F23F665EB2D1}"/>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{78345BDB-BBBF-4BF4-A895-5ABC872A45BF}</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925A-410A-BDF7-F23F665EB2D1}"/>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{9C3300E8-A75F-418F-8A26-17A3489F4266}</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925A-410A-BDF7-F23F665EB2D1}"/>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{AD09ED1D-359B-4EF0-9AD6-4A0C73C9BF67}</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925A-410A-BDF7-F23F665EB2D1}"/>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{B6D1695F-F345-471A-B11D-724E377FEA8F}</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925A-410A-BDF7-F23F665EB2D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{26F440C7-B8D8-4461-BCAE-369FD62B6F73}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25A-410A-BDF7-F23F665EB2D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{B8C690CD-59F4-49E5-929F-6CD9309F52CE}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25A-410A-BDF7-F23F665EB2D1}"/>
                </c:ext>
              </c:extLst>
            </c:dLbl>
            <c:dLbl>
              <c:idx val="23"/>
              <c:tx>
                <c:strRef>
                  <c:f>Daten_Diagramme!$E$37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{4866260F-A0FB-4AC3-B9A5-78E5F588A327}</c15:txfldGUID>
                      <c15:f>Daten_Diagramme!$E$37</c15:f>
                      <c15:dlblFieldTableCache>
                        <c:ptCount val="1"/>
                        <c:pt idx="0">
                          <c:v>3.7</c:v>
                        </c:pt>
                      </c15:dlblFieldTableCache>
                    </c15:dlblFTEntry>
                  </c15:dlblFieldTable>
                  <c15:showDataLabelsRange val="0"/>
                </c:ext>
                <c:ext xmlns:c16="http://schemas.microsoft.com/office/drawing/2014/chart" uri="{C3380CC4-5D6E-409C-BE32-E72D297353CC}">
                  <c16:uniqueId val="{00000017-925A-410A-BDF7-F23F665EB2D1}"/>
                </c:ext>
              </c:extLst>
            </c:dLbl>
            <c:dLbl>
              <c:idx val="24"/>
              <c:tx>
                <c:strRef>
                  <c:f>Daten_Diagramme!$E$38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{ACBCDFEE-8B39-4779-9F3E-9A332003107C}</c15:txfldGUID>
                      <c15:f>Daten_Diagramme!$E$38</c15:f>
                      <c15:dlblFieldTableCache>
                        <c:ptCount val="1"/>
                        <c:pt idx="0">
                          <c:v>-6.2</c:v>
                        </c:pt>
                      </c15:dlblFieldTableCache>
                    </c15:dlblFTEntry>
                  </c15:dlblFieldTable>
                  <c15:showDataLabelsRange val="0"/>
                </c:ext>
                <c:ext xmlns:c16="http://schemas.microsoft.com/office/drawing/2014/chart" uri="{C3380CC4-5D6E-409C-BE32-E72D297353CC}">
                  <c16:uniqueId val="{00000018-925A-410A-BDF7-F23F665EB2D1}"/>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{4DC28D2F-78BF-446D-928F-1B61A0B10E24}</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925A-410A-BDF7-F23F665EB2D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{385C7CF9-3F44-442B-A55F-32881B2DEB05}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25A-410A-BDF7-F23F665EB2D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{15E4D5AA-CB31-44EC-8E5B-2FA917EC4D06}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25A-410A-BDF7-F23F665EB2D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{64D69576-D182-47EF-95FA-B92AF40C9F19}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25A-410A-BDF7-F23F665EB2D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{F909EFC4-5DD0-4B1D-9C9D-7ACA6DF9E9BA}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25A-410A-BDF7-F23F665EB2D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{2349E491-6E6A-41E3-9ACF-05E03D75D053}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25A-410A-BDF7-F23F665EB2D1}"/>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{8694B4F5-2F1B-4F28-B2AA-ACC75A35354C}</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925A-410A-BDF7-F23F665EB2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-3.2515938205727761</c:v>
                </c:pt>
                <c:pt idx="1">
                  <c:v>3.6982248520710059</c:v>
                </c:pt>
                <c:pt idx="2">
                  <c:v>3.3846153846153846</c:v>
                </c:pt>
                <c:pt idx="3">
                  <c:v>-9.7384040448450211</c:v>
                </c:pt>
                <c:pt idx="4">
                  <c:v>-13</c:v>
                </c:pt>
                <c:pt idx="5">
                  <c:v>-4.1450777202072535</c:v>
                </c:pt>
                <c:pt idx="6">
                  <c:v>-13.888888888888889</c:v>
                </c:pt>
                <c:pt idx="7">
                  <c:v>0</c:v>
                </c:pt>
                <c:pt idx="8">
                  <c:v>-2.9606237047271291</c:v>
                </c:pt>
                <c:pt idx="9">
                  <c:v>4.3579044969865555</c:v>
                </c:pt>
                <c:pt idx="10">
                  <c:v>-5.6414542415378186</c:v>
                </c:pt>
                <c:pt idx="11">
                  <c:v>-32.8125</c:v>
                </c:pt>
                <c:pt idx="12">
                  <c:v>2.512562814070352</c:v>
                </c:pt>
                <c:pt idx="13">
                  <c:v>-0.76080340839926963</c:v>
                </c:pt>
                <c:pt idx="14">
                  <c:v>-4.6075085324232079</c:v>
                </c:pt>
                <c:pt idx="15">
                  <c:v>-12.068965517241379</c:v>
                </c:pt>
                <c:pt idx="16">
                  <c:v>5.384615384615385</c:v>
                </c:pt>
                <c:pt idx="17">
                  <c:v>1.0515247108307044</c:v>
                </c:pt>
                <c:pt idx="18">
                  <c:v>-1.8234562784915043</c:v>
                </c:pt>
                <c:pt idx="19">
                  <c:v>0.65970313358988453</c:v>
                </c:pt>
                <c:pt idx="20">
                  <c:v>-3.4209134191500619</c:v>
                </c:pt>
                <c:pt idx="21">
                  <c:v>0</c:v>
                </c:pt>
                <c:pt idx="23">
                  <c:v>3.6982248520710059</c:v>
                </c:pt>
                <c:pt idx="24">
                  <c:v>-6.2131454048612111</c:v>
                </c:pt>
                <c:pt idx="25">
                  <c:v>-2.9833221508674397</c:v>
                </c:pt>
              </c:numCache>
            </c:numRef>
          </c:val>
          <c:extLst>
            <c:ext xmlns:c16="http://schemas.microsoft.com/office/drawing/2014/chart" uri="{C3380CC4-5D6E-409C-BE32-E72D297353CC}">
              <c16:uniqueId val="{00000020-925A-410A-BDF7-F23F665EB2D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{D49B26B3-1F47-463A-9329-AD46E87A34B2}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25A-410A-BDF7-F23F665EB2D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{55204BFA-B5B1-40D2-87AD-4CE57846622B}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25A-410A-BDF7-F23F665EB2D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{CBC9C2DE-AFB8-4D28-B4BA-AEE44B8A87D1}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25A-410A-BDF7-F23F665EB2D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{C0F0261C-6036-4249-AAD6-5833A2134D32}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25A-410A-BDF7-F23F665EB2D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{231406C7-FC14-415C-9F92-A8186D56CF6D}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25A-410A-BDF7-F23F665EB2D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{E0373392-7748-4352-898A-26BF1E4B0E9D}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25A-410A-BDF7-F23F665EB2D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{E5409136-C594-4B42-90D6-7A39173285B9}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25A-410A-BDF7-F23F665EB2D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{54D76AC0-5F4D-4116-99A4-C3918C53379D}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25A-410A-BDF7-F23F665EB2D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{B64A16EF-BB1F-4F9C-BFB5-6C13BC235D72}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25A-410A-BDF7-F23F665EB2D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{DE653E18-E181-4BAF-9A84-40FCDEADF948}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25A-410A-BDF7-F23F665EB2D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{0EDEE39B-31A8-45A2-A8F5-7B86068C5F95}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25A-410A-BDF7-F23F665EB2D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{1017D9D1-EC7B-48D4-B061-A03FB0D665D6}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25A-410A-BDF7-F23F665EB2D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{31E393EA-C728-4610-B901-E53A4506A965}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25A-410A-BDF7-F23F665EB2D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{A6604FF1-5E8F-4D78-A8C3-28CD220BF3B9}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25A-410A-BDF7-F23F665EB2D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{32092303-1F7B-4B28-AD34-F7A119D0DAA2}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25A-410A-BDF7-F23F665EB2D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{F920DA08-9206-4777-8D57-AA7160B5D7DF}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25A-410A-BDF7-F23F665EB2D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{F6E7F109-2501-4A03-A561-D0B3E43CAD49}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25A-410A-BDF7-F23F665EB2D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{C3C9AD32-3C0F-4914-A696-4FB02F651484}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25A-410A-BDF7-F23F665EB2D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{5BDD2009-F748-4CB7-B20C-73DA09A3467A}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25A-410A-BDF7-F23F665EB2D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{674C776A-CEA2-4C78-9869-20FC39D2502B}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25A-410A-BDF7-F23F665EB2D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{AF075C4A-FB20-4F62-B59F-A5D59B4F50B9}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25A-410A-BDF7-F23F665EB2D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{21AF4182-7B63-46DF-8C19-89F1CF1D22B6}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25A-410A-BDF7-F23F665EB2D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{CFA63106-2C8D-42B7-8717-99105A43835A}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25A-410A-BDF7-F23F665EB2D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{CAD0E516-704C-4E87-842F-92B137729684}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25A-410A-BDF7-F23F665EB2D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{F66C9FFD-C391-4CB7-A937-F38113AFF91C}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25A-410A-BDF7-F23F665EB2D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{FB551227-26CD-474C-9CF6-80752B951F59}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25A-410A-BDF7-F23F665EB2D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{3A75A147-A148-4D1E-B3B4-5F438B0AC636}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25A-410A-BDF7-F23F665EB2D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{2DB6631C-0F0F-4185-935C-6AD2B89C6C93}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25A-410A-BDF7-F23F665EB2D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{452C2D49-878D-4A95-9EC9-E86C5FE701BE}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25A-410A-BDF7-F23F665EB2D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{8F8A7DA5-EA31-449A-9A22-041A5DCB4140}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25A-410A-BDF7-F23F665EB2D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{4CC9FACB-1428-4217-8147-C7FBD460B56E}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25A-410A-BDF7-F23F665EB2D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{1DCF3588-E6A5-460E-8E14-903A75B30B0C}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25A-410A-BDF7-F23F665EB2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25A-410A-BDF7-F23F665EB2D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25A-410A-BDF7-F23F665EB2D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{707775A7-EEA9-4404-838B-F3A0349F7AD1}</c15:txfldGUID>
                      <c15:f>Diagramm!$I$46</c15:f>
                      <c15:dlblFieldTableCache>
                        <c:ptCount val="1"/>
                      </c15:dlblFieldTableCache>
                    </c15:dlblFTEntry>
                  </c15:dlblFieldTable>
                  <c15:showDataLabelsRange val="0"/>
                </c:ext>
                <c:ext xmlns:c16="http://schemas.microsoft.com/office/drawing/2014/chart" uri="{C3380CC4-5D6E-409C-BE32-E72D297353CC}">
                  <c16:uniqueId val="{00000000-6173-4912-B67A-430171E76AC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{94AAF91F-72DC-4B1B-B990-7223E7EA1678}</c15:txfldGUID>
                      <c15:f>Diagramm!$I$47</c15:f>
                      <c15:dlblFieldTableCache>
                        <c:ptCount val="1"/>
                      </c15:dlblFieldTableCache>
                    </c15:dlblFTEntry>
                  </c15:dlblFieldTable>
                  <c15:showDataLabelsRange val="0"/>
                </c:ext>
                <c:ext xmlns:c16="http://schemas.microsoft.com/office/drawing/2014/chart" uri="{C3380CC4-5D6E-409C-BE32-E72D297353CC}">
                  <c16:uniqueId val="{00000001-6173-4912-B67A-430171E76AC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{D6DCAB0E-EDAA-480A-A39D-4F64D19AF140}</c15:txfldGUID>
                      <c15:f>Diagramm!$I$48</c15:f>
                      <c15:dlblFieldTableCache>
                        <c:ptCount val="1"/>
                      </c15:dlblFieldTableCache>
                    </c15:dlblFTEntry>
                  </c15:dlblFieldTable>
                  <c15:showDataLabelsRange val="0"/>
                </c:ext>
                <c:ext xmlns:c16="http://schemas.microsoft.com/office/drawing/2014/chart" uri="{C3380CC4-5D6E-409C-BE32-E72D297353CC}">
                  <c16:uniqueId val="{00000002-6173-4912-B67A-430171E76AC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{91E99D7E-CAFC-4D11-9C49-5E01728BE3D4}</c15:txfldGUID>
                      <c15:f>Diagramm!$I$49</c15:f>
                      <c15:dlblFieldTableCache>
                        <c:ptCount val="1"/>
                      </c15:dlblFieldTableCache>
                    </c15:dlblFTEntry>
                  </c15:dlblFieldTable>
                  <c15:showDataLabelsRange val="0"/>
                </c:ext>
                <c:ext xmlns:c16="http://schemas.microsoft.com/office/drawing/2014/chart" uri="{C3380CC4-5D6E-409C-BE32-E72D297353CC}">
                  <c16:uniqueId val="{00000003-6173-4912-B67A-430171E76AC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{725DD9DB-1CDC-4330-A7A2-A3470A45000B}</c15:txfldGUID>
                      <c15:f>Diagramm!$I$50</c15:f>
                      <c15:dlblFieldTableCache>
                        <c:ptCount val="1"/>
                      </c15:dlblFieldTableCache>
                    </c15:dlblFTEntry>
                  </c15:dlblFieldTable>
                  <c15:showDataLabelsRange val="0"/>
                </c:ext>
                <c:ext xmlns:c16="http://schemas.microsoft.com/office/drawing/2014/chart" uri="{C3380CC4-5D6E-409C-BE32-E72D297353CC}">
                  <c16:uniqueId val="{00000004-6173-4912-B67A-430171E76AC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{4D4889E2-1A08-4D1F-8D15-9F36C2F6BA53}</c15:txfldGUID>
                      <c15:f>Diagramm!$I$51</c15:f>
                      <c15:dlblFieldTableCache>
                        <c:ptCount val="1"/>
                      </c15:dlblFieldTableCache>
                    </c15:dlblFTEntry>
                  </c15:dlblFieldTable>
                  <c15:showDataLabelsRange val="0"/>
                </c:ext>
                <c:ext xmlns:c16="http://schemas.microsoft.com/office/drawing/2014/chart" uri="{C3380CC4-5D6E-409C-BE32-E72D297353CC}">
                  <c16:uniqueId val="{00000005-6173-4912-B67A-430171E76AC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{224A53C0-D20F-4346-92C8-46CD658D4F0D}</c15:txfldGUID>
                      <c15:f>Diagramm!$I$52</c15:f>
                      <c15:dlblFieldTableCache>
                        <c:ptCount val="1"/>
                      </c15:dlblFieldTableCache>
                    </c15:dlblFTEntry>
                  </c15:dlblFieldTable>
                  <c15:showDataLabelsRange val="0"/>
                </c:ext>
                <c:ext xmlns:c16="http://schemas.microsoft.com/office/drawing/2014/chart" uri="{C3380CC4-5D6E-409C-BE32-E72D297353CC}">
                  <c16:uniqueId val="{00000006-6173-4912-B67A-430171E76AC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{3D7EA0C4-FD2E-499A-AC34-A40E573EF7ED}</c15:txfldGUID>
                      <c15:f>Diagramm!$I$53</c15:f>
                      <c15:dlblFieldTableCache>
                        <c:ptCount val="1"/>
                      </c15:dlblFieldTableCache>
                    </c15:dlblFTEntry>
                  </c15:dlblFieldTable>
                  <c15:showDataLabelsRange val="0"/>
                </c:ext>
                <c:ext xmlns:c16="http://schemas.microsoft.com/office/drawing/2014/chart" uri="{C3380CC4-5D6E-409C-BE32-E72D297353CC}">
                  <c16:uniqueId val="{00000007-6173-4912-B67A-430171E76AC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{DCBF8D44-5CCC-4290-A163-34F5AA1EF72E}</c15:txfldGUID>
                      <c15:f>Diagramm!$I$54</c15:f>
                      <c15:dlblFieldTableCache>
                        <c:ptCount val="1"/>
                      </c15:dlblFieldTableCache>
                    </c15:dlblFTEntry>
                  </c15:dlblFieldTable>
                  <c15:showDataLabelsRange val="0"/>
                </c:ext>
                <c:ext xmlns:c16="http://schemas.microsoft.com/office/drawing/2014/chart" uri="{C3380CC4-5D6E-409C-BE32-E72D297353CC}">
                  <c16:uniqueId val="{00000008-6173-4912-B67A-430171E76AC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{E89A1C8C-557E-491D-83E9-5493C5AAD9EA}</c15:txfldGUID>
                      <c15:f>Diagramm!$I$55</c15:f>
                      <c15:dlblFieldTableCache>
                        <c:ptCount val="1"/>
                      </c15:dlblFieldTableCache>
                    </c15:dlblFTEntry>
                  </c15:dlblFieldTable>
                  <c15:showDataLabelsRange val="0"/>
                </c:ext>
                <c:ext xmlns:c16="http://schemas.microsoft.com/office/drawing/2014/chart" uri="{C3380CC4-5D6E-409C-BE32-E72D297353CC}">
                  <c16:uniqueId val="{00000009-6173-4912-B67A-430171E76AC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{E5DBEB21-8E76-4C37-9F31-26BB414721E5}</c15:txfldGUID>
                      <c15:f>Diagramm!$I$56</c15:f>
                      <c15:dlblFieldTableCache>
                        <c:ptCount val="1"/>
                      </c15:dlblFieldTableCache>
                    </c15:dlblFTEntry>
                  </c15:dlblFieldTable>
                  <c15:showDataLabelsRange val="0"/>
                </c:ext>
                <c:ext xmlns:c16="http://schemas.microsoft.com/office/drawing/2014/chart" uri="{C3380CC4-5D6E-409C-BE32-E72D297353CC}">
                  <c16:uniqueId val="{0000000A-6173-4912-B67A-430171E76AC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{2E978AB7-383C-4A8F-8097-14844EA3732F}</c15:txfldGUID>
                      <c15:f>Diagramm!$I$57</c15:f>
                      <c15:dlblFieldTableCache>
                        <c:ptCount val="1"/>
                      </c15:dlblFieldTableCache>
                    </c15:dlblFTEntry>
                  </c15:dlblFieldTable>
                  <c15:showDataLabelsRange val="0"/>
                </c:ext>
                <c:ext xmlns:c16="http://schemas.microsoft.com/office/drawing/2014/chart" uri="{C3380CC4-5D6E-409C-BE32-E72D297353CC}">
                  <c16:uniqueId val="{0000000B-6173-4912-B67A-430171E76AC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{0704A2A9-A9A0-4274-B36B-4D6E686A9D4D}</c15:txfldGUID>
                      <c15:f>Diagramm!$I$58</c15:f>
                      <c15:dlblFieldTableCache>
                        <c:ptCount val="1"/>
                      </c15:dlblFieldTableCache>
                    </c15:dlblFTEntry>
                  </c15:dlblFieldTable>
                  <c15:showDataLabelsRange val="0"/>
                </c:ext>
                <c:ext xmlns:c16="http://schemas.microsoft.com/office/drawing/2014/chart" uri="{C3380CC4-5D6E-409C-BE32-E72D297353CC}">
                  <c16:uniqueId val="{0000000C-6173-4912-B67A-430171E76AC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{6A98336D-F13E-4AC1-9346-225A152CF3B5}</c15:txfldGUID>
                      <c15:f>Diagramm!$I$59</c15:f>
                      <c15:dlblFieldTableCache>
                        <c:ptCount val="1"/>
                      </c15:dlblFieldTableCache>
                    </c15:dlblFTEntry>
                  </c15:dlblFieldTable>
                  <c15:showDataLabelsRange val="0"/>
                </c:ext>
                <c:ext xmlns:c16="http://schemas.microsoft.com/office/drawing/2014/chart" uri="{C3380CC4-5D6E-409C-BE32-E72D297353CC}">
                  <c16:uniqueId val="{0000000D-6173-4912-B67A-430171E76AC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{ADF577BB-FD04-404F-A2C4-51DBC68BC0B5}</c15:txfldGUID>
                      <c15:f>Diagramm!$I$60</c15:f>
                      <c15:dlblFieldTableCache>
                        <c:ptCount val="1"/>
                      </c15:dlblFieldTableCache>
                    </c15:dlblFTEntry>
                  </c15:dlblFieldTable>
                  <c15:showDataLabelsRange val="0"/>
                </c:ext>
                <c:ext xmlns:c16="http://schemas.microsoft.com/office/drawing/2014/chart" uri="{C3380CC4-5D6E-409C-BE32-E72D297353CC}">
                  <c16:uniqueId val="{0000000E-6173-4912-B67A-430171E76AC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{C1B397A7-57E1-4C1C-9EE0-0A18855E8092}</c15:txfldGUID>
                      <c15:f>Diagramm!$I$61</c15:f>
                      <c15:dlblFieldTableCache>
                        <c:ptCount val="1"/>
                      </c15:dlblFieldTableCache>
                    </c15:dlblFTEntry>
                  </c15:dlblFieldTable>
                  <c15:showDataLabelsRange val="0"/>
                </c:ext>
                <c:ext xmlns:c16="http://schemas.microsoft.com/office/drawing/2014/chart" uri="{C3380CC4-5D6E-409C-BE32-E72D297353CC}">
                  <c16:uniqueId val="{0000000F-6173-4912-B67A-430171E76AC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{DB271909-66DF-4DB7-9917-0731700FFB76}</c15:txfldGUID>
                      <c15:f>Diagramm!$I$62</c15:f>
                      <c15:dlblFieldTableCache>
                        <c:ptCount val="1"/>
                      </c15:dlblFieldTableCache>
                    </c15:dlblFTEntry>
                  </c15:dlblFieldTable>
                  <c15:showDataLabelsRange val="0"/>
                </c:ext>
                <c:ext xmlns:c16="http://schemas.microsoft.com/office/drawing/2014/chart" uri="{C3380CC4-5D6E-409C-BE32-E72D297353CC}">
                  <c16:uniqueId val="{00000010-6173-4912-B67A-430171E76AC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{927D3FC2-D955-486F-B25C-9AF723700B60}</c15:txfldGUID>
                      <c15:f>Diagramm!$I$63</c15:f>
                      <c15:dlblFieldTableCache>
                        <c:ptCount val="1"/>
                      </c15:dlblFieldTableCache>
                    </c15:dlblFTEntry>
                  </c15:dlblFieldTable>
                  <c15:showDataLabelsRange val="0"/>
                </c:ext>
                <c:ext xmlns:c16="http://schemas.microsoft.com/office/drawing/2014/chart" uri="{C3380CC4-5D6E-409C-BE32-E72D297353CC}">
                  <c16:uniqueId val="{00000011-6173-4912-B67A-430171E76AC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{26C8EF86-5CF2-4359-B7DC-E15A1A425F6A}</c15:txfldGUID>
                      <c15:f>Diagramm!$I$64</c15:f>
                      <c15:dlblFieldTableCache>
                        <c:ptCount val="1"/>
                      </c15:dlblFieldTableCache>
                    </c15:dlblFTEntry>
                  </c15:dlblFieldTable>
                  <c15:showDataLabelsRange val="0"/>
                </c:ext>
                <c:ext xmlns:c16="http://schemas.microsoft.com/office/drawing/2014/chart" uri="{C3380CC4-5D6E-409C-BE32-E72D297353CC}">
                  <c16:uniqueId val="{00000012-6173-4912-B67A-430171E76AC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{D3D22467-0E0B-487C-9996-40089B3733FD}</c15:txfldGUID>
                      <c15:f>Diagramm!$I$65</c15:f>
                      <c15:dlblFieldTableCache>
                        <c:ptCount val="1"/>
                      </c15:dlblFieldTableCache>
                    </c15:dlblFTEntry>
                  </c15:dlblFieldTable>
                  <c15:showDataLabelsRange val="0"/>
                </c:ext>
                <c:ext xmlns:c16="http://schemas.microsoft.com/office/drawing/2014/chart" uri="{C3380CC4-5D6E-409C-BE32-E72D297353CC}">
                  <c16:uniqueId val="{00000013-6173-4912-B67A-430171E76AC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{AE161D11-C8FA-44F6-802C-4222DDC937B7}</c15:txfldGUID>
                      <c15:f>Diagramm!$I$66</c15:f>
                      <c15:dlblFieldTableCache>
                        <c:ptCount val="1"/>
                      </c15:dlblFieldTableCache>
                    </c15:dlblFTEntry>
                  </c15:dlblFieldTable>
                  <c15:showDataLabelsRange val="0"/>
                </c:ext>
                <c:ext xmlns:c16="http://schemas.microsoft.com/office/drawing/2014/chart" uri="{C3380CC4-5D6E-409C-BE32-E72D297353CC}">
                  <c16:uniqueId val="{00000014-6173-4912-B67A-430171E76AC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{F2822F12-A1FE-43D2-959E-0A9AA5EC2159}</c15:txfldGUID>
                      <c15:f>Diagramm!$I$67</c15:f>
                      <c15:dlblFieldTableCache>
                        <c:ptCount val="1"/>
                      </c15:dlblFieldTableCache>
                    </c15:dlblFTEntry>
                  </c15:dlblFieldTable>
                  <c15:showDataLabelsRange val="0"/>
                </c:ext>
                <c:ext xmlns:c16="http://schemas.microsoft.com/office/drawing/2014/chart" uri="{C3380CC4-5D6E-409C-BE32-E72D297353CC}">
                  <c16:uniqueId val="{00000015-6173-4912-B67A-430171E76A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173-4912-B67A-430171E76AC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{893C4B31-36B5-433C-9B37-852826E08BAD}</c15:txfldGUID>
                      <c15:f>Diagramm!$K$46</c15:f>
                      <c15:dlblFieldTableCache>
                        <c:ptCount val="1"/>
                      </c15:dlblFieldTableCache>
                    </c15:dlblFTEntry>
                  </c15:dlblFieldTable>
                  <c15:showDataLabelsRange val="0"/>
                </c:ext>
                <c:ext xmlns:c16="http://schemas.microsoft.com/office/drawing/2014/chart" uri="{C3380CC4-5D6E-409C-BE32-E72D297353CC}">
                  <c16:uniqueId val="{00000017-6173-4912-B67A-430171E76AC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{FD228E24-2AF0-415D-8210-9C5A7A4D6DB6}</c15:txfldGUID>
                      <c15:f>Diagramm!$K$47</c15:f>
                      <c15:dlblFieldTableCache>
                        <c:ptCount val="1"/>
                      </c15:dlblFieldTableCache>
                    </c15:dlblFTEntry>
                  </c15:dlblFieldTable>
                  <c15:showDataLabelsRange val="0"/>
                </c:ext>
                <c:ext xmlns:c16="http://schemas.microsoft.com/office/drawing/2014/chart" uri="{C3380CC4-5D6E-409C-BE32-E72D297353CC}">
                  <c16:uniqueId val="{00000018-6173-4912-B67A-430171E76AC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{84C316F0-733B-4A28-B581-4B5BD167C164}</c15:txfldGUID>
                      <c15:f>Diagramm!$K$48</c15:f>
                      <c15:dlblFieldTableCache>
                        <c:ptCount val="1"/>
                      </c15:dlblFieldTableCache>
                    </c15:dlblFTEntry>
                  </c15:dlblFieldTable>
                  <c15:showDataLabelsRange val="0"/>
                </c:ext>
                <c:ext xmlns:c16="http://schemas.microsoft.com/office/drawing/2014/chart" uri="{C3380CC4-5D6E-409C-BE32-E72D297353CC}">
                  <c16:uniqueId val="{00000019-6173-4912-B67A-430171E76AC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{7EA9158F-CD76-439E-80E6-B477D3D9976D}</c15:txfldGUID>
                      <c15:f>Diagramm!$K$49</c15:f>
                      <c15:dlblFieldTableCache>
                        <c:ptCount val="1"/>
                      </c15:dlblFieldTableCache>
                    </c15:dlblFTEntry>
                  </c15:dlblFieldTable>
                  <c15:showDataLabelsRange val="0"/>
                </c:ext>
                <c:ext xmlns:c16="http://schemas.microsoft.com/office/drawing/2014/chart" uri="{C3380CC4-5D6E-409C-BE32-E72D297353CC}">
                  <c16:uniqueId val="{0000001A-6173-4912-B67A-430171E76AC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{D54AD59E-1532-45A8-9434-527D96688A9F}</c15:txfldGUID>
                      <c15:f>Diagramm!$K$50</c15:f>
                      <c15:dlblFieldTableCache>
                        <c:ptCount val="1"/>
                      </c15:dlblFieldTableCache>
                    </c15:dlblFTEntry>
                  </c15:dlblFieldTable>
                  <c15:showDataLabelsRange val="0"/>
                </c:ext>
                <c:ext xmlns:c16="http://schemas.microsoft.com/office/drawing/2014/chart" uri="{C3380CC4-5D6E-409C-BE32-E72D297353CC}">
                  <c16:uniqueId val="{0000001B-6173-4912-B67A-430171E76AC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{17859A4C-1BF3-490D-9DE9-6F43606E9004}</c15:txfldGUID>
                      <c15:f>Diagramm!$K$51</c15:f>
                      <c15:dlblFieldTableCache>
                        <c:ptCount val="1"/>
                      </c15:dlblFieldTableCache>
                    </c15:dlblFTEntry>
                  </c15:dlblFieldTable>
                  <c15:showDataLabelsRange val="0"/>
                </c:ext>
                <c:ext xmlns:c16="http://schemas.microsoft.com/office/drawing/2014/chart" uri="{C3380CC4-5D6E-409C-BE32-E72D297353CC}">
                  <c16:uniqueId val="{0000001C-6173-4912-B67A-430171E76AC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{B71C7E29-3A0A-43AD-9B02-2E8917C82FEA}</c15:txfldGUID>
                      <c15:f>Diagramm!$K$52</c15:f>
                      <c15:dlblFieldTableCache>
                        <c:ptCount val="1"/>
                      </c15:dlblFieldTableCache>
                    </c15:dlblFTEntry>
                  </c15:dlblFieldTable>
                  <c15:showDataLabelsRange val="0"/>
                </c:ext>
                <c:ext xmlns:c16="http://schemas.microsoft.com/office/drawing/2014/chart" uri="{C3380CC4-5D6E-409C-BE32-E72D297353CC}">
                  <c16:uniqueId val="{0000001D-6173-4912-B67A-430171E76AC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{F7C2D41D-6023-4FAA-A92B-44F71163D0F3}</c15:txfldGUID>
                      <c15:f>Diagramm!$K$53</c15:f>
                      <c15:dlblFieldTableCache>
                        <c:ptCount val="1"/>
                      </c15:dlblFieldTableCache>
                    </c15:dlblFTEntry>
                  </c15:dlblFieldTable>
                  <c15:showDataLabelsRange val="0"/>
                </c:ext>
                <c:ext xmlns:c16="http://schemas.microsoft.com/office/drawing/2014/chart" uri="{C3380CC4-5D6E-409C-BE32-E72D297353CC}">
                  <c16:uniqueId val="{0000001E-6173-4912-B67A-430171E76AC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{84EC7AE8-75FC-42F6-9F4D-18B4DA2767F4}</c15:txfldGUID>
                      <c15:f>Diagramm!$K$54</c15:f>
                      <c15:dlblFieldTableCache>
                        <c:ptCount val="1"/>
                      </c15:dlblFieldTableCache>
                    </c15:dlblFTEntry>
                  </c15:dlblFieldTable>
                  <c15:showDataLabelsRange val="0"/>
                </c:ext>
                <c:ext xmlns:c16="http://schemas.microsoft.com/office/drawing/2014/chart" uri="{C3380CC4-5D6E-409C-BE32-E72D297353CC}">
                  <c16:uniqueId val="{0000001F-6173-4912-B67A-430171E76AC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{CD5E86F9-B44E-42D2-9184-1733F88CCCE2}</c15:txfldGUID>
                      <c15:f>Diagramm!$K$55</c15:f>
                      <c15:dlblFieldTableCache>
                        <c:ptCount val="1"/>
                      </c15:dlblFieldTableCache>
                    </c15:dlblFTEntry>
                  </c15:dlblFieldTable>
                  <c15:showDataLabelsRange val="0"/>
                </c:ext>
                <c:ext xmlns:c16="http://schemas.microsoft.com/office/drawing/2014/chart" uri="{C3380CC4-5D6E-409C-BE32-E72D297353CC}">
                  <c16:uniqueId val="{00000020-6173-4912-B67A-430171E76AC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{4834C009-01C8-4ED4-A4BD-3C7943AACE93}</c15:txfldGUID>
                      <c15:f>Diagramm!$K$56</c15:f>
                      <c15:dlblFieldTableCache>
                        <c:ptCount val="1"/>
                      </c15:dlblFieldTableCache>
                    </c15:dlblFTEntry>
                  </c15:dlblFieldTable>
                  <c15:showDataLabelsRange val="0"/>
                </c:ext>
                <c:ext xmlns:c16="http://schemas.microsoft.com/office/drawing/2014/chart" uri="{C3380CC4-5D6E-409C-BE32-E72D297353CC}">
                  <c16:uniqueId val="{00000021-6173-4912-B67A-430171E76AC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{D3817990-35BF-4696-B931-11061127F2CA}</c15:txfldGUID>
                      <c15:f>Diagramm!$K$57</c15:f>
                      <c15:dlblFieldTableCache>
                        <c:ptCount val="1"/>
                      </c15:dlblFieldTableCache>
                    </c15:dlblFTEntry>
                  </c15:dlblFieldTable>
                  <c15:showDataLabelsRange val="0"/>
                </c:ext>
                <c:ext xmlns:c16="http://schemas.microsoft.com/office/drawing/2014/chart" uri="{C3380CC4-5D6E-409C-BE32-E72D297353CC}">
                  <c16:uniqueId val="{00000022-6173-4912-B67A-430171E76AC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{B275BC40-A24E-4565-A268-855118E6997A}</c15:txfldGUID>
                      <c15:f>Diagramm!$K$58</c15:f>
                      <c15:dlblFieldTableCache>
                        <c:ptCount val="1"/>
                      </c15:dlblFieldTableCache>
                    </c15:dlblFTEntry>
                  </c15:dlblFieldTable>
                  <c15:showDataLabelsRange val="0"/>
                </c:ext>
                <c:ext xmlns:c16="http://schemas.microsoft.com/office/drawing/2014/chart" uri="{C3380CC4-5D6E-409C-BE32-E72D297353CC}">
                  <c16:uniqueId val="{00000023-6173-4912-B67A-430171E76AC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{71A7AFD5-2C1E-4E17-BA67-1FFF1AF7B9E0}</c15:txfldGUID>
                      <c15:f>Diagramm!$K$59</c15:f>
                      <c15:dlblFieldTableCache>
                        <c:ptCount val="1"/>
                      </c15:dlblFieldTableCache>
                    </c15:dlblFTEntry>
                  </c15:dlblFieldTable>
                  <c15:showDataLabelsRange val="0"/>
                </c:ext>
                <c:ext xmlns:c16="http://schemas.microsoft.com/office/drawing/2014/chart" uri="{C3380CC4-5D6E-409C-BE32-E72D297353CC}">
                  <c16:uniqueId val="{00000024-6173-4912-B67A-430171E76AC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{378D84AA-FC6B-44B6-9FC3-82FCCFAADD7D}</c15:txfldGUID>
                      <c15:f>Diagramm!$K$60</c15:f>
                      <c15:dlblFieldTableCache>
                        <c:ptCount val="1"/>
                      </c15:dlblFieldTableCache>
                    </c15:dlblFTEntry>
                  </c15:dlblFieldTable>
                  <c15:showDataLabelsRange val="0"/>
                </c:ext>
                <c:ext xmlns:c16="http://schemas.microsoft.com/office/drawing/2014/chart" uri="{C3380CC4-5D6E-409C-BE32-E72D297353CC}">
                  <c16:uniqueId val="{00000025-6173-4912-B67A-430171E76AC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{2520A066-2313-45FE-82EA-8EBE8D640F89}</c15:txfldGUID>
                      <c15:f>Diagramm!$K$61</c15:f>
                      <c15:dlblFieldTableCache>
                        <c:ptCount val="1"/>
                      </c15:dlblFieldTableCache>
                    </c15:dlblFTEntry>
                  </c15:dlblFieldTable>
                  <c15:showDataLabelsRange val="0"/>
                </c:ext>
                <c:ext xmlns:c16="http://schemas.microsoft.com/office/drawing/2014/chart" uri="{C3380CC4-5D6E-409C-BE32-E72D297353CC}">
                  <c16:uniqueId val="{00000026-6173-4912-B67A-430171E76AC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{E189043D-32F4-4C70-9B88-5469414D92D7}</c15:txfldGUID>
                      <c15:f>Diagramm!$K$62</c15:f>
                      <c15:dlblFieldTableCache>
                        <c:ptCount val="1"/>
                      </c15:dlblFieldTableCache>
                    </c15:dlblFTEntry>
                  </c15:dlblFieldTable>
                  <c15:showDataLabelsRange val="0"/>
                </c:ext>
                <c:ext xmlns:c16="http://schemas.microsoft.com/office/drawing/2014/chart" uri="{C3380CC4-5D6E-409C-BE32-E72D297353CC}">
                  <c16:uniqueId val="{00000027-6173-4912-B67A-430171E76AC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{4E078E7C-8E4B-4E6F-A238-17D95CD91E43}</c15:txfldGUID>
                      <c15:f>Diagramm!$K$63</c15:f>
                      <c15:dlblFieldTableCache>
                        <c:ptCount val="1"/>
                      </c15:dlblFieldTableCache>
                    </c15:dlblFTEntry>
                  </c15:dlblFieldTable>
                  <c15:showDataLabelsRange val="0"/>
                </c:ext>
                <c:ext xmlns:c16="http://schemas.microsoft.com/office/drawing/2014/chart" uri="{C3380CC4-5D6E-409C-BE32-E72D297353CC}">
                  <c16:uniqueId val="{00000028-6173-4912-B67A-430171E76AC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{F5F96BF1-72F1-4B44-B6C1-B315B8D83691}</c15:txfldGUID>
                      <c15:f>Diagramm!$K$64</c15:f>
                      <c15:dlblFieldTableCache>
                        <c:ptCount val="1"/>
                      </c15:dlblFieldTableCache>
                    </c15:dlblFTEntry>
                  </c15:dlblFieldTable>
                  <c15:showDataLabelsRange val="0"/>
                </c:ext>
                <c:ext xmlns:c16="http://schemas.microsoft.com/office/drawing/2014/chart" uri="{C3380CC4-5D6E-409C-BE32-E72D297353CC}">
                  <c16:uniqueId val="{00000029-6173-4912-B67A-430171E76AC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{C1E62E58-FD75-4D81-BD33-15A4E254D5D8}</c15:txfldGUID>
                      <c15:f>Diagramm!$K$65</c15:f>
                      <c15:dlblFieldTableCache>
                        <c:ptCount val="1"/>
                      </c15:dlblFieldTableCache>
                    </c15:dlblFTEntry>
                  </c15:dlblFieldTable>
                  <c15:showDataLabelsRange val="0"/>
                </c:ext>
                <c:ext xmlns:c16="http://schemas.microsoft.com/office/drawing/2014/chart" uri="{C3380CC4-5D6E-409C-BE32-E72D297353CC}">
                  <c16:uniqueId val="{0000002A-6173-4912-B67A-430171E76AC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{6145B574-115B-4FD1-80EB-F2E2BEFBD00C}</c15:txfldGUID>
                      <c15:f>Diagramm!$K$66</c15:f>
                      <c15:dlblFieldTableCache>
                        <c:ptCount val="1"/>
                      </c15:dlblFieldTableCache>
                    </c15:dlblFTEntry>
                  </c15:dlblFieldTable>
                  <c15:showDataLabelsRange val="0"/>
                </c:ext>
                <c:ext xmlns:c16="http://schemas.microsoft.com/office/drawing/2014/chart" uri="{C3380CC4-5D6E-409C-BE32-E72D297353CC}">
                  <c16:uniqueId val="{0000002B-6173-4912-B67A-430171E76AC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{A219A627-DCB9-487E-B0C8-567C8D9B0726}</c15:txfldGUID>
                      <c15:f>Diagramm!$K$67</c15:f>
                      <c15:dlblFieldTableCache>
                        <c:ptCount val="1"/>
                      </c15:dlblFieldTableCache>
                    </c15:dlblFTEntry>
                  </c15:dlblFieldTable>
                  <c15:showDataLabelsRange val="0"/>
                </c:ext>
                <c:ext xmlns:c16="http://schemas.microsoft.com/office/drawing/2014/chart" uri="{C3380CC4-5D6E-409C-BE32-E72D297353CC}">
                  <c16:uniqueId val="{0000002C-6173-4912-B67A-430171E76AC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173-4912-B67A-430171E76AC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{EAD9B50E-A311-45D1-9435-52E59A9B7F21}</c15:txfldGUID>
                      <c15:f>Diagramm!$J$46</c15:f>
                      <c15:dlblFieldTableCache>
                        <c:ptCount val="1"/>
                      </c15:dlblFieldTableCache>
                    </c15:dlblFTEntry>
                  </c15:dlblFieldTable>
                  <c15:showDataLabelsRange val="0"/>
                </c:ext>
                <c:ext xmlns:c16="http://schemas.microsoft.com/office/drawing/2014/chart" uri="{C3380CC4-5D6E-409C-BE32-E72D297353CC}">
                  <c16:uniqueId val="{0000002E-6173-4912-B67A-430171E76AC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{70562759-B104-4697-B0D1-EA53E71F9600}</c15:txfldGUID>
                      <c15:f>Diagramm!$J$47</c15:f>
                      <c15:dlblFieldTableCache>
                        <c:ptCount val="1"/>
                      </c15:dlblFieldTableCache>
                    </c15:dlblFTEntry>
                  </c15:dlblFieldTable>
                  <c15:showDataLabelsRange val="0"/>
                </c:ext>
                <c:ext xmlns:c16="http://schemas.microsoft.com/office/drawing/2014/chart" uri="{C3380CC4-5D6E-409C-BE32-E72D297353CC}">
                  <c16:uniqueId val="{0000002F-6173-4912-B67A-430171E76AC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{ADE7CE86-D0B8-4C5C-8D0B-FF47ADC60A95}</c15:txfldGUID>
                      <c15:f>Diagramm!$J$48</c15:f>
                      <c15:dlblFieldTableCache>
                        <c:ptCount val="1"/>
                      </c15:dlblFieldTableCache>
                    </c15:dlblFTEntry>
                  </c15:dlblFieldTable>
                  <c15:showDataLabelsRange val="0"/>
                </c:ext>
                <c:ext xmlns:c16="http://schemas.microsoft.com/office/drawing/2014/chart" uri="{C3380CC4-5D6E-409C-BE32-E72D297353CC}">
                  <c16:uniqueId val="{00000030-6173-4912-B67A-430171E76AC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{458961F1-9235-4D42-B741-09FDA72FEAD5}</c15:txfldGUID>
                      <c15:f>Diagramm!$J$49</c15:f>
                      <c15:dlblFieldTableCache>
                        <c:ptCount val="1"/>
                      </c15:dlblFieldTableCache>
                    </c15:dlblFTEntry>
                  </c15:dlblFieldTable>
                  <c15:showDataLabelsRange val="0"/>
                </c:ext>
                <c:ext xmlns:c16="http://schemas.microsoft.com/office/drawing/2014/chart" uri="{C3380CC4-5D6E-409C-BE32-E72D297353CC}">
                  <c16:uniqueId val="{00000031-6173-4912-B67A-430171E76AC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{0BCD38C1-1B58-41B1-9C5C-485A3DDC2B07}</c15:txfldGUID>
                      <c15:f>Diagramm!$J$50</c15:f>
                      <c15:dlblFieldTableCache>
                        <c:ptCount val="1"/>
                      </c15:dlblFieldTableCache>
                    </c15:dlblFTEntry>
                  </c15:dlblFieldTable>
                  <c15:showDataLabelsRange val="0"/>
                </c:ext>
                <c:ext xmlns:c16="http://schemas.microsoft.com/office/drawing/2014/chart" uri="{C3380CC4-5D6E-409C-BE32-E72D297353CC}">
                  <c16:uniqueId val="{00000032-6173-4912-B67A-430171E76AC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{F0D7597C-1FDD-4989-AE9A-07FEA5E15F96}</c15:txfldGUID>
                      <c15:f>Diagramm!$J$51</c15:f>
                      <c15:dlblFieldTableCache>
                        <c:ptCount val="1"/>
                      </c15:dlblFieldTableCache>
                    </c15:dlblFTEntry>
                  </c15:dlblFieldTable>
                  <c15:showDataLabelsRange val="0"/>
                </c:ext>
                <c:ext xmlns:c16="http://schemas.microsoft.com/office/drawing/2014/chart" uri="{C3380CC4-5D6E-409C-BE32-E72D297353CC}">
                  <c16:uniqueId val="{00000033-6173-4912-B67A-430171E76AC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{C2BF9627-6E46-4930-8F96-F5C56618F029}</c15:txfldGUID>
                      <c15:f>Diagramm!$J$52</c15:f>
                      <c15:dlblFieldTableCache>
                        <c:ptCount val="1"/>
                      </c15:dlblFieldTableCache>
                    </c15:dlblFTEntry>
                  </c15:dlblFieldTable>
                  <c15:showDataLabelsRange val="0"/>
                </c:ext>
                <c:ext xmlns:c16="http://schemas.microsoft.com/office/drawing/2014/chart" uri="{C3380CC4-5D6E-409C-BE32-E72D297353CC}">
                  <c16:uniqueId val="{00000034-6173-4912-B67A-430171E76AC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{2061228C-1B8B-4C09-9E9B-DED1139AEC7D}</c15:txfldGUID>
                      <c15:f>Diagramm!$J$53</c15:f>
                      <c15:dlblFieldTableCache>
                        <c:ptCount val="1"/>
                      </c15:dlblFieldTableCache>
                    </c15:dlblFTEntry>
                  </c15:dlblFieldTable>
                  <c15:showDataLabelsRange val="0"/>
                </c:ext>
                <c:ext xmlns:c16="http://schemas.microsoft.com/office/drawing/2014/chart" uri="{C3380CC4-5D6E-409C-BE32-E72D297353CC}">
                  <c16:uniqueId val="{00000035-6173-4912-B67A-430171E76AC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{ECCF16FA-DEA0-40CA-BD76-9446BDE51062}</c15:txfldGUID>
                      <c15:f>Diagramm!$J$54</c15:f>
                      <c15:dlblFieldTableCache>
                        <c:ptCount val="1"/>
                      </c15:dlblFieldTableCache>
                    </c15:dlblFTEntry>
                  </c15:dlblFieldTable>
                  <c15:showDataLabelsRange val="0"/>
                </c:ext>
                <c:ext xmlns:c16="http://schemas.microsoft.com/office/drawing/2014/chart" uri="{C3380CC4-5D6E-409C-BE32-E72D297353CC}">
                  <c16:uniqueId val="{00000036-6173-4912-B67A-430171E76AC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{25D41DFC-3033-4BD7-A128-FFC591553A35}</c15:txfldGUID>
                      <c15:f>Diagramm!$J$55</c15:f>
                      <c15:dlblFieldTableCache>
                        <c:ptCount val="1"/>
                      </c15:dlblFieldTableCache>
                    </c15:dlblFTEntry>
                  </c15:dlblFieldTable>
                  <c15:showDataLabelsRange val="0"/>
                </c:ext>
                <c:ext xmlns:c16="http://schemas.microsoft.com/office/drawing/2014/chart" uri="{C3380CC4-5D6E-409C-BE32-E72D297353CC}">
                  <c16:uniqueId val="{00000037-6173-4912-B67A-430171E76AC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{BA2FC5FE-17AC-46DA-9AA4-299896E5220E}</c15:txfldGUID>
                      <c15:f>Diagramm!$J$56</c15:f>
                      <c15:dlblFieldTableCache>
                        <c:ptCount val="1"/>
                      </c15:dlblFieldTableCache>
                    </c15:dlblFTEntry>
                  </c15:dlblFieldTable>
                  <c15:showDataLabelsRange val="0"/>
                </c:ext>
                <c:ext xmlns:c16="http://schemas.microsoft.com/office/drawing/2014/chart" uri="{C3380CC4-5D6E-409C-BE32-E72D297353CC}">
                  <c16:uniqueId val="{00000038-6173-4912-B67A-430171E76AC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{0A55C8ED-D5AA-40B0-86A6-2863358BA66E}</c15:txfldGUID>
                      <c15:f>Diagramm!$J$57</c15:f>
                      <c15:dlblFieldTableCache>
                        <c:ptCount val="1"/>
                      </c15:dlblFieldTableCache>
                    </c15:dlblFTEntry>
                  </c15:dlblFieldTable>
                  <c15:showDataLabelsRange val="0"/>
                </c:ext>
                <c:ext xmlns:c16="http://schemas.microsoft.com/office/drawing/2014/chart" uri="{C3380CC4-5D6E-409C-BE32-E72D297353CC}">
                  <c16:uniqueId val="{00000039-6173-4912-B67A-430171E76AC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{E2DBBA25-8697-4BDB-9C73-E36043CE9487}</c15:txfldGUID>
                      <c15:f>Diagramm!$J$58</c15:f>
                      <c15:dlblFieldTableCache>
                        <c:ptCount val="1"/>
                      </c15:dlblFieldTableCache>
                    </c15:dlblFTEntry>
                  </c15:dlblFieldTable>
                  <c15:showDataLabelsRange val="0"/>
                </c:ext>
                <c:ext xmlns:c16="http://schemas.microsoft.com/office/drawing/2014/chart" uri="{C3380CC4-5D6E-409C-BE32-E72D297353CC}">
                  <c16:uniqueId val="{0000003A-6173-4912-B67A-430171E76AC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{6DA8FEC4-E5FE-40A0-94C4-582F7412F5BC}</c15:txfldGUID>
                      <c15:f>Diagramm!$J$59</c15:f>
                      <c15:dlblFieldTableCache>
                        <c:ptCount val="1"/>
                      </c15:dlblFieldTableCache>
                    </c15:dlblFTEntry>
                  </c15:dlblFieldTable>
                  <c15:showDataLabelsRange val="0"/>
                </c:ext>
                <c:ext xmlns:c16="http://schemas.microsoft.com/office/drawing/2014/chart" uri="{C3380CC4-5D6E-409C-BE32-E72D297353CC}">
                  <c16:uniqueId val="{0000003B-6173-4912-B67A-430171E76AC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{96F9348A-1EF2-4B46-BDBE-6DEA79F92C7D}</c15:txfldGUID>
                      <c15:f>Diagramm!$J$60</c15:f>
                      <c15:dlblFieldTableCache>
                        <c:ptCount val="1"/>
                      </c15:dlblFieldTableCache>
                    </c15:dlblFTEntry>
                  </c15:dlblFieldTable>
                  <c15:showDataLabelsRange val="0"/>
                </c:ext>
                <c:ext xmlns:c16="http://schemas.microsoft.com/office/drawing/2014/chart" uri="{C3380CC4-5D6E-409C-BE32-E72D297353CC}">
                  <c16:uniqueId val="{0000003C-6173-4912-B67A-430171E76AC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{CFD0B689-AC0D-4F28-A8F9-DCE0862BBE7F}</c15:txfldGUID>
                      <c15:f>Diagramm!$J$61</c15:f>
                      <c15:dlblFieldTableCache>
                        <c:ptCount val="1"/>
                      </c15:dlblFieldTableCache>
                    </c15:dlblFTEntry>
                  </c15:dlblFieldTable>
                  <c15:showDataLabelsRange val="0"/>
                </c:ext>
                <c:ext xmlns:c16="http://schemas.microsoft.com/office/drawing/2014/chart" uri="{C3380CC4-5D6E-409C-BE32-E72D297353CC}">
                  <c16:uniqueId val="{0000003D-6173-4912-B67A-430171E76AC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{A511E37E-C56A-4F43-A503-5B0864747819}</c15:txfldGUID>
                      <c15:f>Diagramm!$J$62</c15:f>
                      <c15:dlblFieldTableCache>
                        <c:ptCount val="1"/>
                      </c15:dlblFieldTableCache>
                    </c15:dlblFTEntry>
                  </c15:dlblFieldTable>
                  <c15:showDataLabelsRange val="0"/>
                </c:ext>
                <c:ext xmlns:c16="http://schemas.microsoft.com/office/drawing/2014/chart" uri="{C3380CC4-5D6E-409C-BE32-E72D297353CC}">
                  <c16:uniqueId val="{0000003E-6173-4912-B67A-430171E76AC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{32F8796F-8146-4AD4-8000-452E457A5D30}</c15:txfldGUID>
                      <c15:f>Diagramm!$J$63</c15:f>
                      <c15:dlblFieldTableCache>
                        <c:ptCount val="1"/>
                      </c15:dlblFieldTableCache>
                    </c15:dlblFTEntry>
                  </c15:dlblFieldTable>
                  <c15:showDataLabelsRange val="0"/>
                </c:ext>
                <c:ext xmlns:c16="http://schemas.microsoft.com/office/drawing/2014/chart" uri="{C3380CC4-5D6E-409C-BE32-E72D297353CC}">
                  <c16:uniqueId val="{0000003F-6173-4912-B67A-430171E76AC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{29E8D221-D0D6-4DA4-BB05-E641E81E3618}</c15:txfldGUID>
                      <c15:f>Diagramm!$J$64</c15:f>
                      <c15:dlblFieldTableCache>
                        <c:ptCount val="1"/>
                      </c15:dlblFieldTableCache>
                    </c15:dlblFTEntry>
                  </c15:dlblFieldTable>
                  <c15:showDataLabelsRange val="0"/>
                </c:ext>
                <c:ext xmlns:c16="http://schemas.microsoft.com/office/drawing/2014/chart" uri="{C3380CC4-5D6E-409C-BE32-E72D297353CC}">
                  <c16:uniqueId val="{00000040-6173-4912-B67A-430171E76AC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{9F77CE2C-1648-4F67-AE7D-86C9B63A4276}</c15:txfldGUID>
                      <c15:f>Diagramm!$J$65</c15:f>
                      <c15:dlblFieldTableCache>
                        <c:ptCount val="1"/>
                      </c15:dlblFieldTableCache>
                    </c15:dlblFTEntry>
                  </c15:dlblFieldTable>
                  <c15:showDataLabelsRange val="0"/>
                </c:ext>
                <c:ext xmlns:c16="http://schemas.microsoft.com/office/drawing/2014/chart" uri="{C3380CC4-5D6E-409C-BE32-E72D297353CC}">
                  <c16:uniqueId val="{00000041-6173-4912-B67A-430171E76AC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{370F2353-6748-4A51-8CB2-B693A64E13CD}</c15:txfldGUID>
                      <c15:f>Diagramm!$J$66</c15:f>
                      <c15:dlblFieldTableCache>
                        <c:ptCount val="1"/>
                      </c15:dlblFieldTableCache>
                    </c15:dlblFTEntry>
                  </c15:dlblFieldTable>
                  <c15:showDataLabelsRange val="0"/>
                </c:ext>
                <c:ext xmlns:c16="http://schemas.microsoft.com/office/drawing/2014/chart" uri="{C3380CC4-5D6E-409C-BE32-E72D297353CC}">
                  <c16:uniqueId val="{00000042-6173-4912-B67A-430171E76AC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{81344F82-CE41-4835-8CB4-75C53E426B41}</c15:txfldGUID>
                      <c15:f>Diagramm!$J$67</c15:f>
                      <c15:dlblFieldTableCache>
                        <c:ptCount val="1"/>
                      </c15:dlblFieldTableCache>
                    </c15:dlblFTEntry>
                  </c15:dlblFieldTable>
                  <c15:showDataLabelsRange val="0"/>
                </c:ext>
                <c:ext xmlns:c16="http://schemas.microsoft.com/office/drawing/2014/chart" uri="{C3380CC4-5D6E-409C-BE32-E72D297353CC}">
                  <c16:uniqueId val="{00000043-6173-4912-B67A-430171E76AC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173-4912-B67A-430171E76AC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CE5-48B1-875E-7359D5F87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E5-48B1-875E-7359D5F87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E5-48B1-875E-7359D5F87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E5-48B1-875E-7359D5F87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E5-48B1-875E-7359D5F87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E5-48B1-875E-7359D5F87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CE5-48B1-875E-7359D5F87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E5-48B1-875E-7359D5F87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CE5-48B1-875E-7359D5F87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CE5-48B1-875E-7359D5F87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CE5-48B1-875E-7359D5F87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CE5-48B1-875E-7359D5F87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CE5-48B1-875E-7359D5F87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CE5-48B1-875E-7359D5F87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CE5-48B1-875E-7359D5F87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CE5-48B1-875E-7359D5F87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CE5-48B1-875E-7359D5F87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CE5-48B1-875E-7359D5F87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CE5-48B1-875E-7359D5F87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CE5-48B1-875E-7359D5F87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CE5-48B1-875E-7359D5F87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CE5-48B1-875E-7359D5F876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CE5-48B1-875E-7359D5F8766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CE5-48B1-875E-7359D5F87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CE5-48B1-875E-7359D5F87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CE5-48B1-875E-7359D5F87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CE5-48B1-875E-7359D5F87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CE5-48B1-875E-7359D5F87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CE5-48B1-875E-7359D5F87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CE5-48B1-875E-7359D5F87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CE5-48B1-875E-7359D5F87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CE5-48B1-875E-7359D5F87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CE5-48B1-875E-7359D5F87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CE5-48B1-875E-7359D5F87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CE5-48B1-875E-7359D5F87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CE5-48B1-875E-7359D5F87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CE5-48B1-875E-7359D5F87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CE5-48B1-875E-7359D5F87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CE5-48B1-875E-7359D5F87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CE5-48B1-875E-7359D5F87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CE5-48B1-875E-7359D5F87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CE5-48B1-875E-7359D5F87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CE5-48B1-875E-7359D5F87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CE5-48B1-875E-7359D5F87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CE5-48B1-875E-7359D5F876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CE5-48B1-875E-7359D5F8766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CE5-48B1-875E-7359D5F876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CE5-48B1-875E-7359D5F876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CE5-48B1-875E-7359D5F876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CE5-48B1-875E-7359D5F876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CE5-48B1-875E-7359D5F876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CE5-48B1-875E-7359D5F876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CE5-48B1-875E-7359D5F876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CE5-48B1-875E-7359D5F876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CE5-48B1-875E-7359D5F876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CE5-48B1-875E-7359D5F876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CE5-48B1-875E-7359D5F876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CE5-48B1-875E-7359D5F876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CE5-48B1-875E-7359D5F876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CE5-48B1-875E-7359D5F876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CE5-48B1-875E-7359D5F876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CE5-48B1-875E-7359D5F876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CE5-48B1-875E-7359D5F876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CE5-48B1-875E-7359D5F876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CE5-48B1-875E-7359D5F876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CE5-48B1-875E-7359D5F876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CE5-48B1-875E-7359D5F876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CE5-48B1-875E-7359D5F876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CE5-48B1-875E-7359D5F8766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100.43582034907872</c:v>
                </c:pt>
                <c:pt idx="2">
                  <c:v>102.19107096338122</c:v>
                </c:pt>
                <c:pt idx="3">
                  <c:v>101.5053051798551</c:v>
                </c:pt>
                <c:pt idx="4">
                  <c:v>102.47481183685252</c:v>
                </c:pt>
                <c:pt idx="5">
                  <c:v>102.99864114172259</c:v>
                </c:pt>
                <c:pt idx="6">
                  <c:v>105.46359597552646</c:v>
                </c:pt>
                <c:pt idx="7">
                  <c:v>105.09325428955651</c:v>
                </c:pt>
                <c:pt idx="8">
                  <c:v>105.61356323619491</c:v>
                </c:pt>
                <c:pt idx="9">
                  <c:v>106.26975801057516</c:v>
                </c:pt>
                <c:pt idx="10">
                  <c:v>108.57840893889362</c:v>
                </c:pt>
                <c:pt idx="11">
                  <c:v>108.41717653188387</c:v>
                </c:pt>
                <c:pt idx="12">
                  <c:v>108.67697896937993</c:v>
                </c:pt>
                <c:pt idx="13">
                  <c:v>109.29304165991931</c:v>
                </c:pt>
                <c:pt idx="14">
                  <c:v>112.14241961261978</c:v>
                </c:pt>
                <c:pt idx="15">
                  <c:v>111.52776506537305</c:v>
                </c:pt>
                <c:pt idx="16">
                  <c:v>111.82277108518564</c:v>
                </c:pt>
                <c:pt idx="17">
                  <c:v>112.3860284022502</c:v>
                </c:pt>
                <c:pt idx="18">
                  <c:v>114.38347966289048</c:v>
                </c:pt>
                <c:pt idx="19">
                  <c:v>113.97230182143335</c:v>
                </c:pt>
                <c:pt idx="20">
                  <c:v>114.12015686716279</c:v>
                </c:pt>
                <c:pt idx="21">
                  <c:v>113.91879237631221</c:v>
                </c:pt>
                <c:pt idx="22">
                  <c:v>116.78084361864663</c:v>
                </c:pt>
                <c:pt idx="23">
                  <c:v>116.24786138237427</c:v>
                </c:pt>
                <c:pt idx="24">
                  <c:v>115.92046806683047</c:v>
                </c:pt>
              </c:numCache>
            </c:numRef>
          </c:val>
          <c:smooth val="0"/>
          <c:extLst>
            <c:ext xmlns:c16="http://schemas.microsoft.com/office/drawing/2014/chart" uri="{C3380CC4-5D6E-409C-BE32-E72D297353CC}">
              <c16:uniqueId val="{00000000-FCD7-4800-9101-1F32AAD16A0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102.23038215694274</c:v>
                </c:pt>
                <c:pt idx="2">
                  <c:v>106.36474908200735</c:v>
                </c:pt>
                <c:pt idx="3">
                  <c:v>104.87556099551203</c:v>
                </c:pt>
                <c:pt idx="4">
                  <c:v>103.0735754113967</c:v>
                </c:pt>
                <c:pt idx="5">
                  <c:v>105.20875832993335</c:v>
                </c:pt>
                <c:pt idx="6">
                  <c:v>109.47232422140623</c:v>
                </c:pt>
                <c:pt idx="7">
                  <c:v>108.12593499252006</c:v>
                </c:pt>
                <c:pt idx="8">
                  <c:v>107.44594043247655</c:v>
                </c:pt>
                <c:pt idx="9">
                  <c:v>109.58792329661362</c:v>
                </c:pt>
                <c:pt idx="10">
                  <c:v>113.50469196246431</c:v>
                </c:pt>
                <c:pt idx="11">
                  <c:v>112.90629674962599</c:v>
                </c:pt>
                <c:pt idx="12">
                  <c:v>111.55310757513941</c:v>
                </c:pt>
                <c:pt idx="13">
                  <c:v>114.26628586971303</c:v>
                </c:pt>
                <c:pt idx="14">
                  <c:v>119.42064463484292</c:v>
                </c:pt>
                <c:pt idx="15">
                  <c:v>118.77464980280156</c:v>
                </c:pt>
                <c:pt idx="16">
                  <c:v>118.57745138038895</c:v>
                </c:pt>
                <c:pt idx="17">
                  <c:v>121.7734258125935</c:v>
                </c:pt>
                <c:pt idx="18">
                  <c:v>125.73779409764722</c:v>
                </c:pt>
                <c:pt idx="19">
                  <c:v>123.84060927512579</c:v>
                </c:pt>
                <c:pt idx="20">
                  <c:v>123.1266149870801</c:v>
                </c:pt>
                <c:pt idx="21">
                  <c:v>124.70420236638107</c:v>
                </c:pt>
                <c:pt idx="22">
                  <c:v>128.71617027063783</c:v>
                </c:pt>
                <c:pt idx="23">
                  <c:v>128.17217462260302</c:v>
                </c:pt>
                <c:pt idx="24">
                  <c:v>123.13341493268052</c:v>
                </c:pt>
              </c:numCache>
            </c:numRef>
          </c:val>
          <c:smooth val="0"/>
          <c:extLst>
            <c:ext xmlns:c16="http://schemas.microsoft.com/office/drawing/2014/chart" uri="{C3380CC4-5D6E-409C-BE32-E72D297353CC}">
              <c16:uniqueId val="{00000001-FCD7-4800-9101-1F32AAD16A0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102.61934817535001</c:v>
                </c:pt>
                <c:pt idx="2">
                  <c:v>100.67133348634381</c:v>
                </c:pt>
                <c:pt idx="3">
                  <c:v>100.39017672710582</c:v>
                </c:pt>
                <c:pt idx="4">
                  <c:v>98.338879963277478</c:v>
                </c:pt>
                <c:pt idx="5">
                  <c:v>100.35574936883177</c:v>
                </c:pt>
                <c:pt idx="6">
                  <c:v>98.548313059444567</c:v>
                </c:pt>
                <c:pt idx="7">
                  <c:v>98.59995409685564</c:v>
                </c:pt>
                <c:pt idx="8">
                  <c:v>97.727794353913239</c:v>
                </c:pt>
                <c:pt idx="9">
                  <c:v>99.761877438604543</c:v>
                </c:pt>
                <c:pt idx="10">
                  <c:v>97.779435391324313</c:v>
                </c:pt>
                <c:pt idx="11">
                  <c:v>97.917144824420475</c:v>
                </c:pt>
                <c:pt idx="12">
                  <c:v>95.742483360110171</c:v>
                </c:pt>
                <c:pt idx="13">
                  <c:v>97.245811338076663</c:v>
                </c:pt>
                <c:pt idx="14">
                  <c:v>95.160087215974301</c:v>
                </c:pt>
                <c:pt idx="15">
                  <c:v>94.867454670644932</c:v>
                </c:pt>
                <c:pt idx="16">
                  <c:v>94.009639660316736</c:v>
                </c:pt>
                <c:pt idx="17">
                  <c:v>95.621987606151023</c:v>
                </c:pt>
                <c:pt idx="18">
                  <c:v>92.649759008492083</c:v>
                </c:pt>
                <c:pt idx="19">
                  <c:v>92.549345880192789</c:v>
                </c:pt>
                <c:pt idx="20">
                  <c:v>91.605462474179475</c:v>
                </c:pt>
                <c:pt idx="21">
                  <c:v>92.560821666284141</c:v>
                </c:pt>
                <c:pt idx="22">
                  <c:v>89.795157218269452</c:v>
                </c:pt>
                <c:pt idx="23">
                  <c:v>89.559903603396833</c:v>
                </c:pt>
                <c:pt idx="24">
                  <c:v>86.934817535001159</c:v>
                </c:pt>
              </c:numCache>
            </c:numRef>
          </c:val>
          <c:smooth val="0"/>
          <c:extLst>
            <c:ext xmlns:c16="http://schemas.microsoft.com/office/drawing/2014/chart" uri="{C3380CC4-5D6E-409C-BE32-E72D297353CC}">
              <c16:uniqueId val="{00000002-FCD7-4800-9101-1F32AAD16A0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CD7-4800-9101-1F32AAD16A00}"/>
                </c:ext>
              </c:extLst>
            </c:dLbl>
            <c:dLbl>
              <c:idx val="1"/>
              <c:delete val="1"/>
              <c:extLst>
                <c:ext xmlns:c15="http://schemas.microsoft.com/office/drawing/2012/chart" uri="{CE6537A1-D6FC-4f65-9D91-7224C49458BB}"/>
                <c:ext xmlns:c16="http://schemas.microsoft.com/office/drawing/2014/chart" uri="{C3380CC4-5D6E-409C-BE32-E72D297353CC}">
                  <c16:uniqueId val="{00000004-FCD7-4800-9101-1F32AAD16A00}"/>
                </c:ext>
              </c:extLst>
            </c:dLbl>
            <c:dLbl>
              <c:idx val="2"/>
              <c:delete val="1"/>
              <c:extLst>
                <c:ext xmlns:c15="http://schemas.microsoft.com/office/drawing/2012/chart" uri="{CE6537A1-D6FC-4f65-9D91-7224C49458BB}"/>
                <c:ext xmlns:c16="http://schemas.microsoft.com/office/drawing/2014/chart" uri="{C3380CC4-5D6E-409C-BE32-E72D297353CC}">
                  <c16:uniqueId val="{00000005-FCD7-4800-9101-1F32AAD16A00}"/>
                </c:ext>
              </c:extLst>
            </c:dLbl>
            <c:dLbl>
              <c:idx val="3"/>
              <c:delete val="1"/>
              <c:extLst>
                <c:ext xmlns:c15="http://schemas.microsoft.com/office/drawing/2012/chart" uri="{CE6537A1-D6FC-4f65-9D91-7224C49458BB}"/>
                <c:ext xmlns:c16="http://schemas.microsoft.com/office/drawing/2014/chart" uri="{C3380CC4-5D6E-409C-BE32-E72D297353CC}">
                  <c16:uniqueId val="{00000006-FCD7-4800-9101-1F32AAD16A00}"/>
                </c:ext>
              </c:extLst>
            </c:dLbl>
            <c:dLbl>
              <c:idx val="4"/>
              <c:delete val="1"/>
              <c:extLst>
                <c:ext xmlns:c15="http://schemas.microsoft.com/office/drawing/2012/chart" uri="{CE6537A1-D6FC-4f65-9D91-7224C49458BB}"/>
                <c:ext xmlns:c16="http://schemas.microsoft.com/office/drawing/2014/chart" uri="{C3380CC4-5D6E-409C-BE32-E72D297353CC}">
                  <c16:uniqueId val="{00000007-FCD7-4800-9101-1F32AAD16A00}"/>
                </c:ext>
              </c:extLst>
            </c:dLbl>
            <c:dLbl>
              <c:idx val="5"/>
              <c:delete val="1"/>
              <c:extLst>
                <c:ext xmlns:c15="http://schemas.microsoft.com/office/drawing/2012/chart" uri="{CE6537A1-D6FC-4f65-9D91-7224C49458BB}"/>
                <c:ext xmlns:c16="http://schemas.microsoft.com/office/drawing/2014/chart" uri="{C3380CC4-5D6E-409C-BE32-E72D297353CC}">
                  <c16:uniqueId val="{00000008-FCD7-4800-9101-1F32AAD16A00}"/>
                </c:ext>
              </c:extLst>
            </c:dLbl>
            <c:dLbl>
              <c:idx val="6"/>
              <c:delete val="1"/>
              <c:extLst>
                <c:ext xmlns:c15="http://schemas.microsoft.com/office/drawing/2012/chart" uri="{CE6537A1-D6FC-4f65-9D91-7224C49458BB}"/>
                <c:ext xmlns:c16="http://schemas.microsoft.com/office/drawing/2014/chart" uri="{C3380CC4-5D6E-409C-BE32-E72D297353CC}">
                  <c16:uniqueId val="{00000009-FCD7-4800-9101-1F32AAD16A00}"/>
                </c:ext>
              </c:extLst>
            </c:dLbl>
            <c:dLbl>
              <c:idx val="7"/>
              <c:delete val="1"/>
              <c:extLst>
                <c:ext xmlns:c15="http://schemas.microsoft.com/office/drawing/2012/chart" uri="{CE6537A1-D6FC-4f65-9D91-7224C49458BB}"/>
                <c:ext xmlns:c16="http://schemas.microsoft.com/office/drawing/2014/chart" uri="{C3380CC4-5D6E-409C-BE32-E72D297353CC}">
                  <c16:uniqueId val="{0000000A-FCD7-4800-9101-1F32AAD16A00}"/>
                </c:ext>
              </c:extLst>
            </c:dLbl>
            <c:dLbl>
              <c:idx val="8"/>
              <c:delete val="1"/>
              <c:extLst>
                <c:ext xmlns:c15="http://schemas.microsoft.com/office/drawing/2012/chart" uri="{CE6537A1-D6FC-4f65-9D91-7224C49458BB}"/>
                <c:ext xmlns:c16="http://schemas.microsoft.com/office/drawing/2014/chart" uri="{C3380CC4-5D6E-409C-BE32-E72D297353CC}">
                  <c16:uniqueId val="{0000000B-FCD7-4800-9101-1F32AAD16A00}"/>
                </c:ext>
              </c:extLst>
            </c:dLbl>
            <c:dLbl>
              <c:idx val="9"/>
              <c:delete val="1"/>
              <c:extLst>
                <c:ext xmlns:c15="http://schemas.microsoft.com/office/drawing/2012/chart" uri="{CE6537A1-D6FC-4f65-9D91-7224C49458BB}"/>
                <c:ext xmlns:c16="http://schemas.microsoft.com/office/drawing/2014/chart" uri="{C3380CC4-5D6E-409C-BE32-E72D297353CC}">
                  <c16:uniqueId val="{0000000C-FCD7-4800-9101-1F32AAD16A00}"/>
                </c:ext>
              </c:extLst>
            </c:dLbl>
            <c:dLbl>
              <c:idx val="10"/>
              <c:delete val="1"/>
              <c:extLst>
                <c:ext xmlns:c15="http://schemas.microsoft.com/office/drawing/2012/chart" uri="{CE6537A1-D6FC-4f65-9D91-7224C49458BB}"/>
                <c:ext xmlns:c16="http://schemas.microsoft.com/office/drawing/2014/chart" uri="{C3380CC4-5D6E-409C-BE32-E72D297353CC}">
                  <c16:uniqueId val="{0000000D-FCD7-4800-9101-1F32AAD16A00}"/>
                </c:ext>
              </c:extLst>
            </c:dLbl>
            <c:dLbl>
              <c:idx val="11"/>
              <c:delete val="1"/>
              <c:extLst>
                <c:ext xmlns:c15="http://schemas.microsoft.com/office/drawing/2012/chart" uri="{CE6537A1-D6FC-4f65-9D91-7224C49458BB}"/>
                <c:ext xmlns:c16="http://schemas.microsoft.com/office/drawing/2014/chart" uri="{C3380CC4-5D6E-409C-BE32-E72D297353CC}">
                  <c16:uniqueId val="{0000000E-FCD7-4800-9101-1F32AAD16A00}"/>
                </c:ext>
              </c:extLst>
            </c:dLbl>
            <c:dLbl>
              <c:idx val="12"/>
              <c:delete val="1"/>
              <c:extLst>
                <c:ext xmlns:c15="http://schemas.microsoft.com/office/drawing/2012/chart" uri="{CE6537A1-D6FC-4f65-9D91-7224C49458BB}"/>
                <c:ext xmlns:c16="http://schemas.microsoft.com/office/drawing/2014/chart" uri="{C3380CC4-5D6E-409C-BE32-E72D297353CC}">
                  <c16:uniqueId val="{0000000F-FCD7-4800-9101-1F32AAD16A0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CD7-4800-9101-1F32AAD16A00}"/>
                </c:ext>
              </c:extLst>
            </c:dLbl>
            <c:dLbl>
              <c:idx val="14"/>
              <c:delete val="1"/>
              <c:extLst>
                <c:ext xmlns:c15="http://schemas.microsoft.com/office/drawing/2012/chart" uri="{CE6537A1-D6FC-4f65-9D91-7224C49458BB}"/>
                <c:ext xmlns:c16="http://schemas.microsoft.com/office/drawing/2014/chart" uri="{C3380CC4-5D6E-409C-BE32-E72D297353CC}">
                  <c16:uniqueId val="{00000011-FCD7-4800-9101-1F32AAD16A00}"/>
                </c:ext>
              </c:extLst>
            </c:dLbl>
            <c:dLbl>
              <c:idx val="15"/>
              <c:delete val="1"/>
              <c:extLst>
                <c:ext xmlns:c15="http://schemas.microsoft.com/office/drawing/2012/chart" uri="{CE6537A1-D6FC-4f65-9D91-7224C49458BB}"/>
                <c:ext xmlns:c16="http://schemas.microsoft.com/office/drawing/2014/chart" uri="{C3380CC4-5D6E-409C-BE32-E72D297353CC}">
                  <c16:uniqueId val="{00000012-FCD7-4800-9101-1F32AAD16A00}"/>
                </c:ext>
              </c:extLst>
            </c:dLbl>
            <c:dLbl>
              <c:idx val="16"/>
              <c:delete val="1"/>
              <c:extLst>
                <c:ext xmlns:c15="http://schemas.microsoft.com/office/drawing/2012/chart" uri="{CE6537A1-D6FC-4f65-9D91-7224C49458BB}"/>
                <c:ext xmlns:c16="http://schemas.microsoft.com/office/drawing/2014/chart" uri="{C3380CC4-5D6E-409C-BE32-E72D297353CC}">
                  <c16:uniqueId val="{00000013-FCD7-4800-9101-1F32AAD16A00}"/>
                </c:ext>
              </c:extLst>
            </c:dLbl>
            <c:dLbl>
              <c:idx val="17"/>
              <c:delete val="1"/>
              <c:extLst>
                <c:ext xmlns:c15="http://schemas.microsoft.com/office/drawing/2012/chart" uri="{CE6537A1-D6FC-4f65-9D91-7224C49458BB}"/>
                <c:ext xmlns:c16="http://schemas.microsoft.com/office/drawing/2014/chart" uri="{C3380CC4-5D6E-409C-BE32-E72D297353CC}">
                  <c16:uniqueId val="{00000014-FCD7-4800-9101-1F32AAD16A00}"/>
                </c:ext>
              </c:extLst>
            </c:dLbl>
            <c:dLbl>
              <c:idx val="18"/>
              <c:delete val="1"/>
              <c:extLst>
                <c:ext xmlns:c15="http://schemas.microsoft.com/office/drawing/2012/chart" uri="{CE6537A1-D6FC-4f65-9D91-7224C49458BB}"/>
                <c:ext xmlns:c16="http://schemas.microsoft.com/office/drawing/2014/chart" uri="{C3380CC4-5D6E-409C-BE32-E72D297353CC}">
                  <c16:uniqueId val="{00000015-FCD7-4800-9101-1F32AAD16A00}"/>
                </c:ext>
              </c:extLst>
            </c:dLbl>
            <c:dLbl>
              <c:idx val="19"/>
              <c:delete val="1"/>
              <c:extLst>
                <c:ext xmlns:c15="http://schemas.microsoft.com/office/drawing/2012/chart" uri="{CE6537A1-D6FC-4f65-9D91-7224C49458BB}"/>
                <c:ext xmlns:c16="http://schemas.microsoft.com/office/drawing/2014/chart" uri="{C3380CC4-5D6E-409C-BE32-E72D297353CC}">
                  <c16:uniqueId val="{00000016-FCD7-4800-9101-1F32AAD16A00}"/>
                </c:ext>
              </c:extLst>
            </c:dLbl>
            <c:dLbl>
              <c:idx val="20"/>
              <c:delete val="1"/>
              <c:extLst>
                <c:ext xmlns:c15="http://schemas.microsoft.com/office/drawing/2012/chart" uri="{CE6537A1-D6FC-4f65-9D91-7224C49458BB}"/>
                <c:ext xmlns:c16="http://schemas.microsoft.com/office/drawing/2014/chart" uri="{C3380CC4-5D6E-409C-BE32-E72D297353CC}">
                  <c16:uniqueId val="{00000017-FCD7-4800-9101-1F32AAD16A00}"/>
                </c:ext>
              </c:extLst>
            </c:dLbl>
            <c:dLbl>
              <c:idx val="21"/>
              <c:delete val="1"/>
              <c:extLst>
                <c:ext xmlns:c15="http://schemas.microsoft.com/office/drawing/2012/chart" uri="{CE6537A1-D6FC-4f65-9D91-7224C49458BB}"/>
                <c:ext xmlns:c16="http://schemas.microsoft.com/office/drawing/2014/chart" uri="{C3380CC4-5D6E-409C-BE32-E72D297353CC}">
                  <c16:uniqueId val="{00000018-FCD7-4800-9101-1F32AAD16A00}"/>
                </c:ext>
              </c:extLst>
            </c:dLbl>
            <c:dLbl>
              <c:idx val="22"/>
              <c:delete val="1"/>
              <c:extLst>
                <c:ext xmlns:c15="http://schemas.microsoft.com/office/drawing/2012/chart" uri="{CE6537A1-D6FC-4f65-9D91-7224C49458BB}"/>
                <c:ext xmlns:c16="http://schemas.microsoft.com/office/drawing/2014/chart" uri="{C3380CC4-5D6E-409C-BE32-E72D297353CC}">
                  <c16:uniqueId val="{00000019-FCD7-4800-9101-1F32AAD16A00}"/>
                </c:ext>
              </c:extLst>
            </c:dLbl>
            <c:dLbl>
              <c:idx val="23"/>
              <c:delete val="1"/>
              <c:extLst>
                <c:ext xmlns:c15="http://schemas.microsoft.com/office/drawing/2012/chart" uri="{CE6537A1-D6FC-4f65-9D91-7224C49458BB}"/>
                <c:ext xmlns:c16="http://schemas.microsoft.com/office/drawing/2014/chart" uri="{C3380CC4-5D6E-409C-BE32-E72D297353CC}">
                  <c16:uniqueId val="{0000001A-FCD7-4800-9101-1F32AAD16A00}"/>
                </c:ext>
              </c:extLst>
            </c:dLbl>
            <c:dLbl>
              <c:idx val="24"/>
              <c:delete val="1"/>
              <c:extLst>
                <c:ext xmlns:c15="http://schemas.microsoft.com/office/drawing/2012/chart" uri="{CE6537A1-D6FC-4f65-9D91-7224C49458BB}"/>
                <c:ext xmlns:c16="http://schemas.microsoft.com/office/drawing/2014/chart" uri="{C3380CC4-5D6E-409C-BE32-E72D297353CC}">
                  <c16:uniqueId val="{0000001B-FCD7-4800-9101-1F32AAD16A0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CD7-4800-9101-1F32AAD16A0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Rheine (377)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164643</v>
      </c>
      <c r="F11" s="238">
        <v>165108</v>
      </c>
      <c r="G11" s="238">
        <v>165865</v>
      </c>
      <c r="H11" s="238">
        <v>161800</v>
      </c>
      <c r="I11" s="265">
        <v>162086</v>
      </c>
      <c r="J11" s="263">
        <v>2557</v>
      </c>
      <c r="K11" s="266">
        <v>1.5775575928827905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17.70315166754736</v>
      </c>
      <c r="E13" s="115">
        <v>29147</v>
      </c>
      <c r="F13" s="114">
        <v>28896</v>
      </c>
      <c r="G13" s="114">
        <v>29099</v>
      </c>
      <c r="H13" s="114">
        <v>28689</v>
      </c>
      <c r="I13" s="140">
        <v>28400</v>
      </c>
      <c r="J13" s="115">
        <v>747</v>
      </c>
      <c r="K13" s="116">
        <v>2.630281690140845</v>
      </c>
    </row>
    <row r="14" spans="1:255" ht="14.1" customHeight="1" x14ac:dyDescent="0.2">
      <c r="A14" s="306" t="s">
        <v>230</v>
      </c>
      <c r="B14" s="307"/>
      <c r="C14" s="308"/>
      <c r="D14" s="113">
        <v>62.7448479437328</v>
      </c>
      <c r="E14" s="115">
        <v>103305</v>
      </c>
      <c r="F14" s="114">
        <v>103970</v>
      </c>
      <c r="G14" s="114">
        <v>104657</v>
      </c>
      <c r="H14" s="114">
        <v>101414</v>
      </c>
      <c r="I14" s="140">
        <v>102140</v>
      </c>
      <c r="J14" s="115">
        <v>1165</v>
      </c>
      <c r="K14" s="116">
        <v>1.1405913452124534</v>
      </c>
    </row>
    <row r="15" spans="1:255" ht="14.1" customHeight="1" x14ac:dyDescent="0.2">
      <c r="A15" s="306" t="s">
        <v>231</v>
      </c>
      <c r="B15" s="307"/>
      <c r="C15" s="308"/>
      <c r="D15" s="113">
        <v>9.8042431199625852</v>
      </c>
      <c r="E15" s="115">
        <v>16142</v>
      </c>
      <c r="F15" s="114">
        <v>16218</v>
      </c>
      <c r="G15" s="114">
        <v>16173</v>
      </c>
      <c r="H15" s="114">
        <v>15913</v>
      </c>
      <c r="I15" s="140">
        <v>15841</v>
      </c>
      <c r="J15" s="115">
        <v>301</v>
      </c>
      <c r="K15" s="116">
        <v>1.9001325673884224</v>
      </c>
    </row>
    <row r="16" spans="1:255" ht="14.1" customHeight="1" x14ac:dyDescent="0.2">
      <c r="A16" s="306" t="s">
        <v>232</v>
      </c>
      <c r="B16" s="307"/>
      <c r="C16" s="308"/>
      <c r="D16" s="113">
        <v>9.0389509423419163</v>
      </c>
      <c r="E16" s="115">
        <v>14882</v>
      </c>
      <c r="F16" s="114">
        <v>14841</v>
      </c>
      <c r="G16" s="114">
        <v>14746</v>
      </c>
      <c r="H16" s="114">
        <v>14622</v>
      </c>
      <c r="I16" s="140">
        <v>14534</v>
      </c>
      <c r="J16" s="115">
        <v>348</v>
      </c>
      <c r="K16" s="116">
        <v>2.3943855786431816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0.75618155645851937</v>
      </c>
      <c r="E18" s="115">
        <v>1245</v>
      </c>
      <c r="F18" s="114">
        <v>1195</v>
      </c>
      <c r="G18" s="114">
        <v>1255</v>
      </c>
      <c r="H18" s="114">
        <v>1249</v>
      </c>
      <c r="I18" s="140">
        <v>1195</v>
      </c>
      <c r="J18" s="115">
        <v>50</v>
      </c>
      <c r="K18" s="116">
        <v>4.1841004184100417</v>
      </c>
    </row>
    <row r="19" spans="1:255" ht="14.1" customHeight="1" x14ac:dyDescent="0.2">
      <c r="A19" s="306" t="s">
        <v>235</v>
      </c>
      <c r="B19" s="307" t="s">
        <v>236</v>
      </c>
      <c r="C19" s="308"/>
      <c r="D19" s="113">
        <v>0.50472841238315624</v>
      </c>
      <c r="E19" s="115">
        <v>831</v>
      </c>
      <c r="F19" s="114">
        <v>774</v>
      </c>
      <c r="G19" s="114">
        <v>830</v>
      </c>
      <c r="H19" s="114">
        <v>847</v>
      </c>
      <c r="I19" s="140">
        <v>786</v>
      </c>
      <c r="J19" s="115">
        <v>45</v>
      </c>
      <c r="K19" s="116">
        <v>5.7251908396946565</v>
      </c>
    </row>
    <row r="20" spans="1:255" ht="14.1" customHeight="1" x14ac:dyDescent="0.2">
      <c r="A20" s="306">
        <v>12</v>
      </c>
      <c r="B20" s="307" t="s">
        <v>237</v>
      </c>
      <c r="C20" s="308"/>
      <c r="D20" s="113">
        <v>1.2530140971678116</v>
      </c>
      <c r="E20" s="115">
        <v>2063</v>
      </c>
      <c r="F20" s="114">
        <v>1968</v>
      </c>
      <c r="G20" s="114">
        <v>2064</v>
      </c>
      <c r="H20" s="114">
        <v>2061</v>
      </c>
      <c r="I20" s="140">
        <v>2034</v>
      </c>
      <c r="J20" s="115">
        <v>29</v>
      </c>
      <c r="K20" s="116">
        <v>1.4257620452310718</v>
      </c>
    </row>
    <row r="21" spans="1:255" ht="14.1" customHeight="1" x14ac:dyDescent="0.2">
      <c r="A21" s="306">
        <v>21</v>
      </c>
      <c r="B21" s="307" t="s">
        <v>238</v>
      </c>
      <c r="C21" s="308"/>
      <c r="D21" s="113">
        <v>0.42516232090037231</v>
      </c>
      <c r="E21" s="115">
        <v>700</v>
      </c>
      <c r="F21" s="114">
        <v>728</v>
      </c>
      <c r="G21" s="114">
        <v>772</v>
      </c>
      <c r="H21" s="114">
        <v>818</v>
      </c>
      <c r="I21" s="140">
        <v>850</v>
      </c>
      <c r="J21" s="115">
        <v>-150</v>
      </c>
      <c r="K21" s="116">
        <v>-17.647058823529413</v>
      </c>
    </row>
    <row r="22" spans="1:255" ht="14.1" customHeight="1" x14ac:dyDescent="0.2">
      <c r="A22" s="306">
        <v>22</v>
      </c>
      <c r="B22" s="307" t="s">
        <v>239</v>
      </c>
      <c r="C22" s="308"/>
      <c r="D22" s="113">
        <v>2.688847992322783</v>
      </c>
      <c r="E22" s="115">
        <v>4427</v>
      </c>
      <c r="F22" s="114">
        <v>4481</v>
      </c>
      <c r="G22" s="114">
        <v>4586</v>
      </c>
      <c r="H22" s="114">
        <v>4445</v>
      </c>
      <c r="I22" s="140">
        <v>4460</v>
      </c>
      <c r="J22" s="115">
        <v>-33</v>
      </c>
      <c r="K22" s="116">
        <v>-0.73991031390134532</v>
      </c>
    </row>
    <row r="23" spans="1:255" ht="14.1" customHeight="1" x14ac:dyDescent="0.2">
      <c r="A23" s="306">
        <v>23</v>
      </c>
      <c r="B23" s="307" t="s">
        <v>240</v>
      </c>
      <c r="C23" s="308"/>
      <c r="D23" s="113">
        <v>0.90012937082050259</v>
      </c>
      <c r="E23" s="115">
        <v>1482</v>
      </c>
      <c r="F23" s="114">
        <v>1522</v>
      </c>
      <c r="G23" s="114">
        <v>1544</v>
      </c>
      <c r="H23" s="114">
        <v>1528</v>
      </c>
      <c r="I23" s="140">
        <v>1550</v>
      </c>
      <c r="J23" s="115">
        <v>-68</v>
      </c>
      <c r="K23" s="116">
        <v>-4.387096774193548</v>
      </c>
    </row>
    <row r="24" spans="1:255" ht="14.1" customHeight="1" x14ac:dyDescent="0.2">
      <c r="A24" s="306">
        <v>24</v>
      </c>
      <c r="B24" s="307" t="s">
        <v>241</v>
      </c>
      <c r="C24" s="308"/>
      <c r="D24" s="113">
        <v>4.0694107857607067</v>
      </c>
      <c r="E24" s="115">
        <v>6700</v>
      </c>
      <c r="F24" s="114">
        <v>6812</v>
      </c>
      <c r="G24" s="114">
        <v>7111</v>
      </c>
      <c r="H24" s="114">
        <v>6946</v>
      </c>
      <c r="I24" s="140">
        <v>6972</v>
      </c>
      <c r="J24" s="115">
        <v>-272</v>
      </c>
      <c r="K24" s="116">
        <v>-3.9013195639701665</v>
      </c>
    </row>
    <row r="25" spans="1:255" ht="14.1" customHeight="1" x14ac:dyDescent="0.2">
      <c r="A25" s="306">
        <v>25</v>
      </c>
      <c r="B25" s="307" t="s">
        <v>242</v>
      </c>
      <c r="C25" s="308"/>
      <c r="D25" s="113">
        <v>6.0403418305060042</v>
      </c>
      <c r="E25" s="115">
        <v>9945</v>
      </c>
      <c r="F25" s="114">
        <v>10044</v>
      </c>
      <c r="G25" s="114">
        <v>10138</v>
      </c>
      <c r="H25" s="114">
        <v>9931</v>
      </c>
      <c r="I25" s="140">
        <v>9925</v>
      </c>
      <c r="J25" s="115">
        <v>20</v>
      </c>
      <c r="K25" s="116">
        <v>0.20151133501259447</v>
      </c>
    </row>
    <row r="26" spans="1:255" ht="14.1" customHeight="1" x14ac:dyDescent="0.2">
      <c r="A26" s="306">
        <v>26</v>
      </c>
      <c r="B26" s="307" t="s">
        <v>243</v>
      </c>
      <c r="C26" s="308"/>
      <c r="D26" s="113">
        <v>2.7969606967803067</v>
      </c>
      <c r="E26" s="115">
        <v>4605</v>
      </c>
      <c r="F26" s="114">
        <v>4653</v>
      </c>
      <c r="G26" s="114">
        <v>4702</v>
      </c>
      <c r="H26" s="114">
        <v>4519</v>
      </c>
      <c r="I26" s="140">
        <v>4555</v>
      </c>
      <c r="J26" s="115">
        <v>50</v>
      </c>
      <c r="K26" s="116">
        <v>1.0976948408342482</v>
      </c>
    </row>
    <row r="27" spans="1:255" ht="14.1" customHeight="1" x14ac:dyDescent="0.2">
      <c r="A27" s="306">
        <v>27</v>
      </c>
      <c r="B27" s="307" t="s">
        <v>244</v>
      </c>
      <c r="C27" s="308"/>
      <c r="D27" s="113">
        <v>2.8765267882630905</v>
      </c>
      <c r="E27" s="115">
        <v>4736</v>
      </c>
      <c r="F27" s="114">
        <v>4775</v>
      </c>
      <c r="G27" s="114">
        <v>4773</v>
      </c>
      <c r="H27" s="114">
        <v>4657</v>
      </c>
      <c r="I27" s="140">
        <v>4683</v>
      </c>
      <c r="J27" s="115">
        <v>53</v>
      </c>
      <c r="K27" s="116">
        <v>1.1317531496903694</v>
      </c>
    </row>
    <row r="28" spans="1:255" ht="14.1" customHeight="1" x14ac:dyDescent="0.2">
      <c r="A28" s="306">
        <v>28</v>
      </c>
      <c r="B28" s="307" t="s">
        <v>245</v>
      </c>
      <c r="C28" s="308"/>
      <c r="D28" s="113">
        <v>1.3835996671586401</v>
      </c>
      <c r="E28" s="115">
        <v>2278</v>
      </c>
      <c r="F28" s="114">
        <v>2280</v>
      </c>
      <c r="G28" s="114">
        <v>2329</v>
      </c>
      <c r="H28" s="114">
        <v>2371</v>
      </c>
      <c r="I28" s="140">
        <v>2376</v>
      </c>
      <c r="J28" s="115">
        <v>-98</v>
      </c>
      <c r="K28" s="116">
        <v>-4.1245791245791246</v>
      </c>
    </row>
    <row r="29" spans="1:255" ht="14.1" customHeight="1" x14ac:dyDescent="0.2">
      <c r="A29" s="306">
        <v>29</v>
      </c>
      <c r="B29" s="307" t="s">
        <v>246</v>
      </c>
      <c r="C29" s="308"/>
      <c r="D29" s="113">
        <v>3.2506696306554179</v>
      </c>
      <c r="E29" s="115">
        <v>5352</v>
      </c>
      <c r="F29" s="114">
        <v>5365</v>
      </c>
      <c r="G29" s="114">
        <v>5397</v>
      </c>
      <c r="H29" s="114">
        <v>5310</v>
      </c>
      <c r="I29" s="140">
        <v>5398</v>
      </c>
      <c r="J29" s="115">
        <v>-46</v>
      </c>
      <c r="K29" s="116">
        <v>-0.85216746943312338</v>
      </c>
    </row>
    <row r="30" spans="1:255" ht="14.1" customHeight="1" x14ac:dyDescent="0.2">
      <c r="A30" s="306" t="s">
        <v>247</v>
      </c>
      <c r="B30" s="307" t="s">
        <v>248</v>
      </c>
      <c r="C30" s="308"/>
      <c r="D30" s="113">
        <v>2.3031650297917312</v>
      </c>
      <c r="E30" s="115">
        <v>3792</v>
      </c>
      <c r="F30" s="114">
        <v>3793</v>
      </c>
      <c r="G30" s="114">
        <v>3821</v>
      </c>
      <c r="H30" s="114">
        <v>3743</v>
      </c>
      <c r="I30" s="140">
        <v>3828</v>
      </c>
      <c r="J30" s="115">
        <v>-36</v>
      </c>
      <c r="K30" s="116">
        <v>-0.94043887147335425</v>
      </c>
    </row>
    <row r="31" spans="1:255" ht="14.1" customHeight="1" x14ac:dyDescent="0.2">
      <c r="A31" s="306" t="s">
        <v>249</v>
      </c>
      <c r="B31" s="307" t="s">
        <v>250</v>
      </c>
      <c r="C31" s="308"/>
      <c r="D31" s="113">
        <v>0.93171285751595878</v>
      </c>
      <c r="E31" s="115">
        <v>1534</v>
      </c>
      <c r="F31" s="114">
        <v>1545</v>
      </c>
      <c r="G31" s="114">
        <v>1547</v>
      </c>
      <c r="H31" s="114">
        <v>1538</v>
      </c>
      <c r="I31" s="140">
        <v>1539</v>
      </c>
      <c r="J31" s="115">
        <v>-5</v>
      </c>
      <c r="K31" s="116">
        <v>-0.32488628979857048</v>
      </c>
    </row>
    <row r="32" spans="1:255" ht="14.1" customHeight="1" x14ac:dyDescent="0.2">
      <c r="A32" s="306">
        <v>31</v>
      </c>
      <c r="B32" s="307" t="s">
        <v>251</v>
      </c>
      <c r="C32" s="308"/>
      <c r="D32" s="113">
        <v>0.71488007385676888</v>
      </c>
      <c r="E32" s="115">
        <v>1177</v>
      </c>
      <c r="F32" s="114">
        <v>1175</v>
      </c>
      <c r="G32" s="114">
        <v>1170</v>
      </c>
      <c r="H32" s="114">
        <v>1177</v>
      </c>
      <c r="I32" s="140">
        <v>1170</v>
      </c>
      <c r="J32" s="115">
        <v>7</v>
      </c>
      <c r="K32" s="116">
        <v>0.59829059829059827</v>
      </c>
    </row>
    <row r="33" spans="1:11" ht="14.1" customHeight="1" x14ac:dyDescent="0.2">
      <c r="A33" s="306">
        <v>32</v>
      </c>
      <c r="B33" s="307" t="s">
        <v>252</v>
      </c>
      <c r="C33" s="308"/>
      <c r="D33" s="113">
        <v>2.4288916018294127</v>
      </c>
      <c r="E33" s="115">
        <v>3999</v>
      </c>
      <c r="F33" s="114">
        <v>3951</v>
      </c>
      <c r="G33" s="114">
        <v>4030</v>
      </c>
      <c r="H33" s="114">
        <v>3908</v>
      </c>
      <c r="I33" s="140">
        <v>3829</v>
      </c>
      <c r="J33" s="115">
        <v>170</v>
      </c>
      <c r="K33" s="116">
        <v>4.4398015147558105</v>
      </c>
    </row>
    <row r="34" spans="1:11" ht="14.1" customHeight="1" x14ac:dyDescent="0.2">
      <c r="A34" s="306">
        <v>33</v>
      </c>
      <c r="B34" s="307" t="s">
        <v>253</v>
      </c>
      <c r="C34" s="308"/>
      <c r="D34" s="113">
        <v>1.4151831538540964</v>
      </c>
      <c r="E34" s="115">
        <v>2330</v>
      </c>
      <c r="F34" s="114">
        <v>2310</v>
      </c>
      <c r="G34" s="114">
        <v>2347</v>
      </c>
      <c r="H34" s="114">
        <v>2291</v>
      </c>
      <c r="I34" s="140">
        <v>2272</v>
      </c>
      <c r="J34" s="115">
        <v>58</v>
      </c>
      <c r="K34" s="116">
        <v>2.5528169014084505</v>
      </c>
    </row>
    <row r="35" spans="1:11" ht="14.1" customHeight="1" x14ac:dyDescent="0.2">
      <c r="A35" s="306">
        <v>34</v>
      </c>
      <c r="B35" s="307" t="s">
        <v>254</v>
      </c>
      <c r="C35" s="308"/>
      <c r="D35" s="113">
        <v>2.2150956918909399</v>
      </c>
      <c r="E35" s="115">
        <v>3647</v>
      </c>
      <c r="F35" s="114">
        <v>3616</v>
      </c>
      <c r="G35" s="114">
        <v>3626</v>
      </c>
      <c r="H35" s="114">
        <v>3537</v>
      </c>
      <c r="I35" s="140">
        <v>3526</v>
      </c>
      <c r="J35" s="115">
        <v>121</v>
      </c>
      <c r="K35" s="116">
        <v>3.4316505955757233</v>
      </c>
    </row>
    <row r="36" spans="1:11" ht="14.1" customHeight="1" x14ac:dyDescent="0.2">
      <c r="A36" s="306">
        <v>41</v>
      </c>
      <c r="B36" s="307" t="s">
        <v>255</v>
      </c>
      <c r="C36" s="308"/>
      <c r="D36" s="113">
        <v>0.78351341994497181</v>
      </c>
      <c r="E36" s="115">
        <v>1290</v>
      </c>
      <c r="F36" s="114">
        <v>1289</v>
      </c>
      <c r="G36" s="114">
        <v>1297</v>
      </c>
      <c r="H36" s="114">
        <v>1270</v>
      </c>
      <c r="I36" s="140">
        <v>1275</v>
      </c>
      <c r="J36" s="115">
        <v>15</v>
      </c>
      <c r="K36" s="116">
        <v>1.1764705882352942</v>
      </c>
    </row>
    <row r="37" spans="1:11" ht="14.1" customHeight="1" x14ac:dyDescent="0.2">
      <c r="A37" s="306">
        <v>42</v>
      </c>
      <c r="B37" s="307" t="s">
        <v>256</v>
      </c>
      <c r="C37" s="308"/>
      <c r="D37" s="113">
        <v>0.10993482868995341</v>
      </c>
      <c r="E37" s="115">
        <v>181</v>
      </c>
      <c r="F37" s="114">
        <v>180</v>
      </c>
      <c r="G37" s="114">
        <v>179</v>
      </c>
      <c r="H37" s="114">
        <v>176</v>
      </c>
      <c r="I37" s="140">
        <v>180</v>
      </c>
      <c r="J37" s="115">
        <v>1</v>
      </c>
      <c r="K37" s="116">
        <v>0.55555555555555558</v>
      </c>
    </row>
    <row r="38" spans="1:11" ht="14.1" customHeight="1" x14ac:dyDescent="0.2">
      <c r="A38" s="306">
        <v>43</v>
      </c>
      <c r="B38" s="307" t="s">
        <v>257</v>
      </c>
      <c r="C38" s="308"/>
      <c r="D38" s="113">
        <v>1.250584598191238</v>
      </c>
      <c r="E38" s="115">
        <v>2059</v>
      </c>
      <c r="F38" s="114">
        <v>2044</v>
      </c>
      <c r="G38" s="114">
        <v>2034</v>
      </c>
      <c r="H38" s="114">
        <v>1915</v>
      </c>
      <c r="I38" s="140">
        <v>1930</v>
      </c>
      <c r="J38" s="115">
        <v>129</v>
      </c>
      <c r="K38" s="116">
        <v>6.6839378238341967</v>
      </c>
    </row>
    <row r="39" spans="1:11" ht="14.1" customHeight="1" x14ac:dyDescent="0.2">
      <c r="A39" s="306">
        <v>51</v>
      </c>
      <c r="B39" s="307" t="s">
        <v>258</v>
      </c>
      <c r="C39" s="308"/>
      <c r="D39" s="113">
        <v>8.9818577163924367</v>
      </c>
      <c r="E39" s="115">
        <v>14788</v>
      </c>
      <c r="F39" s="114">
        <v>14893</v>
      </c>
      <c r="G39" s="114">
        <v>14917</v>
      </c>
      <c r="H39" s="114">
        <v>14481</v>
      </c>
      <c r="I39" s="140">
        <v>14423</v>
      </c>
      <c r="J39" s="115">
        <v>365</v>
      </c>
      <c r="K39" s="116">
        <v>2.5306801636275393</v>
      </c>
    </row>
    <row r="40" spans="1:11" ht="14.1" customHeight="1" x14ac:dyDescent="0.2">
      <c r="A40" s="306" t="s">
        <v>259</v>
      </c>
      <c r="B40" s="307" t="s">
        <v>260</v>
      </c>
      <c r="C40" s="308"/>
      <c r="D40" s="113">
        <v>7.7312731182011989</v>
      </c>
      <c r="E40" s="115">
        <v>12729</v>
      </c>
      <c r="F40" s="114">
        <v>12850</v>
      </c>
      <c r="G40" s="114">
        <v>12859</v>
      </c>
      <c r="H40" s="114">
        <v>12522</v>
      </c>
      <c r="I40" s="140">
        <v>12483</v>
      </c>
      <c r="J40" s="115">
        <v>246</v>
      </c>
      <c r="K40" s="116">
        <v>1.970680124969959</v>
      </c>
    </row>
    <row r="41" spans="1:11" ht="14.1" customHeight="1" x14ac:dyDescent="0.2">
      <c r="A41" s="306"/>
      <c r="B41" s="307" t="s">
        <v>261</v>
      </c>
      <c r="C41" s="308"/>
      <c r="D41" s="113">
        <v>6.438779662664067</v>
      </c>
      <c r="E41" s="115">
        <v>10601</v>
      </c>
      <c r="F41" s="114">
        <v>10699</v>
      </c>
      <c r="G41" s="114">
        <v>10729</v>
      </c>
      <c r="H41" s="114">
        <v>10540</v>
      </c>
      <c r="I41" s="140">
        <v>10493</v>
      </c>
      <c r="J41" s="115">
        <v>108</v>
      </c>
      <c r="K41" s="116">
        <v>1.0292576003049652</v>
      </c>
    </row>
    <row r="42" spans="1:11" ht="14.1" customHeight="1" x14ac:dyDescent="0.2">
      <c r="A42" s="306">
        <v>52</v>
      </c>
      <c r="B42" s="307" t="s">
        <v>262</v>
      </c>
      <c r="C42" s="308"/>
      <c r="D42" s="113">
        <v>4.8577832036588253</v>
      </c>
      <c r="E42" s="115">
        <v>7998</v>
      </c>
      <c r="F42" s="114">
        <v>7990</v>
      </c>
      <c r="G42" s="114">
        <v>8005</v>
      </c>
      <c r="H42" s="114">
        <v>7944</v>
      </c>
      <c r="I42" s="140">
        <v>8018</v>
      </c>
      <c r="J42" s="115">
        <v>-20</v>
      </c>
      <c r="K42" s="116">
        <v>-0.24943876278373658</v>
      </c>
    </row>
    <row r="43" spans="1:11" ht="14.1" customHeight="1" x14ac:dyDescent="0.2">
      <c r="A43" s="306" t="s">
        <v>263</v>
      </c>
      <c r="B43" s="307" t="s">
        <v>264</v>
      </c>
      <c r="C43" s="308"/>
      <c r="D43" s="113">
        <v>4.3645949114143932</v>
      </c>
      <c r="E43" s="115">
        <v>7186</v>
      </c>
      <c r="F43" s="114">
        <v>7197</v>
      </c>
      <c r="G43" s="114">
        <v>7219</v>
      </c>
      <c r="H43" s="114">
        <v>7190</v>
      </c>
      <c r="I43" s="140">
        <v>7268</v>
      </c>
      <c r="J43" s="115">
        <v>-82</v>
      </c>
      <c r="K43" s="116">
        <v>-1.1282333516785912</v>
      </c>
    </row>
    <row r="44" spans="1:11" ht="14.1" customHeight="1" x14ac:dyDescent="0.2">
      <c r="A44" s="306">
        <v>53</v>
      </c>
      <c r="B44" s="307" t="s">
        <v>265</v>
      </c>
      <c r="C44" s="308"/>
      <c r="D44" s="113">
        <v>0.53266765061375221</v>
      </c>
      <c r="E44" s="115">
        <v>877</v>
      </c>
      <c r="F44" s="114">
        <v>868</v>
      </c>
      <c r="G44" s="114">
        <v>852</v>
      </c>
      <c r="H44" s="114">
        <v>828</v>
      </c>
      <c r="I44" s="140">
        <v>865</v>
      </c>
      <c r="J44" s="115">
        <v>12</v>
      </c>
      <c r="K44" s="116">
        <v>1.3872832369942196</v>
      </c>
    </row>
    <row r="45" spans="1:11" ht="14.1" customHeight="1" x14ac:dyDescent="0.2">
      <c r="A45" s="306" t="s">
        <v>266</v>
      </c>
      <c r="B45" s="307" t="s">
        <v>267</v>
      </c>
      <c r="C45" s="308"/>
      <c r="D45" s="113">
        <v>0.49136616801200172</v>
      </c>
      <c r="E45" s="115">
        <v>809</v>
      </c>
      <c r="F45" s="114">
        <v>798</v>
      </c>
      <c r="G45" s="114">
        <v>786</v>
      </c>
      <c r="H45" s="114">
        <v>762</v>
      </c>
      <c r="I45" s="140">
        <v>800</v>
      </c>
      <c r="J45" s="115">
        <v>9</v>
      </c>
      <c r="K45" s="116">
        <v>1.125</v>
      </c>
    </row>
    <row r="46" spans="1:11" ht="14.1" customHeight="1" x14ac:dyDescent="0.2">
      <c r="A46" s="306">
        <v>54</v>
      </c>
      <c r="B46" s="307" t="s">
        <v>268</v>
      </c>
      <c r="C46" s="308"/>
      <c r="D46" s="113">
        <v>2.1701499608243289</v>
      </c>
      <c r="E46" s="115">
        <v>3573</v>
      </c>
      <c r="F46" s="114">
        <v>3542</v>
      </c>
      <c r="G46" s="114">
        <v>3557</v>
      </c>
      <c r="H46" s="114">
        <v>3504</v>
      </c>
      <c r="I46" s="140">
        <v>3508</v>
      </c>
      <c r="J46" s="115">
        <v>65</v>
      </c>
      <c r="K46" s="116">
        <v>1.8529076396807298</v>
      </c>
    </row>
    <row r="47" spans="1:11" ht="14.1" customHeight="1" x14ac:dyDescent="0.2">
      <c r="A47" s="306">
        <v>61</v>
      </c>
      <c r="B47" s="307" t="s">
        <v>269</v>
      </c>
      <c r="C47" s="308"/>
      <c r="D47" s="113">
        <v>3.7626865399682949</v>
      </c>
      <c r="E47" s="115">
        <v>6195</v>
      </c>
      <c r="F47" s="114">
        <v>6206</v>
      </c>
      <c r="G47" s="114">
        <v>6237</v>
      </c>
      <c r="H47" s="114">
        <v>6016</v>
      </c>
      <c r="I47" s="140">
        <v>6023</v>
      </c>
      <c r="J47" s="115">
        <v>172</v>
      </c>
      <c r="K47" s="116">
        <v>2.8557197409928605</v>
      </c>
    </row>
    <row r="48" spans="1:11" ht="14.1" customHeight="1" x14ac:dyDescent="0.2">
      <c r="A48" s="306">
        <v>62</v>
      </c>
      <c r="B48" s="307" t="s">
        <v>270</v>
      </c>
      <c r="C48" s="308"/>
      <c r="D48" s="113">
        <v>6.5365669964711524</v>
      </c>
      <c r="E48" s="115">
        <v>10762</v>
      </c>
      <c r="F48" s="114">
        <v>10849</v>
      </c>
      <c r="G48" s="114">
        <v>10899</v>
      </c>
      <c r="H48" s="114">
        <v>10668</v>
      </c>
      <c r="I48" s="140">
        <v>10698</v>
      </c>
      <c r="J48" s="115">
        <v>64</v>
      </c>
      <c r="K48" s="116">
        <v>0.59824266217984667</v>
      </c>
    </row>
    <row r="49" spans="1:11" ht="14.1" customHeight="1" x14ac:dyDescent="0.2">
      <c r="A49" s="306">
        <v>63</v>
      </c>
      <c r="B49" s="307" t="s">
        <v>271</v>
      </c>
      <c r="C49" s="308"/>
      <c r="D49" s="113">
        <v>1.2493698487029512</v>
      </c>
      <c r="E49" s="115">
        <v>2057</v>
      </c>
      <c r="F49" s="114">
        <v>2088</v>
      </c>
      <c r="G49" s="114">
        <v>2138</v>
      </c>
      <c r="H49" s="114">
        <v>2087</v>
      </c>
      <c r="I49" s="140">
        <v>2057</v>
      </c>
      <c r="J49" s="115">
        <v>0</v>
      </c>
      <c r="K49" s="116">
        <v>0</v>
      </c>
    </row>
    <row r="50" spans="1:11" ht="14.1" customHeight="1" x14ac:dyDescent="0.2">
      <c r="A50" s="306" t="s">
        <v>272</v>
      </c>
      <c r="B50" s="307" t="s">
        <v>273</v>
      </c>
      <c r="C50" s="308"/>
      <c r="D50" s="113">
        <v>0.14576993859441337</v>
      </c>
      <c r="E50" s="115">
        <v>240</v>
      </c>
      <c r="F50" s="114">
        <v>257</v>
      </c>
      <c r="G50" s="114">
        <v>274</v>
      </c>
      <c r="H50" s="114">
        <v>257</v>
      </c>
      <c r="I50" s="140">
        <v>261</v>
      </c>
      <c r="J50" s="115">
        <v>-21</v>
      </c>
      <c r="K50" s="116">
        <v>-8.0459770114942533</v>
      </c>
    </row>
    <row r="51" spans="1:11" ht="14.1" customHeight="1" x14ac:dyDescent="0.2">
      <c r="A51" s="306" t="s">
        <v>274</v>
      </c>
      <c r="B51" s="307" t="s">
        <v>275</v>
      </c>
      <c r="C51" s="308"/>
      <c r="D51" s="113">
        <v>0.8794786295196273</v>
      </c>
      <c r="E51" s="115">
        <v>1448</v>
      </c>
      <c r="F51" s="114">
        <v>1464</v>
      </c>
      <c r="G51" s="114">
        <v>1485</v>
      </c>
      <c r="H51" s="114">
        <v>1480</v>
      </c>
      <c r="I51" s="140">
        <v>1439</v>
      </c>
      <c r="J51" s="115">
        <v>9</v>
      </c>
      <c r="K51" s="116">
        <v>0.62543432939541344</v>
      </c>
    </row>
    <row r="52" spans="1:11" ht="14.1" customHeight="1" x14ac:dyDescent="0.2">
      <c r="A52" s="306">
        <v>71</v>
      </c>
      <c r="B52" s="307" t="s">
        <v>276</v>
      </c>
      <c r="C52" s="308"/>
      <c r="D52" s="113">
        <v>10.162594219007186</v>
      </c>
      <c r="E52" s="115">
        <v>16732</v>
      </c>
      <c r="F52" s="114">
        <v>16762</v>
      </c>
      <c r="G52" s="114">
        <v>16738</v>
      </c>
      <c r="H52" s="114">
        <v>16274</v>
      </c>
      <c r="I52" s="140">
        <v>16356</v>
      </c>
      <c r="J52" s="115">
        <v>376</v>
      </c>
      <c r="K52" s="116">
        <v>2.2988505747126435</v>
      </c>
    </row>
    <row r="53" spans="1:11" ht="14.1" customHeight="1" x14ac:dyDescent="0.2">
      <c r="A53" s="306" t="s">
        <v>277</v>
      </c>
      <c r="B53" s="307" t="s">
        <v>278</v>
      </c>
      <c r="C53" s="308"/>
      <c r="D53" s="113">
        <v>4.1896709851010971</v>
      </c>
      <c r="E53" s="115">
        <v>6898</v>
      </c>
      <c r="F53" s="114">
        <v>6921</v>
      </c>
      <c r="G53" s="114">
        <v>6905</v>
      </c>
      <c r="H53" s="114">
        <v>6636</v>
      </c>
      <c r="I53" s="140">
        <v>6694</v>
      </c>
      <c r="J53" s="115">
        <v>204</v>
      </c>
      <c r="K53" s="116">
        <v>3.0475052285628923</v>
      </c>
    </row>
    <row r="54" spans="1:11" ht="14.1" customHeight="1" x14ac:dyDescent="0.2">
      <c r="A54" s="306" t="s">
        <v>279</v>
      </c>
      <c r="B54" s="307" t="s">
        <v>280</v>
      </c>
      <c r="C54" s="308"/>
      <c r="D54" s="113">
        <v>4.9810802767199336</v>
      </c>
      <c r="E54" s="115">
        <v>8201</v>
      </c>
      <c r="F54" s="114">
        <v>8226</v>
      </c>
      <c r="G54" s="114">
        <v>8219</v>
      </c>
      <c r="H54" s="114">
        <v>8058</v>
      </c>
      <c r="I54" s="140">
        <v>8088</v>
      </c>
      <c r="J54" s="115">
        <v>113</v>
      </c>
      <c r="K54" s="116">
        <v>1.3971315529179031</v>
      </c>
    </row>
    <row r="55" spans="1:11" ht="14.1" customHeight="1" x14ac:dyDescent="0.2">
      <c r="A55" s="306">
        <v>72</v>
      </c>
      <c r="B55" s="307" t="s">
        <v>281</v>
      </c>
      <c r="C55" s="308"/>
      <c r="D55" s="113">
        <v>3.1370905535006042</v>
      </c>
      <c r="E55" s="115">
        <v>5165</v>
      </c>
      <c r="F55" s="114">
        <v>5192</v>
      </c>
      <c r="G55" s="114">
        <v>5195</v>
      </c>
      <c r="H55" s="114">
        <v>5061</v>
      </c>
      <c r="I55" s="140">
        <v>5090</v>
      </c>
      <c r="J55" s="115">
        <v>75</v>
      </c>
      <c r="K55" s="116">
        <v>1.4734774066797642</v>
      </c>
    </row>
    <row r="56" spans="1:11" ht="14.1" customHeight="1" x14ac:dyDescent="0.2">
      <c r="A56" s="306" t="s">
        <v>282</v>
      </c>
      <c r="B56" s="307" t="s">
        <v>283</v>
      </c>
      <c r="C56" s="308"/>
      <c r="D56" s="113">
        <v>1.5014303675224576</v>
      </c>
      <c r="E56" s="115">
        <v>2472</v>
      </c>
      <c r="F56" s="114">
        <v>2488</v>
      </c>
      <c r="G56" s="114">
        <v>2488</v>
      </c>
      <c r="H56" s="114">
        <v>2429</v>
      </c>
      <c r="I56" s="140">
        <v>2456</v>
      </c>
      <c r="J56" s="115">
        <v>16</v>
      </c>
      <c r="K56" s="116">
        <v>0.65146579804560256</v>
      </c>
    </row>
    <row r="57" spans="1:11" ht="14.1" customHeight="1" x14ac:dyDescent="0.2">
      <c r="A57" s="306" t="s">
        <v>284</v>
      </c>
      <c r="B57" s="307" t="s">
        <v>285</v>
      </c>
      <c r="C57" s="308"/>
      <c r="D57" s="113">
        <v>1.0270706923464707</v>
      </c>
      <c r="E57" s="115">
        <v>1691</v>
      </c>
      <c r="F57" s="114">
        <v>1703</v>
      </c>
      <c r="G57" s="114">
        <v>1701</v>
      </c>
      <c r="H57" s="114">
        <v>1669</v>
      </c>
      <c r="I57" s="140">
        <v>1672</v>
      </c>
      <c r="J57" s="115">
        <v>19</v>
      </c>
      <c r="K57" s="116">
        <v>1.1363636363636365</v>
      </c>
    </row>
    <row r="58" spans="1:11" ht="14.1" customHeight="1" x14ac:dyDescent="0.2">
      <c r="A58" s="306">
        <v>73</v>
      </c>
      <c r="B58" s="307" t="s">
        <v>286</v>
      </c>
      <c r="C58" s="308"/>
      <c r="D58" s="113">
        <v>2.0535340099487982</v>
      </c>
      <c r="E58" s="115">
        <v>3381</v>
      </c>
      <c r="F58" s="114">
        <v>3365</v>
      </c>
      <c r="G58" s="114">
        <v>3369</v>
      </c>
      <c r="H58" s="114">
        <v>3274</v>
      </c>
      <c r="I58" s="140">
        <v>3262</v>
      </c>
      <c r="J58" s="115">
        <v>119</v>
      </c>
      <c r="K58" s="116">
        <v>3.648068669527897</v>
      </c>
    </row>
    <row r="59" spans="1:11" ht="14.1" customHeight="1" x14ac:dyDescent="0.2">
      <c r="A59" s="306" t="s">
        <v>287</v>
      </c>
      <c r="B59" s="307" t="s">
        <v>288</v>
      </c>
      <c r="C59" s="308"/>
      <c r="D59" s="113">
        <v>1.6186536931421318</v>
      </c>
      <c r="E59" s="115">
        <v>2665</v>
      </c>
      <c r="F59" s="114">
        <v>2642</v>
      </c>
      <c r="G59" s="114">
        <v>2643</v>
      </c>
      <c r="H59" s="114">
        <v>2581</v>
      </c>
      <c r="I59" s="140">
        <v>2576</v>
      </c>
      <c r="J59" s="115">
        <v>89</v>
      </c>
      <c r="K59" s="116">
        <v>3.4549689440993787</v>
      </c>
    </row>
    <row r="60" spans="1:11" ht="14.1" customHeight="1" x14ac:dyDescent="0.2">
      <c r="A60" s="306">
        <v>81</v>
      </c>
      <c r="B60" s="307" t="s">
        <v>289</v>
      </c>
      <c r="C60" s="308"/>
      <c r="D60" s="113">
        <v>7.7318804929453426</v>
      </c>
      <c r="E60" s="115">
        <v>12730</v>
      </c>
      <c r="F60" s="114">
        <v>12701</v>
      </c>
      <c r="G60" s="114">
        <v>12582</v>
      </c>
      <c r="H60" s="114">
        <v>12265</v>
      </c>
      <c r="I60" s="140">
        <v>12348</v>
      </c>
      <c r="J60" s="115">
        <v>382</v>
      </c>
      <c r="K60" s="116">
        <v>3.0936183997408486</v>
      </c>
    </row>
    <row r="61" spans="1:11" ht="14.1" customHeight="1" x14ac:dyDescent="0.2">
      <c r="A61" s="306" t="s">
        <v>290</v>
      </c>
      <c r="B61" s="307" t="s">
        <v>291</v>
      </c>
      <c r="C61" s="308"/>
      <c r="D61" s="113">
        <v>2.413707233225828</v>
      </c>
      <c r="E61" s="115">
        <v>3974</v>
      </c>
      <c r="F61" s="114">
        <v>3951</v>
      </c>
      <c r="G61" s="114">
        <v>3960</v>
      </c>
      <c r="H61" s="114">
        <v>3805</v>
      </c>
      <c r="I61" s="140">
        <v>3884</v>
      </c>
      <c r="J61" s="115">
        <v>90</v>
      </c>
      <c r="K61" s="116">
        <v>2.3171987641606591</v>
      </c>
    </row>
    <row r="62" spans="1:11" ht="14.1" customHeight="1" x14ac:dyDescent="0.2">
      <c r="A62" s="306" t="s">
        <v>292</v>
      </c>
      <c r="B62" s="307" t="s">
        <v>293</v>
      </c>
      <c r="C62" s="308"/>
      <c r="D62" s="113">
        <v>2.8765267882630905</v>
      </c>
      <c r="E62" s="115">
        <v>4736</v>
      </c>
      <c r="F62" s="114">
        <v>4772</v>
      </c>
      <c r="G62" s="114">
        <v>4688</v>
      </c>
      <c r="H62" s="114">
        <v>4594</v>
      </c>
      <c r="I62" s="140">
        <v>4596</v>
      </c>
      <c r="J62" s="115">
        <v>140</v>
      </c>
      <c r="K62" s="116">
        <v>3.0461270670147953</v>
      </c>
    </row>
    <row r="63" spans="1:11" ht="14.1" customHeight="1" x14ac:dyDescent="0.2">
      <c r="A63" s="306"/>
      <c r="B63" s="307" t="s">
        <v>294</v>
      </c>
      <c r="C63" s="308"/>
      <c r="D63" s="113">
        <v>2.6080671513517126</v>
      </c>
      <c r="E63" s="115">
        <v>4294</v>
      </c>
      <c r="F63" s="114">
        <v>4332</v>
      </c>
      <c r="G63" s="114">
        <v>4241</v>
      </c>
      <c r="H63" s="114">
        <v>4182</v>
      </c>
      <c r="I63" s="140">
        <v>4205</v>
      </c>
      <c r="J63" s="115">
        <v>89</v>
      </c>
      <c r="K63" s="116">
        <v>2.1165279429250892</v>
      </c>
    </row>
    <row r="64" spans="1:11" ht="14.1" customHeight="1" x14ac:dyDescent="0.2">
      <c r="A64" s="306" t="s">
        <v>295</v>
      </c>
      <c r="B64" s="307" t="s">
        <v>296</v>
      </c>
      <c r="C64" s="308"/>
      <c r="D64" s="113">
        <v>0.6832965871613127</v>
      </c>
      <c r="E64" s="115">
        <v>1125</v>
      </c>
      <c r="F64" s="114">
        <v>1114</v>
      </c>
      <c r="G64" s="114">
        <v>1109</v>
      </c>
      <c r="H64" s="114">
        <v>1094</v>
      </c>
      <c r="I64" s="140">
        <v>1081</v>
      </c>
      <c r="J64" s="115">
        <v>44</v>
      </c>
      <c r="K64" s="116">
        <v>4.0703052728954674</v>
      </c>
    </row>
    <row r="65" spans="1:11" ht="14.1" customHeight="1" x14ac:dyDescent="0.2">
      <c r="A65" s="306" t="s">
        <v>297</v>
      </c>
      <c r="B65" s="307" t="s">
        <v>298</v>
      </c>
      <c r="C65" s="308"/>
      <c r="D65" s="113">
        <v>0.8357476479413033</v>
      </c>
      <c r="E65" s="115">
        <v>1376</v>
      </c>
      <c r="F65" s="114">
        <v>1367</v>
      </c>
      <c r="G65" s="114">
        <v>1329</v>
      </c>
      <c r="H65" s="114">
        <v>1308</v>
      </c>
      <c r="I65" s="140">
        <v>1315</v>
      </c>
      <c r="J65" s="115">
        <v>61</v>
      </c>
      <c r="K65" s="116">
        <v>4.6387832699619773</v>
      </c>
    </row>
    <row r="66" spans="1:11" ht="14.1" customHeight="1" x14ac:dyDescent="0.2">
      <c r="A66" s="306">
        <v>82</v>
      </c>
      <c r="B66" s="307" t="s">
        <v>299</v>
      </c>
      <c r="C66" s="308"/>
      <c r="D66" s="113">
        <v>3.2852899910715911</v>
      </c>
      <c r="E66" s="115">
        <v>5409</v>
      </c>
      <c r="F66" s="114">
        <v>5438</v>
      </c>
      <c r="G66" s="114">
        <v>5365</v>
      </c>
      <c r="H66" s="114">
        <v>5096</v>
      </c>
      <c r="I66" s="140">
        <v>5091</v>
      </c>
      <c r="J66" s="115">
        <v>318</v>
      </c>
      <c r="K66" s="116">
        <v>6.2463170300530351</v>
      </c>
    </row>
    <row r="67" spans="1:11" ht="14.1" customHeight="1" x14ac:dyDescent="0.2">
      <c r="A67" s="306" t="s">
        <v>300</v>
      </c>
      <c r="B67" s="307" t="s">
        <v>301</v>
      </c>
      <c r="C67" s="308"/>
      <c r="D67" s="113">
        <v>2.0863322461325415</v>
      </c>
      <c r="E67" s="115">
        <v>3435</v>
      </c>
      <c r="F67" s="114">
        <v>3443</v>
      </c>
      <c r="G67" s="114">
        <v>3392</v>
      </c>
      <c r="H67" s="114">
        <v>3253</v>
      </c>
      <c r="I67" s="140">
        <v>3242</v>
      </c>
      <c r="J67" s="115">
        <v>193</v>
      </c>
      <c r="K67" s="116">
        <v>5.9531153608883409</v>
      </c>
    </row>
    <row r="68" spans="1:11" ht="14.1" customHeight="1" x14ac:dyDescent="0.2">
      <c r="A68" s="306" t="s">
        <v>302</v>
      </c>
      <c r="B68" s="307" t="s">
        <v>303</v>
      </c>
      <c r="C68" s="308"/>
      <c r="D68" s="113">
        <v>0.61284111684067955</v>
      </c>
      <c r="E68" s="115">
        <v>1009</v>
      </c>
      <c r="F68" s="114">
        <v>1017</v>
      </c>
      <c r="G68" s="114">
        <v>1002</v>
      </c>
      <c r="H68" s="114">
        <v>952</v>
      </c>
      <c r="I68" s="140">
        <v>960</v>
      </c>
      <c r="J68" s="115">
        <v>49</v>
      </c>
      <c r="K68" s="116">
        <v>5.104166666666667</v>
      </c>
    </row>
    <row r="69" spans="1:11" ht="14.1" customHeight="1" x14ac:dyDescent="0.2">
      <c r="A69" s="306">
        <v>83</v>
      </c>
      <c r="B69" s="307" t="s">
        <v>304</v>
      </c>
      <c r="C69" s="308"/>
      <c r="D69" s="113">
        <v>7.0285405392272979</v>
      </c>
      <c r="E69" s="115">
        <v>11572</v>
      </c>
      <c r="F69" s="114">
        <v>11639</v>
      </c>
      <c r="G69" s="114">
        <v>11498</v>
      </c>
      <c r="H69" s="114">
        <v>11002</v>
      </c>
      <c r="I69" s="140">
        <v>11024</v>
      </c>
      <c r="J69" s="115">
        <v>548</v>
      </c>
      <c r="K69" s="116">
        <v>4.9709724238026123</v>
      </c>
    </row>
    <row r="70" spans="1:11" ht="14.1" customHeight="1" x14ac:dyDescent="0.2">
      <c r="A70" s="306" t="s">
        <v>305</v>
      </c>
      <c r="B70" s="307" t="s">
        <v>306</v>
      </c>
      <c r="C70" s="308"/>
      <c r="D70" s="113">
        <v>6.0020772216249707</v>
      </c>
      <c r="E70" s="115">
        <v>9882</v>
      </c>
      <c r="F70" s="114">
        <v>9913</v>
      </c>
      <c r="G70" s="114">
        <v>9782</v>
      </c>
      <c r="H70" s="114">
        <v>9338</v>
      </c>
      <c r="I70" s="140">
        <v>9364</v>
      </c>
      <c r="J70" s="115">
        <v>518</v>
      </c>
      <c r="K70" s="116">
        <v>5.531824006834686</v>
      </c>
    </row>
    <row r="71" spans="1:11" ht="14.1" customHeight="1" x14ac:dyDescent="0.2">
      <c r="A71" s="306"/>
      <c r="B71" s="307" t="s">
        <v>307</v>
      </c>
      <c r="C71" s="308"/>
      <c r="D71" s="113">
        <v>3.4741835365001852</v>
      </c>
      <c r="E71" s="115">
        <v>5720</v>
      </c>
      <c r="F71" s="114">
        <v>5761</v>
      </c>
      <c r="G71" s="114">
        <v>5691</v>
      </c>
      <c r="H71" s="114">
        <v>5373</v>
      </c>
      <c r="I71" s="140">
        <v>5375</v>
      </c>
      <c r="J71" s="115">
        <v>345</v>
      </c>
      <c r="K71" s="116">
        <v>6.4186046511627906</v>
      </c>
    </row>
    <row r="72" spans="1:11" ht="14.1" customHeight="1" x14ac:dyDescent="0.2">
      <c r="A72" s="306">
        <v>84</v>
      </c>
      <c r="B72" s="307" t="s">
        <v>308</v>
      </c>
      <c r="C72" s="308"/>
      <c r="D72" s="113">
        <v>1.2098904903336309</v>
      </c>
      <c r="E72" s="115">
        <v>1992</v>
      </c>
      <c r="F72" s="114">
        <v>1991</v>
      </c>
      <c r="G72" s="114">
        <v>1946</v>
      </c>
      <c r="H72" s="114">
        <v>2017</v>
      </c>
      <c r="I72" s="140">
        <v>1967</v>
      </c>
      <c r="J72" s="115">
        <v>25</v>
      </c>
      <c r="K72" s="116">
        <v>1.2709710218607015</v>
      </c>
    </row>
    <row r="73" spans="1:11" ht="14.1" customHeight="1" x14ac:dyDescent="0.2">
      <c r="A73" s="306" t="s">
        <v>309</v>
      </c>
      <c r="B73" s="307" t="s">
        <v>310</v>
      </c>
      <c r="C73" s="308"/>
      <c r="D73" s="113">
        <v>0.59036825130737414</v>
      </c>
      <c r="E73" s="115">
        <v>972</v>
      </c>
      <c r="F73" s="114">
        <v>945</v>
      </c>
      <c r="G73" s="114">
        <v>930</v>
      </c>
      <c r="H73" s="114">
        <v>1004</v>
      </c>
      <c r="I73" s="140">
        <v>979</v>
      </c>
      <c r="J73" s="115">
        <v>-7</v>
      </c>
      <c r="K73" s="116">
        <v>-0.71501532175689475</v>
      </c>
    </row>
    <row r="74" spans="1:11" ht="14.1" customHeight="1" x14ac:dyDescent="0.2">
      <c r="A74" s="306" t="s">
        <v>311</v>
      </c>
      <c r="B74" s="307" t="s">
        <v>312</v>
      </c>
      <c r="C74" s="308"/>
      <c r="D74" s="113">
        <v>0.1876787959403072</v>
      </c>
      <c r="E74" s="115">
        <v>309</v>
      </c>
      <c r="F74" s="114">
        <v>309</v>
      </c>
      <c r="G74" s="114">
        <v>299</v>
      </c>
      <c r="H74" s="114">
        <v>308</v>
      </c>
      <c r="I74" s="140">
        <v>305</v>
      </c>
      <c r="J74" s="115">
        <v>4</v>
      </c>
      <c r="K74" s="116">
        <v>1.3114754098360655</v>
      </c>
    </row>
    <row r="75" spans="1:11" ht="14.1" customHeight="1" x14ac:dyDescent="0.2">
      <c r="A75" s="306" t="s">
        <v>313</v>
      </c>
      <c r="B75" s="307" t="s">
        <v>314</v>
      </c>
      <c r="C75" s="308"/>
      <c r="D75" s="113">
        <v>0.11783070036381747</v>
      </c>
      <c r="E75" s="115">
        <v>194</v>
      </c>
      <c r="F75" s="114">
        <v>209</v>
      </c>
      <c r="G75" s="114">
        <v>196</v>
      </c>
      <c r="H75" s="114">
        <v>197</v>
      </c>
      <c r="I75" s="140">
        <v>188</v>
      </c>
      <c r="J75" s="115">
        <v>6</v>
      </c>
      <c r="K75" s="116">
        <v>3.1914893617021276</v>
      </c>
    </row>
    <row r="76" spans="1:11" ht="14.1" customHeight="1" x14ac:dyDescent="0.2">
      <c r="A76" s="306">
        <v>91</v>
      </c>
      <c r="B76" s="307" t="s">
        <v>315</v>
      </c>
      <c r="C76" s="308"/>
      <c r="D76" s="113">
        <v>0.14698468808270015</v>
      </c>
      <c r="E76" s="115">
        <v>242</v>
      </c>
      <c r="F76" s="114">
        <v>230</v>
      </c>
      <c r="G76" s="114">
        <v>231</v>
      </c>
      <c r="H76" s="114">
        <v>232</v>
      </c>
      <c r="I76" s="140">
        <v>236</v>
      </c>
      <c r="J76" s="115">
        <v>6</v>
      </c>
      <c r="K76" s="116">
        <v>2.5423728813559321</v>
      </c>
    </row>
    <row r="77" spans="1:11" ht="14.1" customHeight="1" x14ac:dyDescent="0.2">
      <c r="A77" s="306">
        <v>92</v>
      </c>
      <c r="B77" s="307" t="s">
        <v>316</v>
      </c>
      <c r="C77" s="308"/>
      <c r="D77" s="113">
        <v>0.75861105543509288</v>
      </c>
      <c r="E77" s="115">
        <v>1249</v>
      </c>
      <c r="F77" s="114">
        <v>1246</v>
      </c>
      <c r="G77" s="114">
        <v>1242</v>
      </c>
      <c r="H77" s="114">
        <v>1220</v>
      </c>
      <c r="I77" s="140">
        <v>1230</v>
      </c>
      <c r="J77" s="115">
        <v>19</v>
      </c>
      <c r="K77" s="116">
        <v>1.5447154471544715</v>
      </c>
    </row>
    <row r="78" spans="1:11" ht="14.1" customHeight="1" x14ac:dyDescent="0.2">
      <c r="A78" s="306">
        <v>93</v>
      </c>
      <c r="B78" s="307" t="s">
        <v>317</v>
      </c>
      <c r="C78" s="308"/>
      <c r="D78" s="113">
        <v>0.17735342528986961</v>
      </c>
      <c r="E78" s="115">
        <v>292</v>
      </c>
      <c r="F78" s="114">
        <v>294</v>
      </c>
      <c r="G78" s="114">
        <v>303</v>
      </c>
      <c r="H78" s="114">
        <v>302</v>
      </c>
      <c r="I78" s="140">
        <v>300</v>
      </c>
      <c r="J78" s="115">
        <v>-8</v>
      </c>
      <c r="K78" s="116">
        <v>-2.6666666666666665</v>
      </c>
    </row>
    <row r="79" spans="1:11" ht="14.1" customHeight="1" x14ac:dyDescent="0.2">
      <c r="A79" s="306">
        <v>94</v>
      </c>
      <c r="B79" s="307" t="s">
        <v>318</v>
      </c>
      <c r="C79" s="308"/>
      <c r="D79" s="113">
        <v>0.14151831538540965</v>
      </c>
      <c r="E79" s="115">
        <v>233</v>
      </c>
      <c r="F79" s="114">
        <v>233</v>
      </c>
      <c r="G79" s="114">
        <v>236</v>
      </c>
      <c r="H79" s="114">
        <v>249</v>
      </c>
      <c r="I79" s="140">
        <v>229</v>
      </c>
      <c r="J79" s="115">
        <v>4</v>
      </c>
      <c r="K79" s="116">
        <v>1.7467248908296944</v>
      </c>
    </row>
    <row r="80" spans="1:11" ht="14.1" customHeight="1" x14ac:dyDescent="0.2">
      <c r="A80" s="306" t="s">
        <v>319</v>
      </c>
      <c r="B80" s="307" t="s">
        <v>320</v>
      </c>
      <c r="C80" s="308"/>
      <c r="D80" s="113">
        <v>7.8958716738640571E-3</v>
      </c>
      <c r="E80" s="115">
        <v>13</v>
      </c>
      <c r="F80" s="114">
        <v>10</v>
      </c>
      <c r="G80" s="114">
        <v>11</v>
      </c>
      <c r="H80" s="114">
        <v>9</v>
      </c>
      <c r="I80" s="140">
        <v>10</v>
      </c>
      <c r="J80" s="115">
        <v>3</v>
      </c>
      <c r="K80" s="116">
        <v>30</v>
      </c>
    </row>
    <row r="81" spans="1:11" ht="14.1" customHeight="1" x14ac:dyDescent="0.2">
      <c r="A81" s="310" t="s">
        <v>321</v>
      </c>
      <c r="B81" s="311" t="s">
        <v>224</v>
      </c>
      <c r="C81" s="312"/>
      <c r="D81" s="125">
        <v>0.70880632641533503</v>
      </c>
      <c r="E81" s="143">
        <v>1167</v>
      </c>
      <c r="F81" s="144">
        <v>1183</v>
      </c>
      <c r="G81" s="144">
        <v>1190</v>
      </c>
      <c r="H81" s="144">
        <v>1162</v>
      </c>
      <c r="I81" s="145">
        <v>1171</v>
      </c>
      <c r="J81" s="143">
        <v>-4</v>
      </c>
      <c r="K81" s="146">
        <v>-0.34158838599487618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48410</v>
      </c>
      <c r="E12" s="114">
        <v>50066</v>
      </c>
      <c r="F12" s="114">
        <v>50228</v>
      </c>
      <c r="G12" s="114">
        <v>50602</v>
      </c>
      <c r="H12" s="140">
        <v>50037</v>
      </c>
      <c r="I12" s="115">
        <v>-1627</v>
      </c>
      <c r="J12" s="116">
        <v>-3.2515938205727761</v>
      </c>
      <c r="K12"/>
      <c r="L12"/>
      <c r="M12"/>
      <c r="N12"/>
      <c r="O12"/>
      <c r="P12"/>
    </row>
    <row r="13" spans="1:16" s="110" customFormat="1" ht="14.45" customHeight="1" x14ac:dyDescent="0.2">
      <c r="A13" s="120" t="s">
        <v>105</v>
      </c>
      <c r="B13" s="119" t="s">
        <v>106</v>
      </c>
      <c r="C13" s="113">
        <v>42.575914067341458</v>
      </c>
      <c r="D13" s="115">
        <v>20611</v>
      </c>
      <c r="E13" s="114">
        <v>21181</v>
      </c>
      <c r="F13" s="114">
        <v>21240</v>
      </c>
      <c r="G13" s="114">
        <v>21258</v>
      </c>
      <c r="H13" s="140">
        <v>20993</v>
      </c>
      <c r="I13" s="115">
        <v>-382</v>
      </c>
      <c r="J13" s="116">
        <v>-1.8196541704377649</v>
      </c>
      <c r="K13"/>
      <c r="L13"/>
      <c r="M13"/>
      <c r="N13"/>
      <c r="O13"/>
      <c r="P13"/>
    </row>
    <row r="14" spans="1:16" s="110" customFormat="1" ht="14.45" customHeight="1" x14ac:dyDescent="0.2">
      <c r="A14" s="120"/>
      <c r="B14" s="119" t="s">
        <v>107</v>
      </c>
      <c r="C14" s="113">
        <v>57.424085932658542</v>
      </c>
      <c r="D14" s="115">
        <v>27799</v>
      </c>
      <c r="E14" s="114">
        <v>28885</v>
      </c>
      <c r="F14" s="114">
        <v>28988</v>
      </c>
      <c r="G14" s="114">
        <v>29344</v>
      </c>
      <c r="H14" s="140">
        <v>29044</v>
      </c>
      <c r="I14" s="115">
        <v>-1245</v>
      </c>
      <c r="J14" s="116">
        <v>-4.2865996419226002</v>
      </c>
      <c r="K14"/>
      <c r="L14"/>
      <c r="M14"/>
      <c r="N14"/>
      <c r="O14"/>
      <c r="P14"/>
    </row>
    <row r="15" spans="1:16" s="110" customFormat="1" ht="14.45" customHeight="1" x14ac:dyDescent="0.2">
      <c r="A15" s="118" t="s">
        <v>105</v>
      </c>
      <c r="B15" s="121" t="s">
        <v>108</v>
      </c>
      <c r="C15" s="113">
        <v>19.702540797355919</v>
      </c>
      <c r="D15" s="115">
        <v>9538</v>
      </c>
      <c r="E15" s="114">
        <v>9981</v>
      </c>
      <c r="F15" s="114">
        <v>10059</v>
      </c>
      <c r="G15" s="114">
        <v>10434</v>
      </c>
      <c r="H15" s="140">
        <v>10059</v>
      </c>
      <c r="I15" s="115">
        <v>-521</v>
      </c>
      <c r="J15" s="116">
        <v>-5.1794412963515262</v>
      </c>
      <c r="K15"/>
      <c r="L15"/>
      <c r="M15"/>
      <c r="N15"/>
      <c r="O15"/>
      <c r="P15"/>
    </row>
    <row r="16" spans="1:16" s="110" customFormat="1" ht="14.45" customHeight="1" x14ac:dyDescent="0.2">
      <c r="A16" s="118"/>
      <c r="B16" s="121" t="s">
        <v>109</v>
      </c>
      <c r="C16" s="113">
        <v>45.381119603387731</v>
      </c>
      <c r="D16" s="115">
        <v>21969</v>
      </c>
      <c r="E16" s="114">
        <v>22932</v>
      </c>
      <c r="F16" s="114">
        <v>23137</v>
      </c>
      <c r="G16" s="114">
        <v>23234</v>
      </c>
      <c r="H16" s="140">
        <v>23206</v>
      </c>
      <c r="I16" s="115">
        <v>-1237</v>
      </c>
      <c r="J16" s="116">
        <v>-5.330517969490649</v>
      </c>
      <c r="K16"/>
      <c r="L16"/>
      <c r="M16"/>
      <c r="N16"/>
      <c r="O16"/>
      <c r="P16"/>
    </row>
    <row r="17" spans="1:16" s="110" customFormat="1" ht="14.45" customHeight="1" x14ac:dyDescent="0.2">
      <c r="A17" s="118"/>
      <c r="B17" s="121" t="s">
        <v>110</v>
      </c>
      <c r="C17" s="113">
        <v>19.925635199338981</v>
      </c>
      <c r="D17" s="115">
        <v>9646</v>
      </c>
      <c r="E17" s="114">
        <v>9733</v>
      </c>
      <c r="F17" s="114">
        <v>9759</v>
      </c>
      <c r="G17" s="114">
        <v>9756</v>
      </c>
      <c r="H17" s="140">
        <v>9745</v>
      </c>
      <c r="I17" s="115">
        <v>-99</v>
      </c>
      <c r="J17" s="116">
        <v>-1.0159055926115956</v>
      </c>
      <c r="K17"/>
      <c r="L17"/>
      <c r="M17"/>
      <c r="N17"/>
      <c r="O17"/>
      <c r="P17"/>
    </row>
    <row r="18" spans="1:16" s="110" customFormat="1" ht="14.45" customHeight="1" x14ac:dyDescent="0.2">
      <c r="A18" s="120"/>
      <c r="B18" s="121" t="s">
        <v>111</v>
      </c>
      <c r="C18" s="113">
        <v>14.990704399917373</v>
      </c>
      <c r="D18" s="115">
        <v>7257</v>
      </c>
      <c r="E18" s="114">
        <v>7420</v>
      </c>
      <c r="F18" s="114">
        <v>7273</v>
      </c>
      <c r="G18" s="114">
        <v>7178</v>
      </c>
      <c r="H18" s="140">
        <v>7027</v>
      </c>
      <c r="I18" s="115">
        <v>230</v>
      </c>
      <c r="J18" s="116">
        <v>3.2730895118827381</v>
      </c>
      <c r="K18"/>
      <c r="L18"/>
      <c r="M18"/>
      <c r="N18"/>
      <c r="O18"/>
      <c r="P18"/>
    </row>
    <row r="19" spans="1:16" s="110" customFormat="1" ht="14.45" customHeight="1" x14ac:dyDescent="0.2">
      <c r="A19" s="120"/>
      <c r="B19" s="121" t="s">
        <v>112</v>
      </c>
      <c r="C19" s="113">
        <v>1.6133030365626937</v>
      </c>
      <c r="D19" s="115">
        <v>781</v>
      </c>
      <c r="E19" s="114">
        <v>839</v>
      </c>
      <c r="F19" s="114">
        <v>838</v>
      </c>
      <c r="G19" s="114">
        <v>697</v>
      </c>
      <c r="H19" s="140">
        <v>641</v>
      </c>
      <c r="I19" s="115">
        <v>140</v>
      </c>
      <c r="J19" s="116">
        <v>21.8408736349454</v>
      </c>
      <c r="K19"/>
      <c r="L19"/>
      <c r="M19"/>
      <c r="N19"/>
      <c r="O19"/>
      <c r="P19"/>
    </row>
    <row r="20" spans="1:16" s="110" customFormat="1" ht="14.45" customHeight="1" x14ac:dyDescent="0.2">
      <c r="A20" s="120" t="s">
        <v>113</v>
      </c>
      <c r="B20" s="119" t="s">
        <v>116</v>
      </c>
      <c r="C20" s="113">
        <v>92.332162776285898</v>
      </c>
      <c r="D20" s="115">
        <v>44698</v>
      </c>
      <c r="E20" s="114">
        <v>46248</v>
      </c>
      <c r="F20" s="114">
        <v>46389</v>
      </c>
      <c r="G20" s="114">
        <v>46804</v>
      </c>
      <c r="H20" s="140">
        <v>46394</v>
      </c>
      <c r="I20" s="115">
        <v>-1696</v>
      </c>
      <c r="J20" s="116">
        <v>-3.6556451265249819</v>
      </c>
      <c r="K20"/>
      <c r="L20"/>
      <c r="M20"/>
      <c r="N20"/>
      <c r="O20"/>
      <c r="P20"/>
    </row>
    <row r="21" spans="1:16" s="110" customFormat="1" ht="14.45" customHeight="1" x14ac:dyDescent="0.2">
      <c r="A21" s="123"/>
      <c r="B21" s="124" t="s">
        <v>117</v>
      </c>
      <c r="C21" s="125">
        <v>7.4530055773600496</v>
      </c>
      <c r="D21" s="143">
        <v>3608</v>
      </c>
      <c r="E21" s="144">
        <v>3706</v>
      </c>
      <c r="F21" s="144">
        <v>3712</v>
      </c>
      <c r="G21" s="144">
        <v>3688</v>
      </c>
      <c r="H21" s="145">
        <v>3541</v>
      </c>
      <c r="I21" s="143">
        <v>67</v>
      </c>
      <c r="J21" s="146">
        <v>1.8921208698107879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50904</v>
      </c>
      <c r="E56" s="114">
        <v>52523</v>
      </c>
      <c r="F56" s="114">
        <v>52849</v>
      </c>
      <c r="G56" s="114">
        <v>53365</v>
      </c>
      <c r="H56" s="140">
        <v>52608</v>
      </c>
      <c r="I56" s="115">
        <v>-1704</v>
      </c>
      <c r="J56" s="116">
        <v>-3.2390510948905109</v>
      </c>
      <c r="K56"/>
      <c r="L56"/>
      <c r="M56"/>
      <c r="N56"/>
      <c r="O56"/>
      <c r="P56"/>
    </row>
    <row r="57" spans="1:16" s="110" customFormat="1" ht="14.45" customHeight="1" x14ac:dyDescent="0.2">
      <c r="A57" s="120" t="s">
        <v>105</v>
      </c>
      <c r="B57" s="119" t="s">
        <v>106</v>
      </c>
      <c r="C57" s="113">
        <v>42.254046833254755</v>
      </c>
      <c r="D57" s="115">
        <v>21509</v>
      </c>
      <c r="E57" s="114">
        <v>21971</v>
      </c>
      <c r="F57" s="114">
        <v>22155</v>
      </c>
      <c r="G57" s="114">
        <v>22314</v>
      </c>
      <c r="H57" s="140">
        <v>21852</v>
      </c>
      <c r="I57" s="115">
        <v>-343</v>
      </c>
      <c r="J57" s="116">
        <v>-1.5696503752516933</v>
      </c>
    </row>
    <row r="58" spans="1:16" s="110" customFormat="1" ht="14.45" customHeight="1" x14ac:dyDescent="0.2">
      <c r="A58" s="120"/>
      <c r="B58" s="119" t="s">
        <v>107</v>
      </c>
      <c r="C58" s="113">
        <v>57.745953166745245</v>
      </c>
      <c r="D58" s="115">
        <v>29395</v>
      </c>
      <c r="E58" s="114">
        <v>30552</v>
      </c>
      <c r="F58" s="114">
        <v>30694</v>
      </c>
      <c r="G58" s="114">
        <v>31051</v>
      </c>
      <c r="H58" s="140">
        <v>30756</v>
      </c>
      <c r="I58" s="115">
        <v>-1361</v>
      </c>
      <c r="J58" s="116">
        <v>-4.4251528157107556</v>
      </c>
    </row>
    <row r="59" spans="1:16" s="110" customFormat="1" ht="14.45" customHeight="1" x14ac:dyDescent="0.2">
      <c r="A59" s="118" t="s">
        <v>105</v>
      </c>
      <c r="B59" s="121" t="s">
        <v>108</v>
      </c>
      <c r="C59" s="113">
        <v>19.566242338519565</v>
      </c>
      <c r="D59" s="115">
        <v>9960</v>
      </c>
      <c r="E59" s="114">
        <v>10472</v>
      </c>
      <c r="F59" s="114">
        <v>10577</v>
      </c>
      <c r="G59" s="114">
        <v>11047</v>
      </c>
      <c r="H59" s="140">
        <v>10607</v>
      </c>
      <c r="I59" s="115">
        <v>-647</v>
      </c>
      <c r="J59" s="116">
        <v>-6.0997454511171867</v>
      </c>
    </row>
    <row r="60" spans="1:16" s="110" customFormat="1" ht="14.45" customHeight="1" x14ac:dyDescent="0.2">
      <c r="A60" s="118"/>
      <c r="B60" s="121" t="s">
        <v>109</v>
      </c>
      <c r="C60" s="113">
        <v>45.884409869558382</v>
      </c>
      <c r="D60" s="115">
        <v>23357</v>
      </c>
      <c r="E60" s="114">
        <v>24277</v>
      </c>
      <c r="F60" s="114">
        <v>24549</v>
      </c>
      <c r="G60" s="114">
        <v>24696</v>
      </c>
      <c r="H60" s="140">
        <v>24584</v>
      </c>
      <c r="I60" s="115">
        <v>-1227</v>
      </c>
      <c r="J60" s="116">
        <v>-4.9910510901399281</v>
      </c>
    </row>
    <row r="61" spans="1:16" s="110" customFormat="1" ht="14.45" customHeight="1" x14ac:dyDescent="0.2">
      <c r="A61" s="118"/>
      <c r="B61" s="121" t="s">
        <v>110</v>
      </c>
      <c r="C61" s="113">
        <v>19.778406412069778</v>
      </c>
      <c r="D61" s="115">
        <v>10068</v>
      </c>
      <c r="E61" s="114">
        <v>10095</v>
      </c>
      <c r="F61" s="114">
        <v>10152</v>
      </c>
      <c r="G61" s="114">
        <v>10161</v>
      </c>
      <c r="H61" s="140">
        <v>10128</v>
      </c>
      <c r="I61" s="115">
        <v>-60</v>
      </c>
      <c r="J61" s="116">
        <v>-0.59241706161137442</v>
      </c>
    </row>
    <row r="62" spans="1:16" s="110" customFormat="1" ht="14.45" customHeight="1" x14ac:dyDescent="0.2">
      <c r="A62" s="120"/>
      <c r="B62" s="121" t="s">
        <v>111</v>
      </c>
      <c r="C62" s="113">
        <v>14.770941379852271</v>
      </c>
      <c r="D62" s="115">
        <v>7519</v>
      </c>
      <c r="E62" s="114">
        <v>7679</v>
      </c>
      <c r="F62" s="114">
        <v>7571</v>
      </c>
      <c r="G62" s="114">
        <v>7461</v>
      </c>
      <c r="H62" s="140">
        <v>7289</v>
      </c>
      <c r="I62" s="115">
        <v>230</v>
      </c>
      <c r="J62" s="116">
        <v>3.1554397036630539</v>
      </c>
    </row>
    <row r="63" spans="1:16" s="110" customFormat="1" ht="14.45" customHeight="1" x14ac:dyDescent="0.2">
      <c r="A63" s="120"/>
      <c r="B63" s="121" t="s">
        <v>112</v>
      </c>
      <c r="C63" s="113">
        <v>1.6206977840641208</v>
      </c>
      <c r="D63" s="115">
        <v>825</v>
      </c>
      <c r="E63" s="114">
        <v>863</v>
      </c>
      <c r="F63" s="114">
        <v>880</v>
      </c>
      <c r="G63" s="114">
        <v>728</v>
      </c>
      <c r="H63" s="140">
        <v>675</v>
      </c>
      <c r="I63" s="115">
        <v>150</v>
      </c>
      <c r="J63" s="116">
        <v>22.222222222222221</v>
      </c>
    </row>
    <row r="64" spans="1:16" s="110" customFormat="1" ht="14.45" customHeight="1" x14ac:dyDescent="0.2">
      <c r="A64" s="120" t="s">
        <v>113</v>
      </c>
      <c r="B64" s="119" t="s">
        <v>116</v>
      </c>
      <c r="C64" s="113">
        <v>92.279585101367275</v>
      </c>
      <c r="D64" s="115">
        <v>46974</v>
      </c>
      <c r="E64" s="114">
        <v>48516</v>
      </c>
      <c r="F64" s="114">
        <v>48835</v>
      </c>
      <c r="G64" s="114">
        <v>49352</v>
      </c>
      <c r="H64" s="140">
        <v>48768</v>
      </c>
      <c r="I64" s="115">
        <v>-1794</v>
      </c>
      <c r="J64" s="116">
        <v>-3.6786417322834644</v>
      </c>
    </row>
    <row r="65" spans="1:10" s="110" customFormat="1" ht="14.45" customHeight="1" x14ac:dyDescent="0.2">
      <c r="A65" s="123"/>
      <c r="B65" s="124" t="s">
        <v>117</v>
      </c>
      <c r="C65" s="125">
        <v>7.5121797894075124</v>
      </c>
      <c r="D65" s="143">
        <v>3824</v>
      </c>
      <c r="E65" s="144">
        <v>3896</v>
      </c>
      <c r="F65" s="144">
        <v>3894</v>
      </c>
      <c r="G65" s="144">
        <v>3905</v>
      </c>
      <c r="H65" s="145">
        <v>3739</v>
      </c>
      <c r="I65" s="143">
        <v>85</v>
      </c>
      <c r="J65" s="146">
        <v>2.2733351163412676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48410</v>
      </c>
      <c r="G11" s="114">
        <v>50066</v>
      </c>
      <c r="H11" s="114">
        <v>50228</v>
      </c>
      <c r="I11" s="114">
        <v>50602</v>
      </c>
      <c r="J11" s="140">
        <v>50037</v>
      </c>
      <c r="K11" s="114">
        <v>-1627</v>
      </c>
      <c r="L11" s="116">
        <v>-3.2515938205727761</v>
      </c>
    </row>
    <row r="12" spans="1:17" s="110" customFormat="1" ht="24" customHeight="1" x14ac:dyDescent="0.2">
      <c r="A12" s="604" t="s">
        <v>185</v>
      </c>
      <c r="B12" s="605"/>
      <c r="C12" s="605"/>
      <c r="D12" s="606"/>
      <c r="E12" s="113">
        <v>42.575914067341458</v>
      </c>
      <c r="F12" s="115">
        <v>20611</v>
      </c>
      <c r="G12" s="114">
        <v>21181</v>
      </c>
      <c r="H12" s="114">
        <v>21240</v>
      </c>
      <c r="I12" s="114">
        <v>21258</v>
      </c>
      <c r="J12" s="140">
        <v>20993</v>
      </c>
      <c r="K12" s="114">
        <v>-382</v>
      </c>
      <c r="L12" s="116">
        <v>-1.8196541704377649</v>
      </c>
    </row>
    <row r="13" spans="1:17" s="110" customFormat="1" ht="15" customHeight="1" x14ac:dyDescent="0.2">
      <c r="A13" s="120"/>
      <c r="B13" s="612" t="s">
        <v>107</v>
      </c>
      <c r="C13" s="612"/>
      <c r="E13" s="113">
        <v>57.424085932658542</v>
      </c>
      <c r="F13" s="115">
        <v>27799</v>
      </c>
      <c r="G13" s="114">
        <v>28885</v>
      </c>
      <c r="H13" s="114">
        <v>28988</v>
      </c>
      <c r="I13" s="114">
        <v>29344</v>
      </c>
      <c r="J13" s="140">
        <v>29044</v>
      </c>
      <c r="K13" s="114">
        <v>-1245</v>
      </c>
      <c r="L13" s="116">
        <v>-4.2865996419226002</v>
      </c>
    </row>
    <row r="14" spans="1:17" s="110" customFormat="1" ht="22.5" customHeight="1" x14ac:dyDescent="0.2">
      <c r="A14" s="604" t="s">
        <v>186</v>
      </c>
      <c r="B14" s="605"/>
      <c r="C14" s="605"/>
      <c r="D14" s="606"/>
      <c r="E14" s="113">
        <v>19.702540797355919</v>
      </c>
      <c r="F14" s="115">
        <v>9538</v>
      </c>
      <c r="G14" s="114">
        <v>9981</v>
      </c>
      <c r="H14" s="114">
        <v>10059</v>
      </c>
      <c r="I14" s="114">
        <v>10434</v>
      </c>
      <c r="J14" s="140">
        <v>10059</v>
      </c>
      <c r="K14" s="114">
        <v>-521</v>
      </c>
      <c r="L14" s="116">
        <v>-5.1794412963515262</v>
      </c>
    </row>
    <row r="15" spans="1:17" s="110" customFormat="1" ht="15" customHeight="1" x14ac:dyDescent="0.2">
      <c r="A15" s="120"/>
      <c r="B15" s="119"/>
      <c r="C15" s="258" t="s">
        <v>106</v>
      </c>
      <c r="E15" s="113">
        <v>48.039421262319145</v>
      </c>
      <c r="F15" s="115">
        <v>4582</v>
      </c>
      <c r="G15" s="114">
        <v>4772</v>
      </c>
      <c r="H15" s="114">
        <v>4810</v>
      </c>
      <c r="I15" s="114">
        <v>4936</v>
      </c>
      <c r="J15" s="140">
        <v>4842</v>
      </c>
      <c r="K15" s="114">
        <v>-260</v>
      </c>
      <c r="L15" s="116">
        <v>-5.3696819496076005</v>
      </c>
    </row>
    <row r="16" spans="1:17" s="110" customFormat="1" ht="15" customHeight="1" x14ac:dyDescent="0.2">
      <c r="A16" s="120"/>
      <c r="B16" s="119"/>
      <c r="C16" s="258" t="s">
        <v>107</v>
      </c>
      <c r="E16" s="113">
        <v>51.960578737680855</v>
      </c>
      <c r="F16" s="115">
        <v>4956</v>
      </c>
      <c r="G16" s="114">
        <v>5209</v>
      </c>
      <c r="H16" s="114">
        <v>5249</v>
      </c>
      <c r="I16" s="114">
        <v>5498</v>
      </c>
      <c r="J16" s="140">
        <v>5217</v>
      </c>
      <c r="K16" s="114">
        <v>-261</v>
      </c>
      <c r="L16" s="116">
        <v>-5.0028752156411729</v>
      </c>
    </row>
    <row r="17" spans="1:12" s="110" customFormat="1" ht="15" customHeight="1" x14ac:dyDescent="0.2">
      <c r="A17" s="120"/>
      <c r="B17" s="121" t="s">
        <v>109</v>
      </c>
      <c r="C17" s="258"/>
      <c r="E17" s="113">
        <v>45.381119603387731</v>
      </c>
      <c r="F17" s="115">
        <v>21969</v>
      </c>
      <c r="G17" s="114">
        <v>22932</v>
      </c>
      <c r="H17" s="114">
        <v>23137</v>
      </c>
      <c r="I17" s="114">
        <v>23234</v>
      </c>
      <c r="J17" s="140">
        <v>23206</v>
      </c>
      <c r="K17" s="114">
        <v>-1237</v>
      </c>
      <c r="L17" s="116">
        <v>-5.330517969490649</v>
      </c>
    </row>
    <row r="18" spans="1:12" s="110" customFormat="1" ht="15" customHeight="1" x14ac:dyDescent="0.2">
      <c r="A18" s="120"/>
      <c r="B18" s="119"/>
      <c r="C18" s="258" t="s">
        <v>106</v>
      </c>
      <c r="E18" s="113">
        <v>37.8806500068278</v>
      </c>
      <c r="F18" s="115">
        <v>8322</v>
      </c>
      <c r="G18" s="114">
        <v>8584</v>
      </c>
      <c r="H18" s="114">
        <v>8698</v>
      </c>
      <c r="I18" s="114">
        <v>8654</v>
      </c>
      <c r="J18" s="140">
        <v>8558</v>
      </c>
      <c r="K18" s="114">
        <v>-236</v>
      </c>
      <c r="L18" s="116">
        <v>-2.7576536573965882</v>
      </c>
    </row>
    <row r="19" spans="1:12" s="110" customFormat="1" ht="15" customHeight="1" x14ac:dyDescent="0.2">
      <c r="A19" s="120"/>
      <c r="B19" s="119"/>
      <c r="C19" s="258" t="s">
        <v>107</v>
      </c>
      <c r="E19" s="113">
        <v>62.1193499931722</v>
      </c>
      <c r="F19" s="115">
        <v>13647</v>
      </c>
      <c r="G19" s="114">
        <v>14348</v>
      </c>
      <c r="H19" s="114">
        <v>14439</v>
      </c>
      <c r="I19" s="114">
        <v>14580</v>
      </c>
      <c r="J19" s="140">
        <v>14648</v>
      </c>
      <c r="K19" s="114">
        <v>-1001</v>
      </c>
      <c r="L19" s="116">
        <v>-6.8336974330966687</v>
      </c>
    </row>
    <row r="20" spans="1:12" s="110" customFormat="1" ht="15" customHeight="1" x14ac:dyDescent="0.2">
      <c r="A20" s="120"/>
      <c r="B20" s="121" t="s">
        <v>110</v>
      </c>
      <c r="C20" s="258"/>
      <c r="E20" s="113">
        <v>19.925635199338981</v>
      </c>
      <c r="F20" s="115">
        <v>9646</v>
      </c>
      <c r="G20" s="114">
        <v>9733</v>
      </c>
      <c r="H20" s="114">
        <v>9759</v>
      </c>
      <c r="I20" s="114">
        <v>9756</v>
      </c>
      <c r="J20" s="140">
        <v>9745</v>
      </c>
      <c r="K20" s="114">
        <v>-99</v>
      </c>
      <c r="L20" s="116">
        <v>-1.0159055926115956</v>
      </c>
    </row>
    <row r="21" spans="1:12" s="110" customFormat="1" ht="15" customHeight="1" x14ac:dyDescent="0.2">
      <c r="A21" s="120"/>
      <c r="B21" s="119"/>
      <c r="C21" s="258" t="s">
        <v>106</v>
      </c>
      <c r="E21" s="113">
        <v>36.108231391250257</v>
      </c>
      <c r="F21" s="115">
        <v>3483</v>
      </c>
      <c r="G21" s="114">
        <v>3530</v>
      </c>
      <c r="H21" s="114">
        <v>3532</v>
      </c>
      <c r="I21" s="114">
        <v>3544</v>
      </c>
      <c r="J21" s="140">
        <v>3555</v>
      </c>
      <c r="K21" s="114">
        <v>-72</v>
      </c>
      <c r="L21" s="116">
        <v>-2.0253164556962027</v>
      </c>
    </row>
    <row r="22" spans="1:12" s="110" customFormat="1" ht="15" customHeight="1" x14ac:dyDescent="0.2">
      <c r="A22" s="120"/>
      <c r="B22" s="119"/>
      <c r="C22" s="258" t="s">
        <v>107</v>
      </c>
      <c r="E22" s="113">
        <v>63.891768608749743</v>
      </c>
      <c r="F22" s="115">
        <v>6163</v>
      </c>
      <c r="G22" s="114">
        <v>6203</v>
      </c>
      <c r="H22" s="114">
        <v>6227</v>
      </c>
      <c r="I22" s="114">
        <v>6212</v>
      </c>
      <c r="J22" s="140">
        <v>6190</v>
      </c>
      <c r="K22" s="114">
        <v>-27</v>
      </c>
      <c r="L22" s="116">
        <v>-0.43618739903069464</v>
      </c>
    </row>
    <row r="23" spans="1:12" s="110" customFormat="1" ht="15" customHeight="1" x14ac:dyDescent="0.2">
      <c r="A23" s="120"/>
      <c r="B23" s="121" t="s">
        <v>111</v>
      </c>
      <c r="C23" s="258"/>
      <c r="E23" s="113">
        <v>14.990704399917373</v>
      </c>
      <c r="F23" s="115">
        <v>7257</v>
      </c>
      <c r="G23" s="114">
        <v>7420</v>
      </c>
      <c r="H23" s="114">
        <v>7273</v>
      </c>
      <c r="I23" s="114">
        <v>7178</v>
      </c>
      <c r="J23" s="140">
        <v>7027</v>
      </c>
      <c r="K23" s="114">
        <v>230</v>
      </c>
      <c r="L23" s="116">
        <v>3.2730895118827381</v>
      </c>
    </row>
    <row r="24" spans="1:12" s="110" customFormat="1" ht="15" customHeight="1" x14ac:dyDescent="0.2">
      <c r="A24" s="120"/>
      <c r="B24" s="119"/>
      <c r="C24" s="258" t="s">
        <v>106</v>
      </c>
      <c r="E24" s="113">
        <v>58.205870194295166</v>
      </c>
      <c r="F24" s="115">
        <v>4224</v>
      </c>
      <c r="G24" s="114">
        <v>4295</v>
      </c>
      <c r="H24" s="114">
        <v>4200</v>
      </c>
      <c r="I24" s="114">
        <v>4124</v>
      </c>
      <c r="J24" s="140">
        <v>4038</v>
      </c>
      <c r="K24" s="114">
        <v>186</v>
      </c>
      <c r="L24" s="116">
        <v>4.6062407132243681</v>
      </c>
    </row>
    <row r="25" spans="1:12" s="110" customFormat="1" ht="15" customHeight="1" x14ac:dyDescent="0.2">
      <c r="A25" s="120"/>
      <c r="B25" s="119"/>
      <c r="C25" s="258" t="s">
        <v>107</v>
      </c>
      <c r="E25" s="113">
        <v>41.794129805704834</v>
      </c>
      <c r="F25" s="115">
        <v>3033</v>
      </c>
      <c r="G25" s="114">
        <v>3125</v>
      </c>
      <c r="H25" s="114">
        <v>3073</v>
      </c>
      <c r="I25" s="114">
        <v>3054</v>
      </c>
      <c r="J25" s="140">
        <v>2989</v>
      </c>
      <c r="K25" s="114">
        <v>44</v>
      </c>
      <c r="L25" s="116">
        <v>1.4720642355302778</v>
      </c>
    </row>
    <row r="26" spans="1:12" s="110" customFormat="1" ht="15" customHeight="1" x14ac:dyDescent="0.2">
      <c r="A26" s="120"/>
      <c r="C26" s="121" t="s">
        <v>187</v>
      </c>
      <c r="D26" s="110" t="s">
        <v>188</v>
      </c>
      <c r="E26" s="113">
        <v>1.6133030365626937</v>
      </c>
      <c r="F26" s="115">
        <v>781</v>
      </c>
      <c r="G26" s="114">
        <v>839</v>
      </c>
      <c r="H26" s="114">
        <v>838</v>
      </c>
      <c r="I26" s="114">
        <v>697</v>
      </c>
      <c r="J26" s="140">
        <v>641</v>
      </c>
      <c r="K26" s="114">
        <v>140</v>
      </c>
      <c r="L26" s="116">
        <v>21.8408736349454</v>
      </c>
    </row>
    <row r="27" spans="1:12" s="110" customFormat="1" ht="15" customHeight="1" x14ac:dyDescent="0.2">
      <c r="A27" s="120"/>
      <c r="B27" s="119"/>
      <c r="D27" s="259" t="s">
        <v>106</v>
      </c>
      <c r="E27" s="113">
        <v>54.289372599231754</v>
      </c>
      <c r="F27" s="115">
        <v>424</v>
      </c>
      <c r="G27" s="114">
        <v>456</v>
      </c>
      <c r="H27" s="114">
        <v>461</v>
      </c>
      <c r="I27" s="114">
        <v>381</v>
      </c>
      <c r="J27" s="140">
        <v>337</v>
      </c>
      <c r="K27" s="114">
        <v>87</v>
      </c>
      <c r="L27" s="116">
        <v>25.816023738872403</v>
      </c>
    </row>
    <row r="28" spans="1:12" s="110" customFormat="1" ht="15" customHeight="1" x14ac:dyDescent="0.2">
      <c r="A28" s="120"/>
      <c r="B28" s="119"/>
      <c r="D28" s="259" t="s">
        <v>107</v>
      </c>
      <c r="E28" s="113">
        <v>45.710627400768246</v>
      </c>
      <c r="F28" s="115">
        <v>357</v>
      </c>
      <c r="G28" s="114">
        <v>383</v>
      </c>
      <c r="H28" s="114">
        <v>377</v>
      </c>
      <c r="I28" s="114">
        <v>316</v>
      </c>
      <c r="J28" s="140">
        <v>304</v>
      </c>
      <c r="K28" s="114">
        <v>53</v>
      </c>
      <c r="L28" s="116">
        <v>17.434210526315791</v>
      </c>
    </row>
    <row r="29" spans="1:12" s="110" customFormat="1" ht="24" customHeight="1" x14ac:dyDescent="0.2">
      <c r="A29" s="604" t="s">
        <v>189</v>
      </c>
      <c r="B29" s="605"/>
      <c r="C29" s="605"/>
      <c r="D29" s="606"/>
      <c r="E29" s="113">
        <v>92.332162776285898</v>
      </c>
      <c r="F29" s="115">
        <v>44698</v>
      </c>
      <c r="G29" s="114">
        <v>46248</v>
      </c>
      <c r="H29" s="114">
        <v>46389</v>
      </c>
      <c r="I29" s="114">
        <v>46804</v>
      </c>
      <c r="J29" s="140">
        <v>46394</v>
      </c>
      <c r="K29" s="114">
        <v>-1696</v>
      </c>
      <c r="L29" s="116">
        <v>-3.6556451265249819</v>
      </c>
    </row>
    <row r="30" spans="1:12" s="110" customFormat="1" ht="15" customHeight="1" x14ac:dyDescent="0.2">
      <c r="A30" s="120"/>
      <c r="B30" s="119"/>
      <c r="C30" s="258" t="s">
        <v>106</v>
      </c>
      <c r="E30" s="113">
        <v>42.321804107566336</v>
      </c>
      <c r="F30" s="115">
        <v>18917</v>
      </c>
      <c r="G30" s="114">
        <v>19479</v>
      </c>
      <c r="H30" s="114">
        <v>19517</v>
      </c>
      <c r="I30" s="114">
        <v>19558</v>
      </c>
      <c r="J30" s="140">
        <v>19373</v>
      </c>
      <c r="K30" s="114">
        <v>-456</v>
      </c>
      <c r="L30" s="116">
        <v>-2.3537913591080368</v>
      </c>
    </row>
    <row r="31" spans="1:12" s="110" customFormat="1" ht="15" customHeight="1" x14ac:dyDescent="0.2">
      <c r="A31" s="120"/>
      <c r="B31" s="119"/>
      <c r="C31" s="258" t="s">
        <v>107</v>
      </c>
      <c r="E31" s="113">
        <v>57.678195892433664</v>
      </c>
      <c r="F31" s="115">
        <v>25781</v>
      </c>
      <c r="G31" s="114">
        <v>26769</v>
      </c>
      <c r="H31" s="114">
        <v>26872</v>
      </c>
      <c r="I31" s="114">
        <v>27246</v>
      </c>
      <c r="J31" s="140">
        <v>27021</v>
      </c>
      <c r="K31" s="114">
        <v>-1240</v>
      </c>
      <c r="L31" s="116">
        <v>-4.5890233522075423</v>
      </c>
    </row>
    <row r="32" spans="1:12" s="110" customFormat="1" ht="15" customHeight="1" x14ac:dyDescent="0.2">
      <c r="A32" s="120"/>
      <c r="B32" s="119" t="s">
        <v>117</v>
      </c>
      <c r="C32" s="258"/>
      <c r="E32" s="113">
        <v>7.4530055773600496</v>
      </c>
      <c r="F32" s="114">
        <v>3608</v>
      </c>
      <c r="G32" s="114">
        <v>3706</v>
      </c>
      <c r="H32" s="114">
        <v>3712</v>
      </c>
      <c r="I32" s="114">
        <v>3688</v>
      </c>
      <c r="J32" s="140">
        <v>3541</v>
      </c>
      <c r="K32" s="114">
        <v>67</v>
      </c>
      <c r="L32" s="116">
        <v>1.8921208698107879</v>
      </c>
    </row>
    <row r="33" spans="1:12" s="110" customFormat="1" ht="15" customHeight="1" x14ac:dyDescent="0.2">
      <c r="A33" s="120"/>
      <c r="B33" s="119"/>
      <c r="C33" s="258" t="s">
        <v>106</v>
      </c>
      <c r="E33" s="113">
        <v>46.202882483370288</v>
      </c>
      <c r="F33" s="114">
        <v>1667</v>
      </c>
      <c r="G33" s="114">
        <v>1675</v>
      </c>
      <c r="H33" s="114">
        <v>1693</v>
      </c>
      <c r="I33" s="114">
        <v>1673</v>
      </c>
      <c r="J33" s="140">
        <v>1587</v>
      </c>
      <c r="K33" s="114">
        <v>80</v>
      </c>
      <c r="L33" s="116">
        <v>5.0409577819785758</v>
      </c>
    </row>
    <row r="34" spans="1:12" s="110" customFormat="1" ht="15" customHeight="1" x14ac:dyDescent="0.2">
      <c r="A34" s="120"/>
      <c r="B34" s="119"/>
      <c r="C34" s="258" t="s">
        <v>107</v>
      </c>
      <c r="E34" s="113">
        <v>53.797117516629712</v>
      </c>
      <c r="F34" s="114">
        <v>1941</v>
      </c>
      <c r="G34" s="114">
        <v>2031</v>
      </c>
      <c r="H34" s="114">
        <v>2019</v>
      </c>
      <c r="I34" s="114">
        <v>2015</v>
      </c>
      <c r="J34" s="140">
        <v>1954</v>
      </c>
      <c r="K34" s="114">
        <v>-13</v>
      </c>
      <c r="L34" s="116">
        <v>-0.66530194472876147</v>
      </c>
    </row>
    <row r="35" spans="1:12" s="110" customFormat="1" ht="24" customHeight="1" x14ac:dyDescent="0.2">
      <c r="A35" s="604" t="s">
        <v>192</v>
      </c>
      <c r="B35" s="605"/>
      <c r="C35" s="605"/>
      <c r="D35" s="606"/>
      <c r="E35" s="113">
        <v>20.603181160917167</v>
      </c>
      <c r="F35" s="114">
        <v>9974</v>
      </c>
      <c r="G35" s="114">
        <v>10249</v>
      </c>
      <c r="H35" s="114">
        <v>10266</v>
      </c>
      <c r="I35" s="114">
        <v>10739</v>
      </c>
      <c r="J35" s="114">
        <v>10307</v>
      </c>
      <c r="K35" s="318">
        <v>-333</v>
      </c>
      <c r="L35" s="319">
        <v>-3.2308140098961871</v>
      </c>
    </row>
    <row r="36" spans="1:12" s="110" customFormat="1" ht="15" customHeight="1" x14ac:dyDescent="0.2">
      <c r="A36" s="120"/>
      <c r="B36" s="119"/>
      <c r="C36" s="258" t="s">
        <v>106</v>
      </c>
      <c r="E36" s="113">
        <v>42.560657710046122</v>
      </c>
      <c r="F36" s="114">
        <v>4245</v>
      </c>
      <c r="G36" s="114">
        <v>4317</v>
      </c>
      <c r="H36" s="114">
        <v>4335</v>
      </c>
      <c r="I36" s="114">
        <v>4576</v>
      </c>
      <c r="J36" s="114">
        <v>4400</v>
      </c>
      <c r="K36" s="318">
        <v>-155</v>
      </c>
      <c r="L36" s="116">
        <v>-3.5227272727272729</v>
      </c>
    </row>
    <row r="37" spans="1:12" s="110" customFormat="1" ht="15" customHeight="1" x14ac:dyDescent="0.2">
      <c r="A37" s="120"/>
      <c r="B37" s="119"/>
      <c r="C37" s="258" t="s">
        <v>107</v>
      </c>
      <c r="E37" s="113">
        <v>57.439342289953878</v>
      </c>
      <c r="F37" s="114">
        <v>5729</v>
      </c>
      <c r="G37" s="114">
        <v>5932</v>
      </c>
      <c r="H37" s="114">
        <v>5931</v>
      </c>
      <c r="I37" s="114">
        <v>6163</v>
      </c>
      <c r="J37" s="140">
        <v>5907</v>
      </c>
      <c r="K37" s="114">
        <v>-178</v>
      </c>
      <c r="L37" s="116">
        <v>-3.0133739630946335</v>
      </c>
    </row>
    <row r="38" spans="1:12" s="110" customFormat="1" ht="15" customHeight="1" x14ac:dyDescent="0.2">
      <c r="A38" s="120"/>
      <c r="B38" s="119" t="s">
        <v>329</v>
      </c>
      <c r="C38" s="258"/>
      <c r="E38" s="113">
        <v>54.174757281553397</v>
      </c>
      <c r="F38" s="114">
        <v>26226</v>
      </c>
      <c r="G38" s="114">
        <v>26963</v>
      </c>
      <c r="H38" s="114">
        <v>27145</v>
      </c>
      <c r="I38" s="114">
        <v>27102</v>
      </c>
      <c r="J38" s="140">
        <v>26860</v>
      </c>
      <c r="K38" s="114">
        <v>-634</v>
      </c>
      <c r="L38" s="116">
        <v>-2.3603871928518241</v>
      </c>
    </row>
    <row r="39" spans="1:12" s="110" customFormat="1" ht="15" customHeight="1" x14ac:dyDescent="0.2">
      <c r="A39" s="120"/>
      <c r="B39" s="119"/>
      <c r="C39" s="258" t="s">
        <v>106</v>
      </c>
      <c r="E39" s="113">
        <v>44.902005643254782</v>
      </c>
      <c r="F39" s="115">
        <v>11776</v>
      </c>
      <c r="G39" s="114">
        <v>12029</v>
      </c>
      <c r="H39" s="114">
        <v>12102</v>
      </c>
      <c r="I39" s="114">
        <v>11962</v>
      </c>
      <c r="J39" s="140">
        <v>11808</v>
      </c>
      <c r="K39" s="114">
        <v>-32</v>
      </c>
      <c r="L39" s="116">
        <v>-0.27100271002710025</v>
      </c>
    </row>
    <row r="40" spans="1:12" s="110" customFormat="1" ht="15" customHeight="1" x14ac:dyDescent="0.2">
      <c r="A40" s="120"/>
      <c r="B40" s="119"/>
      <c r="C40" s="258" t="s">
        <v>107</v>
      </c>
      <c r="E40" s="113">
        <v>55.097994356745218</v>
      </c>
      <c r="F40" s="115">
        <v>14450</v>
      </c>
      <c r="G40" s="114">
        <v>14934</v>
      </c>
      <c r="H40" s="114">
        <v>15043</v>
      </c>
      <c r="I40" s="114">
        <v>15140</v>
      </c>
      <c r="J40" s="140">
        <v>15052</v>
      </c>
      <c r="K40" s="114">
        <v>-602</v>
      </c>
      <c r="L40" s="116">
        <v>-3.9994685091682167</v>
      </c>
    </row>
    <row r="41" spans="1:12" s="110" customFormat="1" ht="15" customHeight="1" x14ac:dyDescent="0.2">
      <c r="A41" s="120"/>
      <c r="B41" s="320" t="s">
        <v>517</v>
      </c>
      <c r="C41" s="258"/>
      <c r="E41" s="113">
        <v>5.4596157818632518</v>
      </c>
      <c r="F41" s="115">
        <v>2643</v>
      </c>
      <c r="G41" s="114">
        <v>2724</v>
      </c>
      <c r="H41" s="114">
        <v>2661</v>
      </c>
      <c r="I41" s="114">
        <v>2634</v>
      </c>
      <c r="J41" s="140">
        <v>2522</v>
      </c>
      <c r="K41" s="114">
        <v>121</v>
      </c>
      <c r="L41" s="116">
        <v>4.7977795400475811</v>
      </c>
    </row>
    <row r="42" spans="1:12" s="110" customFormat="1" ht="15" customHeight="1" x14ac:dyDescent="0.2">
      <c r="A42" s="120"/>
      <c r="B42" s="119"/>
      <c r="C42" s="268" t="s">
        <v>106</v>
      </c>
      <c r="D42" s="182"/>
      <c r="E42" s="113">
        <v>43.397654180855092</v>
      </c>
      <c r="F42" s="115">
        <v>1147</v>
      </c>
      <c r="G42" s="114">
        <v>1200</v>
      </c>
      <c r="H42" s="114">
        <v>1165</v>
      </c>
      <c r="I42" s="114">
        <v>1159</v>
      </c>
      <c r="J42" s="140">
        <v>1075</v>
      </c>
      <c r="K42" s="114">
        <v>72</v>
      </c>
      <c r="L42" s="116">
        <v>6.6976744186046515</v>
      </c>
    </row>
    <row r="43" spans="1:12" s="110" customFormat="1" ht="15" customHeight="1" x14ac:dyDescent="0.2">
      <c r="A43" s="120"/>
      <c r="B43" s="119"/>
      <c r="C43" s="268" t="s">
        <v>107</v>
      </c>
      <c r="D43" s="182"/>
      <c r="E43" s="113">
        <v>56.602345819144908</v>
      </c>
      <c r="F43" s="115">
        <v>1496</v>
      </c>
      <c r="G43" s="114">
        <v>1524</v>
      </c>
      <c r="H43" s="114">
        <v>1496</v>
      </c>
      <c r="I43" s="114">
        <v>1475</v>
      </c>
      <c r="J43" s="140">
        <v>1447</v>
      </c>
      <c r="K43" s="114">
        <v>49</v>
      </c>
      <c r="L43" s="116">
        <v>3.3863165169315828</v>
      </c>
    </row>
    <row r="44" spans="1:12" s="110" customFormat="1" ht="15" customHeight="1" x14ac:dyDescent="0.2">
      <c r="A44" s="120"/>
      <c r="B44" s="119" t="s">
        <v>205</v>
      </c>
      <c r="C44" s="268"/>
      <c r="D44" s="182"/>
      <c r="E44" s="113">
        <v>19.762445775666183</v>
      </c>
      <c r="F44" s="115">
        <v>9567</v>
      </c>
      <c r="G44" s="114">
        <v>10130</v>
      </c>
      <c r="H44" s="114">
        <v>10156</v>
      </c>
      <c r="I44" s="114">
        <v>10127</v>
      </c>
      <c r="J44" s="140">
        <v>10348</v>
      </c>
      <c r="K44" s="114">
        <v>-781</v>
      </c>
      <c r="L44" s="116">
        <v>-7.5473521453420949</v>
      </c>
    </row>
    <row r="45" spans="1:12" s="110" customFormat="1" ht="15" customHeight="1" x14ac:dyDescent="0.2">
      <c r="A45" s="120"/>
      <c r="B45" s="119"/>
      <c r="C45" s="268" t="s">
        <v>106</v>
      </c>
      <c r="D45" s="182"/>
      <c r="E45" s="113">
        <v>35.988293090833075</v>
      </c>
      <c r="F45" s="115">
        <v>3443</v>
      </c>
      <c r="G45" s="114">
        <v>3635</v>
      </c>
      <c r="H45" s="114">
        <v>3638</v>
      </c>
      <c r="I45" s="114">
        <v>3561</v>
      </c>
      <c r="J45" s="140">
        <v>3710</v>
      </c>
      <c r="K45" s="114">
        <v>-267</v>
      </c>
      <c r="L45" s="116">
        <v>-7.1967654986522911</v>
      </c>
    </row>
    <row r="46" spans="1:12" s="110" customFormat="1" ht="15" customHeight="1" x14ac:dyDescent="0.2">
      <c r="A46" s="123"/>
      <c r="B46" s="124"/>
      <c r="C46" s="260" t="s">
        <v>107</v>
      </c>
      <c r="D46" s="261"/>
      <c r="E46" s="125">
        <v>64.011706909166932</v>
      </c>
      <c r="F46" s="143">
        <v>6124</v>
      </c>
      <c r="G46" s="144">
        <v>6495</v>
      </c>
      <c r="H46" s="144">
        <v>6518</v>
      </c>
      <c r="I46" s="144">
        <v>6566</v>
      </c>
      <c r="J46" s="145">
        <v>6638</v>
      </c>
      <c r="K46" s="144">
        <v>-514</v>
      </c>
      <c r="L46" s="146">
        <v>-7.7432961735462484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48410</v>
      </c>
      <c r="E11" s="114">
        <v>50066</v>
      </c>
      <c r="F11" s="114">
        <v>50228</v>
      </c>
      <c r="G11" s="114">
        <v>50602</v>
      </c>
      <c r="H11" s="140">
        <v>50037</v>
      </c>
      <c r="I11" s="115">
        <v>-1627</v>
      </c>
      <c r="J11" s="116">
        <v>-3.2515938205727761</v>
      </c>
    </row>
    <row r="12" spans="1:15" s="110" customFormat="1" ht="24.95" customHeight="1" x14ac:dyDescent="0.2">
      <c r="A12" s="193" t="s">
        <v>132</v>
      </c>
      <c r="B12" s="194" t="s">
        <v>133</v>
      </c>
      <c r="C12" s="113">
        <v>2.8960958479652965</v>
      </c>
      <c r="D12" s="115">
        <v>1402</v>
      </c>
      <c r="E12" s="114">
        <v>1382</v>
      </c>
      <c r="F12" s="114">
        <v>1450</v>
      </c>
      <c r="G12" s="114">
        <v>1438</v>
      </c>
      <c r="H12" s="140">
        <v>1352</v>
      </c>
      <c r="I12" s="115">
        <v>50</v>
      </c>
      <c r="J12" s="116">
        <v>3.6982248520710059</v>
      </c>
    </row>
    <row r="13" spans="1:15" s="110" customFormat="1" ht="24.95" customHeight="1" x14ac:dyDescent="0.2">
      <c r="A13" s="193" t="s">
        <v>134</v>
      </c>
      <c r="B13" s="199" t="s">
        <v>214</v>
      </c>
      <c r="C13" s="113">
        <v>0.69407147283619086</v>
      </c>
      <c r="D13" s="115">
        <v>336</v>
      </c>
      <c r="E13" s="114">
        <v>323</v>
      </c>
      <c r="F13" s="114">
        <v>325</v>
      </c>
      <c r="G13" s="114">
        <v>341</v>
      </c>
      <c r="H13" s="140">
        <v>325</v>
      </c>
      <c r="I13" s="115">
        <v>11</v>
      </c>
      <c r="J13" s="116">
        <v>3.3846153846153846</v>
      </c>
    </row>
    <row r="14" spans="1:15" s="287" customFormat="1" ht="24.95" customHeight="1" x14ac:dyDescent="0.2">
      <c r="A14" s="193" t="s">
        <v>215</v>
      </c>
      <c r="B14" s="199" t="s">
        <v>137</v>
      </c>
      <c r="C14" s="113">
        <v>8.481718653170832</v>
      </c>
      <c r="D14" s="115">
        <v>4106</v>
      </c>
      <c r="E14" s="114">
        <v>4234</v>
      </c>
      <c r="F14" s="114">
        <v>4357</v>
      </c>
      <c r="G14" s="114">
        <v>4481</v>
      </c>
      <c r="H14" s="140">
        <v>4549</v>
      </c>
      <c r="I14" s="115">
        <v>-443</v>
      </c>
      <c r="J14" s="116">
        <v>-9.7384040448450211</v>
      </c>
      <c r="K14" s="110"/>
      <c r="L14" s="110"/>
      <c r="M14" s="110"/>
      <c r="N14" s="110"/>
      <c r="O14" s="110"/>
    </row>
    <row r="15" spans="1:15" s="110" customFormat="1" ht="24.95" customHeight="1" x14ac:dyDescent="0.2">
      <c r="A15" s="193" t="s">
        <v>216</v>
      </c>
      <c r="B15" s="199" t="s">
        <v>217</v>
      </c>
      <c r="C15" s="113">
        <v>3.9537285684775871</v>
      </c>
      <c r="D15" s="115">
        <v>1914</v>
      </c>
      <c r="E15" s="114">
        <v>2026</v>
      </c>
      <c r="F15" s="114">
        <v>2124</v>
      </c>
      <c r="G15" s="114">
        <v>2173</v>
      </c>
      <c r="H15" s="140">
        <v>2200</v>
      </c>
      <c r="I15" s="115">
        <v>-286</v>
      </c>
      <c r="J15" s="116">
        <v>-13</v>
      </c>
    </row>
    <row r="16" spans="1:15" s="287" customFormat="1" ht="24.95" customHeight="1" x14ac:dyDescent="0.2">
      <c r="A16" s="193" t="s">
        <v>218</v>
      </c>
      <c r="B16" s="199" t="s">
        <v>141</v>
      </c>
      <c r="C16" s="113">
        <v>3.439372030572196</v>
      </c>
      <c r="D16" s="115">
        <v>1665</v>
      </c>
      <c r="E16" s="114">
        <v>1667</v>
      </c>
      <c r="F16" s="114">
        <v>1677</v>
      </c>
      <c r="G16" s="114">
        <v>1714</v>
      </c>
      <c r="H16" s="140">
        <v>1737</v>
      </c>
      <c r="I16" s="115">
        <v>-72</v>
      </c>
      <c r="J16" s="116">
        <v>-4.1450777202072535</v>
      </c>
      <c r="K16" s="110"/>
      <c r="L16" s="110"/>
      <c r="M16" s="110"/>
      <c r="N16" s="110"/>
      <c r="O16" s="110"/>
    </row>
    <row r="17" spans="1:15" s="110" customFormat="1" ht="24.95" customHeight="1" x14ac:dyDescent="0.2">
      <c r="A17" s="193" t="s">
        <v>142</v>
      </c>
      <c r="B17" s="199" t="s">
        <v>220</v>
      </c>
      <c r="C17" s="113">
        <v>1.0886180541210493</v>
      </c>
      <c r="D17" s="115">
        <v>527</v>
      </c>
      <c r="E17" s="114">
        <v>541</v>
      </c>
      <c r="F17" s="114">
        <v>556</v>
      </c>
      <c r="G17" s="114">
        <v>594</v>
      </c>
      <c r="H17" s="140">
        <v>612</v>
      </c>
      <c r="I17" s="115">
        <v>-85</v>
      </c>
      <c r="J17" s="116">
        <v>-13.888888888888889</v>
      </c>
    </row>
    <row r="18" spans="1:15" s="287" customFormat="1" ht="24.95" customHeight="1" x14ac:dyDescent="0.2">
      <c r="A18" s="201" t="s">
        <v>144</v>
      </c>
      <c r="B18" s="202" t="s">
        <v>145</v>
      </c>
      <c r="C18" s="113">
        <v>4.294567238173931</v>
      </c>
      <c r="D18" s="115">
        <v>2079</v>
      </c>
      <c r="E18" s="114">
        <v>2050</v>
      </c>
      <c r="F18" s="114">
        <v>2096</v>
      </c>
      <c r="G18" s="114">
        <v>2089</v>
      </c>
      <c r="H18" s="140">
        <v>2079</v>
      </c>
      <c r="I18" s="115">
        <v>0</v>
      </c>
      <c r="J18" s="116">
        <v>0</v>
      </c>
      <c r="K18" s="110"/>
      <c r="L18" s="110"/>
      <c r="M18" s="110"/>
      <c r="N18" s="110"/>
      <c r="O18" s="110"/>
    </row>
    <row r="19" spans="1:15" s="110" customFormat="1" ht="24.95" customHeight="1" x14ac:dyDescent="0.2">
      <c r="A19" s="193" t="s">
        <v>146</v>
      </c>
      <c r="B19" s="199" t="s">
        <v>147</v>
      </c>
      <c r="C19" s="113">
        <v>20.311919024994836</v>
      </c>
      <c r="D19" s="115">
        <v>9833</v>
      </c>
      <c r="E19" s="114">
        <v>10066</v>
      </c>
      <c r="F19" s="114">
        <v>9999</v>
      </c>
      <c r="G19" s="114">
        <v>10193</v>
      </c>
      <c r="H19" s="140">
        <v>10133</v>
      </c>
      <c r="I19" s="115">
        <v>-300</v>
      </c>
      <c r="J19" s="116">
        <v>-2.9606237047271291</v>
      </c>
    </row>
    <row r="20" spans="1:15" s="287" customFormat="1" ht="24.95" customHeight="1" x14ac:dyDescent="0.2">
      <c r="A20" s="193" t="s">
        <v>148</v>
      </c>
      <c r="B20" s="199" t="s">
        <v>149</v>
      </c>
      <c r="C20" s="113">
        <v>9.2997314604420573</v>
      </c>
      <c r="D20" s="115">
        <v>4502</v>
      </c>
      <c r="E20" s="114">
        <v>4481</v>
      </c>
      <c r="F20" s="114">
        <v>4412</v>
      </c>
      <c r="G20" s="114">
        <v>4370</v>
      </c>
      <c r="H20" s="140">
        <v>4314</v>
      </c>
      <c r="I20" s="115">
        <v>188</v>
      </c>
      <c r="J20" s="116">
        <v>4.3579044969865555</v>
      </c>
      <c r="K20" s="110"/>
      <c r="L20" s="110"/>
      <c r="M20" s="110"/>
      <c r="N20" s="110"/>
      <c r="O20" s="110"/>
    </row>
    <row r="21" spans="1:15" s="110" customFormat="1" ht="24.95" customHeight="1" x14ac:dyDescent="0.2">
      <c r="A21" s="201" t="s">
        <v>150</v>
      </c>
      <c r="B21" s="202" t="s">
        <v>151</v>
      </c>
      <c r="C21" s="113">
        <v>13.992976657715348</v>
      </c>
      <c r="D21" s="115">
        <v>6774</v>
      </c>
      <c r="E21" s="114">
        <v>7385</v>
      </c>
      <c r="F21" s="114">
        <v>7449</v>
      </c>
      <c r="G21" s="114">
        <v>7477</v>
      </c>
      <c r="H21" s="140">
        <v>7179</v>
      </c>
      <c r="I21" s="115">
        <v>-405</v>
      </c>
      <c r="J21" s="116">
        <v>-5.6414542415378186</v>
      </c>
    </row>
    <row r="22" spans="1:15" s="110" customFormat="1" ht="24.95" customHeight="1" x14ac:dyDescent="0.2">
      <c r="A22" s="201" t="s">
        <v>152</v>
      </c>
      <c r="B22" s="199" t="s">
        <v>153</v>
      </c>
      <c r="C22" s="113">
        <v>1.3323693451766163</v>
      </c>
      <c r="D22" s="115">
        <v>645</v>
      </c>
      <c r="E22" s="114">
        <v>779</v>
      </c>
      <c r="F22" s="114">
        <v>773</v>
      </c>
      <c r="G22" s="114">
        <v>774</v>
      </c>
      <c r="H22" s="140">
        <v>960</v>
      </c>
      <c r="I22" s="115">
        <v>-315</v>
      </c>
      <c r="J22" s="116">
        <v>-32.8125</v>
      </c>
    </row>
    <row r="23" spans="1:15" s="110" customFormat="1" ht="24.95" customHeight="1" x14ac:dyDescent="0.2">
      <c r="A23" s="193" t="s">
        <v>154</v>
      </c>
      <c r="B23" s="199" t="s">
        <v>155</v>
      </c>
      <c r="C23" s="113">
        <v>0.8428010741582318</v>
      </c>
      <c r="D23" s="115">
        <v>408</v>
      </c>
      <c r="E23" s="114">
        <v>418</v>
      </c>
      <c r="F23" s="114">
        <v>407</v>
      </c>
      <c r="G23" s="114">
        <v>408</v>
      </c>
      <c r="H23" s="140">
        <v>398</v>
      </c>
      <c r="I23" s="115">
        <v>10</v>
      </c>
      <c r="J23" s="116">
        <v>2.512562814070352</v>
      </c>
    </row>
    <row r="24" spans="1:15" s="110" customFormat="1" ht="24.95" customHeight="1" x14ac:dyDescent="0.2">
      <c r="A24" s="193" t="s">
        <v>156</v>
      </c>
      <c r="B24" s="199" t="s">
        <v>221</v>
      </c>
      <c r="C24" s="113">
        <v>6.7362115265441025</v>
      </c>
      <c r="D24" s="115">
        <v>3261</v>
      </c>
      <c r="E24" s="114">
        <v>3367</v>
      </c>
      <c r="F24" s="114">
        <v>3309</v>
      </c>
      <c r="G24" s="114">
        <v>3331</v>
      </c>
      <c r="H24" s="140">
        <v>3286</v>
      </c>
      <c r="I24" s="115">
        <v>-25</v>
      </c>
      <c r="J24" s="116">
        <v>-0.76080340839926963</v>
      </c>
    </row>
    <row r="25" spans="1:15" s="110" customFormat="1" ht="24.95" customHeight="1" x14ac:dyDescent="0.2">
      <c r="A25" s="193" t="s">
        <v>222</v>
      </c>
      <c r="B25" s="204" t="s">
        <v>159</v>
      </c>
      <c r="C25" s="113">
        <v>8.0830406940714727</v>
      </c>
      <c r="D25" s="115">
        <v>3913</v>
      </c>
      <c r="E25" s="114">
        <v>4064</v>
      </c>
      <c r="F25" s="114">
        <v>4110</v>
      </c>
      <c r="G25" s="114">
        <v>4089</v>
      </c>
      <c r="H25" s="140">
        <v>4102</v>
      </c>
      <c r="I25" s="115">
        <v>-189</v>
      </c>
      <c r="J25" s="116">
        <v>-4.6075085324232079</v>
      </c>
    </row>
    <row r="26" spans="1:15" s="110" customFormat="1" ht="24.95" customHeight="1" x14ac:dyDescent="0.2">
      <c r="A26" s="201">
        <v>782.78300000000002</v>
      </c>
      <c r="B26" s="203" t="s">
        <v>160</v>
      </c>
      <c r="C26" s="113">
        <v>0.21070026853955795</v>
      </c>
      <c r="D26" s="115">
        <v>102</v>
      </c>
      <c r="E26" s="114">
        <v>109</v>
      </c>
      <c r="F26" s="114">
        <v>113</v>
      </c>
      <c r="G26" s="114">
        <v>104</v>
      </c>
      <c r="H26" s="140">
        <v>116</v>
      </c>
      <c r="I26" s="115">
        <v>-14</v>
      </c>
      <c r="J26" s="116">
        <v>-12.068965517241379</v>
      </c>
    </row>
    <row r="27" spans="1:15" s="110" customFormat="1" ht="24.95" customHeight="1" x14ac:dyDescent="0.2">
      <c r="A27" s="193" t="s">
        <v>161</v>
      </c>
      <c r="B27" s="199" t="s">
        <v>162</v>
      </c>
      <c r="C27" s="113">
        <v>0.84899814087998349</v>
      </c>
      <c r="D27" s="115">
        <v>411</v>
      </c>
      <c r="E27" s="114">
        <v>395</v>
      </c>
      <c r="F27" s="114">
        <v>407</v>
      </c>
      <c r="G27" s="114">
        <v>403</v>
      </c>
      <c r="H27" s="140">
        <v>390</v>
      </c>
      <c r="I27" s="115">
        <v>21</v>
      </c>
      <c r="J27" s="116">
        <v>5.384615384615385</v>
      </c>
    </row>
    <row r="28" spans="1:15" s="110" customFormat="1" ht="24.95" customHeight="1" x14ac:dyDescent="0.2">
      <c r="A28" s="193" t="s">
        <v>163</v>
      </c>
      <c r="B28" s="199" t="s">
        <v>164</v>
      </c>
      <c r="C28" s="113">
        <v>1.9851270398677958</v>
      </c>
      <c r="D28" s="115">
        <v>961</v>
      </c>
      <c r="E28" s="114">
        <v>1032</v>
      </c>
      <c r="F28" s="114">
        <v>981</v>
      </c>
      <c r="G28" s="114">
        <v>989</v>
      </c>
      <c r="H28" s="140">
        <v>951</v>
      </c>
      <c r="I28" s="115">
        <v>10</v>
      </c>
      <c r="J28" s="116">
        <v>1.0515247108307044</v>
      </c>
    </row>
    <row r="29" spans="1:15" s="110" customFormat="1" ht="24.95" customHeight="1" x14ac:dyDescent="0.2">
      <c r="A29" s="193">
        <v>86</v>
      </c>
      <c r="B29" s="199" t="s">
        <v>165</v>
      </c>
      <c r="C29" s="113">
        <v>4.8936170212765955</v>
      </c>
      <c r="D29" s="115">
        <v>2369</v>
      </c>
      <c r="E29" s="114">
        <v>2404</v>
      </c>
      <c r="F29" s="114">
        <v>2406</v>
      </c>
      <c r="G29" s="114">
        <v>2427</v>
      </c>
      <c r="H29" s="140">
        <v>2413</v>
      </c>
      <c r="I29" s="115">
        <v>-44</v>
      </c>
      <c r="J29" s="116">
        <v>-1.8234562784915043</v>
      </c>
    </row>
    <row r="30" spans="1:15" s="110" customFormat="1" ht="24.95" customHeight="1" x14ac:dyDescent="0.2">
      <c r="A30" s="193">
        <v>87.88</v>
      </c>
      <c r="B30" s="204" t="s">
        <v>166</v>
      </c>
      <c r="C30" s="113">
        <v>3.7822763891757902</v>
      </c>
      <c r="D30" s="115">
        <v>1831</v>
      </c>
      <c r="E30" s="114">
        <v>1856</v>
      </c>
      <c r="F30" s="114">
        <v>1856</v>
      </c>
      <c r="G30" s="114">
        <v>1834</v>
      </c>
      <c r="H30" s="140">
        <v>1819</v>
      </c>
      <c r="I30" s="115">
        <v>12</v>
      </c>
      <c r="J30" s="116">
        <v>0.65970313358988453</v>
      </c>
    </row>
    <row r="31" spans="1:15" s="110" customFormat="1" ht="24.95" customHeight="1" x14ac:dyDescent="0.2">
      <c r="A31" s="193" t="s">
        <v>167</v>
      </c>
      <c r="B31" s="199" t="s">
        <v>168</v>
      </c>
      <c r="C31" s="113">
        <v>11.313778145011362</v>
      </c>
      <c r="D31" s="115">
        <v>5477</v>
      </c>
      <c r="E31" s="114">
        <v>5721</v>
      </c>
      <c r="F31" s="114">
        <v>5778</v>
      </c>
      <c r="G31" s="114">
        <v>5854</v>
      </c>
      <c r="H31" s="140">
        <v>5671</v>
      </c>
      <c r="I31" s="115">
        <v>-194</v>
      </c>
      <c r="J31" s="116">
        <v>-3.4209134191500619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2.8960958479652965</v>
      </c>
      <c r="D34" s="115">
        <v>1402</v>
      </c>
      <c r="E34" s="114">
        <v>1382</v>
      </c>
      <c r="F34" s="114">
        <v>1450</v>
      </c>
      <c r="G34" s="114">
        <v>1438</v>
      </c>
      <c r="H34" s="140">
        <v>1352</v>
      </c>
      <c r="I34" s="115">
        <v>50</v>
      </c>
      <c r="J34" s="116">
        <v>3.6982248520710059</v>
      </c>
    </row>
    <row r="35" spans="1:10" s="110" customFormat="1" ht="24.95" customHeight="1" x14ac:dyDescent="0.2">
      <c r="A35" s="292" t="s">
        <v>171</v>
      </c>
      <c r="B35" s="293" t="s">
        <v>172</v>
      </c>
      <c r="C35" s="113">
        <v>13.470357364180954</v>
      </c>
      <c r="D35" s="115">
        <v>6521</v>
      </c>
      <c r="E35" s="114">
        <v>6607</v>
      </c>
      <c r="F35" s="114">
        <v>6778</v>
      </c>
      <c r="G35" s="114">
        <v>6911</v>
      </c>
      <c r="H35" s="140">
        <v>6953</v>
      </c>
      <c r="I35" s="115">
        <v>-432</v>
      </c>
      <c r="J35" s="116">
        <v>-6.2131454048612111</v>
      </c>
    </row>
    <row r="36" spans="1:10" s="110" customFormat="1" ht="24.95" customHeight="1" x14ac:dyDescent="0.2">
      <c r="A36" s="294" t="s">
        <v>173</v>
      </c>
      <c r="B36" s="295" t="s">
        <v>174</v>
      </c>
      <c r="C36" s="125">
        <v>83.633546787853746</v>
      </c>
      <c r="D36" s="143">
        <v>40487</v>
      </c>
      <c r="E36" s="144">
        <v>42077</v>
      </c>
      <c r="F36" s="144">
        <v>42000</v>
      </c>
      <c r="G36" s="144">
        <v>42253</v>
      </c>
      <c r="H36" s="145">
        <v>41732</v>
      </c>
      <c r="I36" s="143">
        <v>-1245</v>
      </c>
      <c r="J36" s="146">
        <v>-2.9833221508674397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48410</v>
      </c>
      <c r="F11" s="264">
        <v>50066</v>
      </c>
      <c r="G11" s="264">
        <v>50228</v>
      </c>
      <c r="H11" s="264">
        <v>50602</v>
      </c>
      <c r="I11" s="265">
        <v>50037</v>
      </c>
      <c r="J11" s="263">
        <v>-1627</v>
      </c>
      <c r="K11" s="266">
        <v>-3.2515938205727761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44.087998347448874</v>
      </c>
      <c r="E13" s="115">
        <v>21343</v>
      </c>
      <c r="F13" s="114">
        <v>21961</v>
      </c>
      <c r="G13" s="114">
        <v>22074</v>
      </c>
      <c r="H13" s="114">
        <v>22281</v>
      </c>
      <c r="I13" s="140">
        <v>22012</v>
      </c>
      <c r="J13" s="115">
        <v>-669</v>
      </c>
      <c r="K13" s="116">
        <v>-3.0392513174632021</v>
      </c>
    </row>
    <row r="14" spans="1:15" ht="15.95" customHeight="1" x14ac:dyDescent="0.2">
      <c r="A14" s="306" t="s">
        <v>230</v>
      </c>
      <c r="B14" s="307"/>
      <c r="C14" s="308"/>
      <c r="D14" s="113">
        <v>45.653790539144808</v>
      </c>
      <c r="E14" s="115">
        <v>22101</v>
      </c>
      <c r="F14" s="114">
        <v>22946</v>
      </c>
      <c r="G14" s="114">
        <v>23047</v>
      </c>
      <c r="H14" s="114">
        <v>23227</v>
      </c>
      <c r="I14" s="140">
        <v>22976</v>
      </c>
      <c r="J14" s="115">
        <v>-875</v>
      </c>
      <c r="K14" s="116">
        <v>-3.8083217270194987</v>
      </c>
    </row>
    <row r="15" spans="1:15" ht="15.95" customHeight="1" x14ac:dyDescent="0.2">
      <c r="A15" s="306" t="s">
        <v>231</v>
      </c>
      <c r="B15" s="307"/>
      <c r="C15" s="308"/>
      <c r="D15" s="113">
        <v>4.4412311505887212</v>
      </c>
      <c r="E15" s="115">
        <v>2150</v>
      </c>
      <c r="F15" s="114">
        <v>2171</v>
      </c>
      <c r="G15" s="114">
        <v>2167</v>
      </c>
      <c r="H15" s="114">
        <v>2138</v>
      </c>
      <c r="I15" s="140">
        <v>2142</v>
      </c>
      <c r="J15" s="115">
        <v>8</v>
      </c>
      <c r="K15" s="116">
        <v>0.3734827264239029</v>
      </c>
    </row>
    <row r="16" spans="1:15" ht="15.95" customHeight="1" x14ac:dyDescent="0.2">
      <c r="A16" s="306" t="s">
        <v>232</v>
      </c>
      <c r="B16" s="307"/>
      <c r="C16" s="308"/>
      <c r="D16" s="113">
        <v>2.0119809956620531</v>
      </c>
      <c r="E16" s="115">
        <v>974</v>
      </c>
      <c r="F16" s="114">
        <v>1048</v>
      </c>
      <c r="G16" s="114">
        <v>1003</v>
      </c>
      <c r="H16" s="114">
        <v>990</v>
      </c>
      <c r="I16" s="140">
        <v>979</v>
      </c>
      <c r="J16" s="115">
        <v>-5</v>
      </c>
      <c r="K16" s="116">
        <v>-0.51072522982635338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2.3590167320801489</v>
      </c>
      <c r="E18" s="115">
        <v>1142</v>
      </c>
      <c r="F18" s="114">
        <v>1146</v>
      </c>
      <c r="G18" s="114">
        <v>1182</v>
      </c>
      <c r="H18" s="114">
        <v>1161</v>
      </c>
      <c r="I18" s="140">
        <v>1079</v>
      </c>
      <c r="J18" s="115">
        <v>63</v>
      </c>
      <c r="K18" s="116">
        <v>5.8387395736793328</v>
      </c>
    </row>
    <row r="19" spans="1:11" ht="14.1" customHeight="1" x14ac:dyDescent="0.2">
      <c r="A19" s="306" t="s">
        <v>235</v>
      </c>
      <c r="B19" s="307" t="s">
        <v>236</v>
      </c>
      <c r="C19" s="308"/>
      <c r="D19" s="113">
        <v>1.9148936170212767</v>
      </c>
      <c r="E19" s="115">
        <v>927</v>
      </c>
      <c r="F19" s="114">
        <v>924</v>
      </c>
      <c r="G19" s="114">
        <v>959</v>
      </c>
      <c r="H19" s="114">
        <v>938</v>
      </c>
      <c r="I19" s="140">
        <v>879</v>
      </c>
      <c r="J19" s="115">
        <v>48</v>
      </c>
      <c r="K19" s="116">
        <v>5.4607508532423212</v>
      </c>
    </row>
    <row r="20" spans="1:11" ht="14.1" customHeight="1" x14ac:dyDescent="0.2">
      <c r="A20" s="306">
        <v>12</v>
      </c>
      <c r="B20" s="307" t="s">
        <v>237</v>
      </c>
      <c r="C20" s="308"/>
      <c r="D20" s="113">
        <v>2.1896302416856019</v>
      </c>
      <c r="E20" s="115">
        <v>1060</v>
      </c>
      <c r="F20" s="114">
        <v>1110</v>
      </c>
      <c r="G20" s="114">
        <v>1140</v>
      </c>
      <c r="H20" s="114">
        <v>1158</v>
      </c>
      <c r="I20" s="140">
        <v>1075</v>
      </c>
      <c r="J20" s="115">
        <v>-15</v>
      </c>
      <c r="K20" s="116">
        <v>-1.3953488372093024</v>
      </c>
    </row>
    <row r="21" spans="1:11" ht="14.1" customHeight="1" x14ac:dyDescent="0.2">
      <c r="A21" s="306">
        <v>21</v>
      </c>
      <c r="B21" s="307" t="s">
        <v>238</v>
      </c>
      <c r="C21" s="308"/>
      <c r="D21" s="113">
        <v>0.15699235695104316</v>
      </c>
      <c r="E21" s="115">
        <v>76</v>
      </c>
      <c r="F21" s="114">
        <v>69</v>
      </c>
      <c r="G21" s="114">
        <v>74</v>
      </c>
      <c r="H21" s="114">
        <v>79</v>
      </c>
      <c r="I21" s="140">
        <v>70</v>
      </c>
      <c r="J21" s="115">
        <v>6</v>
      </c>
      <c r="K21" s="116">
        <v>8.5714285714285712</v>
      </c>
    </row>
    <row r="22" spans="1:11" ht="14.1" customHeight="1" x14ac:dyDescent="0.2">
      <c r="A22" s="306">
        <v>22</v>
      </c>
      <c r="B22" s="307" t="s">
        <v>239</v>
      </c>
      <c r="C22" s="308"/>
      <c r="D22" s="113">
        <v>0.88824623011774428</v>
      </c>
      <c r="E22" s="115">
        <v>430</v>
      </c>
      <c r="F22" s="114">
        <v>435</v>
      </c>
      <c r="G22" s="114">
        <v>465</v>
      </c>
      <c r="H22" s="114">
        <v>488</v>
      </c>
      <c r="I22" s="140">
        <v>486</v>
      </c>
      <c r="J22" s="115">
        <v>-56</v>
      </c>
      <c r="K22" s="116">
        <v>-11.522633744855968</v>
      </c>
    </row>
    <row r="23" spans="1:11" ht="14.1" customHeight="1" x14ac:dyDescent="0.2">
      <c r="A23" s="306">
        <v>23</v>
      </c>
      <c r="B23" s="307" t="s">
        <v>240</v>
      </c>
      <c r="C23" s="308"/>
      <c r="D23" s="113">
        <v>0.54740756042140049</v>
      </c>
      <c r="E23" s="115">
        <v>265</v>
      </c>
      <c r="F23" s="114">
        <v>281</v>
      </c>
      <c r="G23" s="114">
        <v>297</v>
      </c>
      <c r="H23" s="114">
        <v>301</v>
      </c>
      <c r="I23" s="140">
        <v>296</v>
      </c>
      <c r="J23" s="115">
        <v>-31</v>
      </c>
      <c r="K23" s="116">
        <v>-10.472972972972974</v>
      </c>
    </row>
    <row r="24" spans="1:11" ht="14.1" customHeight="1" x14ac:dyDescent="0.2">
      <c r="A24" s="306">
        <v>24</v>
      </c>
      <c r="B24" s="307" t="s">
        <v>241</v>
      </c>
      <c r="C24" s="308"/>
      <c r="D24" s="113">
        <v>1.305515389382359</v>
      </c>
      <c r="E24" s="115">
        <v>632</v>
      </c>
      <c r="F24" s="114">
        <v>643</v>
      </c>
      <c r="G24" s="114">
        <v>647</v>
      </c>
      <c r="H24" s="114">
        <v>674</v>
      </c>
      <c r="I24" s="140">
        <v>691</v>
      </c>
      <c r="J24" s="115">
        <v>-59</v>
      </c>
      <c r="K24" s="116">
        <v>-8.5383502170767009</v>
      </c>
    </row>
    <row r="25" spans="1:11" ht="14.1" customHeight="1" x14ac:dyDescent="0.2">
      <c r="A25" s="306">
        <v>25</v>
      </c>
      <c r="B25" s="307" t="s">
        <v>242</v>
      </c>
      <c r="C25" s="308"/>
      <c r="D25" s="113">
        <v>1.6463540590787027</v>
      </c>
      <c r="E25" s="115">
        <v>797</v>
      </c>
      <c r="F25" s="114">
        <v>812</v>
      </c>
      <c r="G25" s="114">
        <v>820</v>
      </c>
      <c r="H25" s="114">
        <v>843</v>
      </c>
      <c r="I25" s="140">
        <v>802</v>
      </c>
      <c r="J25" s="115">
        <v>-5</v>
      </c>
      <c r="K25" s="116">
        <v>-0.62344139650872821</v>
      </c>
    </row>
    <row r="26" spans="1:11" ht="14.1" customHeight="1" x14ac:dyDescent="0.2">
      <c r="A26" s="306">
        <v>26</v>
      </c>
      <c r="B26" s="307" t="s">
        <v>243</v>
      </c>
      <c r="C26" s="308"/>
      <c r="D26" s="113">
        <v>0.82420987399297663</v>
      </c>
      <c r="E26" s="115">
        <v>399</v>
      </c>
      <c r="F26" s="114">
        <v>403</v>
      </c>
      <c r="G26" s="114">
        <v>426</v>
      </c>
      <c r="H26" s="114">
        <v>427</v>
      </c>
      <c r="I26" s="140">
        <v>437</v>
      </c>
      <c r="J26" s="115">
        <v>-38</v>
      </c>
      <c r="K26" s="116">
        <v>-8.695652173913043</v>
      </c>
    </row>
    <row r="27" spans="1:11" ht="14.1" customHeight="1" x14ac:dyDescent="0.2">
      <c r="A27" s="306">
        <v>27</v>
      </c>
      <c r="B27" s="307" t="s">
        <v>244</v>
      </c>
      <c r="C27" s="308"/>
      <c r="D27" s="113">
        <v>0.3573641809543483</v>
      </c>
      <c r="E27" s="115">
        <v>173</v>
      </c>
      <c r="F27" s="114">
        <v>172</v>
      </c>
      <c r="G27" s="114">
        <v>176</v>
      </c>
      <c r="H27" s="114">
        <v>168</v>
      </c>
      <c r="I27" s="140">
        <v>171</v>
      </c>
      <c r="J27" s="115">
        <v>2</v>
      </c>
      <c r="K27" s="116">
        <v>1.1695906432748537</v>
      </c>
    </row>
    <row r="28" spans="1:11" ht="14.1" customHeight="1" x14ac:dyDescent="0.2">
      <c r="A28" s="306">
        <v>28</v>
      </c>
      <c r="B28" s="307" t="s">
        <v>245</v>
      </c>
      <c r="C28" s="308"/>
      <c r="D28" s="113">
        <v>0.57426151621565791</v>
      </c>
      <c r="E28" s="115">
        <v>278</v>
      </c>
      <c r="F28" s="114">
        <v>292</v>
      </c>
      <c r="G28" s="114">
        <v>303</v>
      </c>
      <c r="H28" s="114">
        <v>311</v>
      </c>
      <c r="I28" s="140">
        <v>298</v>
      </c>
      <c r="J28" s="115">
        <v>-20</v>
      </c>
      <c r="K28" s="116">
        <v>-6.7114093959731544</v>
      </c>
    </row>
    <row r="29" spans="1:11" ht="14.1" customHeight="1" x14ac:dyDescent="0.2">
      <c r="A29" s="306">
        <v>29</v>
      </c>
      <c r="B29" s="307" t="s">
        <v>246</v>
      </c>
      <c r="C29" s="308"/>
      <c r="D29" s="113">
        <v>3.5839702540797358</v>
      </c>
      <c r="E29" s="115">
        <v>1735</v>
      </c>
      <c r="F29" s="114">
        <v>1872</v>
      </c>
      <c r="G29" s="114">
        <v>1849</v>
      </c>
      <c r="H29" s="114">
        <v>1824</v>
      </c>
      <c r="I29" s="140">
        <v>1773</v>
      </c>
      <c r="J29" s="115">
        <v>-38</v>
      </c>
      <c r="K29" s="116">
        <v>-2.143260011280316</v>
      </c>
    </row>
    <row r="30" spans="1:11" ht="14.1" customHeight="1" x14ac:dyDescent="0.2">
      <c r="A30" s="306" t="s">
        <v>247</v>
      </c>
      <c r="B30" s="307" t="s">
        <v>248</v>
      </c>
      <c r="C30" s="308"/>
      <c r="D30" s="113">
        <v>0.47304275976038007</v>
      </c>
      <c r="E30" s="115">
        <v>229</v>
      </c>
      <c r="F30" s="114">
        <v>250</v>
      </c>
      <c r="G30" s="114">
        <v>251</v>
      </c>
      <c r="H30" s="114">
        <v>250</v>
      </c>
      <c r="I30" s="140">
        <v>248</v>
      </c>
      <c r="J30" s="115">
        <v>-19</v>
      </c>
      <c r="K30" s="116">
        <v>-7.661290322580645</v>
      </c>
    </row>
    <row r="31" spans="1:11" ht="14.1" customHeight="1" x14ac:dyDescent="0.2">
      <c r="A31" s="306" t="s">
        <v>249</v>
      </c>
      <c r="B31" s="307" t="s">
        <v>250</v>
      </c>
      <c r="C31" s="308"/>
      <c r="D31" s="113">
        <v>3.0985333608758521</v>
      </c>
      <c r="E31" s="115">
        <v>1500</v>
      </c>
      <c r="F31" s="114">
        <v>1616</v>
      </c>
      <c r="G31" s="114">
        <v>1592</v>
      </c>
      <c r="H31" s="114">
        <v>1569</v>
      </c>
      <c r="I31" s="140">
        <v>1520</v>
      </c>
      <c r="J31" s="115">
        <v>-20</v>
      </c>
      <c r="K31" s="116">
        <v>-1.3157894736842106</v>
      </c>
    </row>
    <row r="32" spans="1:11" ht="14.1" customHeight="1" x14ac:dyDescent="0.2">
      <c r="A32" s="306">
        <v>31</v>
      </c>
      <c r="B32" s="307" t="s">
        <v>251</v>
      </c>
      <c r="C32" s="308"/>
      <c r="D32" s="113">
        <v>0.13840115678578807</v>
      </c>
      <c r="E32" s="115">
        <v>67</v>
      </c>
      <c r="F32" s="114">
        <v>61</v>
      </c>
      <c r="G32" s="114">
        <v>63</v>
      </c>
      <c r="H32" s="114">
        <v>61</v>
      </c>
      <c r="I32" s="140">
        <v>68</v>
      </c>
      <c r="J32" s="115">
        <v>-1</v>
      </c>
      <c r="K32" s="116">
        <v>-1.4705882352941178</v>
      </c>
    </row>
    <row r="33" spans="1:11" ht="14.1" customHeight="1" x14ac:dyDescent="0.2">
      <c r="A33" s="306">
        <v>32</v>
      </c>
      <c r="B33" s="307" t="s">
        <v>252</v>
      </c>
      <c r="C33" s="308"/>
      <c r="D33" s="113">
        <v>0.86758934104523855</v>
      </c>
      <c r="E33" s="115">
        <v>420</v>
      </c>
      <c r="F33" s="114">
        <v>414</v>
      </c>
      <c r="G33" s="114">
        <v>444</v>
      </c>
      <c r="H33" s="114">
        <v>458</v>
      </c>
      <c r="I33" s="140">
        <v>461</v>
      </c>
      <c r="J33" s="115">
        <v>-41</v>
      </c>
      <c r="K33" s="116">
        <v>-8.8937093275488071</v>
      </c>
    </row>
    <row r="34" spans="1:11" ht="14.1" customHeight="1" x14ac:dyDescent="0.2">
      <c r="A34" s="306">
        <v>33</v>
      </c>
      <c r="B34" s="307" t="s">
        <v>253</v>
      </c>
      <c r="C34" s="308"/>
      <c r="D34" s="113">
        <v>0.48750258211113406</v>
      </c>
      <c r="E34" s="115">
        <v>236</v>
      </c>
      <c r="F34" s="114">
        <v>239</v>
      </c>
      <c r="G34" s="114">
        <v>243</v>
      </c>
      <c r="H34" s="114">
        <v>249</v>
      </c>
      <c r="I34" s="140">
        <v>241</v>
      </c>
      <c r="J34" s="115">
        <v>-5</v>
      </c>
      <c r="K34" s="116">
        <v>-2.0746887966804981</v>
      </c>
    </row>
    <row r="35" spans="1:11" ht="14.1" customHeight="1" x14ac:dyDescent="0.2">
      <c r="A35" s="306">
        <v>34</v>
      </c>
      <c r="B35" s="307" t="s">
        <v>254</v>
      </c>
      <c r="C35" s="308"/>
      <c r="D35" s="113">
        <v>4.1024581697996281</v>
      </c>
      <c r="E35" s="115">
        <v>1986</v>
      </c>
      <c r="F35" s="114">
        <v>1943</v>
      </c>
      <c r="G35" s="114">
        <v>1957</v>
      </c>
      <c r="H35" s="114">
        <v>1939</v>
      </c>
      <c r="I35" s="140">
        <v>1916</v>
      </c>
      <c r="J35" s="115">
        <v>70</v>
      </c>
      <c r="K35" s="116">
        <v>3.6534446764091859</v>
      </c>
    </row>
    <row r="36" spans="1:11" ht="14.1" customHeight="1" x14ac:dyDescent="0.2">
      <c r="A36" s="306">
        <v>41</v>
      </c>
      <c r="B36" s="307" t="s">
        <v>255</v>
      </c>
      <c r="C36" s="308"/>
      <c r="D36" s="113">
        <v>0.13633546787853748</v>
      </c>
      <c r="E36" s="115">
        <v>66</v>
      </c>
      <c r="F36" s="114">
        <v>68</v>
      </c>
      <c r="G36" s="114">
        <v>66</v>
      </c>
      <c r="H36" s="114">
        <v>71</v>
      </c>
      <c r="I36" s="140">
        <v>71</v>
      </c>
      <c r="J36" s="115">
        <v>-5</v>
      </c>
      <c r="K36" s="116">
        <v>-7.042253521126761</v>
      </c>
    </row>
    <row r="37" spans="1:11" ht="14.1" customHeight="1" x14ac:dyDescent="0.2">
      <c r="A37" s="306">
        <v>42</v>
      </c>
      <c r="B37" s="307" t="s">
        <v>256</v>
      </c>
      <c r="C37" s="308"/>
      <c r="D37" s="113">
        <v>4.1313778145011359E-2</v>
      </c>
      <c r="E37" s="115">
        <v>20</v>
      </c>
      <c r="F37" s="114">
        <v>20</v>
      </c>
      <c r="G37" s="114">
        <v>21</v>
      </c>
      <c r="H37" s="114">
        <v>23</v>
      </c>
      <c r="I37" s="140">
        <v>20</v>
      </c>
      <c r="J37" s="115">
        <v>0</v>
      </c>
      <c r="K37" s="116">
        <v>0</v>
      </c>
    </row>
    <row r="38" spans="1:11" ht="14.1" customHeight="1" x14ac:dyDescent="0.2">
      <c r="A38" s="306">
        <v>43</v>
      </c>
      <c r="B38" s="307" t="s">
        <v>257</v>
      </c>
      <c r="C38" s="308"/>
      <c r="D38" s="113">
        <v>0.27680231357157614</v>
      </c>
      <c r="E38" s="115">
        <v>134</v>
      </c>
      <c r="F38" s="114">
        <v>124</v>
      </c>
      <c r="G38" s="114">
        <v>119</v>
      </c>
      <c r="H38" s="114">
        <v>118</v>
      </c>
      <c r="I38" s="140">
        <v>108</v>
      </c>
      <c r="J38" s="115">
        <v>26</v>
      </c>
      <c r="K38" s="116">
        <v>24.074074074074073</v>
      </c>
    </row>
    <row r="39" spans="1:11" ht="14.1" customHeight="1" x14ac:dyDescent="0.2">
      <c r="A39" s="306">
        <v>51</v>
      </c>
      <c r="B39" s="307" t="s">
        <v>258</v>
      </c>
      <c r="C39" s="308"/>
      <c r="D39" s="113">
        <v>9.4319355505060933</v>
      </c>
      <c r="E39" s="115">
        <v>4566</v>
      </c>
      <c r="F39" s="114">
        <v>4582</v>
      </c>
      <c r="G39" s="114">
        <v>4618</v>
      </c>
      <c r="H39" s="114">
        <v>4645</v>
      </c>
      <c r="I39" s="140">
        <v>4826</v>
      </c>
      <c r="J39" s="115">
        <v>-260</v>
      </c>
      <c r="K39" s="116">
        <v>-5.3874844591794444</v>
      </c>
    </row>
    <row r="40" spans="1:11" ht="14.1" customHeight="1" x14ac:dyDescent="0.2">
      <c r="A40" s="306" t="s">
        <v>259</v>
      </c>
      <c r="B40" s="307" t="s">
        <v>260</v>
      </c>
      <c r="C40" s="308"/>
      <c r="D40" s="113">
        <v>9.1014253253460033</v>
      </c>
      <c r="E40" s="115">
        <v>4406</v>
      </c>
      <c r="F40" s="114">
        <v>4436</v>
      </c>
      <c r="G40" s="114">
        <v>4468</v>
      </c>
      <c r="H40" s="114">
        <v>4493</v>
      </c>
      <c r="I40" s="140">
        <v>4670</v>
      </c>
      <c r="J40" s="115">
        <v>-264</v>
      </c>
      <c r="K40" s="116">
        <v>-5.6531049250535332</v>
      </c>
    </row>
    <row r="41" spans="1:11" ht="14.1" customHeight="1" x14ac:dyDescent="0.2">
      <c r="A41" s="306"/>
      <c r="B41" s="307" t="s">
        <v>261</v>
      </c>
      <c r="C41" s="308"/>
      <c r="D41" s="113">
        <v>5.3563313365007232</v>
      </c>
      <c r="E41" s="115">
        <v>2593</v>
      </c>
      <c r="F41" s="114">
        <v>2594</v>
      </c>
      <c r="G41" s="114">
        <v>2553</v>
      </c>
      <c r="H41" s="114">
        <v>2567</v>
      </c>
      <c r="I41" s="140">
        <v>2564</v>
      </c>
      <c r="J41" s="115">
        <v>29</v>
      </c>
      <c r="K41" s="116">
        <v>1.1310452418096724</v>
      </c>
    </row>
    <row r="42" spans="1:11" ht="14.1" customHeight="1" x14ac:dyDescent="0.2">
      <c r="A42" s="306">
        <v>52</v>
      </c>
      <c r="B42" s="307" t="s">
        <v>262</v>
      </c>
      <c r="C42" s="308"/>
      <c r="D42" s="113">
        <v>6.9345176616401574</v>
      </c>
      <c r="E42" s="115">
        <v>3357</v>
      </c>
      <c r="F42" s="114">
        <v>3457</v>
      </c>
      <c r="G42" s="114">
        <v>3411</v>
      </c>
      <c r="H42" s="114">
        <v>3409</v>
      </c>
      <c r="I42" s="140">
        <v>3411</v>
      </c>
      <c r="J42" s="115">
        <v>-54</v>
      </c>
      <c r="K42" s="116">
        <v>-1.5831134564643798</v>
      </c>
    </row>
    <row r="43" spans="1:11" ht="14.1" customHeight="1" x14ac:dyDescent="0.2">
      <c r="A43" s="306" t="s">
        <v>263</v>
      </c>
      <c r="B43" s="307" t="s">
        <v>264</v>
      </c>
      <c r="C43" s="308"/>
      <c r="D43" s="113">
        <v>6.6184672588308198</v>
      </c>
      <c r="E43" s="115">
        <v>3204</v>
      </c>
      <c r="F43" s="114">
        <v>3322</v>
      </c>
      <c r="G43" s="114">
        <v>3258</v>
      </c>
      <c r="H43" s="114">
        <v>3269</v>
      </c>
      <c r="I43" s="140">
        <v>3270</v>
      </c>
      <c r="J43" s="115">
        <v>-66</v>
      </c>
      <c r="K43" s="116">
        <v>-2.0183486238532109</v>
      </c>
    </row>
    <row r="44" spans="1:11" ht="14.1" customHeight="1" x14ac:dyDescent="0.2">
      <c r="A44" s="306">
        <v>53</v>
      </c>
      <c r="B44" s="307" t="s">
        <v>265</v>
      </c>
      <c r="C44" s="308"/>
      <c r="D44" s="113">
        <v>0.79529022929146875</v>
      </c>
      <c r="E44" s="115">
        <v>385</v>
      </c>
      <c r="F44" s="114">
        <v>397</v>
      </c>
      <c r="G44" s="114">
        <v>402</v>
      </c>
      <c r="H44" s="114">
        <v>425</v>
      </c>
      <c r="I44" s="140">
        <v>494</v>
      </c>
      <c r="J44" s="115">
        <v>-109</v>
      </c>
      <c r="K44" s="116">
        <v>-22.064777327935222</v>
      </c>
    </row>
    <row r="45" spans="1:11" ht="14.1" customHeight="1" x14ac:dyDescent="0.2">
      <c r="A45" s="306" t="s">
        <v>266</v>
      </c>
      <c r="B45" s="307" t="s">
        <v>267</v>
      </c>
      <c r="C45" s="308"/>
      <c r="D45" s="113">
        <v>0.78289609584796527</v>
      </c>
      <c r="E45" s="115">
        <v>379</v>
      </c>
      <c r="F45" s="114">
        <v>391</v>
      </c>
      <c r="G45" s="114">
        <v>396</v>
      </c>
      <c r="H45" s="114">
        <v>419</v>
      </c>
      <c r="I45" s="140">
        <v>488</v>
      </c>
      <c r="J45" s="115">
        <v>-109</v>
      </c>
      <c r="K45" s="116">
        <v>-22.33606557377049</v>
      </c>
    </row>
    <row r="46" spans="1:11" ht="14.1" customHeight="1" x14ac:dyDescent="0.2">
      <c r="A46" s="306">
        <v>54</v>
      </c>
      <c r="B46" s="307" t="s">
        <v>268</v>
      </c>
      <c r="C46" s="308"/>
      <c r="D46" s="113">
        <v>13.633546787853749</v>
      </c>
      <c r="E46" s="115">
        <v>6600</v>
      </c>
      <c r="F46" s="114">
        <v>6748</v>
      </c>
      <c r="G46" s="114">
        <v>6741</v>
      </c>
      <c r="H46" s="114">
        <v>6723</v>
      </c>
      <c r="I46" s="140">
        <v>6663</v>
      </c>
      <c r="J46" s="115">
        <v>-63</v>
      </c>
      <c r="K46" s="116">
        <v>-0.94552003601981094</v>
      </c>
    </row>
    <row r="47" spans="1:11" ht="14.1" customHeight="1" x14ac:dyDescent="0.2">
      <c r="A47" s="306">
        <v>61</v>
      </c>
      <c r="B47" s="307" t="s">
        <v>269</v>
      </c>
      <c r="C47" s="308"/>
      <c r="D47" s="113">
        <v>0.6754802726709358</v>
      </c>
      <c r="E47" s="115">
        <v>327</v>
      </c>
      <c r="F47" s="114">
        <v>337</v>
      </c>
      <c r="G47" s="114">
        <v>326</v>
      </c>
      <c r="H47" s="114">
        <v>332</v>
      </c>
      <c r="I47" s="140">
        <v>327</v>
      </c>
      <c r="J47" s="115">
        <v>0</v>
      </c>
      <c r="K47" s="116">
        <v>0</v>
      </c>
    </row>
    <row r="48" spans="1:11" ht="14.1" customHeight="1" x14ac:dyDescent="0.2">
      <c r="A48" s="306">
        <v>62</v>
      </c>
      <c r="B48" s="307" t="s">
        <v>270</v>
      </c>
      <c r="C48" s="308"/>
      <c r="D48" s="113">
        <v>12.011980995662054</v>
      </c>
      <c r="E48" s="115">
        <v>5815</v>
      </c>
      <c r="F48" s="114">
        <v>6062</v>
      </c>
      <c r="G48" s="114">
        <v>6017</v>
      </c>
      <c r="H48" s="114">
        <v>6206</v>
      </c>
      <c r="I48" s="140">
        <v>6063</v>
      </c>
      <c r="J48" s="115">
        <v>-248</v>
      </c>
      <c r="K48" s="116">
        <v>-4.0903842982022098</v>
      </c>
    </row>
    <row r="49" spans="1:11" ht="14.1" customHeight="1" x14ac:dyDescent="0.2">
      <c r="A49" s="306">
        <v>63</v>
      </c>
      <c r="B49" s="307" t="s">
        <v>271</v>
      </c>
      <c r="C49" s="308"/>
      <c r="D49" s="113">
        <v>10.770501962404461</v>
      </c>
      <c r="E49" s="115">
        <v>5214</v>
      </c>
      <c r="F49" s="114">
        <v>5801</v>
      </c>
      <c r="G49" s="114">
        <v>5914</v>
      </c>
      <c r="H49" s="114">
        <v>5992</v>
      </c>
      <c r="I49" s="140">
        <v>5685</v>
      </c>
      <c r="J49" s="115">
        <v>-471</v>
      </c>
      <c r="K49" s="116">
        <v>-8.2849604221635875</v>
      </c>
    </row>
    <row r="50" spans="1:11" ht="14.1" customHeight="1" x14ac:dyDescent="0.2">
      <c r="A50" s="306" t="s">
        <v>272</v>
      </c>
      <c r="B50" s="307" t="s">
        <v>273</v>
      </c>
      <c r="C50" s="308"/>
      <c r="D50" s="113">
        <v>0.25201404668456928</v>
      </c>
      <c r="E50" s="115">
        <v>122</v>
      </c>
      <c r="F50" s="114">
        <v>125</v>
      </c>
      <c r="G50" s="114">
        <v>133</v>
      </c>
      <c r="H50" s="114">
        <v>127</v>
      </c>
      <c r="I50" s="140">
        <v>116</v>
      </c>
      <c r="J50" s="115">
        <v>6</v>
      </c>
      <c r="K50" s="116">
        <v>5.1724137931034484</v>
      </c>
    </row>
    <row r="51" spans="1:11" ht="14.1" customHeight="1" x14ac:dyDescent="0.2">
      <c r="A51" s="306" t="s">
        <v>274</v>
      </c>
      <c r="B51" s="307" t="s">
        <v>275</v>
      </c>
      <c r="C51" s="308"/>
      <c r="D51" s="113">
        <v>10.064036356124767</v>
      </c>
      <c r="E51" s="115">
        <v>4872</v>
      </c>
      <c r="F51" s="114">
        <v>5397</v>
      </c>
      <c r="G51" s="114">
        <v>5517</v>
      </c>
      <c r="H51" s="114">
        <v>5597</v>
      </c>
      <c r="I51" s="140">
        <v>5320</v>
      </c>
      <c r="J51" s="115">
        <v>-448</v>
      </c>
      <c r="K51" s="116">
        <v>-8.4210526315789469</v>
      </c>
    </row>
    <row r="52" spans="1:11" ht="14.1" customHeight="1" x14ac:dyDescent="0.2">
      <c r="A52" s="306">
        <v>71</v>
      </c>
      <c r="B52" s="307" t="s">
        <v>276</v>
      </c>
      <c r="C52" s="308"/>
      <c r="D52" s="113">
        <v>9.9070439991737249</v>
      </c>
      <c r="E52" s="115">
        <v>4796</v>
      </c>
      <c r="F52" s="114">
        <v>4868</v>
      </c>
      <c r="G52" s="114">
        <v>4829</v>
      </c>
      <c r="H52" s="114">
        <v>4807</v>
      </c>
      <c r="I52" s="140">
        <v>4819</v>
      </c>
      <c r="J52" s="115">
        <v>-23</v>
      </c>
      <c r="K52" s="116">
        <v>-0.47727744345299855</v>
      </c>
    </row>
    <row r="53" spans="1:11" ht="14.1" customHeight="1" x14ac:dyDescent="0.2">
      <c r="A53" s="306" t="s">
        <v>277</v>
      </c>
      <c r="B53" s="307" t="s">
        <v>278</v>
      </c>
      <c r="C53" s="308"/>
      <c r="D53" s="113">
        <v>1.0349101425325347</v>
      </c>
      <c r="E53" s="115">
        <v>501</v>
      </c>
      <c r="F53" s="114">
        <v>511</v>
      </c>
      <c r="G53" s="114">
        <v>516</v>
      </c>
      <c r="H53" s="114">
        <v>510</v>
      </c>
      <c r="I53" s="140">
        <v>515</v>
      </c>
      <c r="J53" s="115">
        <v>-14</v>
      </c>
      <c r="K53" s="116">
        <v>-2.7184466019417477</v>
      </c>
    </row>
    <row r="54" spans="1:11" ht="14.1" customHeight="1" x14ac:dyDescent="0.2">
      <c r="A54" s="306" t="s">
        <v>279</v>
      </c>
      <c r="B54" s="307" t="s">
        <v>280</v>
      </c>
      <c r="C54" s="308"/>
      <c r="D54" s="113">
        <v>8.6015286097913659</v>
      </c>
      <c r="E54" s="115">
        <v>4164</v>
      </c>
      <c r="F54" s="114">
        <v>4229</v>
      </c>
      <c r="G54" s="114">
        <v>4189</v>
      </c>
      <c r="H54" s="114">
        <v>4174</v>
      </c>
      <c r="I54" s="140">
        <v>4187</v>
      </c>
      <c r="J54" s="115">
        <v>-23</v>
      </c>
      <c r="K54" s="116">
        <v>-0.54931932171005493</v>
      </c>
    </row>
    <row r="55" spans="1:11" ht="14.1" customHeight="1" x14ac:dyDescent="0.2">
      <c r="A55" s="306">
        <v>72</v>
      </c>
      <c r="B55" s="307" t="s">
        <v>281</v>
      </c>
      <c r="C55" s="308"/>
      <c r="D55" s="113">
        <v>1.0225160090890313</v>
      </c>
      <c r="E55" s="115">
        <v>495</v>
      </c>
      <c r="F55" s="114">
        <v>513</v>
      </c>
      <c r="G55" s="114">
        <v>497</v>
      </c>
      <c r="H55" s="114">
        <v>503</v>
      </c>
      <c r="I55" s="140">
        <v>502</v>
      </c>
      <c r="J55" s="115">
        <v>-7</v>
      </c>
      <c r="K55" s="116">
        <v>-1.3944223107569722</v>
      </c>
    </row>
    <row r="56" spans="1:11" ht="14.1" customHeight="1" x14ac:dyDescent="0.2">
      <c r="A56" s="306" t="s">
        <v>282</v>
      </c>
      <c r="B56" s="307" t="s">
        <v>283</v>
      </c>
      <c r="C56" s="308"/>
      <c r="D56" s="113">
        <v>0.19624044618880396</v>
      </c>
      <c r="E56" s="115">
        <v>95</v>
      </c>
      <c r="F56" s="114">
        <v>93</v>
      </c>
      <c r="G56" s="114">
        <v>94</v>
      </c>
      <c r="H56" s="114">
        <v>93</v>
      </c>
      <c r="I56" s="140">
        <v>88</v>
      </c>
      <c r="J56" s="115">
        <v>7</v>
      </c>
      <c r="K56" s="116">
        <v>7.9545454545454541</v>
      </c>
    </row>
    <row r="57" spans="1:11" ht="14.1" customHeight="1" x14ac:dyDescent="0.2">
      <c r="A57" s="306" t="s">
        <v>284</v>
      </c>
      <c r="B57" s="307" t="s">
        <v>285</v>
      </c>
      <c r="C57" s="308"/>
      <c r="D57" s="113">
        <v>0.6300351167114232</v>
      </c>
      <c r="E57" s="115">
        <v>305</v>
      </c>
      <c r="F57" s="114">
        <v>315</v>
      </c>
      <c r="G57" s="114">
        <v>307</v>
      </c>
      <c r="H57" s="114">
        <v>307</v>
      </c>
      <c r="I57" s="140">
        <v>313</v>
      </c>
      <c r="J57" s="115">
        <v>-8</v>
      </c>
      <c r="K57" s="116">
        <v>-2.5559105431309903</v>
      </c>
    </row>
    <row r="58" spans="1:11" ht="14.1" customHeight="1" x14ac:dyDescent="0.2">
      <c r="A58" s="306">
        <v>73</v>
      </c>
      <c r="B58" s="307" t="s">
        <v>286</v>
      </c>
      <c r="C58" s="308"/>
      <c r="D58" s="113">
        <v>0.61144391654616814</v>
      </c>
      <c r="E58" s="115">
        <v>296</v>
      </c>
      <c r="F58" s="114">
        <v>297</v>
      </c>
      <c r="G58" s="114">
        <v>299</v>
      </c>
      <c r="H58" s="114">
        <v>295</v>
      </c>
      <c r="I58" s="140">
        <v>299</v>
      </c>
      <c r="J58" s="115">
        <v>-3</v>
      </c>
      <c r="K58" s="116">
        <v>-1.0033444816053512</v>
      </c>
    </row>
    <row r="59" spans="1:11" ht="14.1" customHeight="1" x14ac:dyDescent="0.2">
      <c r="A59" s="306" t="s">
        <v>287</v>
      </c>
      <c r="B59" s="307" t="s">
        <v>288</v>
      </c>
      <c r="C59" s="308"/>
      <c r="D59" s="113">
        <v>0.42966329270811815</v>
      </c>
      <c r="E59" s="115">
        <v>208</v>
      </c>
      <c r="F59" s="114">
        <v>211</v>
      </c>
      <c r="G59" s="114">
        <v>213</v>
      </c>
      <c r="H59" s="114">
        <v>208</v>
      </c>
      <c r="I59" s="140">
        <v>205</v>
      </c>
      <c r="J59" s="115">
        <v>3</v>
      </c>
      <c r="K59" s="116">
        <v>1.4634146341463414</v>
      </c>
    </row>
    <row r="60" spans="1:11" ht="14.1" customHeight="1" x14ac:dyDescent="0.2">
      <c r="A60" s="306">
        <v>81</v>
      </c>
      <c r="B60" s="307" t="s">
        <v>289</v>
      </c>
      <c r="C60" s="308"/>
      <c r="D60" s="113">
        <v>2.9353439372030574</v>
      </c>
      <c r="E60" s="115">
        <v>1421</v>
      </c>
      <c r="F60" s="114">
        <v>1452</v>
      </c>
      <c r="G60" s="114">
        <v>1469</v>
      </c>
      <c r="H60" s="114">
        <v>1493</v>
      </c>
      <c r="I60" s="140">
        <v>1511</v>
      </c>
      <c r="J60" s="115">
        <v>-90</v>
      </c>
      <c r="K60" s="116">
        <v>-5.9563203176704169</v>
      </c>
    </row>
    <row r="61" spans="1:11" ht="14.1" customHeight="1" x14ac:dyDescent="0.2">
      <c r="A61" s="306" t="s">
        <v>290</v>
      </c>
      <c r="B61" s="307" t="s">
        <v>291</v>
      </c>
      <c r="C61" s="308"/>
      <c r="D61" s="113">
        <v>1.3075810782896096</v>
      </c>
      <c r="E61" s="115">
        <v>633</v>
      </c>
      <c r="F61" s="114">
        <v>634</v>
      </c>
      <c r="G61" s="114">
        <v>641</v>
      </c>
      <c r="H61" s="114">
        <v>646</v>
      </c>
      <c r="I61" s="140">
        <v>658</v>
      </c>
      <c r="J61" s="115">
        <v>-25</v>
      </c>
      <c r="K61" s="116">
        <v>-3.7993920972644375</v>
      </c>
    </row>
    <row r="62" spans="1:11" ht="14.1" customHeight="1" x14ac:dyDescent="0.2">
      <c r="A62" s="306" t="s">
        <v>292</v>
      </c>
      <c r="B62" s="307" t="s">
        <v>293</v>
      </c>
      <c r="C62" s="308"/>
      <c r="D62" s="113">
        <v>0.70439991737244367</v>
      </c>
      <c r="E62" s="115">
        <v>341</v>
      </c>
      <c r="F62" s="114">
        <v>340</v>
      </c>
      <c r="G62" s="114">
        <v>349</v>
      </c>
      <c r="H62" s="114">
        <v>351</v>
      </c>
      <c r="I62" s="140">
        <v>340</v>
      </c>
      <c r="J62" s="115">
        <v>1</v>
      </c>
      <c r="K62" s="116">
        <v>0.29411764705882354</v>
      </c>
    </row>
    <row r="63" spans="1:11" ht="14.1" customHeight="1" x14ac:dyDescent="0.2">
      <c r="A63" s="306"/>
      <c r="B63" s="307" t="s">
        <v>294</v>
      </c>
      <c r="C63" s="308"/>
      <c r="D63" s="113">
        <v>0.64449493906217725</v>
      </c>
      <c r="E63" s="115">
        <v>312</v>
      </c>
      <c r="F63" s="114">
        <v>308</v>
      </c>
      <c r="G63" s="114">
        <v>319</v>
      </c>
      <c r="H63" s="114">
        <v>320</v>
      </c>
      <c r="I63" s="140">
        <v>306</v>
      </c>
      <c r="J63" s="115">
        <v>6</v>
      </c>
      <c r="K63" s="116">
        <v>1.9607843137254901</v>
      </c>
    </row>
    <row r="64" spans="1:11" ht="14.1" customHeight="1" x14ac:dyDescent="0.2">
      <c r="A64" s="306" t="s">
        <v>295</v>
      </c>
      <c r="B64" s="307" t="s">
        <v>296</v>
      </c>
      <c r="C64" s="308"/>
      <c r="D64" s="113">
        <v>4.9576533774013637E-2</v>
      </c>
      <c r="E64" s="115">
        <v>24</v>
      </c>
      <c r="F64" s="114">
        <v>29</v>
      </c>
      <c r="G64" s="114">
        <v>28</v>
      </c>
      <c r="H64" s="114">
        <v>24</v>
      </c>
      <c r="I64" s="140">
        <v>24</v>
      </c>
      <c r="J64" s="115">
        <v>0</v>
      </c>
      <c r="K64" s="116">
        <v>0</v>
      </c>
    </row>
    <row r="65" spans="1:11" ht="14.1" customHeight="1" x14ac:dyDescent="0.2">
      <c r="A65" s="306" t="s">
        <v>297</v>
      </c>
      <c r="B65" s="307" t="s">
        <v>298</v>
      </c>
      <c r="C65" s="308"/>
      <c r="D65" s="113">
        <v>0.52675067134889486</v>
      </c>
      <c r="E65" s="115">
        <v>255</v>
      </c>
      <c r="F65" s="114">
        <v>276</v>
      </c>
      <c r="G65" s="114">
        <v>276</v>
      </c>
      <c r="H65" s="114">
        <v>286</v>
      </c>
      <c r="I65" s="140">
        <v>297</v>
      </c>
      <c r="J65" s="115">
        <v>-42</v>
      </c>
      <c r="K65" s="116">
        <v>-14.141414141414142</v>
      </c>
    </row>
    <row r="66" spans="1:11" ht="14.1" customHeight="1" x14ac:dyDescent="0.2">
      <c r="A66" s="306">
        <v>82</v>
      </c>
      <c r="B66" s="307" t="s">
        <v>299</v>
      </c>
      <c r="C66" s="308"/>
      <c r="D66" s="113">
        <v>1.7351786820904771</v>
      </c>
      <c r="E66" s="115">
        <v>840</v>
      </c>
      <c r="F66" s="114">
        <v>864</v>
      </c>
      <c r="G66" s="114">
        <v>883</v>
      </c>
      <c r="H66" s="114">
        <v>889</v>
      </c>
      <c r="I66" s="140">
        <v>895</v>
      </c>
      <c r="J66" s="115">
        <v>-55</v>
      </c>
      <c r="K66" s="116">
        <v>-6.1452513966480451</v>
      </c>
    </row>
    <row r="67" spans="1:11" ht="14.1" customHeight="1" x14ac:dyDescent="0.2">
      <c r="A67" s="306" t="s">
        <v>300</v>
      </c>
      <c r="B67" s="307" t="s">
        <v>301</v>
      </c>
      <c r="C67" s="308"/>
      <c r="D67" s="113">
        <v>0.56599876058665566</v>
      </c>
      <c r="E67" s="115">
        <v>274</v>
      </c>
      <c r="F67" s="114">
        <v>278</v>
      </c>
      <c r="G67" s="114">
        <v>288</v>
      </c>
      <c r="H67" s="114">
        <v>286</v>
      </c>
      <c r="I67" s="140">
        <v>275</v>
      </c>
      <c r="J67" s="115">
        <v>-1</v>
      </c>
      <c r="K67" s="116">
        <v>-0.36363636363636365</v>
      </c>
    </row>
    <row r="68" spans="1:11" ht="14.1" customHeight="1" x14ac:dyDescent="0.2">
      <c r="A68" s="306" t="s">
        <v>302</v>
      </c>
      <c r="B68" s="307" t="s">
        <v>303</v>
      </c>
      <c r="C68" s="308"/>
      <c r="D68" s="113">
        <v>0.7477793844247056</v>
      </c>
      <c r="E68" s="115">
        <v>362</v>
      </c>
      <c r="F68" s="114">
        <v>387</v>
      </c>
      <c r="G68" s="114">
        <v>393</v>
      </c>
      <c r="H68" s="114">
        <v>404</v>
      </c>
      <c r="I68" s="140">
        <v>412</v>
      </c>
      <c r="J68" s="115">
        <v>-50</v>
      </c>
      <c r="K68" s="116">
        <v>-12.135922330097088</v>
      </c>
    </row>
    <row r="69" spans="1:11" ht="14.1" customHeight="1" x14ac:dyDescent="0.2">
      <c r="A69" s="306">
        <v>83</v>
      </c>
      <c r="B69" s="307" t="s">
        <v>304</v>
      </c>
      <c r="C69" s="308"/>
      <c r="D69" s="113">
        <v>2.7907457136955176</v>
      </c>
      <c r="E69" s="115">
        <v>1351</v>
      </c>
      <c r="F69" s="114">
        <v>1370</v>
      </c>
      <c r="G69" s="114">
        <v>1365</v>
      </c>
      <c r="H69" s="114">
        <v>1385</v>
      </c>
      <c r="I69" s="140">
        <v>1373</v>
      </c>
      <c r="J69" s="115">
        <v>-22</v>
      </c>
      <c r="K69" s="116">
        <v>-1.6023306627822287</v>
      </c>
    </row>
    <row r="70" spans="1:11" ht="14.1" customHeight="1" x14ac:dyDescent="0.2">
      <c r="A70" s="306" t="s">
        <v>305</v>
      </c>
      <c r="B70" s="307" t="s">
        <v>306</v>
      </c>
      <c r="C70" s="308"/>
      <c r="D70" s="113">
        <v>1.6298285478206982</v>
      </c>
      <c r="E70" s="115">
        <v>789</v>
      </c>
      <c r="F70" s="114">
        <v>777</v>
      </c>
      <c r="G70" s="114">
        <v>791</v>
      </c>
      <c r="H70" s="114">
        <v>792</v>
      </c>
      <c r="I70" s="140">
        <v>789</v>
      </c>
      <c r="J70" s="115">
        <v>0</v>
      </c>
      <c r="K70" s="116">
        <v>0</v>
      </c>
    </row>
    <row r="71" spans="1:11" ht="14.1" customHeight="1" x14ac:dyDescent="0.2">
      <c r="A71" s="306"/>
      <c r="B71" s="307" t="s">
        <v>307</v>
      </c>
      <c r="C71" s="308"/>
      <c r="D71" s="113">
        <v>1.1361288989878124</v>
      </c>
      <c r="E71" s="115">
        <v>550</v>
      </c>
      <c r="F71" s="114">
        <v>535</v>
      </c>
      <c r="G71" s="114">
        <v>547</v>
      </c>
      <c r="H71" s="114">
        <v>551</v>
      </c>
      <c r="I71" s="140">
        <v>547</v>
      </c>
      <c r="J71" s="115">
        <v>3</v>
      </c>
      <c r="K71" s="116">
        <v>0.54844606946983543</v>
      </c>
    </row>
    <row r="72" spans="1:11" ht="14.1" customHeight="1" x14ac:dyDescent="0.2">
      <c r="A72" s="306">
        <v>84</v>
      </c>
      <c r="B72" s="307" t="s">
        <v>308</v>
      </c>
      <c r="C72" s="308"/>
      <c r="D72" s="113">
        <v>1.5017558355711629</v>
      </c>
      <c r="E72" s="115">
        <v>727</v>
      </c>
      <c r="F72" s="114">
        <v>803</v>
      </c>
      <c r="G72" s="114">
        <v>750</v>
      </c>
      <c r="H72" s="114">
        <v>718</v>
      </c>
      <c r="I72" s="140">
        <v>697</v>
      </c>
      <c r="J72" s="115">
        <v>30</v>
      </c>
      <c r="K72" s="116">
        <v>4.3041606886657098</v>
      </c>
    </row>
    <row r="73" spans="1:11" ht="14.1" customHeight="1" x14ac:dyDescent="0.2">
      <c r="A73" s="306" t="s">
        <v>309</v>
      </c>
      <c r="B73" s="307" t="s">
        <v>310</v>
      </c>
      <c r="C73" s="308"/>
      <c r="D73" s="113">
        <v>7.0233422846519317E-2</v>
      </c>
      <c r="E73" s="115">
        <v>34</v>
      </c>
      <c r="F73" s="114">
        <v>32</v>
      </c>
      <c r="G73" s="114">
        <v>30</v>
      </c>
      <c r="H73" s="114">
        <v>35</v>
      </c>
      <c r="I73" s="140">
        <v>38</v>
      </c>
      <c r="J73" s="115">
        <v>-4</v>
      </c>
      <c r="K73" s="116">
        <v>-10.526315789473685</v>
      </c>
    </row>
    <row r="74" spans="1:11" ht="14.1" customHeight="1" x14ac:dyDescent="0.2">
      <c r="A74" s="306" t="s">
        <v>311</v>
      </c>
      <c r="B74" s="307" t="s">
        <v>312</v>
      </c>
      <c r="C74" s="308"/>
      <c r="D74" s="113">
        <v>4.5445155959512498E-2</v>
      </c>
      <c r="E74" s="115">
        <v>22</v>
      </c>
      <c r="F74" s="114">
        <v>15</v>
      </c>
      <c r="G74" s="114">
        <v>17</v>
      </c>
      <c r="H74" s="114">
        <v>13</v>
      </c>
      <c r="I74" s="140">
        <v>17</v>
      </c>
      <c r="J74" s="115">
        <v>5</v>
      </c>
      <c r="K74" s="116">
        <v>29.411764705882351</v>
      </c>
    </row>
    <row r="75" spans="1:11" ht="14.1" customHeight="1" x14ac:dyDescent="0.2">
      <c r="A75" s="306" t="s">
        <v>313</v>
      </c>
      <c r="B75" s="307" t="s">
        <v>314</v>
      </c>
      <c r="C75" s="308"/>
      <c r="D75" s="113">
        <v>0.28299938029332783</v>
      </c>
      <c r="E75" s="115">
        <v>137</v>
      </c>
      <c r="F75" s="114">
        <v>206</v>
      </c>
      <c r="G75" s="114">
        <v>169</v>
      </c>
      <c r="H75" s="114">
        <v>160</v>
      </c>
      <c r="I75" s="140">
        <v>134</v>
      </c>
      <c r="J75" s="115">
        <v>3</v>
      </c>
      <c r="K75" s="116">
        <v>2.2388059701492535</v>
      </c>
    </row>
    <row r="76" spans="1:11" ht="14.1" customHeight="1" x14ac:dyDescent="0.2">
      <c r="A76" s="306">
        <v>91</v>
      </c>
      <c r="B76" s="307" t="s">
        <v>315</v>
      </c>
      <c r="C76" s="308"/>
      <c r="D76" s="113">
        <v>5.1642222681264199E-2</v>
      </c>
      <c r="E76" s="115">
        <v>25</v>
      </c>
      <c r="F76" s="114">
        <v>19</v>
      </c>
      <c r="G76" s="114">
        <v>18</v>
      </c>
      <c r="H76" s="114">
        <v>19</v>
      </c>
      <c r="I76" s="140">
        <v>23</v>
      </c>
      <c r="J76" s="115">
        <v>2</v>
      </c>
      <c r="K76" s="116">
        <v>8.695652173913043</v>
      </c>
    </row>
    <row r="77" spans="1:11" ht="14.1" customHeight="1" x14ac:dyDescent="0.2">
      <c r="A77" s="306">
        <v>92</v>
      </c>
      <c r="B77" s="307" t="s">
        <v>316</v>
      </c>
      <c r="C77" s="308"/>
      <c r="D77" s="113">
        <v>0.24581697996281759</v>
      </c>
      <c r="E77" s="115">
        <v>119</v>
      </c>
      <c r="F77" s="114">
        <v>118</v>
      </c>
      <c r="G77" s="114">
        <v>116</v>
      </c>
      <c r="H77" s="114">
        <v>129</v>
      </c>
      <c r="I77" s="140">
        <v>136</v>
      </c>
      <c r="J77" s="115">
        <v>-17</v>
      </c>
      <c r="K77" s="116">
        <v>-12.5</v>
      </c>
    </row>
    <row r="78" spans="1:11" ht="14.1" customHeight="1" x14ac:dyDescent="0.2">
      <c r="A78" s="306">
        <v>93</v>
      </c>
      <c r="B78" s="307" t="s">
        <v>317</v>
      </c>
      <c r="C78" s="308"/>
      <c r="D78" s="113">
        <v>0.10948151208428011</v>
      </c>
      <c r="E78" s="115">
        <v>53</v>
      </c>
      <c r="F78" s="114">
        <v>50</v>
      </c>
      <c r="G78" s="114">
        <v>47</v>
      </c>
      <c r="H78" s="114">
        <v>49</v>
      </c>
      <c r="I78" s="140">
        <v>57</v>
      </c>
      <c r="J78" s="115">
        <v>-4</v>
      </c>
      <c r="K78" s="116">
        <v>-7.0175438596491224</v>
      </c>
    </row>
    <row r="79" spans="1:11" ht="14.1" customHeight="1" x14ac:dyDescent="0.2">
      <c r="A79" s="306">
        <v>94</v>
      </c>
      <c r="B79" s="307" t="s">
        <v>318</v>
      </c>
      <c r="C79" s="308"/>
      <c r="D79" s="113">
        <v>0.45858293740962613</v>
      </c>
      <c r="E79" s="115">
        <v>222</v>
      </c>
      <c r="F79" s="114">
        <v>240</v>
      </c>
      <c r="G79" s="114">
        <v>250</v>
      </c>
      <c r="H79" s="114">
        <v>220</v>
      </c>
      <c r="I79" s="140">
        <v>215</v>
      </c>
      <c r="J79" s="115">
        <v>7</v>
      </c>
      <c r="K79" s="116">
        <v>3.2558139534883721</v>
      </c>
    </row>
    <row r="80" spans="1:11" ht="14.1" customHeight="1" x14ac:dyDescent="0.2">
      <c r="A80" s="306" t="s">
        <v>319</v>
      </c>
      <c r="B80" s="307" t="s">
        <v>320</v>
      </c>
      <c r="C80" s="308"/>
      <c r="D80" s="113">
        <v>8.882462301177442E-2</v>
      </c>
      <c r="E80" s="115">
        <v>43</v>
      </c>
      <c r="F80" s="114">
        <v>44</v>
      </c>
      <c r="G80" s="114">
        <v>47</v>
      </c>
      <c r="H80" s="114">
        <v>44</v>
      </c>
      <c r="I80" s="140">
        <v>50</v>
      </c>
      <c r="J80" s="115">
        <v>-7</v>
      </c>
      <c r="K80" s="116">
        <v>-14</v>
      </c>
    </row>
    <row r="81" spans="1:11" ht="14.1" customHeight="1" x14ac:dyDescent="0.2">
      <c r="A81" s="310" t="s">
        <v>321</v>
      </c>
      <c r="B81" s="311" t="s">
        <v>334</v>
      </c>
      <c r="C81" s="312"/>
      <c r="D81" s="125">
        <v>3.8049989671555462</v>
      </c>
      <c r="E81" s="143">
        <v>1842</v>
      </c>
      <c r="F81" s="144">
        <v>1940</v>
      </c>
      <c r="G81" s="144">
        <v>1937</v>
      </c>
      <c r="H81" s="144">
        <v>1966</v>
      </c>
      <c r="I81" s="145">
        <v>1928</v>
      </c>
      <c r="J81" s="143">
        <v>-86</v>
      </c>
      <c r="K81" s="146">
        <v>-4.4605809128630707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11841</v>
      </c>
      <c r="G12" s="536">
        <v>9386</v>
      </c>
      <c r="H12" s="536">
        <v>16751</v>
      </c>
      <c r="I12" s="536">
        <v>10462</v>
      </c>
      <c r="J12" s="537">
        <v>11821</v>
      </c>
      <c r="K12" s="538">
        <v>20</v>
      </c>
      <c r="L12" s="349">
        <v>0.16919042382201169</v>
      </c>
    </row>
    <row r="13" spans="1:17" s="110" customFormat="1" ht="15" customHeight="1" x14ac:dyDescent="0.2">
      <c r="A13" s="350" t="s">
        <v>345</v>
      </c>
      <c r="B13" s="351" t="s">
        <v>346</v>
      </c>
      <c r="C13" s="347"/>
      <c r="D13" s="347"/>
      <c r="E13" s="348"/>
      <c r="F13" s="536">
        <v>7105</v>
      </c>
      <c r="G13" s="536">
        <v>5286</v>
      </c>
      <c r="H13" s="536">
        <v>9761</v>
      </c>
      <c r="I13" s="536">
        <v>6121</v>
      </c>
      <c r="J13" s="537">
        <v>6971</v>
      </c>
      <c r="K13" s="538">
        <v>134</v>
      </c>
      <c r="L13" s="349">
        <v>1.922249318605652</v>
      </c>
    </row>
    <row r="14" spans="1:17" s="110" customFormat="1" ht="22.5" customHeight="1" x14ac:dyDescent="0.2">
      <c r="A14" s="350"/>
      <c r="B14" s="351" t="s">
        <v>347</v>
      </c>
      <c r="C14" s="347"/>
      <c r="D14" s="347"/>
      <c r="E14" s="348"/>
      <c r="F14" s="536">
        <v>4736</v>
      </c>
      <c r="G14" s="536">
        <v>4100</v>
      </c>
      <c r="H14" s="536">
        <v>6990</v>
      </c>
      <c r="I14" s="536">
        <v>4341</v>
      </c>
      <c r="J14" s="537">
        <v>4850</v>
      </c>
      <c r="K14" s="538">
        <v>-114</v>
      </c>
      <c r="L14" s="349">
        <v>-2.3505154639175259</v>
      </c>
    </row>
    <row r="15" spans="1:17" s="110" customFormat="1" ht="15" customHeight="1" x14ac:dyDescent="0.2">
      <c r="A15" s="350" t="s">
        <v>348</v>
      </c>
      <c r="B15" s="351" t="s">
        <v>108</v>
      </c>
      <c r="C15" s="347"/>
      <c r="D15" s="347"/>
      <c r="E15" s="348"/>
      <c r="F15" s="536">
        <v>2828</v>
      </c>
      <c r="G15" s="536">
        <v>2269</v>
      </c>
      <c r="H15" s="536">
        <v>7519</v>
      </c>
      <c r="I15" s="536">
        <v>2563</v>
      </c>
      <c r="J15" s="537">
        <v>2882</v>
      </c>
      <c r="K15" s="538">
        <v>-54</v>
      </c>
      <c r="L15" s="349">
        <v>-1.8736988202637057</v>
      </c>
    </row>
    <row r="16" spans="1:17" s="110" customFormat="1" ht="15" customHeight="1" x14ac:dyDescent="0.2">
      <c r="A16" s="350"/>
      <c r="B16" s="351" t="s">
        <v>109</v>
      </c>
      <c r="C16" s="347"/>
      <c r="D16" s="347"/>
      <c r="E16" s="348"/>
      <c r="F16" s="536">
        <v>7827</v>
      </c>
      <c r="G16" s="536">
        <v>6231</v>
      </c>
      <c r="H16" s="536">
        <v>8214</v>
      </c>
      <c r="I16" s="536">
        <v>6993</v>
      </c>
      <c r="J16" s="537">
        <v>7810</v>
      </c>
      <c r="K16" s="538">
        <v>17</v>
      </c>
      <c r="L16" s="349">
        <v>0.2176696542893726</v>
      </c>
    </row>
    <row r="17" spans="1:12" s="110" customFormat="1" ht="15" customHeight="1" x14ac:dyDescent="0.2">
      <c r="A17" s="350"/>
      <c r="B17" s="351" t="s">
        <v>110</v>
      </c>
      <c r="C17" s="347"/>
      <c r="D17" s="347"/>
      <c r="E17" s="348"/>
      <c r="F17" s="536">
        <v>1035</v>
      </c>
      <c r="G17" s="536">
        <v>744</v>
      </c>
      <c r="H17" s="536">
        <v>889</v>
      </c>
      <c r="I17" s="536">
        <v>814</v>
      </c>
      <c r="J17" s="537">
        <v>1013</v>
      </c>
      <c r="K17" s="538">
        <v>22</v>
      </c>
      <c r="L17" s="349">
        <v>2.1717670286278383</v>
      </c>
    </row>
    <row r="18" spans="1:12" s="110" customFormat="1" ht="15" customHeight="1" x14ac:dyDescent="0.2">
      <c r="A18" s="350"/>
      <c r="B18" s="351" t="s">
        <v>111</v>
      </c>
      <c r="C18" s="347"/>
      <c r="D18" s="347"/>
      <c r="E18" s="348"/>
      <c r="F18" s="536">
        <v>151</v>
      </c>
      <c r="G18" s="536">
        <v>142</v>
      </c>
      <c r="H18" s="536">
        <v>129</v>
      </c>
      <c r="I18" s="536">
        <v>92</v>
      </c>
      <c r="J18" s="537">
        <v>116</v>
      </c>
      <c r="K18" s="538">
        <v>35</v>
      </c>
      <c r="L18" s="349">
        <v>30.172413793103448</v>
      </c>
    </row>
    <row r="19" spans="1:12" s="110" customFormat="1" ht="15" customHeight="1" x14ac:dyDescent="0.2">
      <c r="A19" s="118" t="s">
        <v>113</v>
      </c>
      <c r="B19" s="119" t="s">
        <v>181</v>
      </c>
      <c r="C19" s="347"/>
      <c r="D19" s="347"/>
      <c r="E19" s="348"/>
      <c r="F19" s="536">
        <v>8106</v>
      </c>
      <c r="G19" s="536">
        <v>6062</v>
      </c>
      <c r="H19" s="536">
        <v>12697</v>
      </c>
      <c r="I19" s="536">
        <v>7172</v>
      </c>
      <c r="J19" s="537">
        <v>8158</v>
      </c>
      <c r="K19" s="538">
        <v>-52</v>
      </c>
      <c r="L19" s="349">
        <v>-0.63741113017896545</v>
      </c>
    </row>
    <row r="20" spans="1:12" s="110" customFormat="1" ht="15" customHeight="1" x14ac:dyDescent="0.2">
      <c r="A20" s="118"/>
      <c r="B20" s="119" t="s">
        <v>182</v>
      </c>
      <c r="C20" s="347"/>
      <c r="D20" s="347"/>
      <c r="E20" s="348"/>
      <c r="F20" s="536">
        <v>3735</v>
      </c>
      <c r="G20" s="536">
        <v>3324</v>
      </c>
      <c r="H20" s="536">
        <v>4054</v>
      </c>
      <c r="I20" s="536">
        <v>3290</v>
      </c>
      <c r="J20" s="537">
        <v>3663</v>
      </c>
      <c r="K20" s="538">
        <v>72</v>
      </c>
      <c r="L20" s="349">
        <v>1.9656019656019657</v>
      </c>
    </row>
    <row r="21" spans="1:12" s="110" customFormat="1" ht="15" customHeight="1" x14ac:dyDescent="0.2">
      <c r="A21" s="118" t="s">
        <v>113</v>
      </c>
      <c r="B21" s="119" t="s">
        <v>116</v>
      </c>
      <c r="C21" s="347"/>
      <c r="D21" s="347"/>
      <c r="E21" s="348"/>
      <c r="F21" s="536">
        <v>9118</v>
      </c>
      <c r="G21" s="536">
        <v>7102</v>
      </c>
      <c r="H21" s="536">
        <v>13527</v>
      </c>
      <c r="I21" s="536">
        <v>7861</v>
      </c>
      <c r="J21" s="537">
        <v>9248</v>
      </c>
      <c r="K21" s="538">
        <v>-130</v>
      </c>
      <c r="L21" s="349">
        <v>-1.4057093425605536</v>
      </c>
    </row>
    <row r="22" spans="1:12" s="110" customFormat="1" ht="15" customHeight="1" x14ac:dyDescent="0.2">
      <c r="A22" s="118"/>
      <c r="B22" s="119" t="s">
        <v>117</v>
      </c>
      <c r="C22" s="347"/>
      <c r="D22" s="347"/>
      <c r="E22" s="348"/>
      <c r="F22" s="536">
        <v>2716</v>
      </c>
      <c r="G22" s="536">
        <v>2279</v>
      </c>
      <c r="H22" s="536">
        <v>3209</v>
      </c>
      <c r="I22" s="536">
        <v>2591</v>
      </c>
      <c r="J22" s="537">
        <v>2562</v>
      </c>
      <c r="K22" s="538">
        <v>154</v>
      </c>
      <c r="L22" s="349">
        <v>6.0109289617486334</v>
      </c>
    </row>
    <row r="23" spans="1:12" s="110" customFormat="1" ht="15" customHeight="1" x14ac:dyDescent="0.2">
      <c r="A23" s="352" t="s">
        <v>348</v>
      </c>
      <c r="B23" s="353" t="s">
        <v>193</v>
      </c>
      <c r="C23" s="354"/>
      <c r="D23" s="354"/>
      <c r="E23" s="355"/>
      <c r="F23" s="539">
        <v>266</v>
      </c>
      <c r="G23" s="539">
        <v>463</v>
      </c>
      <c r="H23" s="539">
        <v>3717</v>
      </c>
      <c r="I23" s="539">
        <v>218</v>
      </c>
      <c r="J23" s="540">
        <v>274</v>
      </c>
      <c r="K23" s="541">
        <v>-8</v>
      </c>
      <c r="L23" s="356">
        <v>-2.9197080291970803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37.5</v>
      </c>
      <c r="G25" s="542">
        <v>40.5</v>
      </c>
      <c r="H25" s="542">
        <v>42.5</v>
      </c>
      <c r="I25" s="542">
        <v>41.9</v>
      </c>
      <c r="J25" s="542">
        <v>38.200000000000003</v>
      </c>
      <c r="K25" s="543" t="s">
        <v>350</v>
      </c>
      <c r="L25" s="364">
        <v>-0.70000000000000284</v>
      </c>
    </row>
    <row r="26" spans="1:12" s="110" customFormat="1" ht="15" customHeight="1" x14ac:dyDescent="0.2">
      <c r="A26" s="365" t="s">
        <v>105</v>
      </c>
      <c r="B26" s="366" t="s">
        <v>346</v>
      </c>
      <c r="C26" s="362"/>
      <c r="D26" s="362"/>
      <c r="E26" s="363"/>
      <c r="F26" s="542">
        <v>36.4</v>
      </c>
      <c r="G26" s="542">
        <v>40</v>
      </c>
      <c r="H26" s="542">
        <v>39.1</v>
      </c>
      <c r="I26" s="542">
        <v>39.5</v>
      </c>
      <c r="J26" s="544">
        <v>35.799999999999997</v>
      </c>
      <c r="K26" s="543" t="s">
        <v>350</v>
      </c>
      <c r="L26" s="364">
        <v>0.60000000000000142</v>
      </c>
    </row>
    <row r="27" spans="1:12" s="110" customFormat="1" ht="15" customHeight="1" x14ac:dyDescent="0.2">
      <c r="A27" s="365"/>
      <c r="B27" s="366" t="s">
        <v>347</v>
      </c>
      <c r="C27" s="362"/>
      <c r="D27" s="362"/>
      <c r="E27" s="363"/>
      <c r="F27" s="542">
        <v>39</v>
      </c>
      <c r="G27" s="542">
        <v>41.2</v>
      </c>
      <c r="H27" s="542">
        <v>47.3</v>
      </c>
      <c r="I27" s="542">
        <v>45.4</v>
      </c>
      <c r="J27" s="542">
        <v>41.7</v>
      </c>
      <c r="K27" s="543" t="s">
        <v>350</v>
      </c>
      <c r="L27" s="364">
        <v>-2.7000000000000028</v>
      </c>
    </row>
    <row r="28" spans="1:12" s="110" customFormat="1" ht="15" customHeight="1" x14ac:dyDescent="0.2">
      <c r="A28" s="365" t="s">
        <v>113</v>
      </c>
      <c r="B28" s="366" t="s">
        <v>108</v>
      </c>
      <c r="C28" s="362"/>
      <c r="D28" s="362"/>
      <c r="E28" s="363"/>
      <c r="F28" s="542">
        <v>47</v>
      </c>
      <c r="G28" s="542">
        <v>49.4</v>
      </c>
      <c r="H28" s="542">
        <v>53.3</v>
      </c>
      <c r="I28" s="542">
        <v>54.6</v>
      </c>
      <c r="J28" s="542">
        <v>50.1</v>
      </c>
      <c r="K28" s="543" t="s">
        <v>350</v>
      </c>
      <c r="L28" s="364">
        <v>-3.1000000000000014</v>
      </c>
    </row>
    <row r="29" spans="1:12" s="110" customFormat="1" ht="11.25" x14ac:dyDescent="0.2">
      <c r="A29" s="365"/>
      <c r="B29" s="366" t="s">
        <v>109</v>
      </c>
      <c r="C29" s="362"/>
      <c r="D29" s="362"/>
      <c r="E29" s="363"/>
      <c r="F29" s="542">
        <v>35.799999999999997</v>
      </c>
      <c r="G29" s="542">
        <v>38.9</v>
      </c>
      <c r="H29" s="542">
        <v>38.9</v>
      </c>
      <c r="I29" s="542">
        <v>39</v>
      </c>
      <c r="J29" s="544">
        <v>35.6</v>
      </c>
      <c r="K29" s="543" t="s">
        <v>350</v>
      </c>
      <c r="L29" s="364">
        <v>0.19999999999999574</v>
      </c>
    </row>
    <row r="30" spans="1:12" s="110" customFormat="1" ht="15" customHeight="1" x14ac:dyDescent="0.2">
      <c r="A30" s="365"/>
      <c r="B30" s="366" t="s">
        <v>110</v>
      </c>
      <c r="C30" s="362"/>
      <c r="D30" s="362"/>
      <c r="E30" s="363"/>
      <c r="F30" s="542">
        <v>27.1</v>
      </c>
      <c r="G30" s="542">
        <v>31</v>
      </c>
      <c r="H30" s="542">
        <v>32.5</v>
      </c>
      <c r="I30" s="542">
        <v>31.3</v>
      </c>
      <c r="J30" s="542">
        <v>29.5</v>
      </c>
      <c r="K30" s="543" t="s">
        <v>350</v>
      </c>
      <c r="L30" s="364">
        <v>-2.3999999999999986</v>
      </c>
    </row>
    <row r="31" spans="1:12" s="110" customFormat="1" ht="15" customHeight="1" x14ac:dyDescent="0.2">
      <c r="A31" s="365"/>
      <c r="B31" s="366" t="s">
        <v>111</v>
      </c>
      <c r="C31" s="362"/>
      <c r="D31" s="362"/>
      <c r="E31" s="363"/>
      <c r="F31" s="542">
        <v>33.799999999999997</v>
      </c>
      <c r="G31" s="542">
        <v>44.4</v>
      </c>
      <c r="H31" s="542">
        <v>41.9</v>
      </c>
      <c r="I31" s="542">
        <v>31.5</v>
      </c>
      <c r="J31" s="542">
        <v>30.2</v>
      </c>
      <c r="K31" s="543" t="s">
        <v>350</v>
      </c>
      <c r="L31" s="364">
        <v>3.5999999999999979</v>
      </c>
    </row>
    <row r="32" spans="1:12" s="110" customFormat="1" ht="15" customHeight="1" x14ac:dyDescent="0.2">
      <c r="A32" s="367" t="s">
        <v>113</v>
      </c>
      <c r="B32" s="368" t="s">
        <v>181</v>
      </c>
      <c r="C32" s="362"/>
      <c r="D32" s="362"/>
      <c r="E32" s="363"/>
      <c r="F32" s="542">
        <v>35.6</v>
      </c>
      <c r="G32" s="542">
        <v>38</v>
      </c>
      <c r="H32" s="542">
        <v>39.299999999999997</v>
      </c>
      <c r="I32" s="542">
        <v>39.4</v>
      </c>
      <c r="J32" s="544">
        <v>36.6</v>
      </c>
      <c r="K32" s="543" t="s">
        <v>350</v>
      </c>
      <c r="L32" s="364">
        <v>-1</v>
      </c>
    </row>
    <row r="33" spans="1:12" s="110" customFormat="1" ht="15" customHeight="1" x14ac:dyDescent="0.2">
      <c r="A33" s="367"/>
      <c r="B33" s="368" t="s">
        <v>182</v>
      </c>
      <c r="C33" s="362"/>
      <c r="D33" s="362"/>
      <c r="E33" s="363"/>
      <c r="F33" s="542">
        <v>41.3</v>
      </c>
      <c r="G33" s="542">
        <v>44.8</v>
      </c>
      <c r="H33" s="542">
        <v>49.4</v>
      </c>
      <c r="I33" s="542">
        <v>47.2</v>
      </c>
      <c r="J33" s="542">
        <v>41.8</v>
      </c>
      <c r="K33" s="543" t="s">
        <v>350</v>
      </c>
      <c r="L33" s="364">
        <v>-0.5</v>
      </c>
    </row>
    <row r="34" spans="1:12" s="369" customFormat="1" ht="15" customHeight="1" x14ac:dyDescent="0.2">
      <c r="A34" s="367" t="s">
        <v>113</v>
      </c>
      <c r="B34" s="368" t="s">
        <v>116</v>
      </c>
      <c r="C34" s="362"/>
      <c r="D34" s="362"/>
      <c r="E34" s="363"/>
      <c r="F34" s="542">
        <v>32.799999999999997</v>
      </c>
      <c r="G34" s="542">
        <v>35.299999999999997</v>
      </c>
      <c r="H34" s="542">
        <v>38.799999999999997</v>
      </c>
      <c r="I34" s="542">
        <v>37.299999999999997</v>
      </c>
      <c r="J34" s="542">
        <v>34.299999999999997</v>
      </c>
      <c r="K34" s="543" t="s">
        <v>350</v>
      </c>
      <c r="L34" s="364">
        <v>-1.5</v>
      </c>
    </row>
    <row r="35" spans="1:12" s="369" customFormat="1" ht="11.25" x14ac:dyDescent="0.2">
      <c r="A35" s="370"/>
      <c r="B35" s="371" t="s">
        <v>117</v>
      </c>
      <c r="C35" s="372"/>
      <c r="D35" s="372"/>
      <c r="E35" s="373"/>
      <c r="F35" s="545">
        <v>52.9</v>
      </c>
      <c r="G35" s="545">
        <v>56.2</v>
      </c>
      <c r="H35" s="545">
        <v>54.7</v>
      </c>
      <c r="I35" s="545">
        <v>55.4</v>
      </c>
      <c r="J35" s="546">
        <v>52.1</v>
      </c>
      <c r="K35" s="547" t="s">
        <v>350</v>
      </c>
      <c r="L35" s="374">
        <v>0.79999999999999716</v>
      </c>
    </row>
    <row r="36" spans="1:12" s="369" customFormat="1" ht="15.95" customHeight="1" x14ac:dyDescent="0.2">
      <c r="A36" s="375" t="s">
        <v>351</v>
      </c>
      <c r="B36" s="376"/>
      <c r="C36" s="377"/>
      <c r="D36" s="376"/>
      <c r="E36" s="378"/>
      <c r="F36" s="548">
        <v>11490</v>
      </c>
      <c r="G36" s="548">
        <v>8814</v>
      </c>
      <c r="H36" s="548">
        <v>12309</v>
      </c>
      <c r="I36" s="548">
        <v>10167</v>
      </c>
      <c r="J36" s="548">
        <v>11408</v>
      </c>
      <c r="K36" s="549">
        <v>82</v>
      </c>
      <c r="L36" s="380">
        <v>0.7187938288920056</v>
      </c>
    </row>
    <row r="37" spans="1:12" s="369" customFormat="1" ht="15.95" customHeight="1" x14ac:dyDescent="0.2">
      <c r="A37" s="381"/>
      <c r="B37" s="382" t="s">
        <v>113</v>
      </c>
      <c r="C37" s="382" t="s">
        <v>352</v>
      </c>
      <c r="D37" s="382"/>
      <c r="E37" s="383"/>
      <c r="F37" s="548">
        <v>4304</v>
      </c>
      <c r="G37" s="548">
        <v>3570</v>
      </c>
      <c r="H37" s="548">
        <v>5233</v>
      </c>
      <c r="I37" s="548">
        <v>4259</v>
      </c>
      <c r="J37" s="548">
        <v>4361</v>
      </c>
      <c r="K37" s="549">
        <v>-57</v>
      </c>
      <c r="L37" s="380">
        <v>-1.3070396698005045</v>
      </c>
    </row>
    <row r="38" spans="1:12" s="369" customFormat="1" ht="15.95" customHeight="1" x14ac:dyDescent="0.2">
      <c r="A38" s="381"/>
      <c r="B38" s="384" t="s">
        <v>105</v>
      </c>
      <c r="C38" s="384" t="s">
        <v>106</v>
      </c>
      <c r="D38" s="385"/>
      <c r="E38" s="383"/>
      <c r="F38" s="548">
        <v>6909</v>
      </c>
      <c r="G38" s="548">
        <v>5038</v>
      </c>
      <c r="H38" s="548">
        <v>7133</v>
      </c>
      <c r="I38" s="548">
        <v>6002</v>
      </c>
      <c r="J38" s="550">
        <v>6746</v>
      </c>
      <c r="K38" s="549">
        <v>163</v>
      </c>
      <c r="L38" s="380">
        <v>2.4162466646901866</v>
      </c>
    </row>
    <row r="39" spans="1:12" s="369" customFormat="1" ht="15.95" customHeight="1" x14ac:dyDescent="0.2">
      <c r="A39" s="381"/>
      <c r="B39" s="385"/>
      <c r="C39" s="382" t="s">
        <v>353</v>
      </c>
      <c r="D39" s="385"/>
      <c r="E39" s="383"/>
      <c r="F39" s="548">
        <v>2516</v>
      </c>
      <c r="G39" s="548">
        <v>2013</v>
      </c>
      <c r="H39" s="548">
        <v>2786</v>
      </c>
      <c r="I39" s="548">
        <v>2369</v>
      </c>
      <c r="J39" s="548">
        <v>2416</v>
      </c>
      <c r="K39" s="549">
        <v>100</v>
      </c>
      <c r="L39" s="380">
        <v>4.1390728476821188</v>
      </c>
    </row>
    <row r="40" spans="1:12" s="369" customFormat="1" ht="15.95" customHeight="1" x14ac:dyDescent="0.2">
      <c r="A40" s="381"/>
      <c r="B40" s="384"/>
      <c r="C40" s="384" t="s">
        <v>107</v>
      </c>
      <c r="D40" s="385"/>
      <c r="E40" s="383"/>
      <c r="F40" s="548">
        <v>4581</v>
      </c>
      <c r="G40" s="548">
        <v>3776</v>
      </c>
      <c r="H40" s="548">
        <v>5176</v>
      </c>
      <c r="I40" s="548">
        <v>4165</v>
      </c>
      <c r="J40" s="548">
        <v>4662</v>
      </c>
      <c r="K40" s="549">
        <v>-81</v>
      </c>
      <c r="L40" s="380">
        <v>-1.7374517374517375</v>
      </c>
    </row>
    <row r="41" spans="1:12" s="369" customFormat="1" ht="24" customHeight="1" x14ac:dyDescent="0.2">
      <c r="A41" s="381"/>
      <c r="B41" s="385"/>
      <c r="C41" s="382" t="s">
        <v>353</v>
      </c>
      <c r="D41" s="385"/>
      <c r="E41" s="383"/>
      <c r="F41" s="548">
        <v>1788</v>
      </c>
      <c r="G41" s="548">
        <v>1557</v>
      </c>
      <c r="H41" s="548">
        <v>2447</v>
      </c>
      <c r="I41" s="548">
        <v>1890</v>
      </c>
      <c r="J41" s="550">
        <v>1945</v>
      </c>
      <c r="K41" s="549">
        <v>-157</v>
      </c>
      <c r="L41" s="380">
        <v>-8.0719794344473002</v>
      </c>
    </row>
    <row r="42" spans="1:12" s="110" customFormat="1" ht="15" customHeight="1" x14ac:dyDescent="0.2">
      <c r="A42" s="381"/>
      <c r="B42" s="384" t="s">
        <v>113</v>
      </c>
      <c r="C42" s="384" t="s">
        <v>354</v>
      </c>
      <c r="D42" s="385"/>
      <c r="E42" s="383"/>
      <c r="F42" s="548">
        <v>2546</v>
      </c>
      <c r="G42" s="548">
        <v>1817</v>
      </c>
      <c r="H42" s="548">
        <v>3465</v>
      </c>
      <c r="I42" s="548">
        <v>2338</v>
      </c>
      <c r="J42" s="548">
        <v>2547</v>
      </c>
      <c r="K42" s="549">
        <v>-1</v>
      </c>
      <c r="L42" s="380">
        <v>-3.9261876717707103E-2</v>
      </c>
    </row>
    <row r="43" spans="1:12" s="110" customFormat="1" ht="15" customHeight="1" x14ac:dyDescent="0.2">
      <c r="A43" s="381"/>
      <c r="B43" s="385"/>
      <c r="C43" s="382" t="s">
        <v>353</v>
      </c>
      <c r="D43" s="385"/>
      <c r="E43" s="383"/>
      <c r="F43" s="548">
        <v>1197</v>
      </c>
      <c r="G43" s="548">
        <v>898</v>
      </c>
      <c r="H43" s="548">
        <v>1847</v>
      </c>
      <c r="I43" s="548">
        <v>1276</v>
      </c>
      <c r="J43" s="548">
        <v>1275</v>
      </c>
      <c r="K43" s="549">
        <v>-78</v>
      </c>
      <c r="L43" s="380">
        <v>-6.117647058823529</v>
      </c>
    </row>
    <row r="44" spans="1:12" s="110" customFormat="1" ht="15" customHeight="1" x14ac:dyDescent="0.2">
      <c r="A44" s="381"/>
      <c r="B44" s="384"/>
      <c r="C44" s="366" t="s">
        <v>109</v>
      </c>
      <c r="D44" s="385"/>
      <c r="E44" s="383"/>
      <c r="F44" s="548">
        <v>7759</v>
      </c>
      <c r="G44" s="548">
        <v>6112</v>
      </c>
      <c r="H44" s="548">
        <v>7829</v>
      </c>
      <c r="I44" s="548">
        <v>6923</v>
      </c>
      <c r="J44" s="550">
        <v>7733</v>
      </c>
      <c r="K44" s="549">
        <v>26</v>
      </c>
      <c r="L44" s="380">
        <v>0.33622138885296782</v>
      </c>
    </row>
    <row r="45" spans="1:12" s="110" customFormat="1" ht="15" customHeight="1" x14ac:dyDescent="0.2">
      <c r="A45" s="381"/>
      <c r="B45" s="385"/>
      <c r="C45" s="382" t="s">
        <v>353</v>
      </c>
      <c r="D45" s="385"/>
      <c r="E45" s="383"/>
      <c r="F45" s="548">
        <v>2776</v>
      </c>
      <c r="G45" s="548">
        <v>2379</v>
      </c>
      <c r="H45" s="548">
        <v>3044</v>
      </c>
      <c r="I45" s="548">
        <v>2699</v>
      </c>
      <c r="J45" s="548">
        <v>2752</v>
      </c>
      <c r="K45" s="549">
        <v>24</v>
      </c>
      <c r="L45" s="380">
        <v>0.87209302325581395</v>
      </c>
    </row>
    <row r="46" spans="1:12" s="110" customFormat="1" ht="15" customHeight="1" x14ac:dyDescent="0.2">
      <c r="A46" s="381"/>
      <c r="B46" s="384"/>
      <c r="C46" s="366" t="s">
        <v>110</v>
      </c>
      <c r="D46" s="385"/>
      <c r="E46" s="383"/>
      <c r="F46" s="548">
        <v>1034</v>
      </c>
      <c r="G46" s="548">
        <v>743</v>
      </c>
      <c r="H46" s="548">
        <v>886</v>
      </c>
      <c r="I46" s="548">
        <v>814</v>
      </c>
      <c r="J46" s="548">
        <v>1012</v>
      </c>
      <c r="K46" s="549">
        <v>22</v>
      </c>
      <c r="L46" s="380">
        <v>2.1739130434782608</v>
      </c>
    </row>
    <row r="47" spans="1:12" s="110" customFormat="1" ht="15" customHeight="1" x14ac:dyDescent="0.2">
      <c r="A47" s="381"/>
      <c r="B47" s="385"/>
      <c r="C47" s="382" t="s">
        <v>353</v>
      </c>
      <c r="D47" s="385"/>
      <c r="E47" s="383"/>
      <c r="F47" s="548">
        <v>280</v>
      </c>
      <c r="G47" s="548">
        <v>230</v>
      </c>
      <c r="H47" s="548">
        <v>288</v>
      </c>
      <c r="I47" s="548">
        <v>255</v>
      </c>
      <c r="J47" s="550">
        <v>299</v>
      </c>
      <c r="K47" s="549">
        <v>-19</v>
      </c>
      <c r="L47" s="380">
        <v>-6.3545150501672243</v>
      </c>
    </row>
    <row r="48" spans="1:12" s="110" customFormat="1" ht="15" customHeight="1" x14ac:dyDescent="0.2">
      <c r="A48" s="381"/>
      <c r="B48" s="385"/>
      <c r="C48" s="366" t="s">
        <v>111</v>
      </c>
      <c r="D48" s="386"/>
      <c r="E48" s="387"/>
      <c r="F48" s="548">
        <v>151</v>
      </c>
      <c r="G48" s="548">
        <v>142</v>
      </c>
      <c r="H48" s="548">
        <v>129</v>
      </c>
      <c r="I48" s="548">
        <v>92</v>
      </c>
      <c r="J48" s="548">
        <v>116</v>
      </c>
      <c r="K48" s="549">
        <v>35</v>
      </c>
      <c r="L48" s="380">
        <v>30.172413793103448</v>
      </c>
    </row>
    <row r="49" spans="1:12" s="110" customFormat="1" ht="15" customHeight="1" x14ac:dyDescent="0.2">
      <c r="A49" s="381"/>
      <c r="B49" s="385"/>
      <c r="C49" s="382" t="s">
        <v>353</v>
      </c>
      <c r="D49" s="385"/>
      <c r="E49" s="383"/>
      <c r="F49" s="548">
        <v>51</v>
      </c>
      <c r="G49" s="548">
        <v>63</v>
      </c>
      <c r="H49" s="548">
        <v>54</v>
      </c>
      <c r="I49" s="548">
        <v>29</v>
      </c>
      <c r="J49" s="548">
        <v>35</v>
      </c>
      <c r="K49" s="549">
        <v>16</v>
      </c>
      <c r="L49" s="380">
        <v>45.714285714285715</v>
      </c>
    </row>
    <row r="50" spans="1:12" s="110" customFormat="1" ht="15" customHeight="1" x14ac:dyDescent="0.2">
      <c r="A50" s="381"/>
      <c r="B50" s="384" t="s">
        <v>113</v>
      </c>
      <c r="C50" s="382" t="s">
        <v>181</v>
      </c>
      <c r="D50" s="385"/>
      <c r="E50" s="383"/>
      <c r="F50" s="548">
        <v>7778</v>
      </c>
      <c r="G50" s="548">
        <v>5523</v>
      </c>
      <c r="H50" s="548">
        <v>8385</v>
      </c>
      <c r="I50" s="548">
        <v>6897</v>
      </c>
      <c r="J50" s="550">
        <v>7776</v>
      </c>
      <c r="K50" s="549">
        <v>2</v>
      </c>
      <c r="L50" s="380">
        <v>2.5720164609053499E-2</v>
      </c>
    </row>
    <row r="51" spans="1:12" s="110" customFormat="1" ht="15" customHeight="1" x14ac:dyDescent="0.2">
      <c r="A51" s="381"/>
      <c r="B51" s="385"/>
      <c r="C51" s="382" t="s">
        <v>353</v>
      </c>
      <c r="D51" s="385"/>
      <c r="E51" s="383"/>
      <c r="F51" s="548">
        <v>2772</v>
      </c>
      <c r="G51" s="548">
        <v>2096</v>
      </c>
      <c r="H51" s="548">
        <v>3294</v>
      </c>
      <c r="I51" s="548">
        <v>2715</v>
      </c>
      <c r="J51" s="548">
        <v>2843</v>
      </c>
      <c r="K51" s="549">
        <v>-71</v>
      </c>
      <c r="L51" s="380">
        <v>-2.4973619416109742</v>
      </c>
    </row>
    <row r="52" spans="1:12" s="110" customFormat="1" ht="15" customHeight="1" x14ac:dyDescent="0.2">
      <c r="A52" s="381"/>
      <c r="B52" s="384"/>
      <c r="C52" s="382" t="s">
        <v>182</v>
      </c>
      <c r="D52" s="385"/>
      <c r="E52" s="383"/>
      <c r="F52" s="548">
        <v>3712</v>
      </c>
      <c r="G52" s="548">
        <v>3291</v>
      </c>
      <c r="H52" s="548">
        <v>3924</v>
      </c>
      <c r="I52" s="548">
        <v>3270</v>
      </c>
      <c r="J52" s="548">
        <v>3632</v>
      </c>
      <c r="K52" s="549">
        <v>80</v>
      </c>
      <c r="L52" s="380">
        <v>2.2026431718061672</v>
      </c>
    </row>
    <row r="53" spans="1:12" s="269" customFormat="1" ht="11.25" customHeight="1" x14ac:dyDescent="0.2">
      <c r="A53" s="381"/>
      <c r="B53" s="385"/>
      <c r="C53" s="382" t="s">
        <v>353</v>
      </c>
      <c r="D53" s="385"/>
      <c r="E53" s="383"/>
      <c r="F53" s="548">
        <v>1532</v>
      </c>
      <c r="G53" s="548">
        <v>1474</v>
      </c>
      <c r="H53" s="548">
        <v>1939</v>
      </c>
      <c r="I53" s="548">
        <v>1544</v>
      </c>
      <c r="J53" s="550">
        <v>1518</v>
      </c>
      <c r="K53" s="549">
        <v>14</v>
      </c>
      <c r="L53" s="380">
        <v>0.92226613965744397</v>
      </c>
    </row>
    <row r="54" spans="1:12" s="151" customFormat="1" ht="12.75" customHeight="1" x14ac:dyDescent="0.2">
      <c r="A54" s="381"/>
      <c r="B54" s="384" t="s">
        <v>113</v>
      </c>
      <c r="C54" s="384" t="s">
        <v>116</v>
      </c>
      <c r="D54" s="385"/>
      <c r="E54" s="383"/>
      <c r="F54" s="548">
        <v>8803</v>
      </c>
      <c r="G54" s="548">
        <v>6604</v>
      </c>
      <c r="H54" s="548">
        <v>9421</v>
      </c>
      <c r="I54" s="548">
        <v>7595</v>
      </c>
      <c r="J54" s="548">
        <v>8871</v>
      </c>
      <c r="K54" s="549">
        <v>-68</v>
      </c>
      <c r="L54" s="380">
        <v>-0.76654266711757413</v>
      </c>
    </row>
    <row r="55" spans="1:12" ht="11.25" x14ac:dyDescent="0.2">
      <c r="A55" s="381"/>
      <c r="B55" s="385"/>
      <c r="C55" s="382" t="s">
        <v>353</v>
      </c>
      <c r="D55" s="385"/>
      <c r="E55" s="383"/>
      <c r="F55" s="548">
        <v>2885</v>
      </c>
      <c r="G55" s="548">
        <v>2328</v>
      </c>
      <c r="H55" s="548">
        <v>3656</v>
      </c>
      <c r="I55" s="548">
        <v>2835</v>
      </c>
      <c r="J55" s="548">
        <v>3042</v>
      </c>
      <c r="K55" s="549">
        <v>-157</v>
      </c>
      <c r="L55" s="380">
        <v>-5.1610782380013145</v>
      </c>
    </row>
    <row r="56" spans="1:12" ht="14.25" customHeight="1" x14ac:dyDescent="0.2">
      <c r="A56" s="381"/>
      <c r="B56" s="385"/>
      <c r="C56" s="384" t="s">
        <v>117</v>
      </c>
      <c r="D56" s="385"/>
      <c r="E56" s="383"/>
      <c r="F56" s="548">
        <v>2680</v>
      </c>
      <c r="G56" s="548">
        <v>2205</v>
      </c>
      <c r="H56" s="548">
        <v>2877</v>
      </c>
      <c r="I56" s="548">
        <v>2562</v>
      </c>
      <c r="J56" s="548">
        <v>2526</v>
      </c>
      <c r="K56" s="549">
        <v>154</v>
      </c>
      <c r="L56" s="380">
        <v>6.0965954077593034</v>
      </c>
    </row>
    <row r="57" spans="1:12" ht="18.75" customHeight="1" x14ac:dyDescent="0.2">
      <c r="A57" s="388"/>
      <c r="B57" s="389"/>
      <c r="C57" s="390" t="s">
        <v>353</v>
      </c>
      <c r="D57" s="389"/>
      <c r="E57" s="391"/>
      <c r="F57" s="551">
        <v>1417</v>
      </c>
      <c r="G57" s="552">
        <v>1240</v>
      </c>
      <c r="H57" s="552">
        <v>1574</v>
      </c>
      <c r="I57" s="552">
        <v>1420</v>
      </c>
      <c r="J57" s="552">
        <v>1316</v>
      </c>
      <c r="K57" s="553">
        <f t="shared" ref="K57" si="0">IF(OR(F57=".",J57=".")=TRUE,".",IF(OR(F57="*",J57="*")=TRUE,"*",IF(AND(F57="-",J57="-")=TRUE,"-",IF(AND(ISNUMBER(J57),ISNUMBER(F57))=TRUE,IF(F57-J57=0,0,F57-J57),IF(ISNUMBER(F57)=TRUE,F57,-J57)))))</f>
        <v>101</v>
      </c>
      <c r="L57" s="392">
        <f t="shared" ref="L57" si="1">IF(K57 =".",".",IF(K57 ="*","*",IF(K57="-","-",IF(K57=0,0,IF(OR(J57="-",J57=".",F57="-",F57=".")=TRUE,"X",IF(J57=0,"0,0",IF(ABS(K57*100/J57)&gt;250,".X",(K57*100/J57))))))))</f>
        <v>7.6747720364741641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11841</v>
      </c>
      <c r="E11" s="114">
        <v>9386</v>
      </c>
      <c r="F11" s="114">
        <v>16751</v>
      </c>
      <c r="G11" s="114">
        <v>10462</v>
      </c>
      <c r="H11" s="140">
        <v>11821</v>
      </c>
      <c r="I11" s="115">
        <v>20</v>
      </c>
      <c r="J11" s="116">
        <v>0.16919042382201169</v>
      </c>
    </row>
    <row r="12" spans="1:15" s="110" customFormat="1" ht="24.95" customHeight="1" x14ac:dyDescent="0.2">
      <c r="A12" s="193" t="s">
        <v>132</v>
      </c>
      <c r="B12" s="194" t="s">
        <v>133</v>
      </c>
      <c r="C12" s="113">
        <v>2.533569799847986</v>
      </c>
      <c r="D12" s="115">
        <v>300</v>
      </c>
      <c r="E12" s="114">
        <v>143</v>
      </c>
      <c r="F12" s="114">
        <v>388</v>
      </c>
      <c r="G12" s="114">
        <v>308</v>
      </c>
      <c r="H12" s="140">
        <v>307</v>
      </c>
      <c r="I12" s="115">
        <v>-7</v>
      </c>
      <c r="J12" s="116">
        <v>-2.2801302931596092</v>
      </c>
    </row>
    <row r="13" spans="1:15" s="110" customFormat="1" ht="24.95" customHeight="1" x14ac:dyDescent="0.2">
      <c r="A13" s="193" t="s">
        <v>134</v>
      </c>
      <c r="B13" s="199" t="s">
        <v>214</v>
      </c>
      <c r="C13" s="113">
        <v>1.3090110632547927</v>
      </c>
      <c r="D13" s="115">
        <v>155</v>
      </c>
      <c r="E13" s="114">
        <v>170</v>
      </c>
      <c r="F13" s="114">
        <v>181</v>
      </c>
      <c r="G13" s="114">
        <v>68</v>
      </c>
      <c r="H13" s="140">
        <v>159</v>
      </c>
      <c r="I13" s="115">
        <v>-4</v>
      </c>
      <c r="J13" s="116">
        <v>-2.5157232704402515</v>
      </c>
    </row>
    <row r="14" spans="1:15" s="287" customFormat="1" ht="24.95" customHeight="1" x14ac:dyDescent="0.2">
      <c r="A14" s="193" t="s">
        <v>215</v>
      </c>
      <c r="B14" s="199" t="s">
        <v>137</v>
      </c>
      <c r="C14" s="113">
        <v>13.926188666497762</v>
      </c>
      <c r="D14" s="115">
        <v>1649</v>
      </c>
      <c r="E14" s="114">
        <v>1185</v>
      </c>
      <c r="F14" s="114">
        <v>2653</v>
      </c>
      <c r="G14" s="114">
        <v>1395</v>
      </c>
      <c r="H14" s="140">
        <v>1892</v>
      </c>
      <c r="I14" s="115">
        <v>-243</v>
      </c>
      <c r="J14" s="116">
        <v>-12.843551797040169</v>
      </c>
      <c r="K14" s="110"/>
      <c r="L14" s="110"/>
      <c r="M14" s="110"/>
      <c r="N14" s="110"/>
      <c r="O14" s="110"/>
    </row>
    <row r="15" spans="1:15" s="110" customFormat="1" ht="24.95" customHeight="1" x14ac:dyDescent="0.2">
      <c r="A15" s="193" t="s">
        <v>216</v>
      </c>
      <c r="B15" s="199" t="s">
        <v>217</v>
      </c>
      <c r="C15" s="113">
        <v>5.6498606536610083</v>
      </c>
      <c r="D15" s="115">
        <v>669</v>
      </c>
      <c r="E15" s="114">
        <v>568</v>
      </c>
      <c r="F15" s="114">
        <v>924</v>
      </c>
      <c r="G15" s="114">
        <v>613</v>
      </c>
      <c r="H15" s="140">
        <v>701</v>
      </c>
      <c r="I15" s="115">
        <v>-32</v>
      </c>
      <c r="J15" s="116">
        <v>-4.5649072753209703</v>
      </c>
    </row>
    <row r="16" spans="1:15" s="287" customFormat="1" ht="24.95" customHeight="1" x14ac:dyDescent="0.2">
      <c r="A16" s="193" t="s">
        <v>218</v>
      </c>
      <c r="B16" s="199" t="s">
        <v>141</v>
      </c>
      <c r="C16" s="113">
        <v>5.5654083269994086</v>
      </c>
      <c r="D16" s="115">
        <v>659</v>
      </c>
      <c r="E16" s="114">
        <v>404</v>
      </c>
      <c r="F16" s="114">
        <v>1260</v>
      </c>
      <c r="G16" s="114">
        <v>499</v>
      </c>
      <c r="H16" s="140">
        <v>794</v>
      </c>
      <c r="I16" s="115">
        <v>-135</v>
      </c>
      <c r="J16" s="116">
        <v>-17.002518891687657</v>
      </c>
      <c r="K16" s="110"/>
      <c r="L16" s="110"/>
      <c r="M16" s="110"/>
      <c r="N16" s="110"/>
      <c r="O16" s="110"/>
    </row>
    <row r="17" spans="1:15" s="110" customFormat="1" ht="24.95" customHeight="1" x14ac:dyDescent="0.2">
      <c r="A17" s="193" t="s">
        <v>142</v>
      </c>
      <c r="B17" s="199" t="s">
        <v>220</v>
      </c>
      <c r="C17" s="113">
        <v>2.7109196858373448</v>
      </c>
      <c r="D17" s="115">
        <v>321</v>
      </c>
      <c r="E17" s="114">
        <v>213</v>
      </c>
      <c r="F17" s="114">
        <v>469</v>
      </c>
      <c r="G17" s="114">
        <v>283</v>
      </c>
      <c r="H17" s="140">
        <v>397</v>
      </c>
      <c r="I17" s="115">
        <v>-76</v>
      </c>
      <c r="J17" s="116">
        <v>-19.143576826196472</v>
      </c>
    </row>
    <row r="18" spans="1:15" s="287" customFormat="1" ht="24.95" customHeight="1" x14ac:dyDescent="0.2">
      <c r="A18" s="201" t="s">
        <v>144</v>
      </c>
      <c r="B18" s="202" t="s">
        <v>145</v>
      </c>
      <c r="C18" s="113">
        <v>9.5093319820961071</v>
      </c>
      <c r="D18" s="115">
        <v>1126</v>
      </c>
      <c r="E18" s="114">
        <v>583</v>
      </c>
      <c r="F18" s="114">
        <v>1375</v>
      </c>
      <c r="G18" s="114">
        <v>960</v>
      </c>
      <c r="H18" s="140">
        <v>900</v>
      </c>
      <c r="I18" s="115">
        <v>226</v>
      </c>
      <c r="J18" s="116">
        <v>25.111111111111111</v>
      </c>
      <c r="K18" s="110"/>
      <c r="L18" s="110"/>
      <c r="M18" s="110"/>
      <c r="N18" s="110"/>
      <c r="O18" s="110"/>
    </row>
    <row r="19" spans="1:15" s="110" customFormat="1" ht="24.95" customHeight="1" x14ac:dyDescent="0.2">
      <c r="A19" s="193" t="s">
        <v>146</v>
      </c>
      <c r="B19" s="199" t="s">
        <v>147</v>
      </c>
      <c r="C19" s="113">
        <v>15.260535427751034</v>
      </c>
      <c r="D19" s="115">
        <v>1807</v>
      </c>
      <c r="E19" s="114">
        <v>1455</v>
      </c>
      <c r="F19" s="114">
        <v>2629</v>
      </c>
      <c r="G19" s="114">
        <v>1608</v>
      </c>
      <c r="H19" s="140">
        <v>1960</v>
      </c>
      <c r="I19" s="115">
        <v>-153</v>
      </c>
      <c r="J19" s="116">
        <v>-7.8061224489795915</v>
      </c>
    </row>
    <row r="20" spans="1:15" s="287" customFormat="1" ht="24.95" customHeight="1" x14ac:dyDescent="0.2">
      <c r="A20" s="193" t="s">
        <v>148</v>
      </c>
      <c r="B20" s="199" t="s">
        <v>149</v>
      </c>
      <c r="C20" s="113">
        <v>10.531205134701461</v>
      </c>
      <c r="D20" s="115">
        <v>1247</v>
      </c>
      <c r="E20" s="114">
        <v>1042</v>
      </c>
      <c r="F20" s="114">
        <v>1502</v>
      </c>
      <c r="G20" s="114">
        <v>996</v>
      </c>
      <c r="H20" s="140">
        <v>1187</v>
      </c>
      <c r="I20" s="115">
        <v>60</v>
      </c>
      <c r="J20" s="116">
        <v>5.0547598989048019</v>
      </c>
      <c r="K20" s="110"/>
      <c r="L20" s="110"/>
      <c r="M20" s="110"/>
      <c r="N20" s="110"/>
      <c r="O20" s="110"/>
    </row>
    <row r="21" spans="1:15" s="110" customFormat="1" ht="24.95" customHeight="1" x14ac:dyDescent="0.2">
      <c r="A21" s="201" t="s">
        <v>150</v>
      </c>
      <c r="B21" s="202" t="s">
        <v>151</v>
      </c>
      <c r="C21" s="113">
        <v>3.8341356304366183</v>
      </c>
      <c r="D21" s="115">
        <v>454</v>
      </c>
      <c r="E21" s="114">
        <v>486</v>
      </c>
      <c r="F21" s="114">
        <v>565</v>
      </c>
      <c r="G21" s="114">
        <v>504</v>
      </c>
      <c r="H21" s="140">
        <v>590</v>
      </c>
      <c r="I21" s="115">
        <v>-136</v>
      </c>
      <c r="J21" s="116">
        <v>-23.050847457627118</v>
      </c>
    </row>
    <row r="22" spans="1:15" s="110" customFormat="1" ht="24.95" customHeight="1" x14ac:dyDescent="0.2">
      <c r="A22" s="201" t="s">
        <v>152</v>
      </c>
      <c r="B22" s="199" t="s">
        <v>153</v>
      </c>
      <c r="C22" s="113">
        <v>1.0134279199391942</v>
      </c>
      <c r="D22" s="115">
        <v>120</v>
      </c>
      <c r="E22" s="114">
        <v>88</v>
      </c>
      <c r="F22" s="114">
        <v>156</v>
      </c>
      <c r="G22" s="114">
        <v>97</v>
      </c>
      <c r="H22" s="140">
        <v>118</v>
      </c>
      <c r="I22" s="115">
        <v>2</v>
      </c>
      <c r="J22" s="116">
        <v>1.6949152542372881</v>
      </c>
    </row>
    <row r="23" spans="1:15" s="110" customFormat="1" ht="24.95" customHeight="1" x14ac:dyDescent="0.2">
      <c r="A23" s="193" t="s">
        <v>154</v>
      </c>
      <c r="B23" s="199" t="s">
        <v>155</v>
      </c>
      <c r="C23" s="113">
        <v>0.93742082594375475</v>
      </c>
      <c r="D23" s="115">
        <v>111</v>
      </c>
      <c r="E23" s="114">
        <v>88</v>
      </c>
      <c r="F23" s="114">
        <v>160</v>
      </c>
      <c r="G23" s="114">
        <v>71</v>
      </c>
      <c r="H23" s="140">
        <v>117</v>
      </c>
      <c r="I23" s="115">
        <v>-6</v>
      </c>
      <c r="J23" s="116">
        <v>-5.1282051282051286</v>
      </c>
    </row>
    <row r="24" spans="1:15" s="110" customFormat="1" ht="24.95" customHeight="1" x14ac:dyDescent="0.2">
      <c r="A24" s="193" t="s">
        <v>156</v>
      </c>
      <c r="B24" s="199" t="s">
        <v>221</v>
      </c>
      <c r="C24" s="113">
        <v>5.1600371590237311</v>
      </c>
      <c r="D24" s="115">
        <v>611</v>
      </c>
      <c r="E24" s="114">
        <v>282</v>
      </c>
      <c r="F24" s="114">
        <v>698</v>
      </c>
      <c r="G24" s="114">
        <v>489</v>
      </c>
      <c r="H24" s="140">
        <v>497</v>
      </c>
      <c r="I24" s="115">
        <v>114</v>
      </c>
      <c r="J24" s="116">
        <v>22.937625754527161</v>
      </c>
    </row>
    <row r="25" spans="1:15" s="110" customFormat="1" ht="24.95" customHeight="1" x14ac:dyDescent="0.2">
      <c r="A25" s="193" t="s">
        <v>222</v>
      </c>
      <c r="B25" s="204" t="s">
        <v>159</v>
      </c>
      <c r="C25" s="113">
        <v>5.1600371590237311</v>
      </c>
      <c r="D25" s="115">
        <v>611</v>
      </c>
      <c r="E25" s="114">
        <v>500</v>
      </c>
      <c r="F25" s="114">
        <v>613</v>
      </c>
      <c r="G25" s="114">
        <v>520</v>
      </c>
      <c r="H25" s="140">
        <v>531</v>
      </c>
      <c r="I25" s="115">
        <v>80</v>
      </c>
      <c r="J25" s="116">
        <v>15.065913370998116</v>
      </c>
    </row>
    <row r="26" spans="1:15" s="110" customFormat="1" ht="24.95" customHeight="1" x14ac:dyDescent="0.2">
      <c r="A26" s="201">
        <v>782.78300000000002</v>
      </c>
      <c r="B26" s="203" t="s">
        <v>160</v>
      </c>
      <c r="C26" s="113">
        <v>10.86901444134786</v>
      </c>
      <c r="D26" s="115">
        <v>1287</v>
      </c>
      <c r="E26" s="114">
        <v>1175</v>
      </c>
      <c r="F26" s="114">
        <v>1685</v>
      </c>
      <c r="G26" s="114">
        <v>1401</v>
      </c>
      <c r="H26" s="140">
        <v>1296</v>
      </c>
      <c r="I26" s="115">
        <v>-9</v>
      </c>
      <c r="J26" s="116">
        <v>-0.69444444444444442</v>
      </c>
    </row>
    <row r="27" spans="1:15" s="110" customFormat="1" ht="24.95" customHeight="1" x14ac:dyDescent="0.2">
      <c r="A27" s="193" t="s">
        <v>161</v>
      </c>
      <c r="B27" s="199" t="s">
        <v>162</v>
      </c>
      <c r="C27" s="113">
        <v>1.6637108352335106</v>
      </c>
      <c r="D27" s="115">
        <v>197</v>
      </c>
      <c r="E27" s="114">
        <v>150</v>
      </c>
      <c r="F27" s="114">
        <v>426</v>
      </c>
      <c r="G27" s="114">
        <v>152</v>
      </c>
      <c r="H27" s="140">
        <v>172</v>
      </c>
      <c r="I27" s="115">
        <v>25</v>
      </c>
      <c r="J27" s="116">
        <v>14.534883720930232</v>
      </c>
    </row>
    <row r="28" spans="1:15" s="110" customFormat="1" ht="24.95" customHeight="1" x14ac:dyDescent="0.2">
      <c r="A28" s="193" t="s">
        <v>163</v>
      </c>
      <c r="B28" s="199" t="s">
        <v>164</v>
      </c>
      <c r="C28" s="113">
        <v>2.5166793345156657</v>
      </c>
      <c r="D28" s="115">
        <v>298</v>
      </c>
      <c r="E28" s="114">
        <v>241</v>
      </c>
      <c r="F28" s="114">
        <v>784</v>
      </c>
      <c r="G28" s="114">
        <v>240</v>
      </c>
      <c r="H28" s="140">
        <v>297</v>
      </c>
      <c r="I28" s="115">
        <v>1</v>
      </c>
      <c r="J28" s="116">
        <v>0.33670033670033672</v>
      </c>
    </row>
    <row r="29" spans="1:15" s="110" customFormat="1" ht="24.95" customHeight="1" x14ac:dyDescent="0.2">
      <c r="A29" s="193">
        <v>86</v>
      </c>
      <c r="B29" s="199" t="s">
        <v>165</v>
      </c>
      <c r="C29" s="113">
        <v>5.3289418123469305</v>
      </c>
      <c r="D29" s="115">
        <v>631</v>
      </c>
      <c r="E29" s="114">
        <v>617</v>
      </c>
      <c r="F29" s="114">
        <v>873</v>
      </c>
      <c r="G29" s="114">
        <v>534</v>
      </c>
      <c r="H29" s="140">
        <v>607</v>
      </c>
      <c r="I29" s="115">
        <v>24</v>
      </c>
      <c r="J29" s="116">
        <v>3.9538714991762767</v>
      </c>
    </row>
    <row r="30" spans="1:15" s="110" customFormat="1" ht="24.95" customHeight="1" x14ac:dyDescent="0.2">
      <c r="A30" s="193">
        <v>87.88</v>
      </c>
      <c r="B30" s="204" t="s">
        <v>166</v>
      </c>
      <c r="C30" s="113">
        <v>5.5231821636686087</v>
      </c>
      <c r="D30" s="115">
        <v>654</v>
      </c>
      <c r="E30" s="114">
        <v>831</v>
      </c>
      <c r="F30" s="114">
        <v>1337</v>
      </c>
      <c r="G30" s="114">
        <v>769</v>
      </c>
      <c r="H30" s="140">
        <v>816</v>
      </c>
      <c r="I30" s="115">
        <v>-162</v>
      </c>
      <c r="J30" s="116">
        <v>-19.852941176470587</v>
      </c>
    </row>
    <row r="31" spans="1:15" s="110" customFormat="1" ht="24.95" customHeight="1" x14ac:dyDescent="0.2">
      <c r="A31" s="193" t="s">
        <v>167</v>
      </c>
      <c r="B31" s="199" t="s">
        <v>168</v>
      </c>
      <c r="C31" s="113">
        <v>4.9235706443712521</v>
      </c>
      <c r="D31" s="115">
        <v>583</v>
      </c>
      <c r="E31" s="114">
        <v>350</v>
      </c>
      <c r="F31" s="114">
        <v>726</v>
      </c>
      <c r="G31" s="114">
        <v>350</v>
      </c>
      <c r="H31" s="140">
        <v>375</v>
      </c>
      <c r="I31" s="115">
        <v>208</v>
      </c>
      <c r="J31" s="116">
        <v>55.466666666666669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2.533569799847986</v>
      </c>
      <c r="D34" s="115">
        <v>300</v>
      </c>
      <c r="E34" s="114">
        <v>143</v>
      </c>
      <c r="F34" s="114">
        <v>388</v>
      </c>
      <c r="G34" s="114">
        <v>308</v>
      </c>
      <c r="H34" s="140">
        <v>307</v>
      </c>
      <c r="I34" s="115">
        <v>-7</v>
      </c>
      <c r="J34" s="116">
        <v>-2.2801302931596092</v>
      </c>
    </row>
    <row r="35" spans="1:10" s="110" customFormat="1" ht="24.95" customHeight="1" x14ac:dyDescent="0.2">
      <c r="A35" s="292" t="s">
        <v>171</v>
      </c>
      <c r="B35" s="293" t="s">
        <v>172</v>
      </c>
      <c r="C35" s="113">
        <v>24.744531711848662</v>
      </c>
      <c r="D35" s="115">
        <v>2930</v>
      </c>
      <c r="E35" s="114">
        <v>1938</v>
      </c>
      <c r="F35" s="114">
        <v>4209</v>
      </c>
      <c r="G35" s="114">
        <v>2423</v>
      </c>
      <c r="H35" s="140">
        <v>2951</v>
      </c>
      <c r="I35" s="115">
        <v>-21</v>
      </c>
      <c r="J35" s="116">
        <v>-0.71162317858353097</v>
      </c>
    </row>
    <row r="36" spans="1:10" s="110" customFormat="1" ht="24.95" customHeight="1" x14ac:dyDescent="0.2">
      <c r="A36" s="294" t="s">
        <v>173</v>
      </c>
      <c r="B36" s="295" t="s">
        <v>174</v>
      </c>
      <c r="C36" s="125">
        <v>72.721898488303353</v>
      </c>
      <c r="D36" s="143">
        <v>8611</v>
      </c>
      <c r="E36" s="144">
        <v>7305</v>
      </c>
      <c r="F36" s="144">
        <v>12154</v>
      </c>
      <c r="G36" s="144">
        <v>7731</v>
      </c>
      <c r="H36" s="145">
        <v>8563</v>
      </c>
      <c r="I36" s="143">
        <v>48</v>
      </c>
      <c r="J36" s="146">
        <v>0.56055120868854369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11841</v>
      </c>
      <c r="F11" s="264">
        <v>9386</v>
      </c>
      <c r="G11" s="264">
        <v>16751</v>
      </c>
      <c r="H11" s="264">
        <v>10462</v>
      </c>
      <c r="I11" s="265">
        <v>11821</v>
      </c>
      <c r="J11" s="263">
        <v>20</v>
      </c>
      <c r="K11" s="266">
        <v>0.16919042382201169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30.968668186808546</v>
      </c>
      <c r="E13" s="115">
        <v>3667</v>
      </c>
      <c r="F13" s="114">
        <v>3165</v>
      </c>
      <c r="G13" s="114">
        <v>4289</v>
      </c>
      <c r="H13" s="114">
        <v>3592</v>
      </c>
      <c r="I13" s="140">
        <v>3473</v>
      </c>
      <c r="J13" s="115">
        <v>194</v>
      </c>
      <c r="K13" s="116">
        <v>5.5859487474805647</v>
      </c>
    </row>
    <row r="14" spans="1:15" ht="15.95" customHeight="1" x14ac:dyDescent="0.2">
      <c r="A14" s="306" t="s">
        <v>230</v>
      </c>
      <c r="B14" s="307"/>
      <c r="C14" s="308"/>
      <c r="D14" s="113">
        <v>53.931255806097461</v>
      </c>
      <c r="E14" s="115">
        <v>6386</v>
      </c>
      <c r="F14" s="114">
        <v>4860</v>
      </c>
      <c r="G14" s="114">
        <v>10443</v>
      </c>
      <c r="H14" s="114">
        <v>5373</v>
      </c>
      <c r="I14" s="140">
        <v>6695</v>
      </c>
      <c r="J14" s="115">
        <v>-309</v>
      </c>
      <c r="K14" s="116">
        <v>-4.615384615384615</v>
      </c>
    </row>
    <row r="15" spans="1:15" ht="15.95" customHeight="1" x14ac:dyDescent="0.2">
      <c r="A15" s="306" t="s">
        <v>231</v>
      </c>
      <c r="B15" s="307"/>
      <c r="C15" s="308"/>
      <c r="D15" s="113">
        <v>7.2206739295667592</v>
      </c>
      <c r="E15" s="115">
        <v>855</v>
      </c>
      <c r="F15" s="114">
        <v>613</v>
      </c>
      <c r="G15" s="114">
        <v>1009</v>
      </c>
      <c r="H15" s="114">
        <v>727</v>
      </c>
      <c r="I15" s="140">
        <v>765</v>
      </c>
      <c r="J15" s="115">
        <v>90</v>
      </c>
      <c r="K15" s="116">
        <v>11.764705882352942</v>
      </c>
    </row>
    <row r="16" spans="1:15" ht="15.95" customHeight="1" x14ac:dyDescent="0.2">
      <c r="A16" s="306" t="s">
        <v>232</v>
      </c>
      <c r="B16" s="307"/>
      <c r="C16" s="308"/>
      <c r="D16" s="113">
        <v>7.7104974242040365</v>
      </c>
      <c r="E16" s="115">
        <v>913</v>
      </c>
      <c r="F16" s="114">
        <v>689</v>
      </c>
      <c r="G16" s="114">
        <v>950</v>
      </c>
      <c r="H16" s="114">
        <v>740</v>
      </c>
      <c r="I16" s="140">
        <v>863</v>
      </c>
      <c r="J16" s="115">
        <v>50</v>
      </c>
      <c r="K16" s="116">
        <v>5.793742757821553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1.4019086225825521</v>
      </c>
      <c r="E18" s="115">
        <v>166</v>
      </c>
      <c r="F18" s="114">
        <v>102</v>
      </c>
      <c r="G18" s="114">
        <v>325</v>
      </c>
      <c r="H18" s="114">
        <v>166</v>
      </c>
      <c r="I18" s="140">
        <v>148</v>
      </c>
      <c r="J18" s="115">
        <v>18</v>
      </c>
      <c r="K18" s="116">
        <v>12.162162162162161</v>
      </c>
    </row>
    <row r="19" spans="1:11" ht="14.1" customHeight="1" x14ac:dyDescent="0.2">
      <c r="A19" s="306" t="s">
        <v>235</v>
      </c>
      <c r="B19" s="307" t="s">
        <v>236</v>
      </c>
      <c r="C19" s="308"/>
      <c r="D19" s="113">
        <v>0.98809222194071444</v>
      </c>
      <c r="E19" s="115">
        <v>117</v>
      </c>
      <c r="F19" s="114">
        <v>66</v>
      </c>
      <c r="G19" s="114">
        <v>233</v>
      </c>
      <c r="H19" s="114">
        <v>135</v>
      </c>
      <c r="I19" s="140">
        <v>102</v>
      </c>
      <c r="J19" s="115">
        <v>15</v>
      </c>
      <c r="K19" s="116">
        <v>14.705882352941176</v>
      </c>
    </row>
    <row r="20" spans="1:11" ht="14.1" customHeight="1" x14ac:dyDescent="0.2">
      <c r="A20" s="306">
        <v>12</v>
      </c>
      <c r="B20" s="307" t="s">
        <v>237</v>
      </c>
      <c r="C20" s="308"/>
      <c r="D20" s="113">
        <v>2.4575627058525464</v>
      </c>
      <c r="E20" s="115">
        <v>291</v>
      </c>
      <c r="F20" s="114">
        <v>169</v>
      </c>
      <c r="G20" s="114">
        <v>291</v>
      </c>
      <c r="H20" s="114">
        <v>303</v>
      </c>
      <c r="I20" s="140">
        <v>298</v>
      </c>
      <c r="J20" s="115">
        <v>-7</v>
      </c>
      <c r="K20" s="116">
        <v>-2.348993288590604</v>
      </c>
    </row>
    <row r="21" spans="1:11" ht="14.1" customHeight="1" x14ac:dyDescent="0.2">
      <c r="A21" s="306">
        <v>21</v>
      </c>
      <c r="B21" s="307" t="s">
        <v>238</v>
      </c>
      <c r="C21" s="308"/>
      <c r="D21" s="113">
        <v>0.47293302930495734</v>
      </c>
      <c r="E21" s="115">
        <v>56</v>
      </c>
      <c r="F21" s="114">
        <v>24</v>
      </c>
      <c r="G21" s="114">
        <v>49</v>
      </c>
      <c r="H21" s="114">
        <v>54</v>
      </c>
      <c r="I21" s="140">
        <v>65</v>
      </c>
      <c r="J21" s="115">
        <v>-9</v>
      </c>
      <c r="K21" s="116">
        <v>-13.846153846153847</v>
      </c>
    </row>
    <row r="22" spans="1:11" ht="14.1" customHeight="1" x14ac:dyDescent="0.2">
      <c r="A22" s="306">
        <v>22</v>
      </c>
      <c r="B22" s="307" t="s">
        <v>239</v>
      </c>
      <c r="C22" s="308"/>
      <c r="D22" s="113">
        <v>2.1281986318723081</v>
      </c>
      <c r="E22" s="115">
        <v>252</v>
      </c>
      <c r="F22" s="114">
        <v>204</v>
      </c>
      <c r="G22" s="114">
        <v>528</v>
      </c>
      <c r="H22" s="114">
        <v>252</v>
      </c>
      <c r="I22" s="140">
        <v>298</v>
      </c>
      <c r="J22" s="115">
        <v>-46</v>
      </c>
      <c r="K22" s="116">
        <v>-15.436241610738255</v>
      </c>
    </row>
    <row r="23" spans="1:11" ht="14.1" customHeight="1" x14ac:dyDescent="0.2">
      <c r="A23" s="306">
        <v>23</v>
      </c>
      <c r="B23" s="307" t="s">
        <v>240</v>
      </c>
      <c r="C23" s="308"/>
      <c r="D23" s="113">
        <v>0.46448779663879741</v>
      </c>
      <c r="E23" s="115">
        <v>55</v>
      </c>
      <c r="F23" s="114">
        <v>53</v>
      </c>
      <c r="G23" s="114">
        <v>144</v>
      </c>
      <c r="H23" s="114">
        <v>39</v>
      </c>
      <c r="I23" s="140">
        <v>76</v>
      </c>
      <c r="J23" s="115">
        <v>-21</v>
      </c>
      <c r="K23" s="116">
        <v>-27.631578947368421</v>
      </c>
    </row>
    <row r="24" spans="1:11" ht="14.1" customHeight="1" x14ac:dyDescent="0.2">
      <c r="A24" s="306">
        <v>24</v>
      </c>
      <c r="B24" s="307" t="s">
        <v>241</v>
      </c>
      <c r="C24" s="308"/>
      <c r="D24" s="113">
        <v>3.3527573684655012</v>
      </c>
      <c r="E24" s="115">
        <v>397</v>
      </c>
      <c r="F24" s="114">
        <v>200</v>
      </c>
      <c r="G24" s="114">
        <v>697</v>
      </c>
      <c r="H24" s="114">
        <v>388</v>
      </c>
      <c r="I24" s="140">
        <v>552</v>
      </c>
      <c r="J24" s="115">
        <v>-155</v>
      </c>
      <c r="K24" s="116">
        <v>-28.079710144927535</v>
      </c>
    </row>
    <row r="25" spans="1:11" ht="14.1" customHeight="1" x14ac:dyDescent="0.2">
      <c r="A25" s="306">
        <v>25</v>
      </c>
      <c r="B25" s="307" t="s">
        <v>242</v>
      </c>
      <c r="C25" s="308"/>
      <c r="D25" s="113">
        <v>4.7208850603834138</v>
      </c>
      <c r="E25" s="115">
        <v>559</v>
      </c>
      <c r="F25" s="114">
        <v>341</v>
      </c>
      <c r="G25" s="114">
        <v>748</v>
      </c>
      <c r="H25" s="114">
        <v>439</v>
      </c>
      <c r="I25" s="140">
        <v>700</v>
      </c>
      <c r="J25" s="115">
        <v>-141</v>
      </c>
      <c r="K25" s="116">
        <v>-20.142857142857142</v>
      </c>
    </row>
    <row r="26" spans="1:11" ht="14.1" customHeight="1" x14ac:dyDescent="0.2">
      <c r="A26" s="306">
        <v>26</v>
      </c>
      <c r="B26" s="307" t="s">
        <v>243</v>
      </c>
      <c r="C26" s="308"/>
      <c r="D26" s="113">
        <v>2.6771387551727051</v>
      </c>
      <c r="E26" s="115">
        <v>317</v>
      </c>
      <c r="F26" s="114">
        <v>192</v>
      </c>
      <c r="G26" s="114">
        <v>497</v>
      </c>
      <c r="H26" s="114">
        <v>156</v>
      </c>
      <c r="I26" s="140">
        <v>303</v>
      </c>
      <c r="J26" s="115">
        <v>14</v>
      </c>
      <c r="K26" s="116">
        <v>4.6204620462046204</v>
      </c>
    </row>
    <row r="27" spans="1:11" ht="14.1" customHeight="1" x14ac:dyDescent="0.2">
      <c r="A27" s="306">
        <v>27</v>
      </c>
      <c r="B27" s="307" t="s">
        <v>244</v>
      </c>
      <c r="C27" s="308"/>
      <c r="D27" s="113">
        <v>1.5285871125749515</v>
      </c>
      <c r="E27" s="115">
        <v>181</v>
      </c>
      <c r="F27" s="114">
        <v>124</v>
      </c>
      <c r="G27" s="114">
        <v>307</v>
      </c>
      <c r="H27" s="114">
        <v>157</v>
      </c>
      <c r="I27" s="140">
        <v>189</v>
      </c>
      <c r="J27" s="115">
        <v>-8</v>
      </c>
      <c r="K27" s="116">
        <v>-4.2328042328042326</v>
      </c>
    </row>
    <row r="28" spans="1:11" ht="14.1" customHeight="1" x14ac:dyDescent="0.2">
      <c r="A28" s="306">
        <v>28</v>
      </c>
      <c r="B28" s="307" t="s">
        <v>245</v>
      </c>
      <c r="C28" s="308"/>
      <c r="D28" s="113">
        <v>0.95431129127607461</v>
      </c>
      <c r="E28" s="115">
        <v>113</v>
      </c>
      <c r="F28" s="114">
        <v>51</v>
      </c>
      <c r="G28" s="114">
        <v>122</v>
      </c>
      <c r="H28" s="114">
        <v>91</v>
      </c>
      <c r="I28" s="140">
        <v>139</v>
      </c>
      <c r="J28" s="115">
        <v>-26</v>
      </c>
      <c r="K28" s="116">
        <v>-18.705035971223023</v>
      </c>
    </row>
    <row r="29" spans="1:11" ht="14.1" customHeight="1" x14ac:dyDescent="0.2">
      <c r="A29" s="306">
        <v>29</v>
      </c>
      <c r="B29" s="307" t="s">
        <v>246</v>
      </c>
      <c r="C29" s="308"/>
      <c r="D29" s="113">
        <v>4.3408495904062159</v>
      </c>
      <c r="E29" s="115">
        <v>514</v>
      </c>
      <c r="F29" s="114">
        <v>531</v>
      </c>
      <c r="G29" s="114">
        <v>782</v>
      </c>
      <c r="H29" s="114">
        <v>527</v>
      </c>
      <c r="I29" s="140">
        <v>553</v>
      </c>
      <c r="J29" s="115">
        <v>-39</v>
      </c>
      <c r="K29" s="116">
        <v>-7.0524412296564192</v>
      </c>
    </row>
    <row r="30" spans="1:11" ht="14.1" customHeight="1" x14ac:dyDescent="0.2">
      <c r="A30" s="306" t="s">
        <v>247</v>
      </c>
      <c r="B30" s="307" t="s">
        <v>248</v>
      </c>
      <c r="C30" s="308"/>
      <c r="D30" s="113">
        <v>3.0825099231483826</v>
      </c>
      <c r="E30" s="115">
        <v>365</v>
      </c>
      <c r="F30" s="114">
        <v>387</v>
      </c>
      <c r="G30" s="114">
        <v>588</v>
      </c>
      <c r="H30" s="114">
        <v>381</v>
      </c>
      <c r="I30" s="140">
        <v>364</v>
      </c>
      <c r="J30" s="115">
        <v>1</v>
      </c>
      <c r="K30" s="116">
        <v>0.27472527472527475</v>
      </c>
    </row>
    <row r="31" spans="1:11" ht="14.1" customHeight="1" x14ac:dyDescent="0.2">
      <c r="A31" s="306" t="s">
        <v>249</v>
      </c>
      <c r="B31" s="307" t="s">
        <v>250</v>
      </c>
      <c r="C31" s="308"/>
      <c r="D31" s="113">
        <v>1.2583396672578329</v>
      </c>
      <c r="E31" s="115">
        <v>149</v>
      </c>
      <c r="F31" s="114">
        <v>144</v>
      </c>
      <c r="G31" s="114">
        <v>194</v>
      </c>
      <c r="H31" s="114">
        <v>146</v>
      </c>
      <c r="I31" s="140" t="s">
        <v>514</v>
      </c>
      <c r="J31" s="115" t="s">
        <v>514</v>
      </c>
      <c r="K31" s="116" t="s">
        <v>514</v>
      </c>
    </row>
    <row r="32" spans="1:11" ht="14.1" customHeight="1" x14ac:dyDescent="0.2">
      <c r="A32" s="306">
        <v>31</v>
      </c>
      <c r="B32" s="307" t="s">
        <v>251</v>
      </c>
      <c r="C32" s="308"/>
      <c r="D32" s="113">
        <v>0.65028291529431637</v>
      </c>
      <c r="E32" s="115">
        <v>77</v>
      </c>
      <c r="F32" s="114">
        <v>51</v>
      </c>
      <c r="G32" s="114">
        <v>72</v>
      </c>
      <c r="H32" s="114">
        <v>48</v>
      </c>
      <c r="I32" s="140">
        <v>69</v>
      </c>
      <c r="J32" s="115">
        <v>8</v>
      </c>
      <c r="K32" s="116">
        <v>11.594202898550725</v>
      </c>
    </row>
    <row r="33" spans="1:11" ht="14.1" customHeight="1" x14ac:dyDescent="0.2">
      <c r="A33" s="306">
        <v>32</v>
      </c>
      <c r="B33" s="307" t="s">
        <v>252</v>
      </c>
      <c r="C33" s="308"/>
      <c r="D33" s="113">
        <v>3.9185879570982181</v>
      </c>
      <c r="E33" s="115">
        <v>464</v>
      </c>
      <c r="F33" s="114">
        <v>268</v>
      </c>
      <c r="G33" s="114">
        <v>524</v>
      </c>
      <c r="H33" s="114">
        <v>439</v>
      </c>
      <c r="I33" s="140">
        <v>351</v>
      </c>
      <c r="J33" s="115">
        <v>113</v>
      </c>
      <c r="K33" s="116">
        <v>32.193732193732195</v>
      </c>
    </row>
    <row r="34" spans="1:11" ht="14.1" customHeight="1" x14ac:dyDescent="0.2">
      <c r="A34" s="306">
        <v>33</v>
      </c>
      <c r="B34" s="307" t="s">
        <v>253</v>
      </c>
      <c r="C34" s="308"/>
      <c r="D34" s="113">
        <v>2.1281986318723081</v>
      </c>
      <c r="E34" s="115">
        <v>252</v>
      </c>
      <c r="F34" s="114">
        <v>115</v>
      </c>
      <c r="G34" s="114">
        <v>289</v>
      </c>
      <c r="H34" s="114">
        <v>171</v>
      </c>
      <c r="I34" s="140">
        <v>176</v>
      </c>
      <c r="J34" s="115">
        <v>76</v>
      </c>
      <c r="K34" s="116">
        <v>43.18181818181818</v>
      </c>
    </row>
    <row r="35" spans="1:11" ht="14.1" customHeight="1" x14ac:dyDescent="0.2">
      <c r="A35" s="306">
        <v>34</v>
      </c>
      <c r="B35" s="307" t="s">
        <v>254</v>
      </c>
      <c r="C35" s="308"/>
      <c r="D35" s="113">
        <v>2.0437463052107088</v>
      </c>
      <c r="E35" s="115">
        <v>242</v>
      </c>
      <c r="F35" s="114">
        <v>170</v>
      </c>
      <c r="G35" s="114">
        <v>323</v>
      </c>
      <c r="H35" s="114">
        <v>164</v>
      </c>
      <c r="I35" s="140">
        <v>226</v>
      </c>
      <c r="J35" s="115">
        <v>16</v>
      </c>
      <c r="K35" s="116">
        <v>7.0796460176991154</v>
      </c>
    </row>
    <row r="36" spans="1:11" ht="14.1" customHeight="1" x14ac:dyDescent="0.2">
      <c r="A36" s="306">
        <v>41</v>
      </c>
      <c r="B36" s="307" t="s">
        <v>255</v>
      </c>
      <c r="C36" s="308"/>
      <c r="D36" s="113">
        <v>0.55738535596655692</v>
      </c>
      <c r="E36" s="115">
        <v>66</v>
      </c>
      <c r="F36" s="114">
        <v>46</v>
      </c>
      <c r="G36" s="114">
        <v>77</v>
      </c>
      <c r="H36" s="114">
        <v>50</v>
      </c>
      <c r="I36" s="140">
        <v>63</v>
      </c>
      <c r="J36" s="115">
        <v>3</v>
      </c>
      <c r="K36" s="116">
        <v>4.7619047619047619</v>
      </c>
    </row>
    <row r="37" spans="1:11" ht="14.1" customHeight="1" x14ac:dyDescent="0.2">
      <c r="A37" s="306">
        <v>42</v>
      </c>
      <c r="B37" s="307" t="s">
        <v>256</v>
      </c>
      <c r="C37" s="308"/>
      <c r="D37" s="113">
        <v>9.2897559327759477E-2</v>
      </c>
      <c r="E37" s="115">
        <v>11</v>
      </c>
      <c r="F37" s="114">
        <v>9</v>
      </c>
      <c r="G37" s="114">
        <v>12</v>
      </c>
      <c r="H37" s="114" t="s">
        <v>514</v>
      </c>
      <c r="I37" s="140" t="s">
        <v>514</v>
      </c>
      <c r="J37" s="115" t="s">
        <v>514</v>
      </c>
      <c r="K37" s="116" t="s">
        <v>514</v>
      </c>
    </row>
    <row r="38" spans="1:11" ht="14.1" customHeight="1" x14ac:dyDescent="0.2">
      <c r="A38" s="306">
        <v>43</v>
      </c>
      <c r="B38" s="307" t="s">
        <v>257</v>
      </c>
      <c r="C38" s="308"/>
      <c r="D38" s="113">
        <v>0.90363989527911492</v>
      </c>
      <c r="E38" s="115">
        <v>107</v>
      </c>
      <c r="F38" s="114">
        <v>75</v>
      </c>
      <c r="G38" s="114">
        <v>203</v>
      </c>
      <c r="H38" s="114">
        <v>104</v>
      </c>
      <c r="I38" s="140">
        <v>124</v>
      </c>
      <c r="J38" s="115">
        <v>-17</v>
      </c>
      <c r="K38" s="116">
        <v>-13.709677419354838</v>
      </c>
    </row>
    <row r="39" spans="1:11" ht="14.1" customHeight="1" x14ac:dyDescent="0.2">
      <c r="A39" s="306">
        <v>51</v>
      </c>
      <c r="B39" s="307" t="s">
        <v>258</v>
      </c>
      <c r="C39" s="308"/>
      <c r="D39" s="113">
        <v>13.698167384511443</v>
      </c>
      <c r="E39" s="115">
        <v>1622</v>
      </c>
      <c r="F39" s="114">
        <v>1536</v>
      </c>
      <c r="G39" s="114">
        <v>2154</v>
      </c>
      <c r="H39" s="114">
        <v>1562</v>
      </c>
      <c r="I39" s="140">
        <v>1461</v>
      </c>
      <c r="J39" s="115">
        <v>161</v>
      </c>
      <c r="K39" s="116">
        <v>11.019849418206707</v>
      </c>
    </row>
    <row r="40" spans="1:11" ht="14.1" customHeight="1" x14ac:dyDescent="0.2">
      <c r="A40" s="306" t="s">
        <v>259</v>
      </c>
      <c r="B40" s="307" t="s">
        <v>260</v>
      </c>
      <c r="C40" s="308"/>
      <c r="D40" s="113">
        <v>12.203361202601132</v>
      </c>
      <c r="E40" s="115">
        <v>1445</v>
      </c>
      <c r="F40" s="114">
        <v>1466</v>
      </c>
      <c r="G40" s="114">
        <v>2005</v>
      </c>
      <c r="H40" s="114">
        <v>1436</v>
      </c>
      <c r="I40" s="140">
        <v>1351</v>
      </c>
      <c r="J40" s="115">
        <v>94</v>
      </c>
      <c r="K40" s="116">
        <v>6.9578090303478906</v>
      </c>
    </row>
    <row r="41" spans="1:11" ht="14.1" customHeight="1" x14ac:dyDescent="0.2">
      <c r="A41" s="306"/>
      <c r="B41" s="307" t="s">
        <v>261</v>
      </c>
      <c r="C41" s="308"/>
      <c r="D41" s="113">
        <v>11.004138164006418</v>
      </c>
      <c r="E41" s="115">
        <v>1303</v>
      </c>
      <c r="F41" s="114">
        <v>1279</v>
      </c>
      <c r="G41" s="114">
        <v>1641</v>
      </c>
      <c r="H41" s="114">
        <v>1311</v>
      </c>
      <c r="I41" s="140">
        <v>1195</v>
      </c>
      <c r="J41" s="115">
        <v>108</v>
      </c>
      <c r="K41" s="116">
        <v>9.03765690376569</v>
      </c>
    </row>
    <row r="42" spans="1:11" ht="14.1" customHeight="1" x14ac:dyDescent="0.2">
      <c r="A42" s="306">
        <v>52</v>
      </c>
      <c r="B42" s="307" t="s">
        <v>262</v>
      </c>
      <c r="C42" s="308"/>
      <c r="D42" s="113">
        <v>7.0517692762435606</v>
      </c>
      <c r="E42" s="115">
        <v>835</v>
      </c>
      <c r="F42" s="114">
        <v>672</v>
      </c>
      <c r="G42" s="114">
        <v>741</v>
      </c>
      <c r="H42" s="114">
        <v>686</v>
      </c>
      <c r="I42" s="140">
        <v>871</v>
      </c>
      <c r="J42" s="115">
        <v>-36</v>
      </c>
      <c r="K42" s="116">
        <v>-4.1331802525832373</v>
      </c>
    </row>
    <row r="43" spans="1:11" ht="14.1" customHeight="1" x14ac:dyDescent="0.2">
      <c r="A43" s="306" t="s">
        <v>263</v>
      </c>
      <c r="B43" s="307" t="s">
        <v>264</v>
      </c>
      <c r="C43" s="308"/>
      <c r="D43" s="113">
        <v>6.2832531036230046</v>
      </c>
      <c r="E43" s="115">
        <v>744</v>
      </c>
      <c r="F43" s="114">
        <v>598</v>
      </c>
      <c r="G43" s="114">
        <v>658</v>
      </c>
      <c r="H43" s="114">
        <v>620</v>
      </c>
      <c r="I43" s="140">
        <v>800</v>
      </c>
      <c r="J43" s="115">
        <v>-56</v>
      </c>
      <c r="K43" s="116">
        <v>-7</v>
      </c>
    </row>
    <row r="44" spans="1:11" ht="14.1" customHeight="1" x14ac:dyDescent="0.2">
      <c r="A44" s="306">
        <v>53</v>
      </c>
      <c r="B44" s="307" t="s">
        <v>265</v>
      </c>
      <c r="C44" s="308"/>
      <c r="D44" s="113">
        <v>0.63339244996199651</v>
      </c>
      <c r="E44" s="115">
        <v>75</v>
      </c>
      <c r="F44" s="114">
        <v>56</v>
      </c>
      <c r="G44" s="114">
        <v>63</v>
      </c>
      <c r="H44" s="114">
        <v>53</v>
      </c>
      <c r="I44" s="140">
        <v>60</v>
      </c>
      <c r="J44" s="115">
        <v>15</v>
      </c>
      <c r="K44" s="116">
        <v>25</v>
      </c>
    </row>
    <row r="45" spans="1:11" ht="14.1" customHeight="1" x14ac:dyDescent="0.2">
      <c r="A45" s="306" t="s">
        <v>266</v>
      </c>
      <c r="B45" s="307" t="s">
        <v>267</v>
      </c>
      <c r="C45" s="308"/>
      <c r="D45" s="113">
        <v>0.59961151929735668</v>
      </c>
      <c r="E45" s="115">
        <v>71</v>
      </c>
      <c r="F45" s="114">
        <v>49</v>
      </c>
      <c r="G45" s="114">
        <v>58</v>
      </c>
      <c r="H45" s="114">
        <v>50</v>
      </c>
      <c r="I45" s="140">
        <v>55</v>
      </c>
      <c r="J45" s="115">
        <v>16</v>
      </c>
      <c r="K45" s="116">
        <v>29.09090909090909</v>
      </c>
    </row>
    <row r="46" spans="1:11" ht="14.1" customHeight="1" x14ac:dyDescent="0.2">
      <c r="A46" s="306">
        <v>54</v>
      </c>
      <c r="B46" s="307" t="s">
        <v>268</v>
      </c>
      <c r="C46" s="308"/>
      <c r="D46" s="113">
        <v>4.2817329617430957</v>
      </c>
      <c r="E46" s="115">
        <v>507</v>
      </c>
      <c r="F46" s="114">
        <v>354</v>
      </c>
      <c r="G46" s="114">
        <v>396</v>
      </c>
      <c r="H46" s="114">
        <v>349</v>
      </c>
      <c r="I46" s="140">
        <v>385</v>
      </c>
      <c r="J46" s="115">
        <v>122</v>
      </c>
      <c r="K46" s="116">
        <v>31.688311688311689</v>
      </c>
    </row>
    <row r="47" spans="1:11" ht="14.1" customHeight="1" x14ac:dyDescent="0.2">
      <c r="A47" s="306">
        <v>61</v>
      </c>
      <c r="B47" s="307" t="s">
        <v>269</v>
      </c>
      <c r="C47" s="308"/>
      <c r="D47" s="113">
        <v>2.4406722405202261</v>
      </c>
      <c r="E47" s="115">
        <v>289</v>
      </c>
      <c r="F47" s="114">
        <v>168</v>
      </c>
      <c r="G47" s="114">
        <v>466</v>
      </c>
      <c r="H47" s="114">
        <v>292</v>
      </c>
      <c r="I47" s="140">
        <v>270</v>
      </c>
      <c r="J47" s="115">
        <v>19</v>
      </c>
      <c r="K47" s="116">
        <v>7.0370370370370372</v>
      </c>
    </row>
    <row r="48" spans="1:11" ht="14.1" customHeight="1" x14ac:dyDescent="0.2">
      <c r="A48" s="306">
        <v>62</v>
      </c>
      <c r="B48" s="307" t="s">
        <v>270</v>
      </c>
      <c r="C48" s="308"/>
      <c r="D48" s="113">
        <v>6.1650198462967651</v>
      </c>
      <c r="E48" s="115">
        <v>730</v>
      </c>
      <c r="F48" s="114">
        <v>786</v>
      </c>
      <c r="G48" s="114">
        <v>1162</v>
      </c>
      <c r="H48" s="114">
        <v>747</v>
      </c>
      <c r="I48" s="140">
        <v>811</v>
      </c>
      <c r="J48" s="115">
        <v>-81</v>
      </c>
      <c r="K48" s="116">
        <v>-9.9876695437731193</v>
      </c>
    </row>
    <row r="49" spans="1:11" ht="14.1" customHeight="1" x14ac:dyDescent="0.2">
      <c r="A49" s="306">
        <v>63</v>
      </c>
      <c r="B49" s="307" t="s">
        <v>271</v>
      </c>
      <c r="C49" s="308"/>
      <c r="D49" s="113">
        <v>2.4997888691833459</v>
      </c>
      <c r="E49" s="115">
        <v>296</v>
      </c>
      <c r="F49" s="114">
        <v>239</v>
      </c>
      <c r="G49" s="114">
        <v>384</v>
      </c>
      <c r="H49" s="114">
        <v>311</v>
      </c>
      <c r="I49" s="140">
        <v>352</v>
      </c>
      <c r="J49" s="115">
        <v>-56</v>
      </c>
      <c r="K49" s="116">
        <v>-15.909090909090908</v>
      </c>
    </row>
    <row r="50" spans="1:11" ht="14.1" customHeight="1" x14ac:dyDescent="0.2">
      <c r="A50" s="306" t="s">
        <v>272</v>
      </c>
      <c r="B50" s="307" t="s">
        <v>273</v>
      </c>
      <c r="C50" s="308"/>
      <c r="D50" s="113">
        <v>0.177349885989359</v>
      </c>
      <c r="E50" s="115">
        <v>21</v>
      </c>
      <c r="F50" s="114">
        <v>9</v>
      </c>
      <c r="G50" s="114">
        <v>51</v>
      </c>
      <c r="H50" s="114">
        <v>26</v>
      </c>
      <c r="I50" s="140">
        <v>43</v>
      </c>
      <c r="J50" s="115">
        <v>-22</v>
      </c>
      <c r="K50" s="116">
        <v>-51.162790697674417</v>
      </c>
    </row>
    <row r="51" spans="1:11" ht="14.1" customHeight="1" x14ac:dyDescent="0.2">
      <c r="A51" s="306" t="s">
        <v>274</v>
      </c>
      <c r="B51" s="307" t="s">
        <v>275</v>
      </c>
      <c r="C51" s="308"/>
      <c r="D51" s="113">
        <v>2.0521915378768685</v>
      </c>
      <c r="E51" s="115">
        <v>243</v>
      </c>
      <c r="F51" s="114">
        <v>209</v>
      </c>
      <c r="G51" s="114">
        <v>262</v>
      </c>
      <c r="H51" s="114">
        <v>269</v>
      </c>
      <c r="I51" s="140">
        <v>277</v>
      </c>
      <c r="J51" s="115">
        <v>-34</v>
      </c>
      <c r="K51" s="116">
        <v>-12.274368231046932</v>
      </c>
    </row>
    <row r="52" spans="1:11" ht="14.1" customHeight="1" x14ac:dyDescent="0.2">
      <c r="A52" s="306">
        <v>71</v>
      </c>
      <c r="B52" s="307" t="s">
        <v>276</v>
      </c>
      <c r="C52" s="308"/>
      <c r="D52" s="113">
        <v>8.597246854150832</v>
      </c>
      <c r="E52" s="115">
        <v>1018</v>
      </c>
      <c r="F52" s="114">
        <v>655</v>
      </c>
      <c r="G52" s="114">
        <v>1174</v>
      </c>
      <c r="H52" s="114">
        <v>742</v>
      </c>
      <c r="I52" s="140">
        <v>933</v>
      </c>
      <c r="J52" s="115">
        <v>85</v>
      </c>
      <c r="K52" s="116">
        <v>9.110396570203644</v>
      </c>
    </row>
    <row r="53" spans="1:11" ht="14.1" customHeight="1" x14ac:dyDescent="0.2">
      <c r="A53" s="306" t="s">
        <v>277</v>
      </c>
      <c r="B53" s="307" t="s">
        <v>278</v>
      </c>
      <c r="C53" s="308"/>
      <c r="D53" s="113">
        <v>3.226078878473102</v>
      </c>
      <c r="E53" s="115">
        <v>382</v>
      </c>
      <c r="F53" s="114">
        <v>241</v>
      </c>
      <c r="G53" s="114">
        <v>538</v>
      </c>
      <c r="H53" s="114">
        <v>291</v>
      </c>
      <c r="I53" s="140">
        <v>390</v>
      </c>
      <c r="J53" s="115">
        <v>-8</v>
      </c>
      <c r="K53" s="116">
        <v>-2.0512820512820511</v>
      </c>
    </row>
    <row r="54" spans="1:11" ht="14.1" customHeight="1" x14ac:dyDescent="0.2">
      <c r="A54" s="306" t="s">
        <v>279</v>
      </c>
      <c r="B54" s="307" t="s">
        <v>280</v>
      </c>
      <c r="C54" s="308"/>
      <c r="D54" s="113">
        <v>4.5519804070602143</v>
      </c>
      <c r="E54" s="115">
        <v>539</v>
      </c>
      <c r="F54" s="114">
        <v>366</v>
      </c>
      <c r="G54" s="114">
        <v>572</v>
      </c>
      <c r="H54" s="114">
        <v>388</v>
      </c>
      <c r="I54" s="140">
        <v>454</v>
      </c>
      <c r="J54" s="115">
        <v>85</v>
      </c>
      <c r="K54" s="116">
        <v>18.722466960352424</v>
      </c>
    </row>
    <row r="55" spans="1:11" ht="14.1" customHeight="1" x14ac:dyDescent="0.2">
      <c r="A55" s="306">
        <v>72</v>
      </c>
      <c r="B55" s="307" t="s">
        <v>281</v>
      </c>
      <c r="C55" s="308"/>
      <c r="D55" s="113">
        <v>2.1197533992061479</v>
      </c>
      <c r="E55" s="115">
        <v>251</v>
      </c>
      <c r="F55" s="114">
        <v>137</v>
      </c>
      <c r="G55" s="114">
        <v>303</v>
      </c>
      <c r="H55" s="114">
        <v>183</v>
      </c>
      <c r="I55" s="140">
        <v>180</v>
      </c>
      <c r="J55" s="115">
        <v>71</v>
      </c>
      <c r="K55" s="116">
        <v>39.444444444444443</v>
      </c>
    </row>
    <row r="56" spans="1:11" ht="14.1" customHeight="1" x14ac:dyDescent="0.2">
      <c r="A56" s="306" t="s">
        <v>282</v>
      </c>
      <c r="B56" s="307" t="s">
        <v>283</v>
      </c>
      <c r="C56" s="308"/>
      <c r="D56" s="113">
        <v>0.70095431129127606</v>
      </c>
      <c r="E56" s="115">
        <v>83</v>
      </c>
      <c r="F56" s="114">
        <v>68</v>
      </c>
      <c r="G56" s="114">
        <v>130</v>
      </c>
      <c r="H56" s="114">
        <v>40</v>
      </c>
      <c r="I56" s="140">
        <v>84</v>
      </c>
      <c r="J56" s="115">
        <v>-1</v>
      </c>
      <c r="K56" s="116">
        <v>-1.1904761904761905</v>
      </c>
    </row>
    <row r="57" spans="1:11" ht="14.1" customHeight="1" x14ac:dyDescent="0.2">
      <c r="A57" s="306" t="s">
        <v>284</v>
      </c>
      <c r="B57" s="307" t="s">
        <v>285</v>
      </c>
      <c r="C57" s="308"/>
      <c r="D57" s="113">
        <v>0.74318047462207582</v>
      </c>
      <c r="E57" s="115">
        <v>88</v>
      </c>
      <c r="F57" s="114">
        <v>53</v>
      </c>
      <c r="G57" s="114">
        <v>77</v>
      </c>
      <c r="H57" s="114">
        <v>70</v>
      </c>
      <c r="I57" s="140">
        <v>60</v>
      </c>
      <c r="J57" s="115">
        <v>28</v>
      </c>
      <c r="K57" s="116">
        <v>46.666666666666664</v>
      </c>
    </row>
    <row r="58" spans="1:11" ht="14.1" customHeight="1" x14ac:dyDescent="0.2">
      <c r="A58" s="306">
        <v>73</v>
      </c>
      <c r="B58" s="307" t="s">
        <v>286</v>
      </c>
      <c r="C58" s="308"/>
      <c r="D58" s="113">
        <v>1.1063254792669539</v>
      </c>
      <c r="E58" s="115">
        <v>131</v>
      </c>
      <c r="F58" s="114">
        <v>70</v>
      </c>
      <c r="G58" s="114">
        <v>238</v>
      </c>
      <c r="H58" s="114">
        <v>114</v>
      </c>
      <c r="I58" s="140">
        <v>104</v>
      </c>
      <c r="J58" s="115">
        <v>27</v>
      </c>
      <c r="K58" s="116">
        <v>25.96153846153846</v>
      </c>
    </row>
    <row r="59" spans="1:11" ht="14.1" customHeight="1" x14ac:dyDescent="0.2">
      <c r="A59" s="306" t="s">
        <v>287</v>
      </c>
      <c r="B59" s="307" t="s">
        <v>288</v>
      </c>
      <c r="C59" s="308"/>
      <c r="D59" s="113">
        <v>0.7938518706190355</v>
      </c>
      <c r="E59" s="115">
        <v>94</v>
      </c>
      <c r="F59" s="114">
        <v>54</v>
      </c>
      <c r="G59" s="114">
        <v>156</v>
      </c>
      <c r="H59" s="114">
        <v>76</v>
      </c>
      <c r="I59" s="140">
        <v>78</v>
      </c>
      <c r="J59" s="115">
        <v>16</v>
      </c>
      <c r="K59" s="116">
        <v>20.512820512820515</v>
      </c>
    </row>
    <row r="60" spans="1:11" ht="14.1" customHeight="1" x14ac:dyDescent="0.2">
      <c r="A60" s="306">
        <v>81</v>
      </c>
      <c r="B60" s="307" t="s">
        <v>289</v>
      </c>
      <c r="C60" s="308"/>
      <c r="D60" s="113">
        <v>6.3339244996199646</v>
      </c>
      <c r="E60" s="115">
        <v>750</v>
      </c>
      <c r="F60" s="114">
        <v>697</v>
      </c>
      <c r="G60" s="114">
        <v>1018</v>
      </c>
      <c r="H60" s="114">
        <v>625</v>
      </c>
      <c r="I60" s="140">
        <v>718</v>
      </c>
      <c r="J60" s="115">
        <v>32</v>
      </c>
      <c r="K60" s="116">
        <v>4.4568245125348191</v>
      </c>
    </row>
    <row r="61" spans="1:11" ht="14.1" customHeight="1" x14ac:dyDescent="0.2">
      <c r="A61" s="306" t="s">
        <v>290</v>
      </c>
      <c r="B61" s="307" t="s">
        <v>291</v>
      </c>
      <c r="C61" s="308"/>
      <c r="D61" s="113">
        <v>2.0353010725445486</v>
      </c>
      <c r="E61" s="115">
        <v>241</v>
      </c>
      <c r="F61" s="114">
        <v>159</v>
      </c>
      <c r="G61" s="114">
        <v>367</v>
      </c>
      <c r="H61" s="114">
        <v>210</v>
      </c>
      <c r="I61" s="140">
        <v>269</v>
      </c>
      <c r="J61" s="115">
        <v>-28</v>
      </c>
      <c r="K61" s="116">
        <v>-10.408921933085502</v>
      </c>
    </row>
    <row r="62" spans="1:11" ht="14.1" customHeight="1" x14ac:dyDescent="0.2">
      <c r="A62" s="306" t="s">
        <v>292</v>
      </c>
      <c r="B62" s="307" t="s">
        <v>293</v>
      </c>
      <c r="C62" s="308"/>
      <c r="D62" s="113">
        <v>1.5201418799087916</v>
      </c>
      <c r="E62" s="115">
        <v>180</v>
      </c>
      <c r="F62" s="114">
        <v>291</v>
      </c>
      <c r="G62" s="114">
        <v>378</v>
      </c>
      <c r="H62" s="114">
        <v>221</v>
      </c>
      <c r="I62" s="140">
        <v>186</v>
      </c>
      <c r="J62" s="115">
        <v>-6</v>
      </c>
      <c r="K62" s="116">
        <v>-3.225806451612903</v>
      </c>
    </row>
    <row r="63" spans="1:11" ht="14.1" customHeight="1" x14ac:dyDescent="0.2">
      <c r="A63" s="306"/>
      <c r="B63" s="307" t="s">
        <v>294</v>
      </c>
      <c r="C63" s="308"/>
      <c r="D63" s="113">
        <v>1.266784899923993</v>
      </c>
      <c r="E63" s="115">
        <v>150</v>
      </c>
      <c r="F63" s="114">
        <v>267</v>
      </c>
      <c r="G63" s="114">
        <v>314</v>
      </c>
      <c r="H63" s="114">
        <v>176</v>
      </c>
      <c r="I63" s="140">
        <v>160</v>
      </c>
      <c r="J63" s="115">
        <v>-10</v>
      </c>
      <c r="K63" s="116">
        <v>-6.25</v>
      </c>
    </row>
    <row r="64" spans="1:11" ht="14.1" customHeight="1" x14ac:dyDescent="0.2">
      <c r="A64" s="306" t="s">
        <v>295</v>
      </c>
      <c r="B64" s="307" t="s">
        <v>296</v>
      </c>
      <c r="C64" s="308"/>
      <c r="D64" s="113">
        <v>0.86985896461447509</v>
      </c>
      <c r="E64" s="115">
        <v>103</v>
      </c>
      <c r="F64" s="114">
        <v>62</v>
      </c>
      <c r="G64" s="114">
        <v>83</v>
      </c>
      <c r="H64" s="114">
        <v>71</v>
      </c>
      <c r="I64" s="140">
        <v>72</v>
      </c>
      <c r="J64" s="115">
        <v>31</v>
      </c>
      <c r="K64" s="116">
        <v>43.055555555555557</v>
      </c>
    </row>
    <row r="65" spans="1:11" ht="14.1" customHeight="1" x14ac:dyDescent="0.2">
      <c r="A65" s="306" t="s">
        <v>297</v>
      </c>
      <c r="B65" s="307" t="s">
        <v>298</v>
      </c>
      <c r="C65" s="308"/>
      <c r="D65" s="113">
        <v>0.95431129127607461</v>
      </c>
      <c r="E65" s="115">
        <v>113</v>
      </c>
      <c r="F65" s="114">
        <v>97</v>
      </c>
      <c r="G65" s="114">
        <v>74</v>
      </c>
      <c r="H65" s="114">
        <v>54</v>
      </c>
      <c r="I65" s="140">
        <v>74</v>
      </c>
      <c r="J65" s="115">
        <v>39</v>
      </c>
      <c r="K65" s="116">
        <v>52.702702702702702</v>
      </c>
    </row>
    <row r="66" spans="1:11" ht="14.1" customHeight="1" x14ac:dyDescent="0.2">
      <c r="A66" s="306">
        <v>82</v>
      </c>
      <c r="B66" s="307" t="s">
        <v>299</v>
      </c>
      <c r="C66" s="308"/>
      <c r="D66" s="113">
        <v>2.9811671311544634</v>
      </c>
      <c r="E66" s="115">
        <v>353</v>
      </c>
      <c r="F66" s="114">
        <v>463</v>
      </c>
      <c r="G66" s="114">
        <v>578</v>
      </c>
      <c r="H66" s="114">
        <v>400</v>
      </c>
      <c r="I66" s="140">
        <v>361</v>
      </c>
      <c r="J66" s="115">
        <v>-8</v>
      </c>
      <c r="K66" s="116">
        <v>-2.21606648199446</v>
      </c>
    </row>
    <row r="67" spans="1:11" ht="14.1" customHeight="1" x14ac:dyDescent="0.2">
      <c r="A67" s="306" t="s">
        <v>300</v>
      </c>
      <c r="B67" s="307" t="s">
        <v>301</v>
      </c>
      <c r="C67" s="308"/>
      <c r="D67" s="113">
        <v>1.5539228105734313</v>
      </c>
      <c r="E67" s="115">
        <v>184</v>
      </c>
      <c r="F67" s="114">
        <v>330</v>
      </c>
      <c r="G67" s="114">
        <v>300</v>
      </c>
      <c r="H67" s="114">
        <v>284</v>
      </c>
      <c r="I67" s="140">
        <v>198</v>
      </c>
      <c r="J67" s="115">
        <v>-14</v>
      </c>
      <c r="K67" s="116">
        <v>-7.0707070707070709</v>
      </c>
    </row>
    <row r="68" spans="1:11" ht="14.1" customHeight="1" x14ac:dyDescent="0.2">
      <c r="A68" s="306" t="s">
        <v>302</v>
      </c>
      <c r="B68" s="307" t="s">
        <v>303</v>
      </c>
      <c r="C68" s="308"/>
      <c r="D68" s="113">
        <v>0.71784477662359603</v>
      </c>
      <c r="E68" s="115">
        <v>85</v>
      </c>
      <c r="F68" s="114">
        <v>94</v>
      </c>
      <c r="G68" s="114">
        <v>167</v>
      </c>
      <c r="H68" s="114">
        <v>73</v>
      </c>
      <c r="I68" s="140">
        <v>105</v>
      </c>
      <c r="J68" s="115">
        <v>-20</v>
      </c>
      <c r="K68" s="116">
        <v>-19.047619047619047</v>
      </c>
    </row>
    <row r="69" spans="1:11" ht="14.1" customHeight="1" x14ac:dyDescent="0.2">
      <c r="A69" s="306">
        <v>83</v>
      </c>
      <c r="B69" s="307" t="s">
        <v>304</v>
      </c>
      <c r="C69" s="308"/>
      <c r="D69" s="113">
        <v>4.2141711004138163</v>
      </c>
      <c r="E69" s="115">
        <v>499</v>
      </c>
      <c r="F69" s="114">
        <v>522</v>
      </c>
      <c r="G69" s="114">
        <v>1593</v>
      </c>
      <c r="H69" s="114">
        <v>499</v>
      </c>
      <c r="I69" s="140">
        <v>634</v>
      </c>
      <c r="J69" s="115">
        <v>-135</v>
      </c>
      <c r="K69" s="116">
        <v>-21.293375394321767</v>
      </c>
    </row>
    <row r="70" spans="1:11" ht="14.1" customHeight="1" x14ac:dyDescent="0.2">
      <c r="A70" s="306" t="s">
        <v>305</v>
      </c>
      <c r="B70" s="307" t="s">
        <v>306</v>
      </c>
      <c r="C70" s="308"/>
      <c r="D70" s="113">
        <v>3.4794358584579004</v>
      </c>
      <c r="E70" s="115">
        <v>412</v>
      </c>
      <c r="F70" s="114">
        <v>422</v>
      </c>
      <c r="G70" s="114">
        <v>1440</v>
      </c>
      <c r="H70" s="114">
        <v>395</v>
      </c>
      <c r="I70" s="140">
        <v>514</v>
      </c>
      <c r="J70" s="115">
        <v>-102</v>
      </c>
      <c r="K70" s="116">
        <v>-19.844357976653697</v>
      </c>
    </row>
    <row r="71" spans="1:11" ht="14.1" customHeight="1" x14ac:dyDescent="0.2">
      <c r="A71" s="306"/>
      <c r="B71" s="307" t="s">
        <v>307</v>
      </c>
      <c r="C71" s="308"/>
      <c r="D71" s="113">
        <v>1.8326154885567096</v>
      </c>
      <c r="E71" s="115">
        <v>217</v>
      </c>
      <c r="F71" s="114">
        <v>231</v>
      </c>
      <c r="G71" s="114">
        <v>947</v>
      </c>
      <c r="H71" s="114">
        <v>237</v>
      </c>
      <c r="I71" s="140">
        <v>311</v>
      </c>
      <c r="J71" s="115">
        <v>-94</v>
      </c>
      <c r="K71" s="116">
        <v>-30.225080385852092</v>
      </c>
    </row>
    <row r="72" spans="1:11" ht="14.1" customHeight="1" x14ac:dyDescent="0.2">
      <c r="A72" s="306">
        <v>84</v>
      </c>
      <c r="B72" s="307" t="s">
        <v>308</v>
      </c>
      <c r="C72" s="308"/>
      <c r="D72" s="113">
        <v>1.6637108352335106</v>
      </c>
      <c r="E72" s="115">
        <v>197</v>
      </c>
      <c r="F72" s="114">
        <v>146</v>
      </c>
      <c r="G72" s="114">
        <v>214</v>
      </c>
      <c r="H72" s="114">
        <v>187</v>
      </c>
      <c r="I72" s="140">
        <v>176</v>
      </c>
      <c r="J72" s="115">
        <v>21</v>
      </c>
      <c r="K72" s="116">
        <v>11.931818181818182</v>
      </c>
    </row>
    <row r="73" spans="1:11" ht="14.1" customHeight="1" x14ac:dyDescent="0.2">
      <c r="A73" s="306" t="s">
        <v>309</v>
      </c>
      <c r="B73" s="307" t="s">
        <v>310</v>
      </c>
      <c r="C73" s="308"/>
      <c r="D73" s="113">
        <v>0.78540663795287557</v>
      </c>
      <c r="E73" s="115">
        <v>93</v>
      </c>
      <c r="F73" s="114">
        <v>49</v>
      </c>
      <c r="G73" s="114">
        <v>104</v>
      </c>
      <c r="H73" s="114">
        <v>93</v>
      </c>
      <c r="I73" s="140">
        <v>83</v>
      </c>
      <c r="J73" s="115">
        <v>10</v>
      </c>
      <c r="K73" s="116">
        <v>12.048192771084338</v>
      </c>
    </row>
    <row r="74" spans="1:11" ht="14.1" customHeight="1" x14ac:dyDescent="0.2">
      <c r="A74" s="306" t="s">
        <v>311</v>
      </c>
      <c r="B74" s="307" t="s">
        <v>312</v>
      </c>
      <c r="C74" s="308"/>
      <c r="D74" s="113">
        <v>0.10134279199391943</v>
      </c>
      <c r="E74" s="115">
        <v>12</v>
      </c>
      <c r="F74" s="114">
        <v>18</v>
      </c>
      <c r="G74" s="114">
        <v>15</v>
      </c>
      <c r="H74" s="114">
        <v>21</v>
      </c>
      <c r="I74" s="140">
        <v>11</v>
      </c>
      <c r="J74" s="115">
        <v>1</v>
      </c>
      <c r="K74" s="116">
        <v>9.0909090909090917</v>
      </c>
    </row>
    <row r="75" spans="1:11" ht="14.1" customHeight="1" x14ac:dyDescent="0.2">
      <c r="A75" s="306" t="s">
        <v>313</v>
      </c>
      <c r="B75" s="307" t="s">
        <v>314</v>
      </c>
      <c r="C75" s="308"/>
      <c r="D75" s="113">
        <v>0.34625453931255806</v>
      </c>
      <c r="E75" s="115">
        <v>41</v>
      </c>
      <c r="F75" s="114">
        <v>40</v>
      </c>
      <c r="G75" s="114">
        <v>47</v>
      </c>
      <c r="H75" s="114">
        <v>36</v>
      </c>
      <c r="I75" s="140">
        <v>40</v>
      </c>
      <c r="J75" s="115">
        <v>1</v>
      </c>
      <c r="K75" s="116">
        <v>2.5</v>
      </c>
    </row>
    <row r="76" spans="1:11" ht="14.1" customHeight="1" x14ac:dyDescent="0.2">
      <c r="A76" s="306">
        <v>91</v>
      </c>
      <c r="B76" s="307" t="s">
        <v>315</v>
      </c>
      <c r="C76" s="308"/>
      <c r="D76" s="113">
        <v>0.18579511865551895</v>
      </c>
      <c r="E76" s="115">
        <v>22</v>
      </c>
      <c r="F76" s="114">
        <v>7</v>
      </c>
      <c r="G76" s="114">
        <v>14</v>
      </c>
      <c r="H76" s="114" t="s">
        <v>514</v>
      </c>
      <c r="I76" s="140">
        <v>21</v>
      </c>
      <c r="J76" s="115">
        <v>1</v>
      </c>
      <c r="K76" s="116">
        <v>4.7619047619047619</v>
      </c>
    </row>
    <row r="77" spans="1:11" ht="14.1" customHeight="1" x14ac:dyDescent="0.2">
      <c r="A77" s="306">
        <v>92</v>
      </c>
      <c r="B77" s="307" t="s">
        <v>316</v>
      </c>
      <c r="C77" s="308"/>
      <c r="D77" s="113">
        <v>0.73473524195591589</v>
      </c>
      <c r="E77" s="115">
        <v>87</v>
      </c>
      <c r="F77" s="114">
        <v>62</v>
      </c>
      <c r="G77" s="114">
        <v>89</v>
      </c>
      <c r="H77" s="114">
        <v>73</v>
      </c>
      <c r="I77" s="140">
        <v>72</v>
      </c>
      <c r="J77" s="115">
        <v>15</v>
      </c>
      <c r="K77" s="116">
        <v>20.833333333333332</v>
      </c>
    </row>
    <row r="78" spans="1:11" ht="14.1" customHeight="1" x14ac:dyDescent="0.2">
      <c r="A78" s="306">
        <v>93</v>
      </c>
      <c r="B78" s="307" t="s">
        <v>317</v>
      </c>
      <c r="C78" s="308"/>
      <c r="D78" s="113">
        <v>0.11823325732623934</v>
      </c>
      <c r="E78" s="115">
        <v>14</v>
      </c>
      <c r="F78" s="114" t="s">
        <v>514</v>
      </c>
      <c r="G78" s="114">
        <v>27</v>
      </c>
      <c r="H78" s="114">
        <v>16</v>
      </c>
      <c r="I78" s="140">
        <v>22</v>
      </c>
      <c r="J78" s="115">
        <v>-8</v>
      </c>
      <c r="K78" s="116">
        <v>-36.363636363636367</v>
      </c>
    </row>
    <row r="79" spans="1:11" ht="14.1" customHeight="1" x14ac:dyDescent="0.2">
      <c r="A79" s="306">
        <v>94</v>
      </c>
      <c r="B79" s="307" t="s">
        <v>318</v>
      </c>
      <c r="C79" s="308"/>
      <c r="D79" s="113">
        <v>0.15201418799087915</v>
      </c>
      <c r="E79" s="115">
        <v>18</v>
      </c>
      <c r="F79" s="114">
        <v>29</v>
      </c>
      <c r="G79" s="114">
        <v>82</v>
      </c>
      <c r="H79" s="114">
        <v>36</v>
      </c>
      <c r="I79" s="140">
        <v>25</v>
      </c>
      <c r="J79" s="115">
        <v>-7</v>
      </c>
      <c r="K79" s="116">
        <v>-28</v>
      </c>
    </row>
    <row r="80" spans="1:11" ht="14.1" customHeight="1" x14ac:dyDescent="0.2">
      <c r="A80" s="306" t="s">
        <v>319</v>
      </c>
      <c r="B80" s="307" t="s">
        <v>320</v>
      </c>
      <c r="C80" s="308"/>
      <c r="D80" s="113">
        <v>5.9116628663119668E-2</v>
      </c>
      <c r="E80" s="115">
        <v>7</v>
      </c>
      <c r="F80" s="114" t="s">
        <v>514</v>
      </c>
      <c r="G80" s="114">
        <v>5</v>
      </c>
      <c r="H80" s="114" t="s">
        <v>514</v>
      </c>
      <c r="I80" s="140" t="s">
        <v>514</v>
      </c>
      <c r="J80" s="115" t="s">
        <v>514</v>
      </c>
      <c r="K80" s="116" t="s">
        <v>514</v>
      </c>
    </row>
    <row r="81" spans="1:11" ht="14.1" customHeight="1" x14ac:dyDescent="0.2">
      <c r="A81" s="310" t="s">
        <v>321</v>
      </c>
      <c r="B81" s="311" t="s">
        <v>334</v>
      </c>
      <c r="C81" s="312"/>
      <c r="D81" s="125">
        <v>0.16890465332319907</v>
      </c>
      <c r="E81" s="143">
        <v>20</v>
      </c>
      <c r="F81" s="144">
        <v>59</v>
      </c>
      <c r="G81" s="144">
        <v>60</v>
      </c>
      <c r="H81" s="144">
        <v>30</v>
      </c>
      <c r="I81" s="145">
        <v>25</v>
      </c>
      <c r="J81" s="143">
        <v>-5</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12340</v>
      </c>
      <c r="E11" s="114">
        <v>10162</v>
      </c>
      <c r="F11" s="114">
        <v>13411</v>
      </c>
      <c r="G11" s="114">
        <v>10699</v>
      </c>
      <c r="H11" s="140">
        <v>11763</v>
      </c>
      <c r="I11" s="115">
        <v>577</v>
      </c>
      <c r="J11" s="116">
        <v>4.9052112556320671</v>
      </c>
    </row>
    <row r="12" spans="1:15" s="110" customFormat="1" ht="24.95" customHeight="1" x14ac:dyDescent="0.2">
      <c r="A12" s="193" t="s">
        <v>132</v>
      </c>
      <c r="B12" s="194" t="s">
        <v>133</v>
      </c>
      <c r="C12" s="113">
        <v>1.2884927066450567</v>
      </c>
      <c r="D12" s="115">
        <v>159</v>
      </c>
      <c r="E12" s="114">
        <v>259</v>
      </c>
      <c r="F12" s="114">
        <v>436</v>
      </c>
      <c r="G12" s="114">
        <v>273</v>
      </c>
      <c r="H12" s="140">
        <v>157</v>
      </c>
      <c r="I12" s="115">
        <v>2</v>
      </c>
      <c r="J12" s="116">
        <v>1.2738853503184713</v>
      </c>
    </row>
    <row r="13" spans="1:15" s="110" customFormat="1" ht="24.95" customHeight="1" x14ac:dyDescent="0.2">
      <c r="A13" s="193" t="s">
        <v>134</v>
      </c>
      <c r="B13" s="199" t="s">
        <v>214</v>
      </c>
      <c r="C13" s="113">
        <v>1.6207455429497568</v>
      </c>
      <c r="D13" s="115">
        <v>200</v>
      </c>
      <c r="E13" s="114">
        <v>209</v>
      </c>
      <c r="F13" s="114">
        <v>197</v>
      </c>
      <c r="G13" s="114">
        <v>136</v>
      </c>
      <c r="H13" s="140">
        <v>277</v>
      </c>
      <c r="I13" s="115">
        <v>-77</v>
      </c>
      <c r="J13" s="116">
        <v>-27.797833935018051</v>
      </c>
    </row>
    <row r="14" spans="1:15" s="287" customFormat="1" ht="24.95" customHeight="1" x14ac:dyDescent="0.2">
      <c r="A14" s="193" t="s">
        <v>215</v>
      </c>
      <c r="B14" s="199" t="s">
        <v>137</v>
      </c>
      <c r="C14" s="113">
        <v>15.47001620745543</v>
      </c>
      <c r="D14" s="115">
        <v>1909</v>
      </c>
      <c r="E14" s="114">
        <v>1417</v>
      </c>
      <c r="F14" s="114">
        <v>2121</v>
      </c>
      <c r="G14" s="114">
        <v>1748</v>
      </c>
      <c r="H14" s="140">
        <v>1974</v>
      </c>
      <c r="I14" s="115">
        <v>-65</v>
      </c>
      <c r="J14" s="116">
        <v>-3.2928064842958462</v>
      </c>
      <c r="K14" s="110"/>
      <c r="L14" s="110"/>
      <c r="M14" s="110"/>
      <c r="N14" s="110"/>
      <c r="O14" s="110"/>
    </row>
    <row r="15" spans="1:15" s="110" customFormat="1" ht="24.95" customHeight="1" x14ac:dyDescent="0.2">
      <c r="A15" s="193" t="s">
        <v>216</v>
      </c>
      <c r="B15" s="199" t="s">
        <v>217</v>
      </c>
      <c r="C15" s="113">
        <v>6.0291734197730955</v>
      </c>
      <c r="D15" s="115">
        <v>744</v>
      </c>
      <c r="E15" s="114">
        <v>618</v>
      </c>
      <c r="F15" s="114">
        <v>718</v>
      </c>
      <c r="G15" s="114">
        <v>838</v>
      </c>
      <c r="H15" s="140">
        <v>787</v>
      </c>
      <c r="I15" s="115">
        <v>-43</v>
      </c>
      <c r="J15" s="116">
        <v>-5.4637865311308769</v>
      </c>
    </row>
    <row r="16" spans="1:15" s="287" customFormat="1" ht="24.95" customHeight="1" x14ac:dyDescent="0.2">
      <c r="A16" s="193" t="s">
        <v>218</v>
      </c>
      <c r="B16" s="199" t="s">
        <v>141</v>
      </c>
      <c r="C16" s="113">
        <v>6.645056726094003</v>
      </c>
      <c r="D16" s="115">
        <v>820</v>
      </c>
      <c r="E16" s="114">
        <v>516</v>
      </c>
      <c r="F16" s="114">
        <v>1018</v>
      </c>
      <c r="G16" s="114">
        <v>595</v>
      </c>
      <c r="H16" s="140">
        <v>778</v>
      </c>
      <c r="I16" s="115">
        <v>42</v>
      </c>
      <c r="J16" s="116">
        <v>5.3984575835475574</v>
      </c>
      <c r="K16" s="110"/>
      <c r="L16" s="110"/>
      <c r="M16" s="110"/>
      <c r="N16" s="110"/>
      <c r="O16" s="110"/>
    </row>
    <row r="17" spans="1:15" s="110" customFormat="1" ht="24.95" customHeight="1" x14ac:dyDescent="0.2">
      <c r="A17" s="193" t="s">
        <v>142</v>
      </c>
      <c r="B17" s="199" t="s">
        <v>220</v>
      </c>
      <c r="C17" s="113">
        <v>2.7957860615883305</v>
      </c>
      <c r="D17" s="115">
        <v>345</v>
      </c>
      <c r="E17" s="114">
        <v>283</v>
      </c>
      <c r="F17" s="114">
        <v>385</v>
      </c>
      <c r="G17" s="114">
        <v>315</v>
      </c>
      <c r="H17" s="140">
        <v>409</v>
      </c>
      <c r="I17" s="115">
        <v>-64</v>
      </c>
      <c r="J17" s="116">
        <v>-15.647921760391197</v>
      </c>
    </row>
    <row r="18" spans="1:15" s="287" customFormat="1" ht="24.95" customHeight="1" x14ac:dyDescent="0.2">
      <c r="A18" s="201" t="s">
        <v>144</v>
      </c>
      <c r="B18" s="202" t="s">
        <v>145</v>
      </c>
      <c r="C18" s="113">
        <v>8.4764991896272281</v>
      </c>
      <c r="D18" s="115">
        <v>1046</v>
      </c>
      <c r="E18" s="114">
        <v>741</v>
      </c>
      <c r="F18" s="114">
        <v>973</v>
      </c>
      <c r="G18" s="114">
        <v>792</v>
      </c>
      <c r="H18" s="140">
        <v>812</v>
      </c>
      <c r="I18" s="115">
        <v>234</v>
      </c>
      <c r="J18" s="116">
        <v>28.817733990147783</v>
      </c>
      <c r="K18" s="110"/>
      <c r="L18" s="110"/>
      <c r="M18" s="110"/>
      <c r="N18" s="110"/>
      <c r="O18" s="110"/>
    </row>
    <row r="19" spans="1:15" s="110" customFormat="1" ht="24.95" customHeight="1" x14ac:dyDescent="0.2">
      <c r="A19" s="193" t="s">
        <v>146</v>
      </c>
      <c r="B19" s="199" t="s">
        <v>147</v>
      </c>
      <c r="C19" s="113">
        <v>15.680713128038898</v>
      </c>
      <c r="D19" s="115">
        <v>1935</v>
      </c>
      <c r="E19" s="114">
        <v>1510</v>
      </c>
      <c r="F19" s="114">
        <v>1950</v>
      </c>
      <c r="G19" s="114">
        <v>1672</v>
      </c>
      <c r="H19" s="140">
        <v>2077</v>
      </c>
      <c r="I19" s="115">
        <v>-142</v>
      </c>
      <c r="J19" s="116">
        <v>-6.8367838228213769</v>
      </c>
    </row>
    <row r="20" spans="1:15" s="287" customFormat="1" ht="24.95" customHeight="1" x14ac:dyDescent="0.2">
      <c r="A20" s="193" t="s">
        <v>148</v>
      </c>
      <c r="B20" s="199" t="s">
        <v>149</v>
      </c>
      <c r="C20" s="113">
        <v>10.648298217179903</v>
      </c>
      <c r="D20" s="115">
        <v>1314</v>
      </c>
      <c r="E20" s="114">
        <v>937</v>
      </c>
      <c r="F20" s="114">
        <v>1183</v>
      </c>
      <c r="G20" s="114">
        <v>1010</v>
      </c>
      <c r="H20" s="140">
        <v>1195</v>
      </c>
      <c r="I20" s="115">
        <v>119</v>
      </c>
      <c r="J20" s="116">
        <v>9.9581589958159</v>
      </c>
      <c r="K20" s="110"/>
      <c r="L20" s="110"/>
      <c r="M20" s="110"/>
      <c r="N20" s="110"/>
      <c r="O20" s="110"/>
    </row>
    <row r="21" spans="1:15" s="110" customFormat="1" ht="24.95" customHeight="1" x14ac:dyDescent="0.2">
      <c r="A21" s="201" t="s">
        <v>150</v>
      </c>
      <c r="B21" s="202" t="s">
        <v>151</v>
      </c>
      <c r="C21" s="113">
        <v>3.9708265802269045</v>
      </c>
      <c r="D21" s="115">
        <v>490</v>
      </c>
      <c r="E21" s="114">
        <v>530</v>
      </c>
      <c r="F21" s="114">
        <v>499</v>
      </c>
      <c r="G21" s="114">
        <v>470</v>
      </c>
      <c r="H21" s="140">
        <v>491</v>
      </c>
      <c r="I21" s="115">
        <v>-1</v>
      </c>
      <c r="J21" s="116">
        <v>-0.20366598778004075</v>
      </c>
    </row>
    <row r="22" spans="1:15" s="110" customFormat="1" ht="24.95" customHeight="1" x14ac:dyDescent="0.2">
      <c r="A22" s="201" t="s">
        <v>152</v>
      </c>
      <c r="B22" s="199" t="s">
        <v>153</v>
      </c>
      <c r="C22" s="113">
        <v>0.83468395461912481</v>
      </c>
      <c r="D22" s="115">
        <v>103</v>
      </c>
      <c r="E22" s="114">
        <v>72</v>
      </c>
      <c r="F22" s="114">
        <v>91</v>
      </c>
      <c r="G22" s="114">
        <v>101</v>
      </c>
      <c r="H22" s="140">
        <v>98</v>
      </c>
      <c r="I22" s="115">
        <v>5</v>
      </c>
      <c r="J22" s="116">
        <v>5.1020408163265305</v>
      </c>
    </row>
    <row r="23" spans="1:15" s="110" customFormat="1" ht="24.95" customHeight="1" x14ac:dyDescent="0.2">
      <c r="A23" s="193" t="s">
        <v>154</v>
      </c>
      <c r="B23" s="199" t="s">
        <v>155</v>
      </c>
      <c r="C23" s="113">
        <v>1.2722852512155591</v>
      </c>
      <c r="D23" s="115">
        <v>157</v>
      </c>
      <c r="E23" s="114">
        <v>106</v>
      </c>
      <c r="F23" s="114">
        <v>113</v>
      </c>
      <c r="G23" s="114">
        <v>88</v>
      </c>
      <c r="H23" s="140">
        <v>160</v>
      </c>
      <c r="I23" s="115">
        <v>-3</v>
      </c>
      <c r="J23" s="116">
        <v>-1.875</v>
      </c>
    </row>
    <row r="24" spans="1:15" s="110" customFormat="1" ht="24.95" customHeight="1" x14ac:dyDescent="0.2">
      <c r="A24" s="193" t="s">
        <v>156</v>
      </c>
      <c r="B24" s="199" t="s">
        <v>221</v>
      </c>
      <c r="C24" s="113">
        <v>5.4457050243111835</v>
      </c>
      <c r="D24" s="115">
        <v>672</v>
      </c>
      <c r="E24" s="114">
        <v>371</v>
      </c>
      <c r="F24" s="114">
        <v>595</v>
      </c>
      <c r="G24" s="114">
        <v>493</v>
      </c>
      <c r="H24" s="140">
        <v>518</v>
      </c>
      <c r="I24" s="115">
        <v>154</v>
      </c>
      <c r="J24" s="116">
        <v>29.72972972972973</v>
      </c>
    </row>
    <row r="25" spans="1:15" s="110" customFormat="1" ht="24.95" customHeight="1" x14ac:dyDescent="0.2">
      <c r="A25" s="193" t="s">
        <v>222</v>
      </c>
      <c r="B25" s="204" t="s">
        <v>159</v>
      </c>
      <c r="C25" s="113">
        <v>4.4084278768233389</v>
      </c>
      <c r="D25" s="115">
        <v>544</v>
      </c>
      <c r="E25" s="114">
        <v>551</v>
      </c>
      <c r="F25" s="114">
        <v>498</v>
      </c>
      <c r="G25" s="114">
        <v>465</v>
      </c>
      <c r="H25" s="140">
        <v>527</v>
      </c>
      <c r="I25" s="115">
        <v>17</v>
      </c>
      <c r="J25" s="116">
        <v>3.225806451612903</v>
      </c>
    </row>
    <row r="26" spans="1:15" s="110" customFormat="1" ht="24.95" customHeight="1" x14ac:dyDescent="0.2">
      <c r="A26" s="201">
        <v>782.78300000000002</v>
      </c>
      <c r="B26" s="203" t="s">
        <v>160</v>
      </c>
      <c r="C26" s="113">
        <v>10.842787682333874</v>
      </c>
      <c r="D26" s="115">
        <v>1338</v>
      </c>
      <c r="E26" s="114">
        <v>1600</v>
      </c>
      <c r="F26" s="114">
        <v>1559</v>
      </c>
      <c r="G26" s="114">
        <v>1264</v>
      </c>
      <c r="H26" s="140">
        <v>1236</v>
      </c>
      <c r="I26" s="115">
        <v>102</v>
      </c>
      <c r="J26" s="116">
        <v>8.2524271844660202</v>
      </c>
    </row>
    <row r="27" spans="1:15" s="110" customFormat="1" ht="24.95" customHeight="1" x14ac:dyDescent="0.2">
      <c r="A27" s="193" t="s">
        <v>161</v>
      </c>
      <c r="B27" s="199" t="s">
        <v>162</v>
      </c>
      <c r="C27" s="113">
        <v>1.6774716369529983</v>
      </c>
      <c r="D27" s="115">
        <v>207</v>
      </c>
      <c r="E27" s="114">
        <v>109</v>
      </c>
      <c r="F27" s="114">
        <v>311</v>
      </c>
      <c r="G27" s="114">
        <v>131</v>
      </c>
      <c r="H27" s="140">
        <v>215</v>
      </c>
      <c r="I27" s="115">
        <v>-8</v>
      </c>
      <c r="J27" s="116">
        <v>-3.7209302325581395</v>
      </c>
    </row>
    <row r="28" spans="1:15" s="110" customFormat="1" ht="24.95" customHeight="1" x14ac:dyDescent="0.2">
      <c r="A28" s="193" t="s">
        <v>163</v>
      </c>
      <c r="B28" s="199" t="s">
        <v>164</v>
      </c>
      <c r="C28" s="113">
        <v>2.9497568881685576</v>
      </c>
      <c r="D28" s="115">
        <v>364</v>
      </c>
      <c r="E28" s="114">
        <v>202</v>
      </c>
      <c r="F28" s="114">
        <v>691</v>
      </c>
      <c r="G28" s="114">
        <v>244</v>
      </c>
      <c r="H28" s="140">
        <v>289</v>
      </c>
      <c r="I28" s="115">
        <v>75</v>
      </c>
      <c r="J28" s="116">
        <v>25.951557093425606</v>
      </c>
    </row>
    <row r="29" spans="1:15" s="110" customFormat="1" ht="24.95" customHeight="1" x14ac:dyDescent="0.2">
      <c r="A29" s="193">
        <v>86</v>
      </c>
      <c r="B29" s="199" t="s">
        <v>165</v>
      </c>
      <c r="C29" s="113">
        <v>5.235008103727715</v>
      </c>
      <c r="D29" s="115">
        <v>646</v>
      </c>
      <c r="E29" s="114">
        <v>495</v>
      </c>
      <c r="F29" s="114">
        <v>598</v>
      </c>
      <c r="G29" s="114">
        <v>607</v>
      </c>
      <c r="H29" s="140">
        <v>595</v>
      </c>
      <c r="I29" s="115">
        <v>51</v>
      </c>
      <c r="J29" s="116">
        <v>8.5714285714285712</v>
      </c>
    </row>
    <row r="30" spans="1:15" s="110" customFormat="1" ht="24.95" customHeight="1" x14ac:dyDescent="0.2">
      <c r="A30" s="193">
        <v>87.88</v>
      </c>
      <c r="B30" s="204" t="s">
        <v>166</v>
      </c>
      <c r="C30" s="113">
        <v>5.6158833063209075</v>
      </c>
      <c r="D30" s="115">
        <v>693</v>
      </c>
      <c r="E30" s="114">
        <v>723</v>
      </c>
      <c r="F30" s="114">
        <v>1012</v>
      </c>
      <c r="G30" s="114">
        <v>813</v>
      </c>
      <c r="H30" s="140">
        <v>725</v>
      </c>
      <c r="I30" s="115">
        <v>-32</v>
      </c>
      <c r="J30" s="116">
        <v>-4.4137931034482758</v>
      </c>
    </row>
    <row r="31" spans="1:15" s="110" customFormat="1" ht="24.95" customHeight="1" x14ac:dyDescent="0.2">
      <c r="A31" s="193" t="s">
        <v>167</v>
      </c>
      <c r="B31" s="199" t="s">
        <v>168</v>
      </c>
      <c r="C31" s="113">
        <v>4.5542949756888165</v>
      </c>
      <c r="D31" s="115">
        <v>562</v>
      </c>
      <c r="E31" s="114">
        <v>330</v>
      </c>
      <c r="F31" s="114">
        <v>584</v>
      </c>
      <c r="G31" s="114">
        <v>392</v>
      </c>
      <c r="H31" s="140">
        <v>417</v>
      </c>
      <c r="I31" s="115">
        <v>145</v>
      </c>
      <c r="J31" s="116">
        <v>34.772182254196643</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1.2884927066450567</v>
      </c>
      <c r="D34" s="115">
        <v>159</v>
      </c>
      <c r="E34" s="114">
        <v>259</v>
      </c>
      <c r="F34" s="114">
        <v>436</v>
      </c>
      <c r="G34" s="114">
        <v>273</v>
      </c>
      <c r="H34" s="140">
        <v>157</v>
      </c>
      <c r="I34" s="115">
        <v>2</v>
      </c>
      <c r="J34" s="116">
        <v>1.2738853503184713</v>
      </c>
    </row>
    <row r="35" spans="1:10" s="110" customFormat="1" ht="24.95" customHeight="1" x14ac:dyDescent="0.2">
      <c r="A35" s="292" t="s">
        <v>171</v>
      </c>
      <c r="B35" s="293" t="s">
        <v>172</v>
      </c>
      <c r="C35" s="113">
        <v>25.567260940032416</v>
      </c>
      <c r="D35" s="115">
        <v>3155</v>
      </c>
      <c r="E35" s="114">
        <v>2367</v>
      </c>
      <c r="F35" s="114">
        <v>3291</v>
      </c>
      <c r="G35" s="114">
        <v>2676</v>
      </c>
      <c r="H35" s="140">
        <v>3063</v>
      </c>
      <c r="I35" s="115">
        <v>92</v>
      </c>
      <c r="J35" s="116">
        <v>3.0035912504080966</v>
      </c>
    </row>
    <row r="36" spans="1:10" s="110" customFormat="1" ht="24.95" customHeight="1" x14ac:dyDescent="0.2">
      <c r="A36" s="294" t="s">
        <v>173</v>
      </c>
      <c r="B36" s="295" t="s">
        <v>174</v>
      </c>
      <c r="C36" s="125">
        <v>73.136142625607775</v>
      </c>
      <c r="D36" s="143">
        <v>9025</v>
      </c>
      <c r="E36" s="144">
        <v>7536</v>
      </c>
      <c r="F36" s="144">
        <v>9684</v>
      </c>
      <c r="G36" s="144">
        <v>7750</v>
      </c>
      <c r="H36" s="145">
        <v>8543</v>
      </c>
      <c r="I36" s="143">
        <v>482</v>
      </c>
      <c r="J36" s="146">
        <v>5.6420461196301064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12340</v>
      </c>
      <c r="F11" s="264">
        <v>10162</v>
      </c>
      <c r="G11" s="264">
        <v>13411</v>
      </c>
      <c r="H11" s="264">
        <v>10699</v>
      </c>
      <c r="I11" s="265">
        <v>11763</v>
      </c>
      <c r="J11" s="263">
        <v>577</v>
      </c>
      <c r="K11" s="266">
        <v>4.9052112556320671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27.236628849270666</v>
      </c>
      <c r="E13" s="115">
        <v>3361</v>
      </c>
      <c r="F13" s="114">
        <v>3383</v>
      </c>
      <c r="G13" s="114">
        <v>3838</v>
      </c>
      <c r="H13" s="114">
        <v>3273</v>
      </c>
      <c r="I13" s="140">
        <v>3199</v>
      </c>
      <c r="J13" s="115">
        <v>162</v>
      </c>
      <c r="K13" s="116">
        <v>5.064082525789309</v>
      </c>
    </row>
    <row r="14" spans="1:17" ht="15.95" customHeight="1" x14ac:dyDescent="0.2">
      <c r="A14" s="306" t="s">
        <v>230</v>
      </c>
      <c r="B14" s="307"/>
      <c r="C14" s="308"/>
      <c r="D14" s="113">
        <v>57.779578606158836</v>
      </c>
      <c r="E14" s="115">
        <v>7130</v>
      </c>
      <c r="F14" s="114">
        <v>5528</v>
      </c>
      <c r="G14" s="114">
        <v>7661</v>
      </c>
      <c r="H14" s="114">
        <v>6086</v>
      </c>
      <c r="I14" s="140">
        <v>6960</v>
      </c>
      <c r="J14" s="115">
        <v>170</v>
      </c>
      <c r="K14" s="116">
        <v>2.4425287356321839</v>
      </c>
    </row>
    <row r="15" spans="1:17" ht="15.95" customHeight="1" x14ac:dyDescent="0.2">
      <c r="A15" s="306" t="s">
        <v>231</v>
      </c>
      <c r="B15" s="307"/>
      <c r="C15" s="308"/>
      <c r="D15" s="113">
        <v>7.3257698541329015</v>
      </c>
      <c r="E15" s="115">
        <v>904</v>
      </c>
      <c r="F15" s="114">
        <v>591</v>
      </c>
      <c r="G15" s="114">
        <v>895</v>
      </c>
      <c r="H15" s="114">
        <v>665</v>
      </c>
      <c r="I15" s="140">
        <v>739</v>
      </c>
      <c r="J15" s="115">
        <v>165</v>
      </c>
      <c r="K15" s="116">
        <v>22.327469553450609</v>
      </c>
    </row>
    <row r="16" spans="1:17" ht="15.95" customHeight="1" x14ac:dyDescent="0.2">
      <c r="A16" s="306" t="s">
        <v>232</v>
      </c>
      <c r="B16" s="307"/>
      <c r="C16" s="308"/>
      <c r="D16" s="113">
        <v>7.3824959481361425</v>
      </c>
      <c r="E16" s="115">
        <v>911</v>
      </c>
      <c r="F16" s="114">
        <v>592</v>
      </c>
      <c r="G16" s="114">
        <v>985</v>
      </c>
      <c r="H16" s="114">
        <v>637</v>
      </c>
      <c r="I16" s="140">
        <v>838</v>
      </c>
      <c r="J16" s="115">
        <v>73</v>
      </c>
      <c r="K16" s="116">
        <v>8.7112171837708825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0.93192868719611022</v>
      </c>
      <c r="E18" s="115">
        <v>115</v>
      </c>
      <c r="F18" s="114">
        <v>160</v>
      </c>
      <c r="G18" s="114">
        <v>324</v>
      </c>
      <c r="H18" s="114">
        <v>115</v>
      </c>
      <c r="I18" s="140">
        <v>101</v>
      </c>
      <c r="J18" s="115">
        <v>14</v>
      </c>
      <c r="K18" s="116">
        <v>13.861386138613861</v>
      </c>
    </row>
    <row r="19" spans="1:11" ht="14.1" customHeight="1" x14ac:dyDescent="0.2">
      <c r="A19" s="306" t="s">
        <v>235</v>
      </c>
      <c r="B19" s="307" t="s">
        <v>236</v>
      </c>
      <c r="C19" s="308"/>
      <c r="D19" s="113">
        <v>0.47811993517017826</v>
      </c>
      <c r="E19" s="115">
        <v>59</v>
      </c>
      <c r="F19" s="114">
        <v>119</v>
      </c>
      <c r="G19" s="114">
        <v>258</v>
      </c>
      <c r="H19" s="114">
        <v>80</v>
      </c>
      <c r="I19" s="140">
        <v>60</v>
      </c>
      <c r="J19" s="115">
        <v>-1</v>
      </c>
      <c r="K19" s="116">
        <v>-1.6666666666666667</v>
      </c>
    </row>
    <row r="20" spans="1:11" ht="14.1" customHeight="1" x14ac:dyDescent="0.2">
      <c r="A20" s="306">
        <v>12</v>
      </c>
      <c r="B20" s="307" t="s">
        <v>237</v>
      </c>
      <c r="C20" s="308"/>
      <c r="D20" s="113">
        <v>1.5802269043760129</v>
      </c>
      <c r="E20" s="115">
        <v>195</v>
      </c>
      <c r="F20" s="114">
        <v>262</v>
      </c>
      <c r="G20" s="114">
        <v>289</v>
      </c>
      <c r="H20" s="114">
        <v>276</v>
      </c>
      <c r="I20" s="140">
        <v>186</v>
      </c>
      <c r="J20" s="115">
        <v>9</v>
      </c>
      <c r="K20" s="116">
        <v>4.838709677419355</v>
      </c>
    </row>
    <row r="21" spans="1:11" ht="14.1" customHeight="1" x14ac:dyDescent="0.2">
      <c r="A21" s="306">
        <v>21</v>
      </c>
      <c r="B21" s="307" t="s">
        <v>238</v>
      </c>
      <c r="C21" s="308"/>
      <c r="D21" s="113">
        <v>0.68071312803889794</v>
      </c>
      <c r="E21" s="115">
        <v>84</v>
      </c>
      <c r="F21" s="114">
        <v>67</v>
      </c>
      <c r="G21" s="114">
        <v>96</v>
      </c>
      <c r="H21" s="114">
        <v>97</v>
      </c>
      <c r="I21" s="140">
        <v>146</v>
      </c>
      <c r="J21" s="115">
        <v>-62</v>
      </c>
      <c r="K21" s="116">
        <v>-42.465753424657535</v>
      </c>
    </row>
    <row r="22" spans="1:11" ht="14.1" customHeight="1" x14ac:dyDescent="0.2">
      <c r="A22" s="306">
        <v>22</v>
      </c>
      <c r="B22" s="307" t="s">
        <v>239</v>
      </c>
      <c r="C22" s="308"/>
      <c r="D22" s="113">
        <v>2.147487844408428</v>
      </c>
      <c r="E22" s="115">
        <v>265</v>
      </c>
      <c r="F22" s="114">
        <v>245</v>
      </c>
      <c r="G22" s="114">
        <v>380</v>
      </c>
      <c r="H22" s="114">
        <v>268</v>
      </c>
      <c r="I22" s="140">
        <v>317</v>
      </c>
      <c r="J22" s="115">
        <v>-52</v>
      </c>
      <c r="K22" s="116">
        <v>-16.403785488958992</v>
      </c>
    </row>
    <row r="23" spans="1:11" ht="14.1" customHeight="1" x14ac:dyDescent="0.2">
      <c r="A23" s="306">
        <v>23</v>
      </c>
      <c r="B23" s="307" t="s">
        <v>240</v>
      </c>
      <c r="C23" s="308"/>
      <c r="D23" s="113">
        <v>0.81037277147487841</v>
      </c>
      <c r="E23" s="115">
        <v>100</v>
      </c>
      <c r="F23" s="114">
        <v>74</v>
      </c>
      <c r="G23" s="114">
        <v>125</v>
      </c>
      <c r="H23" s="114">
        <v>63</v>
      </c>
      <c r="I23" s="140">
        <v>134</v>
      </c>
      <c r="J23" s="115">
        <v>-34</v>
      </c>
      <c r="K23" s="116">
        <v>-25.373134328358208</v>
      </c>
    </row>
    <row r="24" spans="1:11" ht="14.1" customHeight="1" x14ac:dyDescent="0.2">
      <c r="A24" s="306">
        <v>24</v>
      </c>
      <c r="B24" s="307" t="s">
        <v>241</v>
      </c>
      <c r="C24" s="308"/>
      <c r="D24" s="113">
        <v>3.6304700162074552</v>
      </c>
      <c r="E24" s="115">
        <v>448</v>
      </c>
      <c r="F24" s="114">
        <v>511</v>
      </c>
      <c r="G24" s="114">
        <v>537</v>
      </c>
      <c r="H24" s="114">
        <v>404</v>
      </c>
      <c r="I24" s="140">
        <v>431</v>
      </c>
      <c r="J24" s="115">
        <v>17</v>
      </c>
      <c r="K24" s="116">
        <v>3.9443155452436196</v>
      </c>
    </row>
    <row r="25" spans="1:11" ht="14.1" customHeight="1" x14ac:dyDescent="0.2">
      <c r="A25" s="306">
        <v>25</v>
      </c>
      <c r="B25" s="307" t="s">
        <v>242</v>
      </c>
      <c r="C25" s="308"/>
      <c r="D25" s="113">
        <v>5.2431118314424632</v>
      </c>
      <c r="E25" s="115">
        <v>647</v>
      </c>
      <c r="F25" s="114">
        <v>440</v>
      </c>
      <c r="G25" s="114">
        <v>541</v>
      </c>
      <c r="H25" s="114">
        <v>420</v>
      </c>
      <c r="I25" s="140">
        <v>629</v>
      </c>
      <c r="J25" s="115">
        <v>18</v>
      </c>
      <c r="K25" s="116">
        <v>2.8616852146263909</v>
      </c>
    </row>
    <row r="26" spans="1:11" ht="14.1" customHeight="1" x14ac:dyDescent="0.2">
      <c r="A26" s="306">
        <v>26</v>
      </c>
      <c r="B26" s="307" t="s">
        <v>243</v>
      </c>
      <c r="C26" s="308"/>
      <c r="D26" s="113">
        <v>2.9497568881685576</v>
      </c>
      <c r="E26" s="115">
        <v>364</v>
      </c>
      <c r="F26" s="114">
        <v>250</v>
      </c>
      <c r="G26" s="114">
        <v>340</v>
      </c>
      <c r="H26" s="114">
        <v>196</v>
      </c>
      <c r="I26" s="140">
        <v>354</v>
      </c>
      <c r="J26" s="115">
        <v>10</v>
      </c>
      <c r="K26" s="116">
        <v>2.8248587570621471</v>
      </c>
    </row>
    <row r="27" spans="1:11" ht="14.1" customHeight="1" x14ac:dyDescent="0.2">
      <c r="A27" s="306">
        <v>27</v>
      </c>
      <c r="B27" s="307" t="s">
        <v>244</v>
      </c>
      <c r="C27" s="308"/>
      <c r="D27" s="113">
        <v>1.5397082658022689</v>
      </c>
      <c r="E27" s="115">
        <v>190</v>
      </c>
      <c r="F27" s="114">
        <v>126</v>
      </c>
      <c r="G27" s="114">
        <v>244</v>
      </c>
      <c r="H27" s="114">
        <v>164</v>
      </c>
      <c r="I27" s="140">
        <v>195</v>
      </c>
      <c r="J27" s="115">
        <v>-5</v>
      </c>
      <c r="K27" s="116">
        <v>-2.5641025641025643</v>
      </c>
    </row>
    <row r="28" spans="1:11" ht="14.1" customHeight="1" x14ac:dyDescent="0.2">
      <c r="A28" s="306">
        <v>28</v>
      </c>
      <c r="B28" s="307" t="s">
        <v>245</v>
      </c>
      <c r="C28" s="308"/>
      <c r="D28" s="113">
        <v>0.94003241491085898</v>
      </c>
      <c r="E28" s="115">
        <v>116</v>
      </c>
      <c r="F28" s="114">
        <v>101</v>
      </c>
      <c r="G28" s="114">
        <v>143</v>
      </c>
      <c r="H28" s="114">
        <v>101</v>
      </c>
      <c r="I28" s="140">
        <v>131</v>
      </c>
      <c r="J28" s="115">
        <v>-15</v>
      </c>
      <c r="K28" s="116">
        <v>-11.450381679389313</v>
      </c>
    </row>
    <row r="29" spans="1:11" ht="14.1" customHeight="1" x14ac:dyDescent="0.2">
      <c r="A29" s="306">
        <v>29</v>
      </c>
      <c r="B29" s="307" t="s">
        <v>246</v>
      </c>
      <c r="C29" s="308"/>
      <c r="D29" s="113">
        <v>4.2625607779578605</v>
      </c>
      <c r="E29" s="115">
        <v>526</v>
      </c>
      <c r="F29" s="114">
        <v>582</v>
      </c>
      <c r="G29" s="114">
        <v>681</v>
      </c>
      <c r="H29" s="114">
        <v>629</v>
      </c>
      <c r="I29" s="140">
        <v>564</v>
      </c>
      <c r="J29" s="115">
        <v>-38</v>
      </c>
      <c r="K29" s="116">
        <v>-6.7375886524822697</v>
      </c>
    </row>
    <row r="30" spans="1:11" ht="14.1" customHeight="1" x14ac:dyDescent="0.2">
      <c r="A30" s="306" t="s">
        <v>247</v>
      </c>
      <c r="B30" s="307" t="s">
        <v>248</v>
      </c>
      <c r="C30" s="308"/>
      <c r="D30" s="113">
        <v>2.8849270664505671</v>
      </c>
      <c r="E30" s="115">
        <v>356</v>
      </c>
      <c r="F30" s="114">
        <v>420</v>
      </c>
      <c r="G30" s="114">
        <v>488</v>
      </c>
      <c r="H30" s="114">
        <v>472</v>
      </c>
      <c r="I30" s="140">
        <v>399</v>
      </c>
      <c r="J30" s="115">
        <v>-43</v>
      </c>
      <c r="K30" s="116">
        <v>-10.776942355889725</v>
      </c>
    </row>
    <row r="31" spans="1:11" ht="14.1" customHeight="1" x14ac:dyDescent="0.2">
      <c r="A31" s="306" t="s">
        <v>249</v>
      </c>
      <c r="B31" s="307" t="s">
        <v>250</v>
      </c>
      <c r="C31" s="308"/>
      <c r="D31" s="113" t="s">
        <v>514</v>
      </c>
      <c r="E31" s="115" t="s">
        <v>514</v>
      </c>
      <c r="F31" s="114" t="s">
        <v>514</v>
      </c>
      <c r="G31" s="114">
        <v>193</v>
      </c>
      <c r="H31" s="114" t="s">
        <v>514</v>
      </c>
      <c r="I31" s="140">
        <v>165</v>
      </c>
      <c r="J31" s="115" t="s">
        <v>514</v>
      </c>
      <c r="K31" s="116" t="s">
        <v>514</v>
      </c>
    </row>
    <row r="32" spans="1:11" ht="14.1" customHeight="1" x14ac:dyDescent="0.2">
      <c r="A32" s="306">
        <v>31</v>
      </c>
      <c r="B32" s="307" t="s">
        <v>251</v>
      </c>
      <c r="C32" s="308"/>
      <c r="D32" s="113">
        <v>0.5915721231766613</v>
      </c>
      <c r="E32" s="115">
        <v>73</v>
      </c>
      <c r="F32" s="114">
        <v>45</v>
      </c>
      <c r="G32" s="114">
        <v>72</v>
      </c>
      <c r="H32" s="114">
        <v>36</v>
      </c>
      <c r="I32" s="140">
        <v>71</v>
      </c>
      <c r="J32" s="115">
        <v>2</v>
      </c>
      <c r="K32" s="116">
        <v>2.816901408450704</v>
      </c>
    </row>
    <row r="33" spans="1:11" ht="14.1" customHeight="1" x14ac:dyDescent="0.2">
      <c r="A33" s="306">
        <v>32</v>
      </c>
      <c r="B33" s="307" t="s">
        <v>252</v>
      </c>
      <c r="C33" s="308"/>
      <c r="D33" s="113">
        <v>3.2739059967585091</v>
      </c>
      <c r="E33" s="115">
        <v>404</v>
      </c>
      <c r="F33" s="114">
        <v>347</v>
      </c>
      <c r="G33" s="114">
        <v>403</v>
      </c>
      <c r="H33" s="114">
        <v>351</v>
      </c>
      <c r="I33" s="140">
        <v>265</v>
      </c>
      <c r="J33" s="115">
        <v>139</v>
      </c>
      <c r="K33" s="116">
        <v>52.452830188679243</v>
      </c>
    </row>
    <row r="34" spans="1:11" ht="14.1" customHeight="1" x14ac:dyDescent="0.2">
      <c r="A34" s="306">
        <v>33</v>
      </c>
      <c r="B34" s="307" t="s">
        <v>253</v>
      </c>
      <c r="C34" s="308"/>
      <c r="D34" s="113">
        <v>1.9611021069692058</v>
      </c>
      <c r="E34" s="115">
        <v>242</v>
      </c>
      <c r="F34" s="114">
        <v>157</v>
      </c>
      <c r="G34" s="114">
        <v>239</v>
      </c>
      <c r="H34" s="114">
        <v>157</v>
      </c>
      <c r="I34" s="140">
        <v>186</v>
      </c>
      <c r="J34" s="115">
        <v>56</v>
      </c>
      <c r="K34" s="116">
        <v>30.107526881720432</v>
      </c>
    </row>
    <row r="35" spans="1:11" ht="14.1" customHeight="1" x14ac:dyDescent="0.2">
      <c r="A35" s="306">
        <v>34</v>
      </c>
      <c r="B35" s="307" t="s">
        <v>254</v>
      </c>
      <c r="C35" s="308"/>
      <c r="D35" s="113">
        <v>1.8476499189627229</v>
      </c>
      <c r="E35" s="115">
        <v>228</v>
      </c>
      <c r="F35" s="114">
        <v>183</v>
      </c>
      <c r="G35" s="114">
        <v>228</v>
      </c>
      <c r="H35" s="114">
        <v>151</v>
      </c>
      <c r="I35" s="140">
        <v>261</v>
      </c>
      <c r="J35" s="115">
        <v>-33</v>
      </c>
      <c r="K35" s="116">
        <v>-12.64367816091954</v>
      </c>
    </row>
    <row r="36" spans="1:11" ht="14.1" customHeight="1" x14ac:dyDescent="0.2">
      <c r="A36" s="306">
        <v>41</v>
      </c>
      <c r="B36" s="307" t="s">
        <v>255</v>
      </c>
      <c r="C36" s="308"/>
      <c r="D36" s="113">
        <v>0.57536466774716366</v>
      </c>
      <c r="E36" s="115">
        <v>71</v>
      </c>
      <c r="F36" s="114">
        <v>52</v>
      </c>
      <c r="G36" s="114">
        <v>55</v>
      </c>
      <c r="H36" s="114">
        <v>52</v>
      </c>
      <c r="I36" s="140">
        <v>48</v>
      </c>
      <c r="J36" s="115">
        <v>23</v>
      </c>
      <c r="K36" s="116">
        <v>47.916666666666664</v>
      </c>
    </row>
    <row r="37" spans="1:11" ht="14.1" customHeight="1" x14ac:dyDescent="0.2">
      <c r="A37" s="306">
        <v>42</v>
      </c>
      <c r="B37" s="307" t="s">
        <v>256</v>
      </c>
      <c r="C37" s="308"/>
      <c r="D37" s="113">
        <v>8.1037277147487846E-2</v>
      </c>
      <c r="E37" s="115">
        <v>10</v>
      </c>
      <c r="F37" s="114" t="s">
        <v>514</v>
      </c>
      <c r="G37" s="114">
        <v>8</v>
      </c>
      <c r="H37" s="114" t="s">
        <v>514</v>
      </c>
      <c r="I37" s="140">
        <v>13</v>
      </c>
      <c r="J37" s="115">
        <v>-3</v>
      </c>
      <c r="K37" s="116">
        <v>-23.076923076923077</v>
      </c>
    </row>
    <row r="38" spans="1:11" ht="14.1" customHeight="1" x14ac:dyDescent="0.2">
      <c r="A38" s="306">
        <v>43</v>
      </c>
      <c r="B38" s="307" t="s">
        <v>257</v>
      </c>
      <c r="C38" s="308"/>
      <c r="D38" s="113">
        <v>0.82658022690437605</v>
      </c>
      <c r="E38" s="115">
        <v>102</v>
      </c>
      <c r="F38" s="114">
        <v>67</v>
      </c>
      <c r="G38" s="114">
        <v>92</v>
      </c>
      <c r="H38" s="114">
        <v>105</v>
      </c>
      <c r="I38" s="140">
        <v>77</v>
      </c>
      <c r="J38" s="115">
        <v>25</v>
      </c>
      <c r="K38" s="116">
        <v>32.467532467532465</v>
      </c>
    </row>
    <row r="39" spans="1:11" ht="14.1" customHeight="1" x14ac:dyDescent="0.2">
      <c r="A39" s="306">
        <v>51</v>
      </c>
      <c r="B39" s="307" t="s">
        <v>258</v>
      </c>
      <c r="C39" s="308"/>
      <c r="D39" s="113">
        <v>13.792544570502431</v>
      </c>
      <c r="E39" s="115">
        <v>1702</v>
      </c>
      <c r="F39" s="114">
        <v>1523</v>
      </c>
      <c r="G39" s="114">
        <v>1769</v>
      </c>
      <c r="H39" s="114">
        <v>1465</v>
      </c>
      <c r="I39" s="140">
        <v>1586</v>
      </c>
      <c r="J39" s="115">
        <v>116</v>
      </c>
      <c r="K39" s="116">
        <v>7.3139974779319044</v>
      </c>
    </row>
    <row r="40" spans="1:11" ht="14.1" customHeight="1" x14ac:dyDescent="0.2">
      <c r="A40" s="306" t="s">
        <v>259</v>
      </c>
      <c r="B40" s="307" t="s">
        <v>260</v>
      </c>
      <c r="C40" s="308"/>
      <c r="D40" s="113">
        <v>12.350081037277148</v>
      </c>
      <c r="E40" s="115">
        <v>1524</v>
      </c>
      <c r="F40" s="114">
        <v>1439</v>
      </c>
      <c r="G40" s="114">
        <v>1668</v>
      </c>
      <c r="H40" s="114">
        <v>1358</v>
      </c>
      <c r="I40" s="140">
        <v>1478</v>
      </c>
      <c r="J40" s="115">
        <v>46</v>
      </c>
      <c r="K40" s="116">
        <v>3.1123139377537212</v>
      </c>
    </row>
    <row r="41" spans="1:11" ht="14.1" customHeight="1" x14ac:dyDescent="0.2">
      <c r="A41" s="306"/>
      <c r="B41" s="307" t="s">
        <v>261</v>
      </c>
      <c r="C41" s="308"/>
      <c r="D41" s="113">
        <v>10.899513776337114</v>
      </c>
      <c r="E41" s="115">
        <v>1345</v>
      </c>
      <c r="F41" s="114">
        <v>1311</v>
      </c>
      <c r="G41" s="114">
        <v>1447</v>
      </c>
      <c r="H41" s="114">
        <v>1226</v>
      </c>
      <c r="I41" s="140">
        <v>1307</v>
      </c>
      <c r="J41" s="115">
        <v>38</v>
      </c>
      <c r="K41" s="116">
        <v>2.9074215761285385</v>
      </c>
    </row>
    <row r="42" spans="1:11" ht="14.1" customHeight="1" x14ac:dyDescent="0.2">
      <c r="A42" s="306">
        <v>52</v>
      </c>
      <c r="B42" s="307" t="s">
        <v>262</v>
      </c>
      <c r="C42" s="308"/>
      <c r="D42" s="113">
        <v>6.9043760129659644</v>
      </c>
      <c r="E42" s="115">
        <v>852</v>
      </c>
      <c r="F42" s="114">
        <v>667</v>
      </c>
      <c r="G42" s="114">
        <v>741</v>
      </c>
      <c r="H42" s="114">
        <v>709</v>
      </c>
      <c r="I42" s="140">
        <v>812</v>
      </c>
      <c r="J42" s="115">
        <v>40</v>
      </c>
      <c r="K42" s="116">
        <v>4.9261083743842367</v>
      </c>
    </row>
    <row r="43" spans="1:11" ht="14.1" customHeight="1" x14ac:dyDescent="0.2">
      <c r="A43" s="306" t="s">
        <v>263</v>
      </c>
      <c r="B43" s="307" t="s">
        <v>264</v>
      </c>
      <c r="C43" s="308"/>
      <c r="D43" s="113">
        <v>6.3209076175040515</v>
      </c>
      <c r="E43" s="115">
        <v>780</v>
      </c>
      <c r="F43" s="114">
        <v>600</v>
      </c>
      <c r="G43" s="114">
        <v>681</v>
      </c>
      <c r="H43" s="114">
        <v>649</v>
      </c>
      <c r="I43" s="140">
        <v>750</v>
      </c>
      <c r="J43" s="115">
        <v>30</v>
      </c>
      <c r="K43" s="116">
        <v>4</v>
      </c>
    </row>
    <row r="44" spans="1:11" ht="14.1" customHeight="1" x14ac:dyDescent="0.2">
      <c r="A44" s="306">
        <v>53</v>
      </c>
      <c r="B44" s="307" t="s">
        <v>265</v>
      </c>
      <c r="C44" s="308"/>
      <c r="D44" s="113">
        <v>0.46191247974068073</v>
      </c>
      <c r="E44" s="115">
        <v>57</v>
      </c>
      <c r="F44" s="114">
        <v>53</v>
      </c>
      <c r="G44" s="114">
        <v>45</v>
      </c>
      <c r="H44" s="114">
        <v>88</v>
      </c>
      <c r="I44" s="140">
        <v>63</v>
      </c>
      <c r="J44" s="115">
        <v>-6</v>
      </c>
      <c r="K44" s="116">
        <v>-9.5238095238095237</v>
      </c>
    </row>
    <row r="45" spans="1:11" ht="14.1" customHeight="1" x14ac:dyDescent="0.2">
      <c r="A45" s="306" t="s">
        <v>266</v>
      </c>
      <c r="B45" s="307" t="s">
        <v>267</v>
      </c>
      <c r="C45" s="308"/>
      <c r="D45" s="113">
        <v>0.42139384116693679</v>
      </c>
      <c r="E45" s="115">
        <v>52</v>
      </c>
      <c r="F45" s="114">
        <v>51</v>
      </c>
      <c r="G45" s="114">
        <v>41</v>
      </c>
      <c r="H45" s="114">
        <v>85</v>
      </c>
      <c r="I45" s="140">
        <v>60</v>
      </c>
      <c r="J45" s="115">
        <v>-8</v>
      </c>
      <c r="K45" s="116">
        <v>-13.333333333333334</v>
      </c>
    </row>
    <row r="46" spans="1:11" ht="14.1" customHeight="1" x14ac:dyDescent="0.2">
      <c r="A46" s="306">
        <v>54</v>
      </c>
      <c r="B46" s="307" t="s">
        <v>268</v>
      </c>
      <c r="C46" s="308"/>
      <c r="D46" s="113">
        <v>3.7763371150729337</v>
      </c>
      <c r="E46" s="115">
        <v>466</v>
      </c>
      <c r="F46" s="114">
        <v>359</v>
      </c>
      <c r="G46" s="114">
        <v>339</v>
      </c>
      <c r="H46" s="114">
        <v>348</v>
      </c>
      <c r="I46" s="140">
        <v>356</v>
      </c>
      <c r="J46" s="115">
        <v>110</v>
      </c>
      <c r="K46" s="116">
        <v>30.898876404494381</v>
      </c>
    </row>
    <row r="47" spans="1:11" ht="14.1" customHeight="1" x14ac:dyDescent="0.2">
      <c r="A47" s="306">
        <v>61</v>
      </c>
      <c r="B47" s="307" t="s">
        <v>269</v>
      </c>
      <c r="C47" s="308"/>
      <c r="D47" s="113">
        <v>2.5931928687196111</v>
      </c>
      <c r="E47" s="115">
        <v>320</v>
      </c>
      <c r="F47" s="114">
        <v>201</v>
      </c>
      <c r="G47" s="114">
        <v>312</v>
      </c>
      <c r="H47" s="114">
        <v>311</v>
      </c>
      <c r="I47" s="140">
        <v>314</v>
      </c>
      <c r="J47" s="115">
        <v>6</v>
      </c>
      <c r="K47" s="116">
        <v>1.910828025477707</v>
      </c>
    </row>
    <row r="48" spans="1:11" ht="14.1" customHeight="1" x14ac:dyDescent="0.2">
      <c r="A48" s="306">
        <v>62</v>
      </c>
      <c r="B48" s="307" t="s">
        <v>270</v>
      </c>
      <c r="C48" s="308"/>
      <c r="D48" s="113">
        <v>6.9611021069692054</v>
      </c>
      <c r="E48" s="115">
        <v>859</v>
      </c>
      <c r="F48" s="114">
        <v>772</v>
      </c>
      <c r="G48" s="114">
        <v>964</v>
      </c>
      <c r="H48" s="114">
        <v>810</v>
      </c>
      <c r="I48" s="140">
        <v>928</v>
      </c>
      <c r="J48" s="115">
        <v>-69</v>
      </c>
      <c r="K48" s="116">
        <v>-7.4353448275862073</v>
      </c>
    </row>
    <row r="49" spans="1:11" ht="14.1" customHeight="1" x14ac:dyDescent="0.2">
      <c r="A49" s="306">
        <v>63</v>
      </c>
      <c r="B49" s="307" t="s">
        <v>271</v>
      </c>
      <c r="C49" s="308"/>
      <c r="D49" s="113">
        <v>2.7471636952998377</v>
      </c>
      <c r="E49" s="115">
        <v>339</v>
      </c>
      <c r="F49" s="114">
        <v>304</v>
      </c>
      <c r="G49" s="114">
        <v>337</v>
      </c>
      <c r="H49" s="114">
        <v>287</v>
      </c>
      <c r="I49" s="140">
        <v>302</v>
      </c>
      <c r="J49" s="115">
        <v>37</v>
      </c>
      <c r="K49" s="116">
        <v>12.251655629139073</v>
      </c>
    </row>
    <row r="50" spans="1:11" ht="14.1" customHeight="1" x14ac:dyDescent="0.2">
      <c r="A50" s="306" t="s">
        <v>272</v>
      </c>
      <c r="B50" s="307" t="s">
        <v>273</v>
      </c>
      <c r="C50" s="308"/>
      <c r="D50" s="113">
        <v>0.31604538087520262</v>
      </c>
      <c r="E50" s="115">
        <v>39</v>
      </c>
      <c r="F50" s="114">
        <v>25</v>
      </c>
      <c r="G50" s="114">
        <v>37</v>
      </c>
      <c r="H50" s="114">
        <v>30</v>
      </c>
      <c r="I50" s="140">
        <v>50</v>
      </c>
      <c r="J50" s="115">
        <v>-11</v>
      </c>
      <c r="K50" s="116">
        <v>-22</v>
      </c>
    </row>
    <row r="51" spans="1:11" ht="14.1" customHeight="1" x14ac:dyDescent="0.2">
      <c r="A51" s="306" t="s">
        <v>274</v>
      </c>
      <c r="B51" s="307" t="s">
        <v>275</v>
      </c>
      <c r="C51" s="308"/>
      <c r="D51" s="113">
        <v>2.1150729335494329</v>
      </c>
      <c r="E51" s="115">
        <v>261</v>
      </c>
      <c r="F51" s="114">
        <v>244</v>
      </c>
      <c r="G51" s="114">
        <v>258</v>
      </c>
      <c r="H51" s="114">
        <v>233</v>
      </c>
      <c r="I51" s="140">
        <v>228</v>
      </c>
      <c r="J51" s="115">
        <v>33</v>
      </c>
      <c r="K51" s="116">
        <v>14.473684210526315</v>
      </c>
    </row>
    <row r="52" spans="1:11" ht="14.1" customHeight="1" x14ac:dyDescent="0.2">
      <c r="A52" s="306">
        <v>71</v>
      </c>
      <c r="B52" s="307" t="s">
        <v>276</v>
      </c>
      <c r="C52" s="308"/>
      <c r="D52" s="113">
        <v>8.5737439222042138</v>
      </c>
      <c r="E52" s="115">
        <v>1058</v>
      </c>
      <c r="F52" s="114">
        <v>642</v>
      </c>
      <c r="G52" s="114">
        <v>852</v>
      </c>
      <c r="H52" s="114">
        <v>807</v>
      </c>
      <c r="I52" s="140">
        <v>971</v>
      </c>
      <c r="J52" s="115">
        <v>87</v>
      </c>
      <c r="K52" s="116">
        <v>8.9598352214212156</v>
      </c>
    </row>
    <row r="53" spans="1:11" ht="14.1" customHeight="1" x14ac:dyDescent="0.2">
      <c r="A53" s="306" t="s">
        <v>277</v>
      </c>
      <c r="B53" s="307" t="s">
        <v>278</v>
      </c>
      <c r="C53" s="308"/>
      <c r="D53" s="113">
        <v>3.4197730956239871</v>
      </c>
      <c r="E53" s="115">
        <v>422</v>
      </c>
      <c r="F53" s="114">
        <v>230</v>
      </c>
      <c r="G53" s="114">
        <v>327</v>
      </c>
      <c r="H53" s="114">
        <v>334</v>
      </c>
      <c r="I53" s="140">
        <v>389</v>
      </c>
      <c r="J53" s="115">
        <v>33</v>
      </c>
      <c r="K53" s="116">
        <v>8.4832904884318765</v>
      </c>
    </row>
    <row r="54" spans="1:11" ht="14.1" customHeight="1" x14ac:dyDescent="0.2">
      <c r="A54" s="306" t="s">
        <v>279</v>
      </c>
      <c r="B54" s="307" t="s">
        <v>280</v>
      </c>
      <c r="C54" s="308"/>
      <c r="D54" s="113">
        <v>4.3841166936790925</v>
      </c>
      <c r="E54" s="115">
        <v>541</v>
      </c>
      <c r="F54" s="114">
        <v>364</v>
      </c>
      <c r="G54" s="114">
        <v>464</v>
      </c>
      <c r="H54" s="114">
        <v>414</v>
      </c>
      <c r="I54" s="140">
        <v>496</v>
      </c>
      <c r="J54" s="115">
        <v>45</v>
      </c>
      <c r="K54" s="116">
        <v>9.07258064516129</v>
      </c>
    </row>
    <row r="55" spans="1:11" ht="14.1" customHeight="1" x14ac:dyDescent="0.2">
      <c r="A55" s="306">
        <v>72</v>
      </c>
      <c r="B55" s="307" t="s">
        <v>281</v>
      </c>
      <c r="C55" s="308"/>
      <c r="D55" s="113">
        <v>2.1393841166936789</v>
      </c>
      <c r="E55" s="115">
        <v>264</v>
      </c>
      <c r="F55" s="114">
        <v>159</v>
      </c>
      <c r="G55" s="114">
        <v>207</v>
      </c>
      <c r="H55" s="114">
        <v>213</v>
      </c>
      <c r="I55" s="140">
        <v>237</v>
      </c>
      <c r="J55" s="115">
        <v>27</v>
      </c>
      <c r="K55" s="116">
        <v>11.39240506329114</v>
      </c>
    </row>
    <row r="56" spans="1:11" ht="14.1" customHeight="1" x14ac:dyDescent="0.2">
      <c r="A56" s="306" t="s">
        <v>282</v>
      </c>
      <c r="B56" s="307" t="s">
        <v>283</v>
      </c>
      <c r="C56" s="308"/>
      <c r="D56" s="113">
        <v>0.85089141004862234</v>
      </c>
      <c r="E56" s="115">
        <v>105</v>
      </c>
      <c r="F56" s="114">
        <v>86</v>
      </c>
      <c r="G56" s="114">
        <v>84</v>
      </c>
      <c r="H56" s="114">
        <v>67</v>
      </c>
      <c r="I56" s="140">
        <v>132</v>
      </c>
      <c r="J56" s="115">
        <v>-27</v>
      </c>
      <c r="K56" s="116">
        <v>-20.454545454545453</v>
      </c>
    </row>
    <row r="57" spans="1:11" ht="14.1" customHeight="1" x14ac:dyDescent="0.2">
      <c r="A57" s="306" t="s">
        <v>284</v>
      </c>
      <c r="B57" s="307" t="s">
        <v>285</v>
      </c>
      <c r="C57" s="308"/>
      <c r="D57" s="113">
        <v>0.62398703403565636</v>
      </c>
      <c r="E57" s="115">
        <v>77</v>
      </c>
      <c r="F57" s="114">
        <v>52</v>
      </c>
      <c r="G57" s="114">
        <v>65</v>
      </c>
      <c r="H57" s="114">
        <v>73</v>
      </c>
      <c r="I57" s="140">
        <v>71</v>
      </c>
      <c r="J57" s="115">
        <v>6</v>
      </c>
      <c r="K57" s="116">
        <v>8.4507042253521121</v>
      </c>
    </row>
    <row r="58" spans="1:11" ht="14.1" customHeight="1" x14ac:dyDescent="0.2">
      <c r="A58" s="306">
        <v>73</v>
      </c>
      <c r="B58" s="307" t="s">
        <v>286</v>
      </c>
      <c r="C58" s="308"/>
      <c r="D58" s="113">
        <v>0.99675850891410045</v>
      </c>
      <c r="E58" s="115">
        <v>123</v>
      </c>
      <c r="F58" s="114">
        <v>79</v>
      </c>
      <c r="G58" s="114">
        <v>154</v>
      </c>
      <c r="H58" s="114">
        <v>106</v>
      </c>
      <c r="I58" s="140">
        <v>96</v>
      </c>
      <c r="J58" s="115">
        <v>27</v>
      </c>
      <c r="K58" s="116">
        <v>28.125</v>
      </c>
    </row>
    <row r="59" spans="1:11" ht="14.1" customHeight="1" x14ac:dyDescent="0.2">
      <c r="A59" s="306" t="s">
        <v>287</v>
      </c>
      <c r="B59" s="307" t="s">
        <v>288</v>
      </c>
      <c r="C59" s="308"/>
      <c r="D59" s="113">
        <v>0.640194489465154</v>
      </c>
      <c r="E59" s="115">
        <v>79</v>
      </c>
      <c r="F59" s="114">
        <v>60</v>
      </c>
      <c r="G59" s="114">
        <v>101</v>
      </c>
      <c r="H59" s="114">
        <v>74</v>
      </c>
      <c r="I59" s="140">
        <v>64</v>
      </c>
      <c r="J59" s="115">
        <v>15</v>
      </c>
      <c r="K59" s="116">
        <v>23.4375</v>
      </c>
    </row>
    <row r="60" spans="1:11" ht="14.1" customHeight="1" x14ac:dyDescent="0.2">
      <c r="A60" s="306">
        <v>81</v>
      </c>
      <c r="B60" s="307" t="s">
        <v>289</v>
      </c>
      <c r="C60" s="308"/>
      <c r="D60" s="113">
        <v>6.0940032414910856</v>
      </c>
      <c r="E60" s="115">
        <v>752</v>
      </c>
      <c r="F60" s="114">
        <v>611</v>
      </c>
      <c r="G60" s="114">
        <v>731</v>
      </c>
      <c r="H60" s="114">
        <v>723</v>
      </c>
      <c r="I60" s="140">
        <v>704</v>
      </c>
      <c r="J60" s="115">
        <v>48</v>
      </c>
      <c r="K60" s="116">
        <v>6.8181818181818183</v>
      </c>
    </row>
    <row r="61" spans="1:11" ht="14.1" customHeight="1" x14ac:dyDescent="0.2">
      <c r="A61" s="306" t="s">
        <v>290</v>
      </c>
      <c r="B61" s="307" t="s">
        <v>291</v>
      </c>
      <c r="C61" s="308"/>
      <c r="D61" s="113">
        <v>1.7990275526742301</v>
      </c>
      <c r="E61" s="115">
        <v>222</v>
      </c>
      <c r="F61" s="114">
        <v>171</v>
      </c>
      <c r="G61" s="114">
        <v>220</v>
      </c>
      <c r="H61" s="114">
        <v>294</v>
      </c>
      <c r="I61" s="140">
        <v>280</v>
      </c>
      <c r="J61" s="115">
        <v>-58</v>
      </c>
      <c r="K61" s="116">
        <v>-20.714285714285715</v>
      </c>
    </row>
    <row r="62" spans="1:11" ht="14.1" customHeight="1" x14ac:dyDescent="0.2">
      <c r="A62" s="306" t="s">
        <v>292</v>
      </c>
      <c r="B62" s="307" t="s">
        <v>293</v>
      </c>
      <c r="C62" s="308"/>
      <c r="D62" s="113">
        <v>1.9367909238249594</v>
      </c>
      <c r="E62" s="115">
        <v>239</v>
      </c>
      <c r="F62" s="114">
        <v>233</v>
      </c>
      <c r="G62" s="114">
        <v>294</v>
      </c>
      <c r="H62" s="114">
        <v>229</v>
      </c>
      <c r="I62" s="140">
        <v>192</v>
      </c>
      <c r="J62" s="115">
        <v>47</v>
      </c>
      <c r="K62" s="116">
        <v>24.479166666666668</v>
      </c>
    </row>
    <row r="63" spans="1:11" ht="14.1" customHeight="1" x14ac:dyDescent="0.2">
      <c r="A63" s="306"/>
      <c r="B63" s="307" t="s">
        <v>294</v>
      </c>
      <c r="C63" s="308"/>
      <c r="D63" s="113">
        <v>1.7017828200972447</v>
      </c>
      <c r="E63" s="115">
        <v>210</v>
      </c>
      <c r="F63" s="114">
        <v>202</v>
      </c>
      <c r="G63" s="114">
        <v>255</v>
      </c>
      <c r="H63" s="114">
        <v>205</v>
      </c>
      <c r="I63" s="140">
        <v>158</v>
      </c>
      <c r="J63" s="115">
        <v>52</v>
      </c>
      <c r="K63" s="116">
        <v>32.911392405063289</v>
      </c>
    </row>
    <row r="64" spans="1:11" ht="14.1" customHeight="1" x14ac:dyDescent="0.2">
      <c r="A64" s="306" t="s">
        <v>295</v>
      </c>
      <c r="B64" s="307" t="s">
        <v>296</v>
      </c>
      <c r="C64" s="308"/>
      <c r="D64" s="113">
        <v>0.74554294975688817</v>
      </c>
      <c r="E64" s="115">
        <v>92</v>
      </c>
      <c r="F64" s="114">
        <v>53</v>
      </c>
      <c r="G64" s="114">
        <v>71</v>
      </c>
      <c r="H64" s="114">
        <v>60</v>
      </c>
      <c r="I64" s="140">
        <v>74</v>
      </c>
      <c r="J64" s="115">
        <v>18</v>
      </c>
      <c r="K64" s="116">
        <v>24.324324324324323</v>
      </c>
    </row>
    <row r="65" spans="1:11" ht="14.1" customHeight="1" x14ac:dyDescent="0.2">
      <c r="A65" s="306" t="s">
        <v>297</v>
      </c>
      <c r="B65" s="307" t="s">
        <v>298</v>
      </c>
      <c r="C65" s="308"/>
      <c r="D65" s="113">
        <v>0.81847649918962728</v>
      </c>
      <c r="E65" s="115">
        <v>101</v>
      </c>
      <c r="F65" s="114">
        <v>66</v>
      </c>
      <c r="G65" s="114">
        <v>63</v>
      </c>
      <c r="H65" s="114">
        <v>64</v>
      </c>
      <c r="I65" s="140">
        <v>68</v>
      </c>
      <c r="J65" s="115">
        <v>33</v>
      </c>
      <c r="K65" s="116">
        <v>48.529411764705884</v>
      </c>
    </row>
    <row r="66" spans="1:11" ht="14.1" customHeight="1" x14ac:dyDescent="0.2">
      <c r="A66" s="306">
        <v>82</v>
      </c>
      <c r="B66" s="307" t="s">
        <v>299</v>
      </c>
      <c r="C66" s="308"/>
      <c r="D66" s="113">
        <v>3.0632090761750406</v>
      </c>
      <c r="E66" s="115">
        <v>378</v>
      </c>
      <c r="F66" s="114">
        <v>414</v>
      </c>
      <c r="G66" s="114">
        <v>444</v>
      </c>
      <c r="H66" s="114">
        <v>404</v>
      </c>
      <c r="I66" s="140">
        <v>353</v>
      </c>
      <c r="J66" s="115">
        <v>25</v>
      </c>
      <c r="K66" s="116">
        <v>7.0821529745042495</v>
      </c>
    </row>
    <row r="67" spans="1:11" ht="14.1" customHeight="1" x14ac:dyDescent="0.2">
      <c r="A67" s="306" t="s">
        <v>300</v>
      </c>
      <c r="B67" s="307" t="s">
        <v>301</v>
      </c>
      <c r="C67" s="308"/>
      <c r="D67" s="113">
        <v>1.6774716369529983</v>
      </c>
      <c r="E67" s="115">
        <v>207</v>
      </c>
      <c r="F67" s="114">
        <v>291</v>
      </c>
      <c r="G67" s="114">
        <v>258</v>
      </c>
      <c r="H67" s="114">
        <v>276</v>
      </c>
      <c r="I67" s="140">
        <v>182</v>
      </c>
      <c r="J67" s="115">
        <v>25</v>
      </c>
      <c r="K67" s="116">
        <v>13.736263736263735</v>
      </c>
    </row>
    <row r="68" spans="1:11" ht="14.1" customHeight="1" x14ac:dyDescent="0.2">
      <c r="A68" s="306" t="s">
        <v>302</v>
      </c>
      <c r="B68" s="307" t="s">
        <v>303</v>
      </c>
      <c r="C68" s="308"/>
      <c r="D68" s="113">
        <v>0.84278768233387358</v>
      </c>
      <c r="E68" s="115">
        <v>104</v>
      </c>
      <c r="F68" s="114">
        <v>86</v>
      </c>
      <c r="G68" s="114">
        <v>119</v>
      </c>
      <c r="H68" s="114">
        <v>82</v>
      </c>
      <c r="I68" s="140">
        <v>107</v>
      </c>
      <c r="J68" s="115">
        <v>-3</v>
      </c>
      <c r="K68" s="116">
        <v>-2.8037383177570092</v>
      </c>
    </row>
    <row r="69" spans="1:11" ht="14.1" customHeight="1" x14ac:dyDescent="0.2">
      <c r="A69" s="306">
        <v>83</v>
      </c>
      <c r="B69" s="307" t="s">
        <v>304</v>
      </c>
      <c r="C69" s="308"/>
      <c r="D69" s="113">
        <v>4.7730956239870341</v>
      </c>
      <c r="E69" s="115">
        <v>589</v>
      </c>
      <c r="F69" s="114">
        <v>419</v>
      </c>
      <c r="G69" s="114">
        <v>1178</v>
      </c>
      <c r="H69" s="114">
        <v>532</v>
      </c>
      <c r="I69" s="140">
        <v>615</v>
      </c>
      <c r="J69" s="115">
        <v>-26</v>
      </c>
      <c r="K69" s="116">
        <v>-4.2276422764227641</v>
      </c>
    </row>
    <row r="70" spans="1:11" ht="14.1" customHeight="1" x14ac:dyDescent="0.2">
      <c r="A70" s="306" t="s">
        <v>305</v>
      </c>
      <c r="B70" s="307" t="s">
        <v>306</v>
      </c>
      <c r="C70" s="308"/>
      <c r="D70" s="113">
        <v>3.6952998379254458</v>
      </c>
      <c r="E70" s="115">
        <v>456</v>
      </c>
      <c r="F70" s="114">
        <v>321</v>
      </c>
      <c r="G70" s="114">
        <v>1074</v>
      </c>
      <c r="H70" s="114">
        <v>436</v>
      </c>
      <c r="I70" s="140">
        <v>520</v>
      </c>
      <c r="J70" s="115">
        <v>-64</v>
      </c>
      <c r="K70" s="116">
        <v>-12.307692307692308</v>
      </c>
    </row>
    <row r="71" spans="1:11" ht="14.1" customHeight="1" x14ac:dyDescent="0.2">
      <c r="A71" s="306"/>
      <c r="B71" s="307" t="s">
        <v>307</v>
      </c>
      <c r="C71" s="308"/>
      <c r="D71" s="113">
        <v>2.1393841166936789</v>
      </c>
      <c r="E71" s="115">
        <v>264</v>
      </c>
      <c r="F71" s="114">
        <v>183</v>
      </c>
      <c r="G71" s="114">
        <v>690</v>
      </c>
      <c r="H71" s="114">
        <v>249</v>
      </c>
      <c r="I71" s="140">
        <v>315</v>
      </c>
      <c r="J71" s="115">
        <v>-51</v>
      </c>
      <c r="K71" s="116">
        <v>-16.19047619047619</v>
      </c>
    </row>
    <row r="72" spans="1:11" ht="14.1" customHeight="1" x14ac:dyDescent="0.2">
      <c r="A72" s="306">
        <v>84</v>
      </c>
      <c r="B72" s="307" t="s">
        <v>308</v>
      </c>
      <c r="C72" s="308"/>
      <c r="D72" s="113">
        <v>1.7098865478119936</v>
      </c>
      <c r="E72" s="115">
        <v>211</v>
      </c>
      <c r="F72" s="114">
        <v>98</v>
      </c>
      <c r="G72" s="114">
        <v>297</v>
      </c>
      <c r="H72" s="114">
        <v>148</v>
      </c>
      <c r="I72" s="140">
        <v>167</v>
      </c>
      <c r="J72" s="115">
        <v>44</v>
      </c>
      <c r="K72" s="116">
        <v>26.347305389221557</v>
      </c>
    </row>
    <row r="73" spans="1:11" ht="14.1" customHeight="1" x14ac:dyDescent="0.2">
      <c r="A73" s="306" t="s">
        <v>309</v>
      </c>
      <c r="B73" s="307" t="s">
        <v>310</v>
      </c>
      <c r="C73" s="308"/>
      <c r="D73" s="113">
        <v>0.6645056726094003</v>
      </c>
      <c r="E73" s="115">
        <v>82</v>
      </c>
      <c r="F73" s="114">
        <v>31</v>
      </c>
      <c r="G73" s="114">
        <v>192</v>
      </c>
      <c r="H73" s="114">
        <v>73</v>
      </c>
      <c r="I73" s="140">
        <v>70</v>
      </c>
      <c r="J73" s="115">
        <v>12</v>
      </c>
      <c r="K73" s="116">
        <v>17.142857142857142</v>
      </c>
    </row>
    <row r="74" spans="1:11" ht="14.1" customHeight="1" x14ac:dyDescent="0.2">
      <c r="A74" s="306" t="s">
        <v>311</v>
      </c>
      <c r="B74" s="307" t="s">
        <v>312</v>
      </c>
      <c r="C74" s="308"/>
      <c r="D74" s="113">
        <v>8.9141004862236625E-2</v>
      </c>
      <c r="E74" s="115">
        <v>11</v>
      </c>
      <c r="F74" s="114">
        <v>12</v>
      </c>
      <c r="G74" s="114">
        <v>31</v>
      </c>
      <c r="H74" s="114">
        <v>19</v>
      </c>
      <c r="I74" s="140">
        <v>14</v>
      </c>
      <c r="J74" s="115">
        <v>-3</v>
      </c>
      <c r="K74" s="116">
        <v>-21.428571428571427</v>
      </c>
    </row>
    <row r="75" spans="1:11" ht="14.1" customHeight="1" x14ac:dyDescent="0.2">
      <c r="A75" s="306" t="s">
        <v>313</v>
      </c>
      <c r="B75" s="307" t="s">
        <v>314</v>
      </c>
      <c r="C75" s="308"/>
      <c r="D75" s="113">
        <v>0.44570502431118314</v>
      </c>
      <c r="E75" s="115">
        <v>55</v>
      </c>
      <c r="F75" s="114">
        <v>26</v>
      </c>
      <c r="G75" s="114">
        <v>47</v>
      </c>
      <c r="H75" s="114">
        <v>26</v>
      </c>
      <c r="I75" s="140">
        <v>47</v>
      </c>
      <c r="J75" s="115">
        <v>8</v>
      </c>
      <c r="K75" s="116">
        <v>17.021276595744681</v>
      </c>
    </row>
    <row r="76" spans="1:11" ht="14.1" customHeight="1" x14ac:dyDescent="0.2">
      <c r="A76" s="306">
        <v>91</v>
      </c>
      <c r="B76" s="307" t="s">
        <v>315</v>
      </c>
      <c r="C76" s="308"/>
      <c r="D76" s="113">
        <v>9.7244732576985418E-2</v>
      </c>
      <c r="E76" s="115">
        <v>12</v>
      </c>
      <c r="F76" s="114">
        <v>10</v>
      </c>
      <c r="G76" s="114">
        <v>22</v>
      </c>
      <c r="H76" s="114">
        <v>11</v>
      </c>
      <c r="I76" s="140">
        <v>6</v>
      </c>
      <c r="J76" s="115">
        <v>6</v>
      </c>
      <c r="K76" s="116">
        <v>100</v>
      </c>
    </row>
    <row r="77" spans="1:11" ht="14.1" customHeight="1" x14ac:dyDescent="0.2">
      <c r="A77" s="306">
        <v>92</v>
      </c>
      <c r="B77" s="307" t="s">
        <v>316</v>
      </c>
      <c r="C77" s="308"/>
      <c r="D77" s="113">
        <v>0.82658022690437605</v>
      </c>
      <c r="E77" s="115">
        <v>102</v>
      </c>
      <c r="F77" s="114">
        <v>61</v>
      </c>
      <c r="G77" s="114">
        <v>74</v>
      </c>
      <c r="H77" s="114">
        <v>78</v>
      </c>
      <c r="I77" s="140">
        <v>71</v>
      </c>
      <c r="J77" s="115">
        <v>31</v>
      </c>
      <c r="K77" s="116">
        <v>43.661971830985912</v>
      </c>
    </row>
    <row r="78" spans="1:11" ht="14.1" customHeight="1" x14ac:dyDescent="0.2">
      <c r="A78" s="306">
        <v>93</v>
      </c>
      <c r="B78" s="307" t="s">
        <v>317</v>
      </c>
      <c r="C78" s="308"/>
      <c r="D78" s="113">
        <v>0.12965964343598055</v>
      </c>
      <c r="E78" s="115">
        <v>16</v>
      </c>
      <c r="F78" s="114">
        <v>12</v>
      </c>
      <c r="G78" s="114">
        <v>23</v>
      </c>
      <c r="H78" s="114">
        <v>13</v>
      </c>
      <c r="I78" s="140">
        <v>17</v>
      </c>
      <c r="J78" s="115">
        <v>-1</v>
      </c>
      <c r="K78" s="116">
        <v>-5.882352941176471</v>
      </c>
    </row>
    <row r="79" spans="1:11" ht="14.1" customHeight="1" x14ac:dyDescent="0.2">
      <c r="A79" s="306">
        <v>94</v>
      </c>
      <c r="B79" s="307" t="s">
        <v>318</v>
      </c>
      <c r="C79" s="308"/>
      <c r="D79" s="113">
        <v>0.18638573743922204</v>
      </c>
      <c r="E79" s="115">
        <v>23</v>
      </c>
      <c r="F79" s="114">
        <v>30</v>
      </c>
      <c r="G79" s="114">
        <v>90</v>
      </c>
      <c r="H79" s="114">
        <v>16</v>
      </c>
      <c r="I79" s="140">
        <v>29</v>
      </c>
      <c r="J79" s="115">
        <v>-6</v>
      </c>
      <c r="K79" s="116">
        <v>-20.689655172413794</v>
      </c>
    </row>
    <row r="80" spans="1:11" ht="14.1" customHeight="1" x14ac:dyDescent="0.2">
      <c r="A80" s="306" t="s">
        <v>319</v>
      </c>
      <c r="B80" s="307" t="s">
        <v>320</v>
      </c>
      <c r="C80" s="308"/>
      <c r="D80" s="113">
        <v>2.4311183144246355E-2</v>
      </c>
      <c r="E80" s="115">
        <v>3</v>
      </c>
      <c r="F80" s="114" t="s">
        <v>514</v>
      </c>
      <c r="G80" s="114">
        <v>3</v>
      </c>
      <c r="H80" s="114" t="s">
        <v>514</v>
      </c>
      <c r="I80" s="140">
        <v>0</v>
      </c>
      <c r="J80" s="115">
        <v>3</v>
      </c>
      <c r="K80" s="116" t="s">
        <v>515</v>
      </c>
    </row>
    <row r="81" spans="1:11" ht="14.1" customHeight="1" x14ac:dyDescent="0.2">
      <c r="A81" s="310" t="s">
        <v>321</v>
      </c>
      <c r="B81" s="311" t="s">
        <v>334</v>
      </c>
      <c r="C81" s="312"/>
      <c r="D81" s="125">
        <v>0.27552674230145868</v>
      </c>
      <c r="E81" s="143">
        <v>34</v>
      </c>
      <c r="F81" s="144">
        <v>68</v>
      </c>
      <c r="G81" s="144">
        <v>32</v>
      </c>
      <c r="H81" s="144">
        <v>38</v>
      </c>
      <c r="I81" s="145">
        <v>27</v>
      </c>
      <c r="J81" s="143">
        <v>7</v>
      </c>
      <c r="K81" s="146">
        <v>25.925925925925927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129143</v>
      </c>
      <c r="C10" s="114">
        <v>73455</v>
      </c>
      <c r="D10" s="114">
        <v>55688</v>
      </c>
      <c r="E10" s="114">
        <v>100129</v>
      </c>
      <c r="F10" s="114">
        <v>25944</v>
      </c>
      <c r="G10" s="114">
        <v>16623</v>
      </c>
      <c r="H10" s="114">
        <v>31875</v>
      </c>
      <c r="I10" s="115">
        <v>47404</v>
      </c>
      <c r="J10" s="114">
        <v>35518</v>
      </c>
      <c r="K10" s="114">
        <v>11886</v>
      </c>
      <c r="L10" s="423">
        <v>9619</v>
      </c>
      <c r="M10" s="424">
        <v>9264</v>
      </c>
    </row>
    <row r="11" spans="1:13" ht="11.1" customHeight="1" x14ac:dyDescent="0.2">
      <c r="A11" s="422" t="s">
        <v>388</v>
      </c>
      <c r="B11" s="115">
        <v>130217</v>
      </c>
      <c r="C11" s="114">
        <v>74509</v>
      </c>
      <c r="D11" s="114">
        <v>55708</v>
      </c>
      <c r="E11" s="114">
        <v>101078</v>
      </c>
      <c r="F11" s="114">
        <v>26151</v>
      </c>
      <c r="G11" s="114">
        <v>16135</v>
      </c>
      <c r="H11" s="114">
        <v>32567</v>
      </c>
      <c r="I11" s="115">
        <v>48245</v>
      </c>
      <c r="J11" s="114">
        <v>36087</v>
      </c>
      <c r="K11" s="114">
        <v>12158</v>
      </c>
      <c r="L11" s="423">
        <v>8522</v>
      </c>
      <c r="M11" s="424">
        <v>7605</v>
      </c>
    </row>
    <row r="12" spans="1:13" ht="11.1" customHeight="1" x14ac:dyDescent="0.2">
      <c r="A12" s="422" t="s">
        <v>389</v>
      </c>
      <c r="B12" s="115">
        <v>132783</v>
      </c>
      <c r="C12" s="114">
        <v>75989</v>
      </c>
      <c r="D12" s="114">
        <v>56794</v>
      </c>
      <c r="E12" s="114">
        <v>103232</v>
      </c>
      <c r="F12" s="114">
        <v>26507</v>
      </c>
      <c r="G12" s="114">
        <v>17906</v>
      </c>
      <c r="H12" s="114">
        <v>33194</v>
      </c>
      <c r="I12" s="115">
        <v>48240</v>
      </c>
      <c r="J12" s="114">
        <v>35713</v>
      </c>
      <c r="K12" s="114">
        <v>12527</v>
      </c>
      <c r="L12" s="423">
        <v>13160</v>
      </c>
      <c r="M12" s="424">
        <v>10992</v>
      </c>
    </row>
    <row r="13" spans="1:13" s="110" customFormat="1" ht="11.1" customHeight="1" x14ac:dyDescent="0.2">
      <c r="A13" s="422" t="s">
        <v>390</v>
      </c>
      <c r="B13" s="115">
        <v>132447</v>
      </c>
      <c r="C13" s="114">
        <v>75375</v>
      </c>
      <c r="D13" s="114">
        <v>57072</v>
      </c>
      <c r="E13" s="114">
        <v>102390</v>
      </c>
      <c r="F13" s="114">
        <v>27020</v>
      </c>
      <c r="G13" s="114">
        <v>17379</v>
      </c>
      <c r="H13" s="114">
        <v>33618</v>
      </c>
      <c r="I13" s="115">
        <v>48136</v>
      </c>
      <c r="J13" s="114">
        <v>35692</v>
      </c>
      <c r="K13" s="114">
        <v>12444</v>
      </c>
      <c r="L13" s="423">
        <v>7157</v>
      </c>
      <c r="M13" s="424">
        <v>7829</v>
      </c>
    </row>
    <row r="14" spans="1:13" ht="15" customHeight="1" x14ac:dyDescent="0.2">
      <c r="A14" s="422" t="s">
        <v>391</v>
      </c>
      <c r="B14" s="115">
        <v>133385</v>
      </c>
      <c r="C14" s="114">
        <v>75947</v>
      </c>
      <c r="D14" s="114">
        <v>57438</v>
      </c>
      <c r="E14" s="114">
        <v>99416</v>
      </c>
      <c r="F14" s="114">
        <v>31325</v>
      </c>
      <c r="G14" s="114">
        <v>16834</v>
      </c>
      <c r="H14" s="114">
        <v>34556</v>
      </c>
      <c r="I14" s="115">
        <v>47948</v>
      </c>
      <c r="J14" s="114">
        <v>35468</v>
      </c>
      <c r="K14" s="114">
        <v>12480</v>
      </c>
      <c r="L14" s="423">
        <v>10280</v>
      </c>
      <c r="M14" s="424">
        <v>9587</v>
      </c>
    </row>
    <row r="15" spans="1:13" ht="11.1" customHeight="1" x14ac:dyDescent="0.2">
      <c r="A15" s="422" t="s">
        <v>388</v>
      </c>
      <c r="B15" s="115">
        <v>134297</v>
      </c>
      <c r="C15" s="114">
        <v>76609</v>
      </c>
      <c r="D15" s="114">
        <v>57688</v>
      </c>
      <c r="E15" s="114">
        <v>99577</v>
      </c>
      <c r="F15" s="114">
        <v>32184</v>
      </c>
      <c r="G15" s="114">
        <v>16350</v>
      </c>
      <c r="H15" s="114">
        <v>35407</v>
      </c>
      <c r="I15" s="115">
        <v>48732</v>
      </c>
      <c r="J15" s="114">
        <v>35809</v>
      </c>
      <c r="K15" s="114">
        <v>12923</v>
      </c>
      <c r="L15" s="423">
        <v>8539</v>
      </c>
      <c r="M15" s="424">
        <v>7742</v>
      </c>
    </row>
    <row r="16" spans="1:13" ht="11.1" customHeight="1" x14ac:dyDescent="0.2">
      <c r="A16" s="422" t="s">
        <v>389</v>
      </c>
      <c r="B16" s="115">
        <v>137254</v>
      </c>
      <c r="C16" s="114">
        <v>78255</v>
      </c>
      <c r="D16" s="114">
        <v>58999</v>
      </c>
      <c r="E16" s="114">
        <v>102990</v>
      </c>
      <c r="F16" s="114">
        <v>32739</v>
      </c>
      <c r="G16" s="114">
        <v>18435</v>
      </c>
      <c r="H16" s="114">
        <v>36011</v>
      </c>
      <c r="I16" s="115">
        <v>48823</v>
      </c>
      <c r="J16" s="114">
        <v>35367</v>
      </c>
      <c r="K16" s="114">
        <v>13456</v>
      </c>
      <c r="L16" s="423">
        <v>14124</v>
      </c>
      <c r="M16" s="424">
        <v>11573</v>
      </c>
    </row>
    <row r="17" spans="1:13" s="110" customFormat="1" ht="11.1" customHeight="1" x14ac:dyDescent="0.2">
      <c r="A17" s="422" t="s">
        <v>390</v>
      </c>
      <c r="B17" s="115">
        <v>136586</v>
      </c>
      <c r="C17" s="114">
        <v>77480</v>
      </c>
      <c r="D17" s="114">
        <v>59106</v>
      </c>
      <c r="E17" s="114">
        <v>103370</v>
      </c>
      <c r="F17" s="114">
        <v>33083</v>
      </c>
      <c r="G17" s="114">
        <v>17725</v>
      </c>
      <c r="H17" s="114">
        <v>36396</v>
      </c>
      <c r="I17" s="115">
        <v>48713</v>
      </c>
      <c r="J17" s="114">
        <v>35383</v>
      </c>
      <c r="K17" s="114">
        <v>13330</v>
      </c>
      <c r="L17" s="423">
        <v>7187</v>
      </c>
      <c r="M17" s="424">
        <v>8171</v>
      </c>
    </row>
    <row r="18" spans="1:13" ht="15" customHeight="1" x14ac:dyDescent="0.2">
      <c r="A18" s="422" t="s">
        <v>392</v>
      </c>
      <c r="B18" s="115">
        <v>136894</v>
      </c>
      <c r="C18" s="114">
        <v>77559</v>
      </c>
      <c r="D18" s="114">
        <v>59335</v>
      </c>
      <c r="E18" s="114">
        <v>102786</v>
      </c>
      <c r="F18" s="114">
        <v>33927</v>
      </c>
      <c r="G18" s="114">
        <v>17111</v>
      </c>
      <c r="H18" s="114">
        <v>37124</v>
      </c>
      <c r="I18" s="115">
        <v>48102</v>
      </c>
      <c r="J18" s="114">
        <v>34969</v>
      </c>
      <c r="K18" s="114">
        <v>13133</v>
      </c>
      <c r="L18" s="423">
        <v>10374</v>
      </c>
      <c r="M18" s="424">
        <v>10185</v>
      </c>
    </row>
    <row r="19" spans="1:13" ht="11.1" customHeight="1" x14ac:dyDescent="0.2">
      <c r="A19" s="422" t="s">
        <v>388</v>
      </c>
      <c r="B19" s="115">
        <v>137259</v>
      </c>
      <c r="C19" s="114">
        <v>77943</v>
      </c>
      <c r="D19" s="114">
        <v>59316</v>
      </c>
      <c r="E19" s="114">
        <v>102713</v>
      </c>
      <c r="F19" s="114">
        <v>34346</v>
      </c>
      <c r="G19" s="114">
        <v>16333</v>
      </c>
      <c r="H19" s="114">
        <v>37975</v>
      </c>
      <c r="I19" s="115">
        <v>49089</v>
      </c>
      <c r="J19" s="114">
        <v>35568</v>
      </c>
      <c r="K19" s="114">
        <v>13521</v>
      </c>
      <c r="L19" s="423">
        <v>8260</v>
      </c>
      <c r="M19" s="424">
        <v>8211</v>
      </c>
    </row>
    <row r="20" spans="1:13" ht="11.1" customHeight="1" x14ac:dyDescent="0.2">
      <c r="A20" s="422" t="s">
        <v>389</v>
      </c>
      <c r="B20" s="115">
        <v>139927</v>
      </c>
      <c r="C20" s="114">
        <v>79500</v>
      </c>
      <c r="D20" s="114">
        <v>60427</v>
      </c>
      <c r="E20" s="114">
        <v>104976</v>
      </c>
      <c r="F20" s="114">
        <v>34664</v>
      </c>
      <c r="G20" s="114">
        <v>18360</v>
      </c>
      <c r="H20" s="114">
        <v>38534</v>
      </c>
      <c r="I20" s="115">
        <v>49280</v>
      </c>
      <c r="J20" s="114">
        <v>35189</v>
      </c>
      <c r="K20" s="114">
        <v>14091</v>
      </c>
      <c r="L20" s="423">
        <v>12908</v>
      </c>
      <c r="M20" s="424">
        <v>10747</v>
      </c>
    </row>
    <row r="21" spans="1:13" s="110" customFormat="1" ht="11.1" customHeight="1" x14ac:dyDescent="0.2">
      <c r="A21" s="422" t="s">
        <v>390</v>
      </c>
      <c r="B21" s="115">
        <v>138982</v>
      </c>
      <c r="C21" s="114">
        <v>78592</v>
      </c>
      <c r="D21" s="114">
        <v>60390</v>
      </c>
      <c r="E21" s="114">
        <v>104187</v>
      </c>
      <c r="F21" s="114">
        <v>34703</v>
      </c>
      <c r="G21" s="114">
        <v>17683</v>
      </c>
      <c r="H21" s="114">
        <v>38973</v>
      </c>
      <c r="I21" s="115">
        <v>49401</v>
      </c>
      <c r="J21" s="114">
        <v>35388</v>
      </c>
      <c r="K21" s="114">
        <v>14013</v>
      </c>
      <c r="L21" s="423">
        <v>7033</v>
      </c>
      <c r="M21" s="424">
        <v>8454</v>
      </c>
    </row>
    <row r="22" spans="1:13" ht="15" customHeight="1" x14ac:dyDescent="0.2">
      <c r="A22" s="422" t="s">
        <v>393</v>
      </c>
      <c r="B22" s="115">
        <v>138674</v>
      </c>
      <c r="C22" s="114">
        <v>78266</v>
      </c>
      <c r="D22" s="114">
        <v>60408</v>
      </c>
      <c r="E22" s="114">
        <v>103468</v>
      </c>
      <c r="F22" s="114">
        <v>34695</v>
      </c>
      <c r="G22" s="114">
        <v>16976</v>
      </c>
      <c r="H22" s="114">
        <v>39556</v>
      </c>
      <c r="I22" s="115">
        <v>48988</v>
      </c>
      <c r="J22" s="114">
        <v>35197</v>
      </c>
      <c r="K22" s="114">
        <v>13791</v>
      </c>
      <c r="L22" s="423">
        <v>9163</v>
      </c>
      <c r="M22" s="424">
        <v>9596</v>
      </c>
    </row>
    <row r="23" spans="1:13" ht="11.1" customHeight="1" x14ac:dyDescent="0.2">
      <c r="A23" s="422" t="s">
        <v>388</v>
      </c>
      <c r="B23" s="115">
        <v>138913</v>
      </c>
      <c r="C23" s="114">
        <v>78778</v>
      </c>
      <c r="D23" s="114">
        <v>60135</v>
      </c>
      <c r="E23" s="114">
        <v>103482</v>
      </c>
      <c r="F23" s="114">
        <v>34873</v>
      </c>
      <c r="G23" s="114">
        <v>16367</v>
      </c>
      <c r="H23" s="114">
        <v>40221</v>
      </c>
      <c r="I23" s="115">
        <v>49925</v>
      </c>
      <c r="J23" s="114">
        <v>35825</v>
      </c>
      <c r="K23" s="114">
        <v>14100</v>
      </c>
      <c r="L23" s="423">
        <v>7808</v>
      </c>
      <c r="M23" s="424">
        <v>7684</v>
      </c>
    </row>
    <row r="24" spans="1:13" ht="11.1" customHeight="1" x14ac:dyDescent="0.2">
      <c r="A24" s="422" t="s">
        <v>389</v>
      </c>
      <c r="B24" s="115">
        <v>141923</v>
      </c>
      <c r="C24" s="114">
        <v>80371</v>
      </c>
      <c r="D24" s="114">
        <v>61552</v>
      </c>
      <c r="E24" s="114">
        <v>103878</v>
      </c>
      <c r="F24" s="114">
        <v>35152</v>
      </c>
      <c r="G24" s="114">
        <v>18320</v>
      </c>
      <c r="H24" s="114">
        <v>41001</v>
      </c>
      <c r="I24" s="115">
        <v>50176</v>
      </c>
      <c r="J24" s="114">
        <v>35352</v>
      </c>
      <c r="K24" s="114">
        <v>14824</v>
      </c>
      <c r="L24" s="423">
        <v>13123</v>
      </c>
      <c r="M24" s="424">
        <v>11064</v>
      </c>
    </row>
    <row r="25" spans="1:13" s="110" customFormat="1" ht="11.1" customHeight="1" x14ac:dyDescent="0.2">
      <c r="A25" s="422" t="s">
        <v>390</v>
      </c>
      <c r="B25" s="115">
        <v>140776</v>
      </c>
      <c r="C25" s="114">
        <v>79334</v>
      </c>
      <c r="D25" s="114">
        <v>61442</v>
      </c>
      <c r="E25" s="114">
        <v>102535</v>
      </c>
      <c r="F25" s="114">
        <v>35281</v>
      </c>
      <c r="G25" s="114">
        <v>17658</v>
      </c>
      <c r="H25" s="114">
        <v>41369</v>
      </c>
      <c r="I25" s="115">
        <v>49992</v>
      </c>
      <c r="J25" s="114">
        <v>35314</v>
      </c>
      <c r="K25" s="114">
        <v>14678</v>
      </c>
      <c r="L25" s="423">
        <v>6447</v>
      </c>
      <c r="M25" s="424">
        <v>7691</v>
      </c>
    </row>
    <row r="26" spans="1:13" ht="15" customHeight="1" x14ac:dyDescent="0.2">
      <c r="A26" s="422" t="s">
        <v>394</v>
      </c>
      <c r="B26" s="115">
        <v>142031</v>
      </c>
      <c r="C26" s="114">
        <v>79774</v>
      </c>
      <c r="D26" s="114">
        <v>62257</v>
      </c>
      <c r="E26" s="114">
        <v>103100</v>
      </c>
      <c r="F26" s="114">
        <v>35987</v>
      </c>
      <c r="G26" s="114">
        <v>17170</v>
      </c>
      <c r="H26" s="114">
        <v>42309</v>
      </c>
      <c r="I26" s="115">
        <v>49562</v>
      </c>
      <c r="J26" s="114">
        <v>34856</v>
      </c>
      <c r="K26" s="114">
        <v>14706</v>
      </c>
      <c r="L26" s="423">
        <v>11340</v>
      </c>
      <c r="M26" s="424">
        <v>10328</v>
      </c>
    </row>
    <row r="27" spans="1:13" ht="11.1" customHeight="1" x14ac:dyDescent="0.2">
      <c r="A27" s="422" t="s">
        <v>388</v>
      </c>
      <c r="B27" s="115">
        <v>142650</v>
      </c>
      <c r="C27" s="114">
        <v>80309</v>
      </c>
      <c r="D27" s="114">
        <v>62341</v>
      </c>
      <c r="E27" s="114">
        <v>103384</v>
      </c>
      <c r="F27" s="114">
        <v>36459</v>
      </c>
      <c r="G27" s="114">
        <v>16565</v>
      </c>
      <c r="H27" s="114">
        <v>43264</v>
      </c>
      <c r="I27" s="115">
        <v>50803</v>
      </c>
      <c r="J27" s="114">
        <v>35769</v>
      </c>
      <c r="K27" s="114">
        <v>15034</v>
      </c>
      <c r="L27" s="423">
        <v>8755</v>
      </c>
      <c r="M27" s="424">
        <v>8469</v>
      </c>
    </row>
    <row r="28" spans="1:13" ht="11.1" customHeight="1" x14ac:dyDescent="0.2">
      <c r="A28" s="422" t="s">
        <v>389</v>
      </c>
      <c r="B28" s="115">
        <v>145143</v>
      </c>
      <c r="C28" s="114">
        <v>81470</v>
      </c>
      <c r="D28" s="114">
        <v>63673</v>
      </c>
      <c r="E28" s="114">
        <v>106875</v>
      </c>
      <c r="F28" s="114">
        <v>36843</v>
      </c>
      <c r="G28" s="114">
        <v>18465</v>
      </c>
      <c r="H28" s="114">
        <v>43766</v>
      </c>
      <c r="I28" s="115">
        <v>50732</v>
      </c>
      <c r="J28" s="114">
        <v>35090</v>
      </c>
      <c r="K28" s="114">
        <v>15642</v>
      </c>
      <c r="L28" s="423">
        <v>13776</v>
      </c>
      <c r="M28" s="424">
        <v>11813</v>
      </c>
    </row>
    <row r="29" spans="1:13" s="110" customFormat="1" ht="11.1" customHeight="1" x14ac:dyDescent="0.2">
      <c r="A29" s="422" t="s">
        <v>390</v>
      </c>
      <c r="B29" s="115">
        <v>144169</v>
      </c>
      <c r="C29" s="114">
        <v>80562</v>
      </c>
      <c r="D29" s="114">
        <v>63607</v>
      </c>
      <c r="E29" s="114">
        <v>106758</v>
      </c>
      <c r="F29" s="114">
        <v>37259</v>
      </c>
      <c r="G29" s="114">
        <v>17832</v>
      </c>
      <c r="H29" s="114">
        <v>44062</v>
      </c>
      <c r="I29" s="115">
        <v>50415</v>
      </c>
      <c r="J29" s="114">
        <v>34992</v>
      </c>
      <c r="K29" s="114">
        <v>15423</v>
      </c>
      <c r="L29" s="423">
        <v>8344</v>
      </c>
      <c r="M29" s="424">
        <v>9365</v>
      </c>
    </row>
    <row r="30" spans="1:13" ht="15" customHeight="1" x14ac:dyDescent="0.2">
      <c r="A30" s="422" t="s">
        <v>395</v>
      </c>
      <c r="B30" s="115">
        <v>145546</v>
      </c>
      <c r="C30" s="114">
        <v>81241</v>
      </c>
      <c r="D30" s="114">
        <v>64305</v>
      </c>
      <c r="E30" s="114">
        <v>107354</v>
      </c>
      <c r="F30" s="114">
        <v>38154</v>
      </c>
      <c r="G30" s="114">
        <v>17441</v>
      </c>
      <c r="H30" s="114">
        <v>44898</v>
      </c>
      <c r="I30" s="115">
        <v>49435</v>
      </c>
      <c r="J30" s="114">
        <v>34277</v>
      </c>
      <c r="K30" s="114">
        <v>15158</v>
      </c>
      <c r="L30" s="423">
        <v>13139</v>
      </c>
      <c r="M30" s="424">
        <v>11924</v>
      </c>
    </row>
    <row r="31" spans="1:13" ht="11.1" customHeight="1" x14ac:dyDescent="0.2">
      <c r="A31" s="422" t="s">
        <v>388</v>
      </c>
      <c r="B31" s="115">
        <v>146290</v>
      </c>
      <c r="C31" s="114">
        <v>81799</v>
      </c>
      <c r="D31" s="114">
        <v>64491</v>
      </c>
      <c r="E31" s="114">
        <v>107329</v>
      </c>
      <c r="F31" s="114">
        <v>38932</v>
      </c>
      <c r="G31" s="114">
        <v>16916</v>
      </c>
      <c r="H31" s="114">
        <v>45785</v>
      </c>
      <c r="I31" s="115">
        <v>50452</v>
      </c>
      <c r="J31" s="114">
        <v>34980</v>
      </c>
      <c r="K31" s="114">
        <v>15472</v>
      </c>
      <c r="L31" s="423">
        <v>9897</v>
      </c>
      <c r="M31" s="424">
        <v>9495</v>
      </c>
    </row>
    <row r="32" spans="1:13" ht="11.1" customHeight="1" x14ac:dyDescent="0.2">
      <c r="A32" s="422" t="s">
        <v>389</v>
      </c>
      <c r="B32" s="115">
        <v>149791</v>
      </c>
      <c r="C32" s="114">
        <v>83555</v>
      </c>
      <c r="D32" s="114">
        <v>66236</v>
      </c>
      <c r="E32" s="114">
        <v>110313</v>
      </c>
      <c r="F32" s="114">
        <v>39459</v>
      </c>
      <c r="G32" s="114">
        <v>19124</v>
      </c>
      <c r="H32" s="114">
        <v>46460</v>
      </c>
      <c r="I32" s="115">
        <v>50449</v>
      </c>
      <c r="J32" s="114">
        <v>34350</v>
      </c>
      <c r="K32" s="114">
        <v>16099</v>
      </c>
      <c r="L32" s="423">
        <v>14583</v>
      </c>
      <c r="M32" s="424">
        <v>11813</v>
      </c>
    </row>
    <row r="33" spans="1:13" s="110" customFormat="1" ht="11.1" customHeight="1" x14ac:dyDescent="0.2">
      <c r="A33" s="422" t="s">
        <v>390</v>
      </c>
      <c r="B33" s="115">
        <v>149265</v>
      </c>
      <c r="C33" s="114">
        <v>82941</v>
      </c>
      <c r="D33" s="114">
        <v>66324</v>
      </c>
      <c r="E33" s="114">
        <v>109360</v>
      </c>
      <c r="F33" s="114">
        <v>39890</v>
      </c>
      <c r="G33" s="114">
        <v>18479</v>
      </c>
      <c r="H33" s="114">
        <v>46963</v>
      </c>
      <c r="I33" s="115">
        <v>50269</v>
      </c>
      <c r="J33" s="114">
        <v>34368</v>
      </c>
      <c r="K33" s="114">
        <v>15901</v>
      </c>
      <c r="L33" s="423">
        <v>8647</v>
      </c>
      <c r="M33" s="424">
        <v>9249</v>
      </c>
    </row>
    <row r="34" spans="1:13" ht="15" customHeight="1" x14ac:dyDescent="0.2">
      <c r="A34" s="422" t="s">
        <v>396</v>
      </c>
      <c r="B34" s="115">
        <v>150004</v>
      </c>
      <c r="C34" s="114">
        <v>83360</v>
      </c>
      <c r="D34" s="114">
        <v>66644</v>
      </c>
      <c r="E34" s="114">
        <v>109631</v>
      </c>
      <c r="F34" s="114">
        <v>40365</v>
      </c>
      <c r="G34" s="114">
        <v>17849</v>
      </c>
      <c r="H34" s="114">
        <v>47833</v>
      </c>
      <c r="I34" s="115">
        <v>49865</v>
      </c>
      <c r="J34" s="114">
        <v>34064</v>
      </c>
      <c r="K34" s="114">
        <v>15801</v>
      </c>
      <c r="L34" s="423">
        <v>11179</v>
      </c>
      <c r="M34" s="424">
        <v>10806</v>
      </c>
    </row>
    <row r="35" spans="1:13" ht="11.1" customHeight="1" x14ac:dyDescent="0.2">
      <c r="A35" s="422" t="s">
        <v>388</v>
      </c>
      <c r="B35" s="115">
        <v>150936</v>
      </c>
      <c r="C35" s="114">
        <v>83978</v>
      </c>
      <c r="D35" s="114">
        <v>66958</v>
      </c>
      <c r="E35" s="114">
        <v>109950</v>
      </c>
      <c r="F35" s="114">
        <v>40982</v>
      </c>
      <c r="G35" s="114">
        <v>17280</v>
      </c>
      <c r="H35" s="114">
        <v>48846</v>
      </c>
      <c r="I35" s="115">
        <v>50889</v>
      </c>
      <c r="J35" s="114">
        <v>34773</v>
      </c>
      <c r="K35" s="114">
        <v>16116</v>
      </c>
      <c r="L35" s="423">
        <v>9939</v>
      </c>
      <c r="M35" s="424">
        <v>9209</v>
      </c>
    </row>
    <row r="36" spans="1:13" ht="11.1" customHeight="1" x14ac:dyDescent="0.2">
      <c r="A36" s="422" t="s">
        <v>389</v>
      </c>
      <c r="B36" s="115">
        <v>154215</v>
      </c>
      <c r="C36" s="114">
        <v>85723</v>
      </c>
      <c r="D36" s="114">
        <v>68492</v>
      </c>
      <c r="E36" s="114">
        <v>112666</v>
      </c>
      <c r="F36" s="114">
        <v>41547</v>
      </c>
      <c r="G36" s="114">
        <v>19402</v>
      </c>
      <c r="H36" s="114">
        <v>49562</v>
      </c>
      <c r="I36" s="115">
        <v>50774</v>
      </c>
      <c r="J36" s="114">
        <v>34082</v>
      </c>
      <c r="K36" s="114">
        <v>16692</v>
      </c>
      <c r="L36" s="423">
        <v>15572</v>
      </c>
      <c r="M36" s="424">
        <v>12796</v>
      </c>
    </row>
    <row r="37" spans="1:13" s="110" customFormat="1" ht="11.1" customHeight="1" x14ac:dyDescent="0.2">
      <c r="A37" s="422" t="s">
        <v>390</v>
      </c>
      <c r="B37" s="115">
        <v>153986</v>
      </c>
      <c r="C37" s="114">
        <v>85496</v>
      </c>
      <c r="D37" s="114">
        <v>68490</v>
      </c>
      <c r="E37" s="114">
        <v>111814</v>
      </c>
      <c r="F37" s="114">
        <v>42171</v>
      </c>
      <c r="G37" s="114">
        <v>18902</v>
      </c>
      <c r="H37" s="114">
        <v>50003</v>
      </c>
      <c r="I37" s="115">
        <v>50734</v>
      </c>
      <c r="J37" s="114">
        <v>34130</v>
      </c>
      <c r="K37" s="114">
        <v>16604</v>
      </c>
      <c r="L37" s="423">
        <v>9478</v>
      </c>
      <c r="M37" s="424">
        <v>9847</v>
      </c>
    </row>
    <row r="38" spans="1:13" ht="15" customHeight="1" x14ac:dyDescent="0.2">
      <c r="A38" s="425" t="s">
        <v>397</v>
      </c>
      <c r="B38" s="115">
        <v>154355</v>
      </c>
      <c r="C38" s="114">
        <v>85882</v>
      </c>
      <c r="D38" s="114">
        <v>68473</v>
      </c>
      <c r="E38" s="114">
        <v>111927</v>
      </c>
      <c r="F38" s="114">
        <v>42428</v>
      </c>
      <c r="G38" s="114">
        <v>18326</v>
      </c>
      <c r="H38" s="114">
        <v>50588</v>
      </c>
      <c r="I38" s="115">
        <v>49777</v>
      </c>
      <c r="J38" s="114">
        <v>33372</v>
      </c>
      <c r="K38" s="114">
        <v>16405</v>
      </c>
      <c r="L38" s="423">
        <v>11257</v>
      </c>
      <c r="M38" s="424">
        <v>10705</v>
      </c>
    </row>
    <row r="39" spans="1:13" ht="11.1" customHeight="1" x14ac:dyDescent="0.2">
      <c r="A39" s="422" t="s">
        <v>388</v>
      </c>
      <c r="B39" s="115">
        <v>155230</v>
      </c>
      <c r="C39" s="114">
        <v>86522</v>
      </c>
      <c r="D39" s="114">
        <v>68708</v>
      </c>
      <c r="E39" s="114">
        <v>112049</v>
      </c>
      <c r="F39" s="114">
        <v>43181</v>
      </c>
      <c r="G39" s="114">
        <v>17758</v>
      </c>
      <c r="H39" s="114">
        <v>51448</v>
      </c>
      <c r="I39" s="115">
        <v>50700</v>
      </c>
      <c r="J39" s="114">
        <v>33896</v>
      </c>
      <c r="K39" s="114">
        <v>16804</v>
      </c>
      <c r="L39" s="423">
        <v>9760</v>
      </c>
      <c r="M39" s="424">
        <v>8931</v>
      </c>
    </row>
    <row r="40" spans="1:13" ht="11.1" customHeight="1" x14ac:dyDescent="0.2">
      <c r="A40" s="425" t="s">
        <v>389</v>
      </c>
      <c r="B40" s="115">
        <v>159277</v>
      </c>
      <c r="C40" s="114">
        <v>88764</v>
      </c>
      <c r="D40" s="114">
        <v>70513</v>
      </c>
      <c r="E40" s="114">
        <v>115482</v>
      </c>
      <c r="F40" s="114">
        <v>43795</v>
      </c>
      <c r="G40" s="114">
        <v>20015</v>
      </c>
      <c r="H40" s="114">
        <v>52298</v>
      </c>
      <c r="I40" s="115">
        <v>50731</v>
      </c>
      <c r="J40" s="114">
        <v>33169</v>
      </c>
      <c r="K40" s="114">
        <v>17562</v>
      </c>
      <c r="L40" s="423">
        <v>15802</v>
      </c>
      <c r="M40" s="424">
        <v>12624</v>
      </c>
    </row>
    <row r="41" spans="1:13" s="110" customFormat="1" ht="11.1" customHeight="1" x14ac:dyDescent="0.2">
      <c r="A41" s="422" t="s">
        <v>390</v>
      </c>
      <c r="B41" s="115">
        <v>158404</v>
      </c>
      <c r="C41" s="114">
        <v>88298</v>
      </c>
      <c r="D41" s="114">
        <v>70106</v>
      </c>
      <c r="E41" s="114">
        <v>114537</v>
      </c>
      <c r="F41" s="114">
        <v>43867</v>
      </c>
      <c r="G41" s="114">
        <v>19365</v>
      </c>
      <c r="H41" s="114">
        <v>52718</v>
      </c>
      <c r="I41" s="115">
        <v>50534</v>
      </c>
      <c r="J41" s="114">
        <v>33067</v>
      </c>
      <c r="K41" s="114">
        <v>17467</v>
      </c>
      <c r="L41" s="423">
        <v>9154</v>
      </c>
      <c r="M41" s="424">
        <v>9517</v>
      </c>
    </row>
    <row r="42" spans="1:13" ht="15" customHeight="1" x14ac:dyDescent="0.2">
      <c r="A42" s="422" t="s">
        <v>398</v>
      </c>
      <c r="B42" s="115">
        <v>158823</v>
      </c>
      <c r="C42" s="114">
        <v>88515</v>
      </c>
      <c r="D42" s="114">
        <v>70308</v>
      </c>
      <c r="E42" s="114">
        <v>114508</v>
      </c>
      <c r="F42" s="114">
        <v>44315</v>
      </c>
      <c r="G42" s="114">
        <v>18689</v>
      </c>
      <c r="H42" s="114">
        <v>53290</v>
      </c>
      <c r="I42" s="115">
        <v>50206</v>
      </c>
      <c r="J42" s="114">
        <v>32768</v>
      </c>
      <c r="K42" s="114">
        <v>17438</v>
      </c>
      <c r="L42" s="423">
        <v>13101</v>
      </c>
      <c r="M42" s="424">
        <v>12912</v>
      </c>
    </row>
    <row r="43" spans="1:13" ht="11.1" customHeight="1" x14ac:dyDescent="0.2">
      <c r="A43" s="422" t="s">
        <v>388</v>
      </c>
      <c r="B43" s="115">
        <v>159623</v>
      </c>
      <c r="C43" s="114">
        <v>89213</v>
      </c>
      <c r="D43" s="114">
        <v>70410</v>
      </c>
      <c r="E43" s="114">
        <v>114703</v>
      </c>
      <c r="F43" s="114">
        <v>44920</v>
      </c>
      <c r="G43" s="114">
        <v>18222</v>
      </c>
      <c r="H43" s="114">
        <v>54148</v>
      </c>
      <c r="I43" s="115">
        <v>51238</v>
      </c>
      <c r="J43" s="114">
        <v>33330</v>
      </c>
      <c r="K43" s="114">
        <v>17908</v>
      </c>
      <c r="L43" s="423">
        <v>11002</v>
      </c>
      <c r="M43" s="424">
        <v>10340</v>
      </c>
    </row>
    <row r="44" spans="1:13" ht="11.1" customHeight="1" x14ac:dyDescent="0.2">
      <c r="A44" s="422" t="s">
        <v>389</v>
      </c>
      <c r="B44" s="115">
        <v>162460</v>
      </c>
      <c r="C44" s="114">
        <v>90915</v>
      </c>
      <c r="D44" s="114">
        <v>71545</v>
      </c>
      <c r="E44" s="114">
        <v>117466</v>
      </c>
      <c r="F44" s="114">
        <v>44994</v>
      </c>
      <c r="G44" s="114">
        <v>20116</v>
      </c>
      <c r="H44" s="114">
        <v>54560</v>
      </c>
      <c r="I44" s="115">
        <v>50785</v>
      </c>
      <c r="J44" s="114">
        <v>32294</v>
      </c>
      <c r="K44" s="114">
        <v>18491</v>
      </c>
      <c r="L44" s="423">
        <v>16311</v>
      </c>
      <c r="M44" s="424">
        <v>13805</v>
      </c>
    </row>
    <row r="45" spans="1:13" s="110" customFormat="1" ht="11.1" customHeight="1" x14ac:dyDescent="0.2">
      <c r="A45" s="422" t="s">
        <v>390</v>
      </c>
      <c r="B45" s="115">
        <v>161876</v>
      </c>
      <c r="C45" s="114">
        <v>90225</v>
      </c>
      <c r="D45" s="114">
        <v>71651</v>
      </c>
      <c r="E45" s="114">
        <v>116574</v>
      </c>
      <c r="F45" s="114">
        <v>45302</v>
      </c>
      <c r="G45" s="114">
        <v>19382</v>
      </c>
      <c r="H45" s="114">
        <v>54761</v>
      </c>
      <c r="I45" s="115">
        <v>50471</v>
      </c>
      <c r="J45" s="114">
        <v>32259</v>
      </c>
      <c r="K45" s="114">
        <v>18212</v>
      </c>
      <c r="L45" s="423">
        <v>9206</v>
      </c>
      <c r="M45" s="424">
        <v>9970</v>
      </c>
    </row>
    <row r="46" spans="1:13" ht="15" customHeight="1" x14ac:dyDescent="0.2">
      <c r="A46" s="422" t="s">
        <v>399</v>
      </c>
      <c r="B46" s="115">
        <v>162086</v>
      </c>
      <c r="C46" s="114">
        <v>90290</v>
      </c>
      <c r="D46" s="114">
        <v>71796</v>
      </c>
      <c r="E46" s="114">
        <v>116444</v>
      </c>
      <c r="F46" s="114">
        <v>45642</v>
      </c>
      <c r="G46" s="114">
        <v>18859</v>
      </c>
      <c r="H46" s="114">
        <v>55334</v>
      </c>
      <c r="I46" s="115">
        <v>50037</v>
      </c>
      <c r="J46" s="114">
        <v>31930</v>
      </c>
      <c r="K46" s="114">
        <v>18107</v>
      </c>
      <c r="L46" s="423">
        <v>11821</v>
      </c>
      <c r="M46" s="424">
        <v>11763</v>
      </c>
    </row>
    <row r="47" spans="1:13" ht="11.1" customHeight="1" x14ac:dyDescent="0.2">
      <c r="A47" s="422" t="s">
        <v>388</v>
      </c>
      <c r="B47" s="115">
        <v>161800</v>
      </c>
      <c r="C47" s="114">
        <v>90179</v>
      </c>
      <c r="D47" s="114">
        <v>71621</v>
      </c>
      <c r="E47" s="114">
        <v>115820</v>
      </c>
      <c r="F47" s="114">
        <v>45980</v>
      </c>
      <c r="G47" s="114">
        <v>18221</v>
      </c>
      <c r="H47" s="114">
        <v>55889</v>
      </c>
      <c r="I47" s="115">
        <v>50602</v>
      </c>
      <c r="J47" s="114">
        <v>32263</v>
      </c>
      <c r="K47" s="114">
        <v>18339</v>
      </c>
      <c r="L47" s="423">
        <v>10462</v>
      </c>
      <c r="M47" s="424">
        <v>10699</v>
      </c>
    </row>
    <row r="48" spans="1:13" ht="11.1" customHeight="1" x14ac:dyDescent="0.2">
      <c r="A48" s="422" t="s">
        <v>389</v>
      </c>
      <c r="B48" s="115">
        <v>165865</v>
      </c>
      <c r="C48" s="114">
        <v>92390</v>
      </c>
      <c r="D48" s="114">
        <v>73475</v>
      </c>
      <c r="E48" s="114">
        <v>119244</v>
      </c>
      <c r="F48" s="114">
        <v>46621</v>
      </c>
      <c r="G48" s="114">
        <v>20535</v>
      </c>
      <c r="H48" s="114">
        <v>56643</v>
      </c>
      <c r="I48" s="115">
        <v>50228</v>
      </c>
      <c r="J48" s="114">
        <v>31299</v>
      </c>
      <c r="K48" s="114">
        <v>18929</v>
      </c>
      <c r="L48" s="423">
        <v>16751</v>
      </c>
      <c r="M48" s="424">
        <v>13411</v>
      </c>
    </row>
    <row r="49" spans="1:17" s="110" customFormat="1" ht="11.1" customHeight="1" x14ac:dyDescent="0.2">
      <c r="A49" s="422" t="s">
        <v>390</v>
      </c>
      <c r="B49" s="115">
        <v>165108</v>
      </c>
      <c r="C49" s="114">
        <v>91642</v>
      </c>
      <c r="D49" s="114">
        <v>73466</v>
      </c>
      <c r="E49" s="114">
        <v>118067</v>
      </c>
      <c r="F49" s="114">
        <v>47041</v>
      </c>
      <c r="G49" s="114">
        <v>19899</v>
      </c>
      <c r="H49" s="114">
        <v>56755</v>
      </c>
      <c r="I49" s="115">
        <v>50066</v>
      </c>
      <c r="J49" s="114">
        <v>31217</v>
      </c>
      <c r="K49" s="114">
        <v>18849</v>
      </c>
      <c r="L49" s="423">
        <v>9386</v>
      </c>
      <c r="M49" s="424">
        <v>10162</v>
      </c>
    </row>
    <row r="50" spans="1:17" ht="15" customHeight="1" x14ac:dyDescent="0.2">
      <c r="A50" s="422" t="s">
        <v>400</v>
      </c>
      <c r="B50" s="143">
        <v>164643</v>
      </c>
      <c r="C50" s="144">
        <v>91242</v>
      </c>
      <c r="D50" s="144">
        <v>73401</v>
      </c>
      <c r="E50" s="144">
        <v>117271</v>
      </c>
      <c r="F50" s="144">
        <v>47372</v>
      </c>
      <c r="G50" s="144">
        <v>19293</v>
      </c>
      <c r="H50" s="144">
        <v>57004</v>
      </c>
      <c r="I50" s="143">
        <v>48410</v>
      </c>
      <c r="J50" s="144">
        <v>30302</v>
      </c>
      <c r="K50" s="144">
        <v>18108</v>
      </c>
      <c r="L50" s="426">
        <v>11841</v>
      </c>
      <c r="M50" s="427">
        <v>12340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1.5775575928827905</v>
      </c>
      <c r="C6" s="480">
        <f>'Tabelle 3.3'!J11</f>
        <v>-3.2515938205727761</v>
      </c>
      <c r="D6" s="481">
        <f t="shared" ref="D6:E9" si="0">IF(OR(AND(B6&gt;=-50,B6&lt;=50),ISNUMBER(B6)=FALSE),B6,"")</f>
        <v>1.5775575928827905</v>
      </c>
      <c r="E6" s="481">
        <f t="shared" si="0"/>
        <v>-3.2515938205727761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1.5775575928827905</v>
      </c>
      <c r="C14" s="480">
        <f>'Tabelle 3.3'!J11</f>
        <v>-3.2515938205727761</v>
      </c>
      <c r="D14" s="481">
        <f>IF(OR(AND(B14&gt;=-50,B14&lt;=50),ISNUMBER(B14)=FALSE),B14,"")</f>
        <v>1.5775575928827905</v>
      </c>
      <c r="E14" s="481">
        <f>IF(OR(AND(C14&gt;=-50,C14&lt;=50),ISNUMBER(C14)=FALSE),C14,"")</f>
        <v>-3.2515938205727761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1.3333333333333333</v>
      </c>
      <c r="C15" s="480">
        <f>'Tabelle 3.3'!J12</f>
        <v>3.6982248520710059</v>
      </c>
      <c r="D15" s="481">
        <f t="shared" ref="D15:E45" si="3">IF(OR(AND(B15&gt;=-50,B15&lt;=50),ISNUMBER(B15)=FALSE),B15,"")</f>
        <v>1.3333333333333333</v>
      </c>
      <c r="E15" s="481">
        <f t="shared" si="3"/>
        <v>3.6982248520710059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-6.2315789473684209</v>
      </c>
      <c r="C16" s="480">
        <f>'Tabelle 3.3'!J13</f>
        <v>3.3846153846153846</v>
      </c>
      <c r="D16" s="481">
        <f t="shared" si="3"/>
        <v>-6.2315789473684209</v>
      </c>
      <c r="E16" s="481">
        <f t="shared" si="3"/>
        <v>3.3846153846153846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-1.3196662457599841</v>
      </c>
      <c r="C17" s="480">
        <f>'Tabelle 3.3'!J14</f>
        <v>-9.7384040448450211</v>
      </c>
      <c r="D17" s="481">
        <f t="shared" si="3"/>
        <v>-1.3196662457599841</v>
      </c>
      <c r="E17" s="481">
        <f t="shared" si="3"/>
        <v>-9.7384040448450211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-1.0144306329475639</v>
      </c>
      <c r="C18" s="480">
        <f>'Tabelle 3.3'!J15</f>
        <v>-13</v>
      </c>
      <c r="D18" s="481">
        <f t="shared" si="3"/>
        <v>-1.0144306329475639</v>
      </c>
      <c r="E18" s="481">
        <f t="shared" si="3"/>
        <v>-13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-0.90914161414468175</v>
      </c>
      <c r="C19" s="480">
        <f>'Tabelle 3.3'!J16</f>
        <v>-4.1450777202072535</v>
      </c>
      <c r="D19" s="481">
        <f t="shared" si="3"/>
        <v>-0.90914161414468175</v>
      </c>
      <c r="E19" s="481">
        <f t="shared" si="3"/>
        <v>-4.1450777202072535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-2.6943984873552353</v>
      </c>
      <c r="C20" s="480">
        <f>'Tabelle 3.3'!J17</f>
        <v>-13.888888888888889</v>
      </c>
      <c r="D20" s="481">
        <f t="shared" si="3"/>
        <v>-2.6943984873552353</v>
      </c>
      <c r="E20" s="481">
        <f t="shared" si="3"/>
        <v>-13.888888888888889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4.4013623264343726</v>
      </c>
      <c r="C21" s="480">
        <f>'Tabelle 3.3'!J18</f>
        <v>0</v>
      </c>
      <c r="D21" s="481">
        <f t="shared" si="3"/>
        <v>4.4013623264343726</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1.880136600743048</v>
      </c>
      <c r="C22" s="480">
        <f>'Tabelle 3.3'!J19</f>
        <v>-2.9606237047271291</v>
      </c>
      <c r="D22" s="481">
        <f t="shared" si="3"/>
        <v>1.880136600743048</v>
      </c>
      <c r="E22" s="481">
        <f t="shared" si="3"/>
        <v>-2.9606237047271291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1.7735026677688435</v>
      </c>
      <c r="C23" s="480">
        <f>'Tabelle 3.3'!J20</f>
        <v>4.3579044969865555</v>
      </c>
      <c r="D23" s="481">
        <f t="shared" si="3"/>
        <v>1.7735026677688435</v>
      </c>
      <c r="E23" s="481">
        <f t="shared" si="3"/>
        <v>4.3579044969865555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4.04833836858006</v>
      </c>
      <c r="C24" s="480">
        <f>'Tabelle 3.3'!J21</f>
        <v>-5.6414542415378186</v>
      </c>
      <c r="D24" s="481">
        <f t="shared" si="3"/>
        <v>4.04833836858006</v>
      </c>
      <c r="E24" s="481">
        <f t="shared" si="3"/>
        <v>-5.6414542415378186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4.6242774566473992</v>
      </c>
      <c r="C25" s="480">
        <f>'Tabelle 3.3'!J22</f>
        <v>-32.8125</v>
      </c>
      <c r="D25" s="481">
        <f t="shared" si="3"/>
        <v>4.6242774566473992</v>
      </c>
      <c r="E25" s="481">
        <f t="shared" si="3"/>
        <v>-32.8125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0.73382254836557703</v>
      </c>
      <c r="C26" s="480">
        <f>'Tabelle 3.3'!J23</f>
        <v>2.512562814070352</v>
      </c>
      <c r="D26" s="481">
        <f t="shared" si="3"/>
        <v>0.73382254836557703</v>
      </c>
      <c r="E26" s="481">
        <f t="shared" si="3"/>
        <v>2.512562814070352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1.7920691408235891</v>
      </c>
      <c r="C27" s="480">
        <f>'Tabelle 3.3'!J24</f>
        <v>-0.76080340839926963</v>
      </c>
      <c r="D27" s="481">
        <f t="shared" si="3"/>
        <v>1.7920691408235891</v>
      </c>
      <c r="E27" s="481">
        <f t="shared" si="3"/>
        <v>-0.76080340839926963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4.6466602129719261</v>
      </c>
      <c r="C28" s="480">
        <f>'Tabelle 3.3'!J25</f>
        <v>-4.6075085324232079</v>
      </c>
      <c r="D28" s="481">
        <f t="shared" si="3"/>
        <v>4.6466602129719261</v>
      </c>
      <c r="E28" s="481">
        <f t="shared" si="3"/>
        <v>-4.6075085324232079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-4.6746683512318379</v>
      </c>
      <c r="C29" s="480">
        <f>'Tabelle 3.3'!J26</f>
        <v>-12.068965517241379</v>
      </c>
      <c r="D29" s="481">
        <f t="shared" si="3"/>
        <v>-4.6746683512318379</v>
      </c>
      <c r="E29" s="481">
        <f t="shared" si="3"/>
        <v>-12.068965517241379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3.7832479762101436</v>
      </c>
      <c r="C30" s="480">
        <f>'Tabelle 3.3'!J27</f>
        <v>5.384615384615385</v>
      </c>
      <c r="D30" s="481">
        <f t="shared" si="3"/>
        <v>3.7832479762101436</v>
      </c>
      <c r="E30" s="481">
        <f t="shared" si="3"/>
        <v>5.384615384615385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3.4287940775375025</v>
      </c>
      <c r="C31" s="480">
        <f>'Tabelle 3.3'!J28</f>
        <v>1.0515247108307044</v>
      </c>
      <c r="D31" s="481">
        <f t="shared" si="3"/>
        <v>3.4287940775375025</v>
      </c>
      <c r="E31" s="481">
        <f t="shared" si="3"/>
        <v>1.0515247108307044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3.5757575757575757</v>
      </c>
      <c r="C32" s="480">
        <f>'Tabelle 3.3'!J29</f>
        <v>-1.8234562784915043</v>
      </c>
      <c r="D32" s="481">
        <f t="shared" si="3"/>
        <v>3.5757575757575757</v>
      </c>
      <c r="E32" s="481">
        <f t="shared" si="3"/>
        <v>-1.8234562784915043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3.2231347919111051</v>
      </c>
      <c r="C33" s="480">
        <f>'Tabelle 3.3'!J30</f>
        <v>0.65970313358988453</v>
      </c>
      <c r="D33" s="481">
        <f t="shared" si="3"/>
        <v>3.2231347919111051</v>
      </c>
      <c r="E33" s="481">
        <f t="shared" si="3"/>
        <v>0.65970313358988453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4.5491803278688527</v>
      </c>
      <c r="C34" s="480">
        <f>'Tabelle 3.3'!J31</f>
        <v>-3.4209134191500619</v>
      </c>
      <c r="D34" s="481">
        <f t="shared" si="3"/>
        <v>4.5491803278688527</v>
      </c>
      <c r="E34" s="481">
        <f t="shared" si="3"/>
        <v>-3.4209134191500619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1.3333333333333333</v>
      </c>
      <c r="C37" s="480">
        <f>'Tabelle 3.3'!J34</f>
        <v>3.6982248520710059</v>
      </c>
      <c r="D37" s="481">
        <f t="shared" si="3"/>
        <v>1.3333333333333333</v>
      </c>
      <c r="E37" s="481">
        <f t="shared" si="3"/>
        <v>3.6982248520710059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-0.32647791201696946</v>
      </c>
      <c r="C38" s="480">
        <f>'Tabelle 3.3'!J35</f>
        <v>-6.2131454048612111</v>
      </c>
      <c r="D38" s="481">
        <f t="shared" si="3"/>
        <v>-0.32647791201696946</v>
      </c>
      <c r="E38" s="481">
        <f t="shared" si="3"/>
        <v>-6.2131454048612111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2.5523067660118914</v>
      </c>
      <c r="C39" s="480">
        <f>'Tabelle 3.3'!J36</f>
        <v>-2.9833221508674397</v>
      </c>
      <c r="D39" s="481">
        <f t="shared" si="3"/>
        <v>2.5523067660118914</v>
      </c>
      <c r="E39" s="481">
        <f t="shared" si="3"/>
        <v>-2.9833221508674397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2.5523067660118914</v>
      </c>
      <c r="C45" s="480">
        <f>'Tabelle 3.3'!J36</f>
        <v>-2.9833221508674397</v>
      </c>
      <c r="D45" s="481">
        <f t="shared" si="3"/>
        <v>2.5523067660118914</v>
      </c>
      <c r="E45" s="481">
        <f t="shared" si="3"/>
        <v>-2.9833221508674397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142031</v>
      </c>
      <c r="C51" s="487">
        <v>34856</v>
      </c>
      <c r="D51" s="487">
        <v>14706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142650</v>
      </c>
      <c r="C52" s="487">
        <v>35769</v>
      </c>
      <c r="D52" s="487">
        <v>15034</v>
      </c>
      <c r="E52" s="488">
        <f t="shared" ref="E52:G70" si="11">IF($A$51=37802,IF(COUNTBLANK(B$51:B$70)&gt;0,#N/A,B52/B$51*100),IF(COUNTBLANK(B$51:B$75)&gt;0,#N/A,B52/B$51*100))</f>
        <v>100.43582034907872</v>
      </c>
      <c r="F52" s="488">
        <f t="shared" si="11"/>
        <v>102.61934817535001</v>
      </c>
      <c r="G52" s="488">
        <f t="shared" si="11"/>
        <v>102.23038215694274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145143</v>
      </c>
      <c r="C53" s="487">
        <v>35090</v>
      </c>
      <c r="D53" s="487">
        <v>15642</v>
      </c>
      <c r="E53" s="488">
        <f t="shared" si="11"/>
        <v>102.19107096338122</v>
      </c>
      <c r="F53" s="488">
        <f t="shared" si="11"/>
        <v>100.67133348634381</v>
      </c>
      <c r="G53" s="488">
        <f t="shared" si="11"/>
        <v>106.36474908200735</v>
      </c>
      <c r="H53" s="489">
        <f>IF(ISERROR(L53)=TRUE,IF(MONTH(A53)=MONTH(MAX(A$51:A$75)),A53,""),"")</f>
        <v>41883</v>
      </c>
      <c r="I53" s="488">
        <f t="shared" si="12"/>
        <v>102.19107096338122</v>
      </c>
      <c r="J53" s="488">
        <f t="shared" si="10"/>
        <v>100.67133348634381</v>
      </c>
      <c r="K53" s="488">
        <f t="shared" si="10"/>
        <v>106.36474908200735</v>
      </c>
      <c r="L53" s="488" t="e">
        <f t="shared" si="13"/>
        <v>#N/A</v>
      </c>
    </row>
    <row r="54" spans="1:14" ht="15" customHeight="1" x14ac:dyDescent="0.2">
      <c r="A54" s="490" t="s">
        <v>463</v>
      </c>
      <c r="B54" s="487">
        <v>144169</v>
      </c>
      <c r="C54" s="487">
        <v>34992</v>
      </c>
      <c r="D54" s="487">
        <v>15423</v>
      </c>
      <c r="E54" s="488">
        <f t="shared" si="11"/>
        <v>101.5053051798551</v>
      </c>
      <c r="F54" s="488">
        <f t="shared" si="11"/>
        <v>100.39017672710582</v>
      </c>
      <c r="G54" s="488">
        <f t="shared" si="11"/>
        <v>104.87556099551203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145546</v>
      </c>
      <c r="C55" s="487">
        <v>34277</v>
      </c>
      <c r="D55" s="487">
        <v>15158</v>
      </c>
      <c r="E55" s="488">
        <f t="shared" si="11"/>
        <v>102.47481183685252</v>
      </c>
      <c r="F55" s="488">
        <f t="shared" si="11"/>
        <v>98.338879963277478</v>
      </c>
      <c r="G55" s="488">
        <f t="shared" si="11"/>
        <v>103.0735754113967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146290</v>
      </c>
      <c r="C56" s="487">
        <v>34980</v>
      </c>
      <c r="D56" s="487">
        <v>15472</v>
      </c>
      <c r="E56" s="488">
        <f t="shared" si="11"/>
        <v>102.99864114172259</v>
      </c>
      <c r="F56" s="488">
        <f t="shared" si="11"/>
        <v>100.35574936883177</v>
      </c>
      <c r="G56" s="488">
        <f t="shared" si="11"/>
        <v>105.20875832993335</v>
      </c>
      <c r="H56" s="489" t="str">
        <f t="shared" si="14"/>
        <v/>
      </c>
      <c r="I56" s="488" t="str">
        <f t="shared" si="12"/>
        <v/>
      </c>
      <c r="J56" s="488" t="str">
        <f t="shared" si="10"/>
        <v/>
      </c>
      <c r="K56" s="488" t="str">
        <f t="shared" si="10"/>
        <v/>
      </c>
      <c r="L56" s="488" t="e">
        <f t="shared" si="13"/>
        <v>#N/A</v>
      </c>
    </row>
    <row r="57" spans="1:14" ht="15" customHeight="1" x14ac:dyDescent="0.2">
      <c r="A57" s="490">
        <v>42248</v>
      </c>
      <c r="B57" s="487">
        <v>149791</v>
      </c>
      <c r="C57" s="487">
        <v>34350</v>
      </c>
      <c r="D57" s="487">
        <v>16099</v>
      </c>
      <c r="E57" s="488">
        <f t="shared" si="11"/>
        <v>105.46359597552646</v>
      </c>
      <c r="F57" s="488">
        <f t="shared" si="11"/>
        <v>98.548313059444567</v>
      </c>
      <c r="G57" s="488">
        <f t="shared" si="11"/>
        <v>109.47232422140623</v>
      </c>
      <c r="H57" s="489">
        <f t="shared" si="14"/>
        <v>42248</v>
      </c>
      <c r="I57" s="488">
        <f t="shared" si="12"/>
        <v>105.46359597552646</v>
      </c>
      <c r="J57" s="488">
        <f t="shared" si="10"/>
        <v>98.548313059444567</v>
      </c>
      <c r="K57" s="488">
        <f t="shared" si="10"/>
        <v>109.47232422140623</v>
      </c>
      <c r="L57" s="488" t="e">
        <f t="shared" si="13"/>
        <v>#N/A</v>
      </c>
    </row>
    <row r="58" spans="1:14" ht="15" customHeight="1" x14ac:dyDescent="0.2">
      <c r="A58" s="490" t="s">
        <v>466</v>
      </c>
      <c r="B58" s="487">
        <v>149265</v>
      </c>
      <c r="C58" s="487">
        <v>34368</v>
      </c>
      <c r="D58" s="487">
        <v>15901</v>
      </c>
      <c r="E58" s="488">
        <f t="shared" si="11"/>
        <v>105.09325428955651</v>
      </c>
      <c r="F58" s="488">
        <f t="shared" si="11"/>
        <v>98.59995409685564</v>
      </c>
      <c r="G58" s="488">
        <f t="shared" si="11"/>
        <v>108.12593499252006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150004</v>
      </c>
      <c r="C59" s="487">
        <v>34064</v>
      </c>
      <c r="D59" s="487">
        <v>15801</v>
      </c>
      <c r="E59" s="488">
        <f t="shared" si="11"/>
        <v>105.61356323619491</v>
      </c>
      <c r="F59" s="488">
        <f t="shared" si="11"/>
        <v>97.727794353913239</v>
      </c>
      <c r="G59" s="488">
        <f t="shared" si="11"/>
        <v>107.44594043247655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150936</v>
      </c>
      <c r="C60" s="487">
        <v>34773</v>
      </c>
      <c r="D60" s="487">
        <v>16116</v>
      </c>
      <c r="E60" s="488">
        <f t="shared" si="11"/>
        <v>106.26975801057516</v>
      </c>
      <c r="F60" s="488">
        <f t="shared" si="11"/>
        <v>99.761877438604543</v>
      </c>
      <c r="G60" s="488">
        <f t="shared" si="11"/>
        <v>109.58792329661362</v>
      </c>
      <c r="H60" s="489" t="str">
        <f t="shared" si="14"/>
        <v/>
      </c>
      <c r="I60" s="488" t="str">
        <f t="shared" si="12"/>
        <v/>
      </c>
      <c r="J60" s="488" t="str">
        <f t="shared" si="10"/>
        <v/>
      </c>
      <c r="K60" s="488" t="str">
        <f t="shared" si="10"/>
        <v/>
      </c>
      <c r="L60" s="488" t="e">
        <f t="shared" si="13"/>
        <v>#N/A</v>
      </c>
    </row>
    <row r="61" spans="1:14" ht="15" customHeight="1" x14ac:dyDescent="0.2">
      <c r="A61" s="490">
        <v>42614</v>
      </c>
      <c r="B61" s="487">
        <v>154215</v>
      </c>
      <c r="C61" s="487">
        <v>34082</v>
      </c>
      <c r="D61" s="487">
        <v>16692</v>
      </c>
      <c r="E61" s="488">
        <f t="shared" si="11"/>
        <v>108.57840893889362</v>
      </c>
      <c r="F61" s="488">
        <f t="shared" si="11"/>
        <v>97.779435391324313</v>
      </c>
      <c r="G61" s="488">
        <f t="shared" si="11"/>
        <v>113.50469196246431</v>
      </c>
      <c r="H61" s="489">
        <f t="shared" si="14"/>
        <v>42614</v>
      </c>
      <c r="I61" s="488">
        <f t="shared" si="12"/>
        <v>108.57840893889362</v>
      </c>
      <c r="J61" s="488">
        <f t="shared" si="10"/>
        <v>97.779435391324313</v>
      </c>
      <c r="K61" s="488">
        <f t="shared" si="10"/>
        <v>113.50469196246431</v>
      </c>
      <c r="L61" s="488" t="e">
        <f t="shared" si="13"/>
        <v>#N/A</v>
      </c>
    </row>
    <row r="62" spans="1:14" ht="15" customHeight="1" x14ac:dyDescent="0.2">
      <c r="A62" s="490" t="s">
        <v>469</v>
      </c>
      <c r="B62" s="487">
        <v>153986</v>
      </c>
      <c r="C62" s="487">
        <v>34130</v>
      </c>
      <c r="D62" s="487">
        <v>16604</v>
      </c>
      <c r="E62" s="488">
        <f t="shared" si="11"/>
        <v>108.41717653188387</v>
      </c>
      <c r="F62" s="488">
        <f t="shared" si="11"/>
        <v>97.917144824420475</v>
      </c>
      <c r="G62" s="488">
        <f t="shared" si="11"/>
        <v>112.90629674962599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154355</v>
      </c>
      <c r="C63" s="487">
        <v>33372</v>
      </c>
      <c r="D63" s="487">
        <v>16405</v>
      </c>
      <c r="E63" s="488">
        <f t="shared" si="11"/>
        <v>108.67697896937993</v>
      </c>
      <c r="F63" s="488">
        <f t="shared" si="11"/>
        <v>95.742483360110171</v>
      </c>
      <c r="G63" s="488">
        <f t="shared" si="11"/>
        <v>111.55310757513941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155230</v>
      </c>
      <c r="C64" s="487">
        <v>33896</v>
      </c>
      <c r="D64" s="487">
        <v>16804</v>
      </c>
      <c r="E64" s="488">
        <f t="shared" si="11"/>
        <v>109.29304165991931</v>
      </c>
      <c r="F64" s="488">
        <f t="shared" si="11"/>
        <v>97.245811338076663</v>
      </c>
      <c r="G64" s="488">
        <f t="shared" si="11"/>
        <v>114.26628586971303</v>
      </c>
      <c r="H64" s="489" t="str">
        <f t="shared" si="14"/>
        <v/>
      </c>
      <c r="I64" s="488" t="str">
        <f t="shared" si="12"/>
        <v/>
      </c>
      <c r="J64" s="488" t="str">
        <f t="shared" si="10"/>
        <v/>
      </c>
      <c r="K64" s="488" t="str">
        <f t="shared" si="10"/>
        <v/>
      </c>
      <c r="L64" s="488" t="e">
        <f t="shared" si="13"/>
        <v>#N/A</v>
      </c>
    </row>
    <row r="65" spans="1:12" ht="15" customHeight="1" x14ac:dyDescent="0.2">
      <c r="A65" s="490">
        <v>42979</v>
      </c>
      <c r="B65" s="487">
        <v>159277</v>
      </c>
      <c r="C65" s="487">
        <v>33169</v>
      </c>
      <c r="D65" s="487">
        <v>17562</v>
      </c>
      <c r="E65" s="488">
        <f t="shared" si="11"/>
        <v>112.14241961261978</v>
      </c>
      <c r="F65" s="488">
        <f t="shared" si="11"/>
        <v>95.160087215974301</v>
      </c>
      <c r="G65" s="488">
        <f t="shared" si="11"/>
        <v>119.42064463484292</v>
      </c>
      <c r="H65" s="489">
        <f t="shared" si="14"/>
        <v>42979</v>
      </c>
      <c r="I65" s="488">
        <f t="shared" si="12"/>
        <v>112.14241961261978</v>
      </c>
      <c r="J65" s="488">
        <f t="shared" si="10"/>
        <v>95.160087215974301</v>
      </c>
      <c r="K65" s="488">
        <f t="shared" si="10"/>
        <v>119.42064463484292</v>
      </c>
      <c r="L65" s="488" t="e">
        <f t="shared" si="13"/>
        <v>#N/A</v>
      </c>
    </row>
    <row r="66" spans="1:12" ht="15" customHeight="1" x14ac:dyDescent="0.2">
      <c r="A66" s="490" t="s">
        <v>472</v>
      </c>
      <c r="B66" s="487">
        <v>158404</v>
      </c>
      <c r="C66" s="487">
        <v>33067</v>
      </c>
      <c r="D66" s="487">
        <v>17467</v>
      </c>
      <c r="E66" s="488">
        <f t="shared" si="11"/>
        <v>111.52776506537305</v>
      </c>
      <c r="F66" s="488">
        <f t="shared" si="11"/>
        <v>94.867454670644932</v>
      </c>
      <c r="G66" s="488">
        <f t="shared" si="11"/>
        <v>118.77464980280156</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158823</v>
      </c>
      <c r="C67" s="487">
        <v>32768</v>
      </c>
      <c r="D67" s="487">
        <v>17438</v>
      </c>
      <c r="E67" s="488">
        <f t="shared" si="11"/>
        <v>111.82277108518564</v>
      </c>
      <c r="F67" s="488">
        <f t="shared" si="11"/>
        <v>94.009639660316736</v>
      </c>
      <c r="G67" s="488">
        <f t="shared" si="11"/>
        <v>118.57745138038895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159623</v>
      </c>
      <c r="C68" s="487">
        <v>33330</v>
      </c>
      <c r="D68" s="487">
        <v>17908</v>
      </c>
      <c r="E68" s="488">
        <f t="shared" si="11"/>
        <v>112.3860284022502</v>
      </c>
      <c r="F68" s="488">
        <f t="shared" si="11"/>
        <v>95.621987606151023</v>
      </c>
      <c r="G68" s="488">
        <f t="shared" si="11"/>
        <v>121.7734258125935</v>
      </c>
      <c r="H68" s="489" t="str">
        <f t="shared" si="14"/>
        <v/>
      </c>
      <c r="I68" s="488" t="str">
        <f t="shared" si="12"/>
        <v/>
      </c>
      <c r="J68" s="488" t="str">
        <f t="shared" si="12"/>
        <v/>
      </c>
      <c r="K68" s="488" t="str">
        <f t="shared" si="12"/>
        <v/>
      </c>
      <c r="L68" s="488" t="e">
        <f t="shared" si="13"/>
        <v>#N/A</v>
      </c>
    </row>
    <row r="69" spans="1:12" ht="15" customHeight="1" x14ac:dyDescent="0.2">
      <c r="A69" s="490">
        <v>43344</v>
      </c>
      <c r="B69" s="487">
        <v>162460</v>
      </c>
      <c r="C69" s="487">
        <v>32294</v>
      </c>
      <c r="D69" s="487">
        <v>18491</v>
      </c>
      <c r="E69" s="488">
        <f t="shared" si="11"/>
        <v>114.38347966289048</v>
      </c>
      <c r="F69" s="488">
        <f t="shared" si="11"/>
        <v>92.649759008492083</v>
      </c>
      <c r="G69" s="488">
        <f t="shared" si="11"/>
        <v>125.73779409764722</v>
      </c>
      <c r="H69" s="489">
        <f t="shared" si="14"/>
        <v>43344</v>
      </c>
      <c r="I69" s="488">
        <f t="shared" si="12"/>
        <v>114.38347966289048</v>
      </c>
      <c r="J69" s="488">
        <f t="shared" si="12"/>
        <v>92.649759008492083</v>
      </c>
      <c r="K69" s="488">
        <f t="shared" si="12"/>
        <v>125.73779409764722</v>
      </c>
      <c r="L69" s="488" t="e">
        <f t="shared" si="13"/>
        <v>#N/A</v>
      </c>
    </row>
    <row r="70" spans="1:12" ht="15" customHeight="1" x14ac:dyDescent="0.2">
      <c r="A70" s="490" t="s">
        <v>475</v>
      </c>
      <c r="B70" s="487">
        <v>161876</v>
      </c>
      <c r="C70" s="487">
        <v>32259</v>
      </c>
      <c r="D70" s="487">
        <v>18212</v>
      </c>
      <c r="E70" s="488">
        <f t="shared" si="11"/>
        <v>113.97230182143335</v>
      </c>
      <c r="F70" s="488">
        <f t="shared" si="11"/>
        <v>92.549345880192789</v>
      </c>
      <c r="G70" s="488">
        <f t="shared" si="11"/>
        <v>123.84060927512579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162086</v>
      </c>
      <c r="C71" s="487">
        <v>31930</v>
      </c>
      <c r="D71" s="487">
        <v>18107</v>
      </c>
      <c r="E71" s="491">
        <f t="shared" ref="E71:G75" si="15">IF($A$51=37802,IF(COUNTBLANK(B$51:B$70)&gt;0,#N/A,IF(ISBLANK(B71)=FALSE,B71/B$51*100,#N/A)),IF(COUNTBLANK(B$51:B$75)&gt;0,#N/A,B71/B$51*100))</f>
        <v>114.12015686716279</v>
      </c>
      <c r="F71" s="491">
        <f t="shared" si="15"/>
        <v>91.605462474179475</v>
      </c>
      <c r="G71" s="491">
        <f t="shared" si="15"/>
        <v>123.1266149870801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161800</v>
      </c>
      <c r="C72" s="487">
        <v>32263</v>
      </c>
      <c r="D72" s="487">
        <v>18339</v>
      </c>
      <c r="E72" s="491">
        <f t="shared" si="15"/>
        <v>113.91879237631221</v>
      </c>
      <c r="F72" s="491">
        <f t="shared" si="15"/>
        <v>92.560821666284141</v>
      </c>
      <c r="G72" s="491">
        <f t="shared" si="15"/>
        <v>124.70420236638107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165865</v>
      </c>
      <c r="C73" s="487">
        <v>31299</v>
      </c>
      <c r="D73" s="487">
        <v>18929</v>
      </c>
      <c r="E73" s="491">
        <f t="shared" si="15"/>
        <v>116.78084361864663</v>
      </c>
      <c r="F73" s="491">
        <f t="shared" si="15"/>
        <v>89.795157218269452</v>
      </c>
      <c r="G73" s="491">
        <f t="shared" si="15"/>
        <v>128.71617027063783</v>
      </c>
      <c r="H73" s="492">
        <f>IF(A$51=37802,IF(ISERROR(L73)=TRUE,IF(ISBLANK(A73)=FALSE,IF(MONTH(A73)=MONTH(MAX(A$51:A$75)),A73,""),""),""),IF(ISERROR(L73)=TRUE,IF(MONTH(A73)=MONTH(MAX(A$51:A$75)),A73,""),""))</f>
        <v>43709</v>
      </c>
      <c r="I73" s="488">
        <f t="shared" si="12"/>
        <v>116.78084361864663</v>
      </c>
      <c r="J73" s="488">
        <f t="shared" si="12"/>
        <v>89.795157218269452</v>
      </c>
      <c r="K73" s="488">
        <f t="shared" si="12"/>
        <v>128.71617027063783</v>
      </c>
      <c r="L73" s="488" t="e">
        <f t="shared" si="13"/>
        <v>#N/A</v>
      </c>
    </row>
    <row r="74" spans="1:12" ht="15" customHeight="1" x14ac:dyDescent="0.2">
      <c r="A74" s="490" t="s">
        <v>478</v>
      </c>
      <c r="B74" s="487">
        <v>165108</v>
      </c>
      <c r="C74" s="487">
        <v>31217</v>
      </c>
      <c r="D74" s="487">
        <v>18849</v>
      </c>
      <c r="E74" s="491">
        <f t="shared" si="15"/>
        <v>116.24786138237427</v>
      </c>
      <c r="F74" s="491">
        <f t="shared" si="15"/>
        <v>89.559903603396833</v>
      </c>
      <c r="G74" s="491">
        <f t="shared" si="15"/>
        <v>128.17217462260302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164643</v>
      </c>
      <c r="C75" s="493">
        <v>30302</v>
      </c>
      <c r="D75" s="493">
        <v>18108</v>
      </c>
      <c r="E75" s="491">
        <f t="shared" si="15"/>
        <v>115.92046806683047</v>
      </c>
      <c r="F75" s="491">
        <f t="shared" si="15"/>
        <v>86.934817535001159</v>
      </c>
      <c r="G75" s="491">
        <f t="shared" si="15"/>
        <v>123.13341493268052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116.78084361864663</v>
      </c>
      <c r="J77" s="488">
        <f>IF(J75&lt;&gt;"",J75,IF(J74&lt;&gt;"",J74,IF(J73&lt;&gt;"",J73,IF(J72&lt;&gt;"",J72,IF(J71&lt;&gt;"",J71,IF(J70&lt;&gt;"",J70,""))))))</f>
        <v>89.795157218269452</v>
      </c>
      <c r="K77" s="488">
        <f>IF(K75&lt;&gt;"",K75,IF(K74&lt;&gt;"",K74,IF(K73&lt;&gt;"",K73,IF(K72&lt;&gt;"",K72,IF(K71&lt;&gt;"",K71,IF(K70&lt;&gt;"",K70,""))))))</f>
        <v>128.71617027063783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-10,2%</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-10,2%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164643</v>
      </c>
      <c r="E12" s="114">
        <v>165108</v>
      </c>
      <c r="F12" s="114">
        <v>165865</v>
      </c>
      <c r="G12" s="114">
        <v>161800</v>
      </c>
      <c r="H12" s="114">
        <v>162086</v>
      </c>
      <c r="I12" s="115">
        <v>2557</v>
      </c>
      <c r="J12" s="116">
        <v>1.5775575928827905</v>
      </c>
      <c r="N12" s="117"/>
    </row>
    <row r="13" spans="1:15" s="110" customFormat="1" ht="13.5" customHeight="1" x14ac:dyDescent="0.2">
      <c r="A13" s="118" t="s">
        <v>105</v>
      </c>
      <c r="B13" s="119" t="s">
        <v>106</v>
      </c>
      <c r="C13" s="113">
        <v>55.418086405131099</v>
      </c>
      <c r="D13" s="114">
        <v>91242</v>
      </c>
      <c r="E13" s="114">
        <v>91642</v>
      </c>
      <c r="F13" s="114">
        <v>92390</v>
      </c>
      <c r="G13" s="114">
        <v>90179</v>
      </c>
      <c r="H13" s="114">
        <v>90290</v>
      </c>
      <c r="I13" s="115">
        <v>952</v>
      </c>
      <c r="J13" s="116">
        <v>1.0543803300476242</v>
      </c>
    </row>
    <row r="14" spans="1:15" s="110" customFormat="1" ht="13.5" customHeight="1" x14ac:dyDescent="0.2">
      <c r="A14" s="120"/>
      <c r="B14" s="119" t="s">
        <v>107</v>
      </c>
      <c r="C14" s="113">
        <v>44.581913594868901</v>
      </c>
      <c r="D14" s="114">
        <v>73401</v>
      </c>
      <c r="E14" s="114">
        <v>73466</v>
      </c>
      <c r="F14" s="114">
        <v>73475</v>
      </c>
      <c r="G14" s="114">
        <v>71621</v>
      </c>
      <c r="H14" s="114">
        <v>71796</v>
      </c>
      <c r="I14" s="115">
        <v>1605</v>
      </c>
      <c r="J14" s="116">
        <v>2.2355005849908074</v>
      </c>
    </row>
    <row r="15" spans="1:15" s="110" customFormat="1" ht="13.5" customHeight="1" x14ac:dyDescent="0.2">
      <c r="A15" s="118" t="s">
        <v>105</v>
      </c>
      <c r="B15" s="121" t="s">
        <v>108</v>
      </c>
      <c r="C15" s="113">
        <v>11.718080938758405</v>
      </c>
      <c r="D15" s="114">
        <v>19293</v>
      </c>
      <c r="E15" s="114">
        <v>19899</v>
      </c>
      <c r="F15" s="114">
        <v>20535</v>
      </c>
      <c r="G15" s="114">
        <v>18221</v>
      </c>
      <c r="H15" s="114">
        <v>18859</v>
      </c>
      <c r="I15" s="115">
        <v>434</v>
      </c>
      <c r="J15" s="116">
        <v>2.3012885094649769</v>
      </c>
    </row>
    <row r="16" spans="1:15" s="110" customFormat="1" ht="13.5" customHeight="1" x14ac:dyDescent="0.2">
      <c r="A16" s="118"/>
      <c r="B16" s="121" t="s">
        <v>109</v>
      </c>
      <c r="C16" s="113">
        <v>66.786319491262915</v>
      </c>
      <c r="D16" s="114">
        <v>109959</v>
      </c>
      <c r="E16" s="114">
        <v>110095</v>
      </c>
      <c r="F16" s="114">
        <v>110665</v>
      </c>
      <c r="G16" s="114">
        <v>109753</v>
      </c>
      <c r="H16" s="114">
        <v>110006</v>
      </c>
      <c r="I16" s="115">
        <v>-47</v>
      </c>
      <c r="J16" s="116">
        <v>-4.2724942275875859E-2</v>
      </c>
    </row>
    <row r="17" spans="1:10" s="110" customFormat="1" ht="13.5" customHeight="1" x14ac:dyDescent="0.2">
      <c r="A17" s="118"/>
      <c r="B17" s="121" t="s">
        <v>110</v>
      </c>
      <c r="C17" s="113">
        <v>20.297856574527916</v>
      </c>
      <c r="D17" s="114">
        <v>33419</v>
      </c>
      <c r="E17" s="114">
        <v>33127</v>
      </c>
      <c r="F17" s="114">
        <v>32744</v>
      </c>
      <c r="G17" s="114">
        <v>31981</v>
      </c>
      <c r="H17" s="114">
        <v>31424</v>
      </c>
      <c r="I17" s="115">
        <v>1995</v>
      </c>
      <c r="J17" s="116">
        <v>6.3486507128309571</v>
      </c>
    </row>
    <row r="18" spans="1:10" s="110" customFormat="1" ht="13.5" customHeight="1" x14ac:dyDescent="0.2">
      <c r="A18" s="120"/>
      <c r="B18" s="121" t="s">
        <v>111</v>
      </c>
      <c r="C18" s="113">
        <v>1.1977429954507632</v>
      </c>
      <c r="D18" s="114">
        <v>1972</v>
      </c>
      <c r="E18" s="114">
        <v>1987</v>
      </c>
      <c r="F18" s="114">
        <v>1921</v>
      </c>
      <c r="G18" s="114">
        <v>1845</v>
      </c>
      <c r="H18" s="114">
        <v>1797</v>
      </c>
      <c r="I18" s="115">
        <v>175</v>
      </c>
      <c r="J18" s="116">
        <v>9.7384529771841954</v>
      </c>
    </row>
    <row r="19" spans="1:10" s="110" customFormat="1" ht="13.5" customHeight="1" x14ac:dyDescent="0.2">
      <c r="A19" s="120"/>
      <c r="B19" s="121" t="s">
        <v>112</v>
      </c>
      <c r="C19" s="113">
        <v>0.33223398504643381</v>
      </c>
      <c r="D19" s="114">
        <v>547</v>
      </c>
      <c r="E19" s="114">
        <v>553</v>
      </c>
      <c r="F19" s="114">
        <v>545</v>
      </c>
      <c r="G19" s="114">
        <v>490</v>
      </c>
      <c r="H19" s="114">
        <v>457</v>
      </c>
      <c r="I19" s="115">
        <v>90</v>
      </c>
      <c r="J19" s="116">
        <v>19.693654266958426</v>
      </c>
    </row>
    <row r="20" spans="1:10" s="110" customFormat="1" ht="13.5" customHeight="1" x14ac:dyDescent="0.2">
      <c r="A20" s="118" t="s">
        <v>113</v>
      </c>
      <c r="B20" s="122" t="s">
        <v>114</v>
      </c>
      <c r="C20" s="113">
        <v>71.227443620439374</v>
      </c>
      <c r="D20" s="114">
        <v>117271</v>
      </c>
      <c r="E20" s="114">
        <v>118067</v>
      </c>
      <c r="F20" s="114">
        <v>119244</v>
      </c>
      <c r="G20" s="114">
        <v>115820</v>
      </c>
      <c r="H20" s="114">
        <v>116444</v>
      </c>
      <c r="I20" s="115">
        <v>827</v>
      </c>
      <c r="J20" s="116">
        <v>0.71021263439936788</v>
      </c>
    </row>
    <row r="21" spans="1:10" s="110" customFormat="1" ht="13.5" customHeight="1" x14ac:dyDescent="0.2">
      <c r="A21" s="120"/>
      <c r="B21" s="122" t="s">
        <v>115</v>
      </c>
      <c r="C21" s="113">
        <v>28.772556379560626</v>
      </c>
      <c r="D21" s="114">
        <v>47372</v>
      </c>
      <c r="E21" s="114">
        <v>47041</v>
      </c>
      <c r="F21" s="114">
        <v>46621</v>
      </c>
      <c r="G21" s="114">
        <v>45980</v>
      </c>
      <c r="H21" s="114">
        <v>45642</v>
      </c>
      <c r="I21" s="115">
        <v>1730</v>
      </c>
      <c r="J21" s="116">
        <v>3.7903685202226018</v>
      </c>
    </row>
    <row r="22" spans="1:10" s="110" customFormat="1" ht="13.5" customHeight="1" x14ac:dyDescent="0.2">
      <c r="A22" s="118" t="s">
        <v>113</v>
      </c>
      <c r="B22" s="122" t="s">
        <v>116</v>
      </c>
      <c r="C22" s="113">
        <v>91.404432620882758</v>
      </c>
      <c r="D22" s="114">
        <v>150491</v>
      </c>
      <c r="E22" s="114">
        <v>151417</v>
      </c>
      <c r="F22" s="114">
        <v>151921</v>
      </c>
      <c r="G22" s="114">
        <v>148169</v>
      </c>
      <c r="H22" s="114">
        <v>148644</v>
      </c>
      <c r="I22" s="115">
        <v>1847</v>
      </c>
      <c r="J22" s="116">
        <v>1.2425661311590108</v>
      </c>
    </row>
    <row r="23" spans="1:10" s="110" customFormat="1" ht="13.5" customHeight="1" x14ac:dyDescent="0.2">
      <c r="A23" s="123"/>
      <c r="B23" s="124" t="s">
        <v>117</v>
      </c>
      <c r="C23" s="125">
        <v>8.5536585217713483</v>
      </c>
      <c r="D23" s="114">
        <v>14083</v>
      </c>
      <c r="E23" s="114">
        <v>13619</v>
      </c>
      <c r="F23" s="114">
        <v>13862</v>
      </c>
      <c r="G23" s="114">
        <v>13545</v>
      </c>
      <c r="H23" s="114">
        <v>13365</v>
      </c>
      <c r="I23" s="115">
        <v>718</v>
      </c>
      <c r="J23" s="116">
        <v>5.3722409277964838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48410</v>
      </c>
      <c r="E26" s="114">
        <v>50066</v>
      </c>
      <c r="F26" s="114">
        <v>50228</v>
      </c>
      <c r="G26" s="114">
        <v>50602</v>
      </c>
      <c r="H26" s="140">
        <v>50037</v>
      </c>
      <c r="I26" s="115">
        <v>-1627</v>
      </c>
      <c r="J26" s="116">
        <v>-3.2515938205727761</v>
      </c>
    </row>
    <row r="27" spans="1:10" s="110" customFormat="1" ht="13.5" customHeight="1" x14ac:dyDescent="0.2">
      <c r="A27" s="118" t="s">
        <v>105</v>
      </c>
      <c r="B27" s="119" t="s">
        <v>106</v>
      </c>
      <c r="C27" s="113">
        <v>42.575914067341458</v>
      </c>
      <c r="D27" s="115">
        <v>20611</v>
      </c>
      <c r="E27" s="114">
        <v>21181</v>
      </c>
      <c r="F27" s="114">
        <v>21240</v>
      </c>
      <c r="G27" s="114">
        <v>21258</v>
      </c>
      <c r="H27" s="140">
        <v>20993</v>
      </c>
      <c r="I27" s="115">
        <v>-382</v>
      </c>
      <c r="J27" s="116">
        <v>-1.8196541704377649</v>
      </c>
    </row>
    <row r="28" spans="1:10" s="110" customFormat="1" ht="13.5" customHeight="1" x14ac:dyDescent="0.2">
      <c r="A28" s="120"/>
      <c r="B28" s="119" t="s">
        <v>107</v>
      </c>
      <c r="C28" s="113">
        <v>57.424085932658542</v>
      </c>
      <c r="D28" s="115">
        <v>27799</v>
      </c>
      <c r="E28" s="114">
        <v>28885</v>
      </c>
      <c r="F28" s="114">
        <v>28988</v>
      </c>
      <c r="G28" s="114">
        <v>29344</v>
      </c>
      <c r="H28" s="140">
        <v>29044</v>
      </c>
      <c r="I28" s="115">
        <v>-1245</v>
      </c>
      <c r="J28" s="116">
        <v>-4.2865996419226002</v>
      </c>
    </row>
    <row r="29" spans="1:10" s="110" customFormat="1" ht="13.5" customHeight="1" x14ac:dyDescent="0.2">
      <c r="A29" s="118" t="s">
        <v>105</v>
      </c>
      <c r="B29" s="121" t="s">
        <v>108</v>
      </c>
      <c r="C29" s="113">
        <v>19.702540797355919</v>
      </c>
      <c r="D29" s="115">
        <v>9538</v>
      </c>
      <c r="E29" s="114">
        <v>9981</v>
      </c>
      <c r="F29" s="114">
        <v>10059</v>
      </c>
      <c r="G29" s="114">
        <v>10434</v>
      </c>
      <c r="H29" s="140">
        <v>10059</v>
      </c>
      <c r="I29" s="115">
        <v>-521</v>
      </c>
      <c r="J29" s="116">
        <v>-5.1794412963515262</v>
      </c>
    </row>
    <row r="30" spans="1:10" s="110" customFormat="1" ht="13.5" customHeight="1" x14ac:dyDescent="0.2">
      <c r="A30" s="118"/>
      <c r="B30" s="121" t="s">
        <v>109</v>
      </c>
      <c r="C30" s="113">
        <v>45.381119603387731</v>
      </c>
      <c r="D30" s="115">
        <v>21969</v>
      </c>
      <c r="E30" s="114">
        <v>22932</v>
      </c>
      <c r="F30" s="114">
        <v>23137</v>
      </c>
      <c r="G30" s="114">
        <v>23234</v>
      </c>
      <c r="H30" s="140">
        <v>23206</v>
      </c>
      <c r="I30" s="115">
        <v>-1237</v>
      </c>
      <c r="J30" s="116">
        <v>-5.330517969490649</v>
      </c>
    </row>
    <row r="31" spans="1:10" s="110" customFormat="1" ht="13.5" customHeight="1" x14ac:dyDescent="0.2">
      <c r="A31" s="118"/>
      <c r="B31" s="121" t="s">
        <v>110</v>
      </c>
      <c r="C31" s="113">
        <v>19.925635199338981</v>
      </c>
      <c r="D31" s="115">
        <v>9646</v>
      </c>
      <c r="E31" s="114">
        <v>9733</v>
      </c>
      <c r="F31" s="114">
        <v>9759</v>
      </c>
      <c r="G31" s="114">
        <v>9756</v>
      </c>
      <c r="H31" s="140">
        <v>9745</v>
      </c>
      <c r="I31" s="115">
        <v>-99</v>
      </c>
      <c r="J31" s="116">
        <v>-1.0159055926115956</v>
      </c>
    </row>
    <row r="32" spans="1:10" s="110" customFormat="1" ht="13.5" customHeight="1" x14ac:dyDescent="0.2">
      <c r="A32" s="120"/>
      <c r="B32" s="121" t="s">
        <v>111</v>
      </c>
      <c r="C32" s="113">
        <v>14.990704399917373</v>
      </c>
      <c r="D32" s="115">
        <v>7257</v>
      </c>
      <c r="E32" s="114">
        <v>7420</v>
      </c>
      <c r="F32" s="114">
        <v>7273</v>
      </c>
      <c r="G32" s="114">
        <v>7178</v>
      </c>
      <c r="H32" s="140">
        <v>7027</v>
      </c>
      <c r="I32" s="115">
        <v>230</v>
      </c>
      <c r="J32" s="116">
        <v>3.2730895118827381</v>
      </c>
    </row>
    <row r="33" spans="1:10" s="110" customFormat="1" ht="13.5" customHeight="1" x14ac:dyDescent="0.2">
      <c r="A33" s="120"/>
      <c r="B33" s="121" t="s">
        <v>112</v>
      </c>
      <c r="C33" s="113">
        <v>1.6133030365626937</v>
      </c>
      <c r="D33" s="115">
        <v>781</v>
      </c>
      <c r="E33" s="114">
        <v>839</v>
      </c>
      <c r="F33" s="114">
        <v>838</v>
      </c>
      <c r="G33" s="114">
        <v>697</v>
      </c>
      <c r="H33" s="140">
        <v>641</v>
      </c>
      <c r="I33" s="115">
        <v>140</v>
      </c>
      <c r="J33" s="116">
        <v>21.8408736349454</v>
      </c>
    </row>
    <row r="34" spans="1:10" s="110" customFormat="1" ht="13.5" customHeight="1" x14ac:dyDescent="0.2">
      <c r="A34" s="118" t="s">
        <v>113</v>
      </c>
      <c r="B34" s="122" t="s">
        <v>116</v>
      </c>
      <c r="C34" s="113">
        <v>92.332162776285898</v>
      </c>
      <c r="D34" s="115">
        <v>44698</v>
      </c>
      <c r="E34" s="114">
        <v>46248</v>
      </c>
      <c r="F34" s="114">
        <v>46389</v>
      </c>
      <c r="G34" s="114">
        <v>46804</v>
      </c>
      <c r="H34" s="140">
        <v>46394</v>
      </c>
      <c r="I34" s="115">
        <v>-1696</v>
      </c>
      <c r="J34" s="116">
        <v>-3.6556451265249819</v>
      </c>
    </row>
    <row r="35" spans="1:10" s="110" customFormat="1" ht="13.5" customHeight="1" x14ac:dyDescent="0.2">
      <c r="A35" s="118"/>
      <c r="B35" s="119" t="s">
        <v>117</v>
      </c>
      <c r="C35" s="113">
        <v>7.4530055773600496</v>
      </c>
      <c r="D35" s="115">
        <v>3608</v>
      </c>
      <c r="E35" s="114">
        <v>3706</v>
      </c>
      <c r="F35" s="114">
        <v>3712</v>
      </c>
      <c r="G35" s="114">
        <v>3688</v>
      </c>
      <c r="H35" s="140">
        <v>3541</v>
      </c>
      <c r="I35" s="115">
        <v>67</v>
      </c>
      <c r="J35" s="116">
        <v>1.8921208698107879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30302</v>
      </c>
      <c r="E37" s="114">
        <v>31217</v>
      </c>
      <c r="F37" s="114">
        <v>31299</v>
      </c>
      <c r="G37" s="114">
        <v>32263</v>
      </c>
      <c r="H37" s="140">
        <v>31930</v>
      </c>
      <c r="I37" s="115">
        <v>-1628</v>
      </c>
      <c r="J37" s="116">
        <v>-5.0986533041027249</v>
      </c>
    </row>
    <row r="38" spans="1:10" s="110" customFormat="1" ht="13.5" customHeight="1" x14ac:dyDescent="0.2">
      <c r="A38" s="118" t="s">
        <v>105</v>
      </c>
      <c r="B38" s="119" t="s">
        <v>106</v>
      </c>
      <c r="C38" s="113">
        <v>38.476008184278264</v>
      </c>
      <c r="D38" s="115">
        <v>11659</v>
      </c>
      <c r="E38" s="114">
        <v>11954</v>
      </c>
      <c r="F38" s="114">
        <v>11887</v>
      </c>
      <c r="G38" s="114">
        <v>12225</v>
      </c>
      <c r="H38" s="140">
        <v>12096</v>
      </c>
      <c r="I38" s="115">
        <v>-437</v>
      </c>
      <c r="J38" s="116">
        <v>-3.6127645502645502</v>
      </c>
    </row>
    <row r="39" spans="1:10" s="110" customFormat="1" ht="13.5" customHeight="1" x14ac:dyDescent="0.2">
      <c r="A39" s="120"/>
      <c r="B39" s="119" t="s">
        <v>107</v>
      </c>
      <c r="C39" s="113">
        <v>61.523991815721736</v>
      </c>
      <c r="D39" s="115">
        <v>18643</v>
      </c>
      <c r="E39" s="114">
        <v>19263</v>
      </c>
      <c r="F39" s="114">
        <v>19412</v>
      </c>
      <c r="G39" s="114">
        <v>20038</v>
      </c>
      <c r="H39" s="140">
        <v>19834</v>
      </c>
      <c r="I39" s="115">
        <v>-1191</v>
      </c>
      <c r="J39" s="116">
        <v>-6.0048401734395487</v>
      </c>
    </row>
    <row r="40" spans="1:10" s="110" customFormat="1" ht="13.5" customHeight="1" x14ac:dyDescent="0.2">
      <c r="A40" s="118" t="s">
        <v>105</v>
      </c>
      <c r="B40" s="121" t="s">
        <v>108</v>
      </c>
      <c r="C40" s="113">
        <v>22.688271401227642</v>
      </c>
      <c r="D40" s="115">
        <v>6875</v>
      </c>
      <c r="E40" s="114">
        <v>7040</v>
      </c>
      <c r="F40" s="114">
        <v>6983</v>
      </c>
      <c r="G40" s="114">
        <v>7752</v>
      </c>
      <c r="H40" s="140">
        <v>7388</v>
      </c>
      <c r="I40" s="115">
        <v>-513</v>
      </c>
      <c r="J40" s="116">
        <v>-6.9436924742826207</v>
      </c>
    </row>
    <row r="41" spans="1:10" s="110" customFormat="1" ht="13.5" customHeight="1" x14ac:dyDescent="0.2">
      <c r="A41" s="118"/>
      <c r="B41" s="121" t="s">
        <v>109</v>
      </c>
      <c r="C41" s="113">
        <v>32.400501617054978</v>
      </c>
      <c r="D41" s="115">
        <v>9818</v>
      </c>
      <c r="E41" s="114">
        <v>10359</v>
      </c>
      <c r="F41" s="114">
        <v>10573</v>
      </c>
      <c r="G41" s="114">
        <v>10803</v>
      </c>
      <c r="H41" s="140">
        <v>10909</v>
      </c>
      <c r="I41" s="115">
        <v>-1091</v>
      </c>
      <c r="J41" s="116">
        <v>-10.000916674305619</v>
      </c>
    </row>
    <row r="42" spans="1:10" s="110" customFormat="1" ht="13.5" customHeight="1" x14ac:dyDescent="0.2">
      <c r="A42" s="118"/>
      <c r="B42" s="121" t="s">
        <v>110</v>
      </c>
      <c r="C42" s="113">
        <v>21.533232129892415</v>
      </c>
      <c r="D42" s="115">
        <v>6525</v>
      </c>
      <c r="E42" s="114">
        <v>6589</v>
      </c>
      <c r="F42" s="114">
        <v>6661</v>
      </c>
      <c r="G42" s="114">
        <v>6711</v>
      </c>
      <c r="H42" s="140">
        <v>6780</v>
      </c>
      <c r="I42" s="115">
        <v>-255</v>
      </c>
      <c r="J42" s="116">
        <v>-3.7610619469026547</v>
      </c>
    </row>
    <row r="43" spans="1:10" s="110" customFormat="1" ht="13.5" customHeight="1" x14ac:dyDescent="0.2">
      <c r="A43" s="120"/>
      <c r="B43" s="121" t="s">
        <v>111</v>
      </c>
      <c r="C43" s="113">
        <v>23.377994851824962</v>
      </c>
      <c r="D43" s="115">
        <v>7084</v>
      </c>
      <c r="E43" s="114">
        <v>7229</v>
      </c>
      <c r="F43" s="114">
        <v>7082</v>
      </c>
      <c r="G43" s="114">
        <v>6997</v>
      </c>
      <c r="H43" s="140">
        <v>6853</v>
      </c>
      <c r="I43" s="115">
        <v>231</v>
      </c>
      <c r="J43" s="116">
        <v>3.3707865168539324</v>
      </c>
    </row>
    <row r="44" spans="1:10" s="110" customFormat="1" ht="13.5" customHeight="1" x14ac:dyDescent="0.2">
      <c r="A44" s="120"/>
      <c r="B44" s="121" t="s">
        <v>112</v>
      </c>
      <c r="C44" s="113">
        <v>2.4354828064154179</v>
      </c>
      <c r="D44" s="115">
        <v>738</v>
      </c>
      <c r="E44" s="114">
        <v>787</v>
      </c>
      <c r="F44" s="114">
        <v>782</v>
      </c>
      <c r="G44" s="114">
        <v>652</v>
      </c>
      <c r="H44" s="140">
        <v>593</v>
      </c>
      <c r="I44" s="115">
        <v>145</v>
      </c>
      <c r="J44" s="116">
        <v>24.451939291736931</v>
      </c>
    </row>
    <row r="45" spans="1:10" s="110" customFormat="1" ht="13.5" customHeight="1" x14ac:dyDescent="0.2">
      <c r="A45" s="118" t="s">
        <v>113</v>
      </c>
      <c r="B45" s="122" t="s">
        <v>116</v>
      </c>
      <c r="C45" s="113">
        <v>92.37014058477989</v>
      </c>
      <c r="D45" s="115">
        <v>27990</v>
      </c>
      <c r="E45" s="114">
        <v>28776</v>
      </c>
      <c r="F45" s="114">
        <v>28868</v>
      </c>
      <c r="G45" s="114">
        <v>29814</v>
      </c>
      <c r="H45" s="140">
        <v>29536</v>
      </c>
      <c r="I45" s="115">
        <v>-1546</v>
      </c>
      <c r="J45" s="116">
        <v>-5.2342903575297939</v>
      </c>
    </row>
    <row r="46" spans="1:10" s="110" customFormat="1" ht="13.5" customHeight="1" x14ac:dyDescent="0.2">
      <c r="A46" s="118"/>
      <c r="B46" s="119" t="s">
        <v>117</v>
      </c>
      <c r="C46" s="113">
        <v>7.2899478582271797</v>
      </c>
      <c r="D46" s="115">
        <v>2209</v>
      </c>
      <c r="E46" s="114">
        <v>2330</v>
      </c>
      <c r="F46" s="114">
        <v>2305</v>
      </c>
      <c r="G46" s="114">
        <v>2340</v>
      </c>
      <c r="H46" s="140">
        <v>2293</v>
      </c>
      <c r="I46" s="115">
        <v>-84</v>
      </c>
      <c r="J46" s="116">
        <v>-3.6633231574356739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18108</v>
      </c>
      <c r="E48" s="114">
        <v>18849</v>
      </c>
      <c r="F48" s="114">
        <v>18929</v>
      </c>
      <c r="G48" s="114">
        <v>18339</v>
      </c>
      <c r="H48" s="140">
        <v>18107</v>
      </c>
      <c r="I48" s="115">
        <v>1</v>
      </c>
      <c r="J48" s="116">
        <v>5.5227260175622689E-3</v>
      </c>
    </row>
    <row r="49" spans="1:12" s="110" customFormat="1" ht="13.5" customHeight="1" x14ac:dyDescent="0.2">
      <c r="A49" s="118" t="s">
        <v>105</v>
      </c>
      <c r="B49" s="119" t="s">
        <v>106</v>
      </c>
      <c r="C49" s="113">
        <v>49.436713055003317</v>
      </c>
      <c r="D49" s="115">
        <v>8952</v>
      </c>
      <c r="E49" s="114">
        <v>9227</v>
      </c>
      <c r="F49" s="114">
        <v>9353</v>
      </c>
      <c r="G49" s="114">
        <v>9033</v>
      </c>
      <c r="H49" s="140">
        <v>8897</v>
      </c>
      <c r="I49" s="115">
        <v>55</v>
      </c>
      <c r="J49" s="116">
        <v>0.61818590536135776</v>
      </c>
    </row>
    <row r="50" spans="1:12" s="110" customFormat="1" ht="13.5" customHeight="1" x14ac:dyDescent="0.2">
      <c r="A50" s="120"/>
      <c r="B50" s="119" t="s">
        <v>107</v>
      </c>
      <c r="C50" s="113">
        <v>50.563286944996683</v>
      </c>
      <c r="D50" s="115">
        <v>9156</v>
      </c>
      <c r="E50" s="114">
        <v>9622</v>
      </c>
      <c r="F50" s="114">
        <v>9576</v>
      </c>
      <c r="G50" s="114">
        <v>9306</v>
      </c>
      <c r="H50" s="140">
        <v>9210</v>
      </c>
      <c r="I50" s="115">
        <v>-54</v>
      </c>
      <c r="J50" s="116">
        <v>-0.58631921824104238</v>
      </c>
    </row>
    <row r="51" spans="1:12" s="110" customFormat="1" ht="13.5" customHeight="1" x14ac:dyDescent="0.2">
      <c r="A51" s="118" t="s">
        <v>105</v>
      </c>
      <c r="B51" s="121" t="s">
        <v>108</v>
      </c>
      <c r="C51" s="113">
        <v>14.706207201237023</v>
      </c>
      <c r="D51" s="115">
        <v>2663</v>
      </c>
      <c r="E51" s="114">
        <v>2941</v>
      </c>
      <c r="F51" s="114">
        <v>3076</v>
      </c>
      <c r="G51" s="114">
        <v>2682</v>
      </c>
      <c r="H51" s="140">
        <v>2671</v>
      </c>
      <c r="I51" s="115">
        <v>-8</v>
      </c>
      <c r="J51" s="116">
        <v>-0.29951329090228379</v>
      </c>
    </row>
    <row r="52" spans="1:12" s="110" customFormat="1" ht="13.5" customHeight="1" x14ac:dyDescent="0.2">
      <c r="A52" s="118"/>
      <c r="B52" s="121" t="s">
        <v>109</v>
      </c>
      <c r="C52" s="113">
        <v>67.102937927987625</v>
      </c>
      <c r="D52" s="115">
        <v>12151</v>
      </c>
      <c r="E52" s="114">
        <v>12573</v>
      </c>
      <c r="F52" s="114">
        <v>12564</v>
      </c>
      <c r="G52" s="114">
        <v>12431</v>
      </c>
      <c r="H52" s="140">
        <v>12297</v>
      </c>
      <c r="I52" s="115">
        <v>-146</v>
      </c>
      <c r="J52" s="116">
        <v>-1.187281450760348</v>
      </c>
    </row>
    <row r="53" spans="1:12" s="110" customFormat="1" ht="13.5" customHeight="1" x14ac:dyDescent="0.2">
      <c r="A53" s="118"/>
      <c r="B53" s="121" t="s">
        <v>110</v>
      </c>
      <c r="C53" s="113">
        <v>17.235476032692734</v>
      </c>
      <c r="D53" s="115">
        <v>3121</v>
      </c>
      <c r="E53" s="114">
        <v>3144</v>
      </c>
      <c r="F53" s="114">
        <v>3098</v>
      </c>
      <c r="G53" s="114">
        <v>3045</v>
      </c>
      <c r="H53" s="140">
        <v>2965</v>
      </c>
      <c r="I53" s="115">
        <v>156</v>
      </c>
      <c r="J53" s="116">
        <v>5.2613827993254638</v>
      </c>
    </row>
    <row r="54" spans="1:12" s="110" customFormat="1" ht="13.5" customHeight="1" x14ac:dyDescent="0.2">
      <c r="A54" s="120"/>
      <c r="B54" s="121" t="s">
        <v>111</v>
      </c>
      <c r="C54" s="113">
        <v>0.95537883808261537</v>
      </c>
      <c r="D54" s="115">
        <v>173</v>
      </c>
      <c r="E54" s="114">
        <v>191</v>
      </c>
      <c r="F54" s="114">
        <v>191</v>
      </c>
      <c r="G54" s="114">
        <v>181</v>
      </c>
      <c r="H54" s="140">
        <v>174</v>
      </c>
      <c r="I54" s="115">
        <v>-1</v>
      </c>
      <c r="J54" s="116">
        <v>-0.57471264367816088</v>
      </c>
    </row>
    <row r="55" spans="1:12" s="110" customFormat="1" ht="13.5" customHeight="1" x14ac:dyDescent="0.2">
      <c r="A55" s="120"/>
      <c r="B55" s="121" t="s">
        <v>112</v>
      </c>
      <c r="C55" s="113">
        <v>0.23746410426330902</v>
      </c>
      <c r="D55" s="115">
        <v>43</v>
      </c>
      <c r="E55" s="114">
        <v>52</v>
      </c>
      <c r="F55" s="114">
        <v>56</v>
      </c>
      <c r="G55" s="114">
        <v>45</v>
      </c>
      <c r="H55" s="140">
        <v>48</v>
      </c>
      <c r="I55" s="115">
        <v>-5</v>
      </c>
      <c r="J55" s="116">
        <v>-10.416666666666666</v>
      </c>
    </row>
    <row r="56" spans="1:12" s="110" customFormat="1" ht="13.5" customHeight="1" x14ac:dyDescent="0.2">
      <c r="A56" s="118" t="s">
        <v>113</v>
      </c>
      <c r="B56" s="122" t="s">
        <v>116</v>
      </c>
      <c r="C56" s="113">
        <v>92.268610558869014</v>
      </c>
      <c r="D56" s="115">
        <v>16708</v>
      </c>
      <c r="E56" s="114">
        <v>17472</v>
      </c>
      <c r="F56" s="114">
        <v>17521</v>
      </c>
      <c r="G56" s="114">
        <v>16990</v>
      </c>
      <c r="H56" s="140">
        <v>16858</v>
      </c>
      <c r="I56" s="115">
        <v>-150</v>
      </c>
      <c r="J56" s="116">
        <v>-0.88978526515600898</v>
      </c>
    </row>
    <row r="57" spans="1:12" s="110" customFormat="1" ht="13.5" customHeight="1" x14ac:dyDescent="0.2">
      <c r="A57" s="142"/>
      <c r="B57" s="124" t="s">
        <v>117</v>
      </c>
      <c r="C57" s="125">
        <v>7.7258670201016129</v>
      </c>
      <c r="D57" s="143">
        <v>1399</v>
      </c>
      <c r="E57" s="144">
        <v>1376</v>
      </c>
      <c r="F57" s="144">
        <v>1407</v>
      </c>
      <c r="G57" s="144">
        <v>1348</v>
      </c>
      <c r="H57" s="145">
        <v>1248</v>
      </c>
      <c r="I57" s="143">
        <v>151</v>
      </c>
      <c r="J57" s="146">
        <v>12.099358974358974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164643</v>
      </c>
      <c r="E12" s="236">
        <v>165108</v>
      </c>
      <c r="F12" s="114">
        <v>165865</v>
      </c>
      <c r="G12" s="114">
        <v>161800</v>
      </c>
      <c r="H12" s="140">
        <v>162086</v>
      </c>
      <c r="I12" s="115">
        <v>2557</v>
      </c>
      <c r="J12" s="116">
        <v>1.5775575928827905</v>
      </c>
    </row>
    <row r="13" spans="1:15" s="110" customFormat="1" ht="12" customHeight="1" x14ac:dyDescent="0.2">
      <c r="A13" s="118" t="s">
        <v>105</v>
      </c>
      <c r="B13" s="119" t="s">
        <v>106</v>
      </c>
      <c r="C13" s="113">
        <v>55.418086405131099</v>
      </c>
      <c r="D13" s="115">
        <v>91242</v>
      </c>
      <c r="E13" s="114">
        <v>91642</v>
      </c>
      <c r="F13" s="114">
        <v>92390</v>
      </c>
      <c r="G13" s="114">
        <v>90179</v>
      </c>
      <c r="H13" s="140">
        <v>90290</v>
      </c>
      <c r="I13" s="115">
        <v>952</v>
      </c>
      <c r="J13" s="116">
        <v>1.0543803300476242</v>
      </c>
    </row>
    <row r="14" spans="1:15" s="110" customFormat="1" ht="12" customHeight="1" x14ac:dyDescent="0.2">
      <c r="A14" s="118"/>
      <c r="B14" s="119" t="s">
        <v>107</v>
      </c>
      <c r="C14" s="113">
        <v>44.581913594868901</v>
      </c>
      <c r="D14" s="115">
        <v>73401</v>
      </c>
      <c r="E14" s="114">
        <v>73466</v>
      </c>
      <c r="F14" s="114">
        <v>73475</v>
      </c>
      <c r="G14" s="114">
        <v>71621</v>
      </c>
      <c r="H14" s="140">
        <v>71796</v>
      </c>
      <c r="I14" s="115">
        <v>1605</v>
      </c>
      <c r="J14" s="116">
        <v>2.2355005849908074</v>
      </c>
    </row>
    <row r="15" spans="1:15" s="110" customFormat="1" ht="12" customHeight="1" x14ac:dyDescent="0.2">
      <c r="A15" s="118" t="s">
        <v>105</v>
      </c>
      <c r="B15" s="121" t="s">
        <v>108</v>
      </c>
      <c r="C15" s="113">
        <v>11.718080938758405</v>
      </c>
      <c r="D15" s="115">
        <v>19293</v>
      </c>
      <c r="E15" s="114">
        <v>19899</v>
      </c>
      <c r="F15" s="114">
        <v>20535</v>
      </c>
      <c r="G15" s="114">
        <v>18221</v>
      </c>
      <c r="H15" s="140">
        <v>18859</v>
      </c>
      <c r="I15" s="115">
        <v>434</v>
      </c>
      <c r="J15" s="116">
        <v>2.3012885094649769</v>
      </c>
    </row>
    <row r="16" spans="1:15" s="110" customFormat="1" ht="12" customHeight="1" x14ac:dyDescent="0.2">
      <c r="A16" s="118"/>
      <c r="B16" s="121" t="s">
        <v>109</v>
      </c>
      <c r="C16" s="113">
        <v>66.786319491262915</v>
      </c>
      <c r="D16" s="115">
        <v>109959</v>
      </c>
      <c r="E16" s="114">
        <v>110095</v>
      </c>
      <c r="F16" s="114">
        <v>110665</v>
      </c>
      <c r="G16" s="114">
        <v>109753</v>
      </c>
      <c r="H16" s="140">
        <v>110006</v>
      </c>
      <c r="I16" s="115">
        <v>-47</v>
      </c>
      <c r="J16" s="116">
        <v>-4.2724942275875859E-2</v>
      </c>
    </row>
    <row r="17" spans="1:10" s="110" customFormat="1" ht="12" customHeight="1" x14ac:dyDescent="0.2">
      <c r="A17" s="118"/>
      <c r="B17" s="121" t="s">
        <v>110</v>
      </c>
      <c r="C17" s="113">
        <v>20.297856574527916</v>
      </c>
      <c r="D17" s="115">
        <v>33419</v>
      </c>
      <c r="E17" s="114">
        <v>33127</v>
      </c>
      <c r="F17" s="114">
        <v>32744</v>
      </c>
      <c r="G17" s="114">
        <v>31981</v>
      </c>
      <c r="H17" s="140">
        <v>31424</v>
      </c>
      <c r="I17" s="115">
        <v>1995</v>
      </c>
      <c r="J17" s="116">
        <v>6.3486507128309571</v>
      </c>
    </row>
    <row r="18" spans="1:10" s="110" customFormat="1" ht="12" customHeight="1" x14ac:dyDescent="0.2">
      <c r="A18" s="120"/>
      <c r="B18" s="121" t="s">
        <v>111</v>
      </c>
      <c r="C18" s="113">
        <v>1.1977429954507632</v>
      </c>
      <c r="D18" s="115">
        <v>1972</v>
      </c>
      <c r="E18" s="114">
        <v>1987</v>
      </c>
      <c r="F18" s="114">
        <v>1921</v>
      </c>
      <c r="G18" s="114">
        <v>1845</v>
      </c>
      <c r="H18" s="140">
        <v>1797</v>
      </c>
      <c r="I18" s="115">
        <v>175</v>
      </c>
      <c r="J18" s="116">
        <v>9.7384529771841954</v>
      </c>
    </row>
    <row r="19" spans="1:10" s="110" customFormat="1" ht="12" customHeight="1" x14ac:dyDescent="0.2">
      <c r="A19" s="120"/>
      <c r="B19" s="121" t="s">
        <v>112</v>
      </c>
      <c r="C19" s="113">
        <v>0.33223398504643381</v>
      </c>
      <c r="D19" s="115">
        <v>547</v>
      </c>
      <c r="E19" s="114">
        <v>553</v>
      </c>
      <c r="F19" s="114">
        <v>545</v>
      </c>
      <c r="G19" s="114">
        <v>490</v>
      </c>
      <c r="H19" s="140">
        <v>457</v>
      </c>
      <c r="I19" s="115">
        <v>90</v>
      </c>
      <c r="J19" s="116">
        <v>19.693654266958426</v>
      </c>
    </row>
    <row r="20" spans="1:10" s="110" customFormat="1" ht="12" customHeight="1" x14ac:dyDescent="0.2">
      <c r="A20" s="118" t="s">
        <v>113</v>
      </c>
      <c r="B20" s="119" t="s">
        <v>181</v>
      </c>
      <c r="C20" s="113">
        <v>71.227443620439374</v>
      </c>
      <c r="D20" s="115">
        <v>117271</v>
      </c>
      <c r="E20" s="114">
        <v>118067</v>
      </c>
      <c r="F20" s="114">
        <v>119244</v>
      </c>
      <c r="G20" s="114">
        <v>115820</v>
      </c>
      <c r="H20" s="140">
        <v>116444</v>
      </c>
      <c r="I20" s="115">
        <v>827</v>
      </c>
      <c r="J20" s="116">
        <v>0.71021263439936788</v>
      </c>
    </row>
    <row r="21" spans="1:10" s="110" customFormat="1" ht="12" customHeight="1" x14ac:dyDescent="0.2">
      <c r="A21" s="118"/>
      <c r="B21" s="119" t="s">
        <v>182</v>
      </c>
      <c r="C21" s="113">
        <v>28.772556379560626</v>
      </c>
      <c r="D21" s="115">
        <v>47372</v>
      </c>
      <c r="E21" s="114">
        <v>47041</v>
      </c>
      <c r="F21" s="114">
        <v>46621</v>
      </c>
      <c r="G21" s="114">
        <v>45980</v>
      </c>
      <c r="H21" s="140">
        <v>45642</v>
      </c>
      <c r="I21" s="115">
        <v>1730</v>
      </c>
      <c r="J21" s="116">
        <v>3.7903685202226018</v>
      </c>
    </row>
    <row r="22" spans="1:10" s="110" customFormat="1" ht="12" customHeight="1" x14ac:dyDescent="0.2">
      <c r="A22" s="118" t="s">
        <v>113</v>
      </c>
      <c r="B22" s="119" t="s">
        <v>116</v>
      </c>
      <c r="C22" s="113">
        <v>91.404432620882758</v>
      </c>
      <c r="D22" s="115">
        <v>150491</v>
      </c>
      <c r="E22" s="114">
        <v>151417</v>
      </c>
      <c r="F22" s="114">
        <v>151921</v>
      </c>
      <c r="G22" s="114">
        <v>148169</v>
      </c>
      <c r="H22" s="140">
        <v>148644</v>
      </c>
      <c r="I22" s="115">
        <v>1847</v>
      </c>
      <c r="J22" s="116">
        <v>1.2425661311590108</v>
      </c>
    </row>
    <row r="23" spans="1:10" s="110" customFormat="1" ht="12" customHeight="1" x14ac:dyDescent="0.2">
      <c r="A23" s="118"/>
      <c r="B23" s="119" t="s">
        <v>117</v>
      </c>
      <c r="C23" s="113">
        <v>8.5536585217713483</v>
      </c>
      <c r="D23" s="115">
        <v>14083</v>
      </c>
      <c r="E23" s="114">
        <v>13619</v>
      </c>
      <c r="F23" s="114">
        <v>13862</v>
      </c>
      <c r="G23" s="114">
        <v>13545</v>
      </c>
      <c r="H23" s="140">
        <v>13365</v>
      </c>
      <c r="I23" s="115">
        <v>718</v>
      </c>
      <c r="J23" s="116">
        <v>5.3722409277964838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189497</v>
      </c>
      <c r="E64" s="236">
        <v>189741</v>
      </c>
      <c r="F64" s="236">
        <v>190651</v>
      </c>
      <c r="G64" s="236">
        <v>186575</v>
      </c>
      <c r="H64" s="140">
        <v>186755</v>
      </c>
      <c r="I64" s="115">
        <v>2742</v>
      </c>
      <c r="J64" s="116">
        <v>1.4682337822280529</v>
      </c>
    </row>
    <row r="65" spans="1:12" s="110" customFormat="1" ht="12" customHeight="1" x14ac:dyDescent="0.2">
      <c r="A65" s="118" t="s">
        <v>105</v>
      </c>
      <c r="B65" s="119" t="s">
        <v>106</v>
      </c>
      <c r="C65" s="113">
        <v>54.860499110803865</v>
      </c>
      <c r="D65" s="235">
        <v>103959</v>
      </c>
      <c r="E65" s="236">
        <v>104131</v>
      </c>
      <c r="F65" s="236">
        <v>105050</v>
      </c>
      <c r="G65" s="236">
        <v>102990</v>
      </c>
      <c r="H65" s="140">
        <v>102968</v>
      </c>
      <c r="I65" s="115">
        <v>991</v>
      </c>
      <c r="J65" s="116">
        <v>0.96243493124077384</v>
      </c>
    </row>
    <row r="66" spans="1:12" s="110" customFormat="1" ht="12" customHeight="1" x14ac:dyDescent="0.2">
      <c r="A66" s="118"/>
      <c r="B66" s="119" t="s">
        <v>107</v>
      </c>
      <c r="C66" s="113">
        <v>45.139500889196135</v>
      </c>
      <c r="D66" s="235">
        <v>85538</v>
      </c>
      <c r="E66" s="236">
        <v>85610</v>
      </c>
      <c r="F66" s="236">
        <v>85601</v>
      </c>
      <c r="G66" s="236">
        <v>83585</v>
      </c>
      <c r="H66" s="140">
        <v>83787</v>
      </c>
      <c r="I66" s="115">
        <v>1751</v>
      </c>
      <c r="J66" s="116">
        <v>2.0898230035685725</v>
      </c>
    </row>
    <row r="67" spans="1:12" s="110" customFormat="1" ht="12" customHeight="1" x14ac:dyDescent="0.2">
      <c r="A67" s="118" t="s">
        <v>105</v>
      </c>
      <c r="B67" s="121" t="s">
        <v>108</v>
      </c>
      <c r="C67" s="113">
        <v>11.829738729373025</v>
      </c>
      <c r="D67" s="235">
        <v>22417</v>
      </c>
      <c r="E67" s="236">
        <v>23125</v>
      </c>
      <c r="F67" s="236">
        <v>23890</v>
      </c>
      <c r="G67" s="236">
        <v>21220</v>
      </c>
      <c r="H67" s="140">
        <v>22102</v>
      </c>
      <c r="I67" s="115">
        <v>315</v>
      </c>
      <c r="J67" s="116">
        <v>1.425210388200163</v>
      </c>
    </row>
    <row r="68" spans="1:12" s="110" customFormat="1" ht="12" customHeight="1" x14ac:dyDescent="0.2">
      <c r="A68" s="118"/>
      <c r="B68" s="121" t="s">
        <v>109</v>
      </c>
      <c r="C68" s="113">
        <v>66.328226832087054</v>
      </c>
      <c r="D68" s="235">
        <v>125690</v>
      </c>
      <c r="E68" s="236">
        <v>125621</v>
      </c>
      <c r="F68" s="236">
        <v>126305</v>
      </c>
      <c r="G68" s="236">
        <v>125810</v>
      </c>
      <c r="H68" s="140">
        <v>125930</v>
      </c>
      <c r="I68" s="115">
        <v>-240</v>
      </c>
      <c r="J68" s="116">
        <v>-0.19058206940363695</v>
      </c>
    </row>
    <row r="69" spans="1:12" s="110" customFormat="1" ht="12" customHeight="1" x14ac:dyDescent="0.2">
      <c r="A69" s="118"/>
      <c r="B69" s="121" t="s">
        <v>110</v>
      </c>
      <c r="C69" s="113">
        <v>20.743864018955446</v>
      </c>
      <c r="D69" s="235">
        <v>39309</v>
      </c>
      <c r="E69" s="236">
        <v>38883</v>
      </c>
      <c r="F69" s="236">
        <v>38407</v>
      </c>
      <c r="G69" s="236">
        <v>37567</v>
      </c>
      <c r="H69" s="140">
        <v>36809</v>
      </c>
      <c r="I69" s="115">
        <v>2500</v>
      </c>
      <c r="J69" s="116">
        <v>6.7918172186150123</v>
      </c>
    </row>
    <row r="70" spans="1:12" s="110" customFormat="1" ht="12" customHeight="1" x14ac:dyDescent="0.2">
      <c r="A70" s="120"/>
      <c r="B70" s="121" t="s">
        <v>111</v>
      </c>
      <c r="C70" s="113">
        <v>1.0981704195844788</v>
      </c>
      <c r="D70" s="235">
        <v>2081</v>
      </c>
      <c r="E70" s="236">
        <v>2112</v>
      </c>
      <c r="F70" s="236">
        <v>2049</v>
      </c>
      <c r="G70" s="236">
        <v>1978</v>
      </c>
      <c r="H70" s="140">
        <v>1914</v>
      </c>
      <c r="I70" s="115">
        <v>167</v>
      </c>
      <c r="J70" s="116">
        <v>8.725182863113897</v>
      </c>
    </row>
    <row r="71" spans="1:12" s="110" customFormat="1" ht="12" customHeight="1" x14ac:dyDescent="0.2">
      <c r="A71" s="120"/>
      <c r="B71" s="121" t="s">
        <v>112</v>
      </c>
      <c r="C71" s="113">
        <v>0.312406001150414</v>
      </c>
      <c r="D71" s="235">
        <v>592</v>
      </c>
      <c r="E71" s="236">
        <v>623</v>
      </c>
      <c r="F71" s="236">
        <v>624</v>
      </c>
      <c r="G71" s="236">
        <v>553</v>
      </c>
      <c r="H71" s="140">
        <v>502</v>
      </c>
      <c r="I71" s="115">
        <v>90</v>
      </c>
      <c r="J71" s="116">
        <v>17.92828685258964</v>
      </c>
    </row>
    <row r="72" spans="1:12" s="110" customFormat="1" ht="12" customHeight="1" x14ac:dyDescent="0.2">
      <c r="A72" s="118" t="s">
        <v>113</v>
      </c>
      <c r="B72" s="119" t="s">
        <v>181</v>
      </c>
      <c r="C72" s="113">
        <v>71.734644875644463</v>
      </c>
      <c r="D72" s="235">
        <v>135935</v>
      </c>
      <c r="E72" s="236">
        <v>136426</v>
      </c>
      <c r="F72" s="236">
        <v>137726</v>
      </c>
      <c r="G72" s="236">
        <v>134457</v>
      </c>
      <c r="H72" s="140">
        <v>135056</v>
      </c>
      <c r="I72" s="115">
        <v>879</v>
      </c>
      <c r="J72" s="116">
        <v>0.65084113256723142</v>
      </c>
    </row>
    <row r="73" spans="1:12" s="110" customFormat="1" ht="12" customHeight="1" x14ac:dyDescent="0.2">
      <c r="A73" s="118"/>
      <c r="B73" s="119" t="s">
        <v>182</v>
      </c>
      <c r="C73" s="113">
        <v>28.26535512435553</v>
      </c>
      <c r="D73" s="115">
        <v>53562</v>
      </c>
      <c r="E73" s="114">
        <v>53315</v>
      </c>
      <c r="F73" s="114">
        <v>52925</v>
      </c>
      <c r="G73" s="114">
        <v>52118</v>
      </c>
      <c r="H73" s="140">
        <v>51699</v>
      </c>
      <c r="I73" s="115">
        <v>1863</v>
      </c>
      <c r="J73" s="116">
        <v>3.6035513259444092</v>
      </c>
    </row>
    <row r="74" spans="1:12" s="110" customFormat="1" ht="12" customHeight="1" x14ac:dyDescent="0.2">
      <c r="A74" s="118" t="s">
        <v>113</v>
      </c>
      <c r="B74" s="119" t="s">
        <v>116</v>
      </c>
      <c r="C74" s="113">
        <v>92.3671614854061</v>
      </c>
      <c r="D74" s="115">
        <v>175033</v>
      </c>
      <c r="E74" s="114">
        <v>175842</v>
      </c>
      <c r="F74" s="114">
        <v>176516</v>
      </c>
      <c r="G74" s="114">
        <v>172479</v>
      </c>
      <c r="H74" s="140">
        <v>173001</v>
      </c>
      <c r="I74" s="115">
        <v>2032</v>
      </c>
      <c r="J74" s="116">
        <v>1.1745596846261004</v>
      </c>
    </row>
    <row r="75" spans="1:12" s="110" customFormat="1" ht="12" customHeight="1" x14ac:dyDescent="0.2">
      <c r="A75" s="142"/>
      <c r="B75" s="124" t="s">
        <v>117</v>
      </c>
      <c r="C75" s="125">
        <v>7.5969540414887833</v>
      </c>
      <c r="D75" s="143">
        <v>14396</v>
      </c>
      <c r="E75" s="144">
        <v>13825</v>
      </c>
      <c r="F75" s="144">
        <v>14054</v>
      </c>
      <c r="G75" s="144">
        <v>14011</v>
      </c>
      <c r="H75" s="145">
        <v>13674</v>
      </c>
      <c r="I75" s="143">
        <v>722</v>
      </c>
      <c r="J75" s="146">
        <v>5.2800936083077374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164643</v>
      </c>
      <c r="G11" s="114">
        <v>165108</v>
      </c>
      <c r="H11" s="114">
        <v>165865</v>
      </c>
      <c r="I11" s="114">
        <v>161800</v>
      </c>
      <c r="J11" s="140">
        <v>162086</v>
      </c>
      <c r="K11" s="114">
        <v>2557</v>
      </c>
      <c r="L11" s="116">
        <v>1.5775575928827905</v>
      </c>
    </row>
    <row r="12" spans="1:17" s="110" customFormat="1" ht="24.95" customHeight="1" x14ac:dyDescent="0.2">
      <c r="A12" s="604" t="s">
        <v>185</v>
      </c>
      <c r="B12" s="605"/>
      <c r="C12" s="605"/>
      <c r="D12" s="606"/>
      <c r="E12" s="113">
        <v>55.418086405131099</v>
      </c>
      <c r="F12" s="115">
        <v>91242</v>
      </c>
      <c r="G12" s="114">
        <v>91642</v>
      </c>
      <c r="H12" s="114">
        <v>92390</v>
      </c>
      <c r="I12" s="114">
        <v>90179</v>
      </c>
      <c r="J12" s="140">
        <v>90290</v>
      </c>
      <c r="K12" s="114">
        <v>952</v>
      </c>
      <c r="L12" s="116">
        <v>1.0543803300476242</v>
      </c>
    </row>
    <row r="13" spans="1:17" s="110" customFormat="1" ht="15" customHeight="1" x14ac:dyDescent="0.2">
      <c r="A13" s="120"/>
      <c r="B13" s="612" t="s">
        <v>107</v>
      </c>
      <c r="C13" s="612"/>
      <c r="E13" s="113">
        <v>44.581913594868901</v>
      </c>
      <c r="F13" s="115">
        <v>73401</v>
      </c>
      <c r="G13" s="114">
        <v>73466</v>
      </c>
      <c r="H13" s="114">
        <v>73475</v>
      </c>
      <c r="I13" s="114">
        <v>71621</v>
      </c>
      <c r="J13" s="140">
        <v>71796</v>
      </c>
      <c r="K13" s="114">
        <v>1605</v>
      </c>
      <c r="L13" s="116">
        <v>2.2355005849908074</v>
      </c>
    </row>
    <row r="14" spans="1:17" s="110" customFormat="1" ht="24.95" customHeight="1" x14ac:dyDescent="0.2">
      <c r="A14" s="604" t="s">
        <v>186</v>
      </c>
      <c r="B14" s="605"/>
      <c r="C14" s="605"/>
      <c r="D14" s="606"/>
      <c r="E14" s="113">
        <v>11.718080938758405</v>
      </c>
      <c r="F14" s="115">
        <v>19293</v>
      </c>
      <c r="G14" s="114">
        <v>19899</v>
      </c>
      <c r="H14" s="114">
        <v>20535</v>
      </c>
      <c r="I14" s="114">
        <v>18221</v>
      </c>
      <c r="J14" s="140">
        <v>18859</v>
      </c>
      <c r="K14" s="114">
        <v>434</v>
      </c>
      <c r="L14" s="116">
        <v>2.3012885094649769</v>
      </c>
    </row>
    <row r="15" spans="1:17" s="110" customFormat="1" ht="15" customHeight="1" x14ac:dyDescent="0.2">
      <c r="A15" s="120"/>
      <c r="B15" s="119"/>
      <c r="C15" s="258" t="s">
        <v>106</v>
      </c>
      <c r="E15" s="113">
        <v>59.7470585186337</v>
      </c>
      <c r="F15" s="115">
        <v>11527</v>
      </c>
      <c r="G15" s="114">
        <v>11831</v>
      </c>
      <c r="H15" s="114">
        <v>12303</v>
      </c>
      <c r="I15" s="114">
        <v>10962</v>
      </c>
      <c r="J15" s="140">
        <v>11300</v>
      </c>
      <c r="K15" s="114">
        <v>227</v>
      </c>
      <c r="L15" s="116">
        <v>2.0088495575221237</v>
      </c>
    </row>
    <row r="16" spans="1:17" s="110" customFormat="1" ht="15" customHeight="1" x14ac:dyDescent="0.2">
      <c r="A16" s="120"/>
      <c r="B16" s="119"/>
      <c r="C16" s="258" t="s">
        <v>107</v>
      </c>
      <c r="E16" s="113">
        <v>40.2529414813663</v>
      </c>
      <c r="F16" s="115">
        <v>7766</v>
      </c>
      <c r="G16" s="114">
        <v>8068</v>
      </c>
      <c r="H16" s="114">
        <v>8232</v>
      </c>
      <c r="I16" s="114">
        <v>7259</v>
      </c>
      <c r="J16" s="140">
        <v>7559</v>
      </c>
      <c r="K16" s="114">
        <v>207</v>
      </c>
      <c r="L16" s="116">
        <v>2.7384574679190368</v>
      </c>
    </row>
    <row r="17" spans="1:12" s="110" customFormat="1" ht="15" customHeight="1" x14ac:dyDescent="0.2">
      <c r="A17" s="120"/>
      <c r="B17" s="121" t="s">
        <v>109</v>
      </c>
      <c r="C17" s="258"/>
      <c r="E17" s="113">
        <v>66.786319491262915</v>
      </c>
      <c r="F17" s="115">
        <v>109959</v>
      </c>
      <c r="G17" s="114">
        <v>110095</v>
      </c>
      <c r="H17" s="114">
        <v>110665</v>
      </c>
      <c r="I17" s="114">
        <v>109753</v>
      </c>
      <c r="J17" s="140">
        <v>110006</v>
      </c>
      <c r="K17" s="114">
        <v>-47</v>
      </c>
      <c r="L17" s="116">
        <v>-4.2724942275875859E-2</v>
      </c>
    </row>
    <row r="18" spans="1:12" s="110" customFormat="1" ht="15" customHeight="1" x14ac:dyDescent="0.2">
      <c r="A18" s="120"/>
      <c r="B18" s="119"/>
      <c r="C18" s="258" t="s">
        <v>106</v>
      </c>
      <c r="E18" s="113">
        <v>55.280604588983167</v>
      </c>
      <c r="F18" s="115">
        <v>60786</v>
      </c>
      <c r="G18" s="114">
        <v>61022</v>
      </c>
      <c r="H18" s="114">
        <v>61470</v>
      </c>
      <c r="I18" s="114">
        <v>61051</v>
      </c>
      <c r="J18" s="140">
        <v>61163</v>
      </c>
      <c r="K18" s="114">
        <v>-377</v>
      </c>
      <c r="L18" s="116">
        <v>-0.61638572339486286</v>
      </c>
    </row>
    <row r="19" spans="1:12" s="110" customFormat="1" ht="15" customHeight="1" x14ac:dyDescent="0.2">
      <c r="A19" s="120"/>
      <c r="B19" s="119"/>
      <c r="C19" s="258" t="s">
        <v>107</v>
      </c>
      <c r="E19" s="113">
        <v>44.719395411016833</v>
      </c>
      <c r="F19" s="115">
        <v>49173</v>
      </c>
      <c r="G19" s="114">
        <v>49073</v>
      </c>
      <c r="H19" s="114">
        <v>49195</v>
      </c>
      <c r="I19" s="114">
        <v>48702</v>
      </c>
      <c r="J19" s="140">
        <v>48843</v>
      </c>
      <c r="K19" s="114">
        <v>330</v>
      </c>
      <c r="L19" s="116">
        <v>0.67563417480498744</v>
      </c>
    </row>
    <row r="20" spans="1:12" s="110" customFormat="1" ht="15" customHeight="1" x14ac:dyDescent="0.2">
      <c r="A20" s="120"/>
      <c r="B20" s="121" t="s">
        <v>110</v>
      </c>
      <c r="C20" s="258"/>
      <c r="E20" s="113">
        <v>20.297856574527916</v>
      </c>
      <c r="F20" s="115">
        <v>33419</v>
      </c>
      <c r="G20" s="114">
        <v>33127</v>
      </c>
      <c r="H20" s="114">
        <v>32744</v>
      </c>
      <c r="I20" s="114">
        <v>31981</v>
      </c>
      <c r="J20" s="140">
        <v>31424</v>
      </c>
      <c r="K20" s="114">
        <v>1995</v>
      </c>
      <c r="L20" s="116">
        <v>6.3486507128309571</v>
      </c>
    </row>
    <row r="21" spans="1:12" s="110" customFormat="1" ht="15" customHeight="1" x14ac:dyDescent="0.2">
      <c r="A21" s="120"/>
      <c r="B21" s="119"/>
      <c r="C21" s="258" t="s">
        <v>106</v>
      </c>
      <c r="E21" s="113">
        <v>52.688590322870226</v>
      </c>
      <c r="F21" s="115">
        <v>17608</v>
      </c>
      <c r="G21" s="114">
        <v>17458</v>
      </c>
      <c r="H21" s="114">
        <v>17336</v>
      </c>
      <c r="I21" s="114">
        <v>16937</v>
      </c>
      <c r="J21" s="140">
        <v>16624</v>
      </c>
      <c r="K21" s="114">
        <v>984</v>
      </c>
      <c r="L21" s="116">
        <v>5.9191530317613088</v>
      </c>
    </row>
    <row r="22" spans="1:12" s="110" customFormat="1" ht="15" customHeight="1" x14ac:dyDescent="0.2">
      <c r="A22" s="120"/>
      <c r="B22" s="119"/>
      <c r="C22" s="258" t="s">
        <v>107</v>
      </c>
      <c r="E22" s="113">
        <v>47.311409677129774</v>
      </c>
      <c r="F22" s="115">
        <v>15811</v>
      </c>
      <c r="G22" s="114">
        <v>15669</v>
      </c>
      <c r="H22" s="114">
        <v>15408</v>
      </c>
      <c r="I22" s="114">
        <v>15044</v>
      </c>
      <c r="J22" s="140">
        <v>14800</v>
      </c>
      <c r="K22" s="114">
        <v>1011</v>
      </c>
      <c r="L22" s="116">
        <v>6.8310810810810807</v>
      </c>
    </row>
    <row r="23" spans="1:12" s="110" customFormat="1" ht="15" customHeight="1" x14ac:dyDescent="0.2">
      <c r="A23" s="120"/>
      <c r="B23" s="121" t="s">
        <v>111</v>
      </c>
      <c r="C23" s="258"/>
      <c r="E23" s="113">
        <v>1.1977429954507632</v>
      </c>
      <c r="F23" s="115">
        <v>1972</v>
      </c>
      <c r="G23" s="114">
        <v>1987</v>
      </c>
      <c r="H23" s="114">
        <v>1921</v>
      </c>
      <c r="I23" s="114">
        <v>1845</v>
      </c>
      <c r="J23" s="140">
        <v>1797</v>
      </c>
      <c r="K23" s="114">
        <v>175</v>
      </c>
      <c r="L23" s="116">
        <v>9.7384529771841954</v>
      </c>
    </row>
    <row r="24" spans="1:12" s="110" customFormat="1" ht="15" customHeight="1" x14ac:dyDescent="0.2">
      <c r="A24" s="120"/>
      <c r="B24" s="119"/>
      <c r="C24" s="258" t="s">
        <v>106</v>
      </c>
      <c r="E24" s="113">
        <v>66.987829614604465</v>
      </c>
      <c r="F24" s="115">
        <v>1321</v>
      </c>
      <c r="G24" s="114">
        <v>1331</v>
      </c>
      <c r="H24" s="114">
        <v>1281</v>
      </c>
      <c r="I24" s="114">
        <v>1229</v>
      </c>
      <c r="J24" s="140">
        <v>1203</v>
      </c>
      <c r="K24" s="114">
        <v>118</v>
      </c>
      <c r="L24" s="116">
        <v>9.8088113050706571</v>
      </c>
    </row>
    <row r="25" spans="1:12" s="110" customFormat="1" ht="15" customHeight="1" x14ac:dyDescent="0.2">
      <c r="A25" s="120"/>
      <c r="B25" s="119"/>
      <c r="C25" s="258" t="s">
        <v>107</v>
      </c>
      <c r="E25" s="113">
        <v>33.012170385395535</v>
      </c>
      <c r="F25" s="115">
        <v>651</v>
      </c>
      <c r="G25" s="114">
        <v>656</v>
      </c>
      <c r="H25" s="114">
        <v>640</v>
      </c>
      <c r="I25" s="114">
        <v>616</v>
      </c>
      <c r="J25" s="140">
        <v>594</v>
      </c>
      <c r="K25" s="114">
        <v>57</v>
      </c>
      <c r="L25" s="116">
        <v>9.5959595959595951</v>
      </c>
    </row>
    <row r="26" spans="1:12" s="110" customFormat="1" ht="15" customHeight="1" x14ac:dyDescent="0.2">
      <c r="A26" s="120"/>
      <c r="C26" s="121" t="s">
        <v>187</v>
      </c>
      <c r="D26" s="110" t="s">
        <v>188</v>
      </c>
      <c r="E26" s="113">
        <v>0.33223398504643381</v>
      </c>
      <c r="F26" s="115">
        <v>547</v>
      </c>
      <c r="G26" s="114">
        <v>553</v>
      </c>
      <c r="H26" s="114">
        <v>545</v>
      </c>
      <c r="I26" s="114">
        <v>490</v>
      </c>
      <c r="J26" s="140">
        <v>457</v>
      </c>
      <c r="K26" s="114">
        <v>90</v>
      </c>
      <c r="L26" s="116">
        <v>19.693654266958426</v>
      </c>
    </row>
    <row r="27" spans="1:12" s="110" customFormat="1" ht="15" customHeight="1" x14ac:dyDescent="0.2">
      <c r="A27" s="120"/>
      <c r="B27" s="119"/>
      <c r="D27" s="259" t="s">
        <v>106</v>
      </c>
      <c r="E27" s="113">
        <v>55.393053016453379</v>
      </c>
      <c r="F27" s="115">
        <v>303</v>
      </c>
      <c r="G27" s="114">
        <v>302</v>
      </c>
      <c r="H27" s="114">
        <v>284</v>
      </c>
      <c r="I27" s="114">
        <v>255</v>
      </c>
      <c r="J27" s="140">
        <v>243</v>
      </c>
      <c r="K27" s="114">
        <v>60</v>
      </c>
      <c r="L27" s="116">
        <v>24.691358024691358</v>
      </c>
    </row>
    <row r="28" spans="1:12" s="110" customFormat="1" ht="15" customHeight="1" x14ac:dyDescent="0.2">
      <c r="A28" s="120"/>
      <c r="B28" s="119"/>
      <c r="D28" s="259" t="s">
        <v>107</v>
      </c>
      <c r="E28" s="113">
        <v>44.606946983546621</v>
      </c>
      <c r="F28" s="115">
        <v>244</v>
      </c>
      <c r="G28" s="114">
        <v>251</v>
      </c>
      <c r="H28" s="114">
        <v>261</v>
      </c>
      <c r="I28" s="114">
        <v>235</v>
      </c>
      <c r="J28" s="140">
        <v>214</v>
      </c>
      <c r="K28" s="114">
        <v>30</v>
      </c>
      <c r="L28" s="116">
        <v>14.018691588785046</v>
      </c>
    </row>
    <row r="29" spans="1:12" s="110" customFormat="1" ht="24.95" customHeight="1" x14ac:dyDescent="0.2">
      <c r="A29" s="604" t="s">
        <v>189</v>
      </c>
      <c r="B29" s="605"/>
      <c r="C29" s="605"/>
      <c r="D29" s="606"/>
      <c r="E29" s="113">
        <v>91.404432620882758</v>
      </c>
      <c r="F29" s="115">
        <v>150491</v>
      </c>
      <c r="G29" s="114">
        <v>151417</v>
      </c>
      <c r="H29" s="114">
        <v>151921</v>
      </c>
      <c r="I29" s="114">
        <v>148169</v>
      </c>
      <c r="J29" s="140">
        <v>148644</v>
      </c>
      <c r="K29" s="114">
        <v>1847</v>
      </c>
      <c r="L29" s="116">
        <v>1.2425661311590108</v>
      </c>
    </row>
    <row r="30" spans="1:12" s="110" customFormat="1" ht="15" customHeight="1" x14ac:dyDescent="0.2">
      <c r="A30" s="120"/>
      <c r="B30" s="119"/>
      <c r="C30" s="258" t="s">
        <v>106</v>
      </c>
      <c r="E30" s="113">
        <v>53.89823976184622</v>
      </c>
      <c r="F30" s="115">
        <v>81112</v>
      </c>
      <c r="G30" s="114">
        <v>81845</v>
      </c>
      <c r="H30" s="114">
        <v>82431</v>
      </c>
      <c r="I30" s="114">
        <v>80377</v>
      </c>
      <c r="J30" s="140">
        <v>80630</v>
      </c>
      <c r="K30" s="114">
        <v>482</v>
      </c>
      <c r="L30" s="116">
        <v>0.59779238496837406</v>
      </c>
    </row>
    <row r="31" spans="1:12" s="110" customFormat="1" ht="15" customHeight="1" x14ac:dyDescent="0.2">
      <c r="A31" s="120"/>
      <c r="B31" s="119"/>
      <c r="C31" s="258" t="s">
        <v>107</v>
      </c>
      <c r="E31" s="113">
        <v>46.10176023815378</v>
      </c>
      <c r="F31" s="115">
        <v>69379</v>
      </c>
      <c r="G31" s="114">
        <v>69572</v>
      </c>
      <c r="H31" s="114">
        <v>69490</v>
      </c>
      <c r="I31" s="114">
        <v>67792</v>
      </c>
      <c r="J31" s="140">
        <v>68014</v>
      </c>
      <c r="K31" s="114">
        <v>1365</v>
      </c>
      <c r="L31" s="116">
        <v>2.0069397476990032</v>
      </c>
    </row>
    <row r="32" spans="1:12" s="110" customFormat="1" ht="15" customHeight="1" x14ac:dyDescent="0.2">
      <c r="A32" s="120"/>
      <c r="B32" s="119" t="s">
        <v>117</v>
      </c>
      <c r="C32" s="258"/>
      <c r="E32" s="113">
        <v>8.5536585217713483</v>
      </c>
      <c r="F32" s="115">
        <v>14083</v>
      </c>
      <c r="G32" s="114">
        <v>13619</v>
      </c>
      <c r="H32" s="114">
        <v>13862</v>
      </c>
      <c r="I32" s="114">
        <v>13545</v>
      </c>
      <c r="J32" s="140">
        <v>13365</v>
      </c>
      <c r="K32" s="114">
        <v>718</v>
      </c>
      <c r="L32" s="116">
        <v>5.3722409277964838</v>
      </c>
    </row>
    <row r="33" spans="1:12" s="110" customFormat="1" ht="15" customHeight="1" x14ac:dyDescent="0.2">
      <c r="A33" s="120"/>
      <c r="B33" s="119"/>
      <c r="C33" s="258" t="s">
        <v>106</v>
      </c>
      <c r="E33" s="113">
        <v>71.596960874813604</v>
      </c>
      <c r="F33" s="115">
        <v>10083</v>
      </c>
      <c r="G33" s="114">
        <v>9750</v>
      </c>
      <c r="H33" s="114">
        <v>9904</v>
      </c>
      <c r="I33" s="114">
        <v>9744</v>
      </c>
      <c r="J33" s="140">
        <v>9606</v>
      </c>
      <c r="K33" s="114">
        <v>477</v>
      </c>
      <c r="L33" s="116">
        <v>4.9656464709556527</v>
      </c>
    </row>
    <row r="34" spans="1:12" s="110" customFormat="1" ht="15" customHeight="1" x14ac:dyDescent="0.2">
      <c r="A34" s="120"/>
      <c r="B34" s="119"/>
      <c r="C34" s="258" t="s">
        <v>107</v>
      </c>
      <c r="E34" s="113">
        <v>28.403039125186396</v>
      </c>
      <c r="F34" s="115">
        <v>4000</v>
      </c>
      <c r="G34" s="114">
        <v>3869</v>
      </c>
      <c r="H34" s="114">
        <v>3958</v>
      </c>
      <c r="I34" s="114">
        <v>3801</v>
      </c>
      <c r="J34" s="140">
        <v>3759</v>
      </c>
      <c r="K34" s="114">
        <v>241</v>
      </c>
      <c r="L34" s="116">
        <v>6.4112795956371373</v>
      </c>
    </row>
    <row r="35" spans="1:12" s="110" customFormat="1" ht="24.95" customHeight="1" x14ac:dyDescent="0.2">
      <c r="A35" s="604" t="s">
        <v>190</v>
      </c>
      <c r="B35" s="605"/>
      <c r="C35" s="605"/>
      <c r="D35" s="606"/>
      <c r="E35" s="113">
        <v>71.227443620439374</v>
      </c>
      <c r="F35" s="115">
        <v>117271</v>
      </c>
      <c r="G35" s="114">
        <v>118067</v>
      </c>
      <c r="H35" s="114">
        <v>119244</v>
      </c>
      <c r="I35" s="114">
        <v>115820</v>
      </c>
      <c r="J35" s="140">
        <v>116444</v>
      </c>
      <c r="K35" s="114">
        <v>827</v>
      </c>
      <c r="L35" s="116">
        <v>0.71021263439936788</v>
      </c>
    </row>
    <row r="36" spans="1:12" s="110" customFormat="1" ht="15" customHeight="1" x14ac:dyDescent="0.2">
      <c r="A36" s="120"/>
      <c r="B36" s="119"/>
      <c r="C36" s="258" t="s">
        <v>106</v>
      </c>
      <c r="E36" s="113">
        <v>70.607396543049859</v>
      </c>
      <c r="F36" s="115">
        <v>82802</v>
      </c>
      <c r="G36" s="114">
        <v>83312</v>
      </c>
      <c r="H36" s="114">
        <v>84179</v>
      </c>
      <c r="I36" s="114">
        <v>82030</v>
      </c>
      <c r="J36" s="140">
        <v>82306</v>
      </c>
      <c r="K36" s="114">
        <v>496</v>
      </c>
      <c r="L36" s="116">
        <v>0.60262921293708838</v>
      </c>
    </row>
    <row r="37" spans="1:12" s="110" customFormat="1" ht="15" customHeight="1" x14ac:dyDescent="0.2">
      <c r="A37" s="120"/>
      <c r="B37" s="119"/>
      <c r="C37" s="258" t="s">
        <v>107</v>
      </c>
      <c r="E37" s="113">
        <v>29.392603456950141</v>
      </c>
      <c r="F37" s="115">
        <v>34469</v>
      </c>
      <c r="G37" s="114">
        <v>34755</v>
      </c>
      <c r="H37" s="114">
        <v>35065</v>
      </c>
      <c r="I37" s="114">
        <v>33790</v>
      </c>
      <c r="J37" s="140">
        <v>34138</v>
      </c>
      <c r="K37" s="114">
        <v>331</v>
      </c>
      <c r="L37" s="116">
        <v>0.96959400082020031</v>
      </c>
    </row>
    <row r="38" spans="1:12" s="110" customFormat="1" ht="15" customHeight="1" x14ac:dyDescent="0.2">
      <c r="A38" s="120"/>
      <c r="B38" s="119" t="s">
        <v>182</v>
      </c>
      <c r="C38" s="258"/>
      <c r="E38" s="113">
        <v>28.772556379560626</v>
      </c>
      <c r="F38" s="115">
        <v>47372</v>
      </c>
      <c r="G38" s="114">
        <v>47041</v>
      </c>
      <c r="H38" s="114">
        <v>46621</v>
      </c>
      <c r="I38" s="114">
        <v>45980</v>
      </c>
      <c r="J38" s="140">
        <v>45642</v>
      </c>
      <c r="K38" s="114">
        <v>1730</v>
      </c>
      <c r="L38" s="116">
        <v>3.7903685202226018</v>
      </c>
    </row>
    <row r="39" spans="1:12" s="110" customFormat="1" ht="15" customHeight="1" x14ac:dyDescent="0.2">
      <c r="A39" s="120"/>
      <c r="B39" s="119"/>
      <c r="C39" s="258" t="s">
        <v>106</v>
      </c>
      <c r="E39" s="113">
        <v>17.816431647386644</v>
      </c>
      <c r="F39" s="115">
        <v>8440</v>
      </c>
      <c r="G39" s="114">
        <v>8330</v>
      </c>
      <c r="H39" s="114">
        <v>8211</v>
      </c>
      <c r="I39" s="114">
        <v>8149</v>
      </c>
      <c r="J39" s="140">
        <v>7984</v>
      </c>
      <c r="K39" s="114">
        <v>456</v>
      </c>
      <c r="L39" s="116">
        <v>5.7114228456913825</v>
      </c>
    </row>
    <row r="40" spans="1:12" s="110" customFormat="1" ht="15" customHeight="1" x14ac:dyDescent="0.2">
      <c r="A40" s="120"/>
      <c r="B40" s="119"/>
      <c r="C40" s="258" t="s">
        <v>107</v>
      </c>
      <c r="E40" s="113">
        <v>82.183568352613364</v>
      </c>
      <c r="F40" s="115">
        <v>38932</v>
      </c>
      <c r="G40" s="114">
        <v>38711</v>
      </c>
      <c r="H40" s="114">
        <v>38410</v>
      </c>
      <c r="I40" s="114">
        <v>37831</v>
      </c>
      <c r="J40" s="140">
        <v>37658</v>
      </c>
      <c r="K40" s="114">
        <v>1274</v>
      </c>
      <c r="L40" s="116">
        <v>3.3830792925805939</v>
      </c>
    </row>
    <row r="41" spans="1:12" s="110" customFormat="1" ht="24.75" customHeight="1" x14ac:dyDescent="0.2">
      <c r="A41" s="604" t="s">
        <v>519</v>
      </c>
      <c r="B41" s="605"/>
      <c r="C41" s="605"/>
      <c r="D41" s="606"/>
      <c r="E41" s="113">
        <v>5.7044635969947102</v>
      </c>
      <c r="F41" s="115">
        <v>9392</v>
      </c>
      <c r="G41" s="114">
        <v>10340</v>
      </c>
      <c r="H41" s="114">
        <v>10441</v>
      </c>
      <c r="I41" s="114">
        <v>8237</v>
      </c>
      <c r="J41" s="140">
        <v>9107</v>
      </c>
      <c r="K41" s="114">
        <v>285</v>
      </c>
      <c r="L41" s="116">
        <v>3.1294608542879105</v>
      </c>
    </row>
    <row r="42" spans="1:12" s="110" customFormat="1" ht="15" customHeight="1" x14ac:dyDescent="0.2">
      <c r="A42" s="120"/>
      <c r="B42" s="119"/>
      <c r="C42" s="258" t="s">
        <v>106</v>
      </c>
      <c r="E42" s="113">
        <v>62.116695059625215</v>
      </c>
      <c r="F42" s="115">
        <v>5834</v>
      </c>
      <c r="G42" s="114">
        <v>6553</v>
      </c>
      <c r="H42" s="114">
        <v>6643</v>
      </c>
      <c r="I42" s="114">
        <v>5192</v>
      </c>
      <c r="J42" s="140">
        <v>5653</v>
      </c>
      <c r="K42" s="114">
        <v>181</v>
      </c>
      <c r="L42" s="116">
        <v>3.2018397311162214</v>
      </c>
    </row>
    <row r="43" spans="1:12" s="110" customFormat="1" ht="15" customHeight="1" x14ac:dyDescent="0.2">
      <c r="A43" s="123"/>
      <c r="B43" s="124"/>
      <c r="C43" s="260" t="s">
        <v>107</v>
      </c>
      <c r="D43" s="261"/>
      <c r="E43" s="125">
        <v>37.883304940374785</v>
      </c>
      <c r="F43" s="143">
        <v>3558</v>
      </c>
      <c r="G43" s="144">
        <v>3787</v>
      </c>
      <c r="H43" s="144">
        <v>3798</v>
      </c>
      <c r="I43" s="144">
        <v>3045</v>
      </c>
      <c r="J43" s="145">
        <v>3454</v>
      </c>
      <c r="K43" s="144">
        <v>104</v>
      </c>
      <c r="L43" s="146">
        <v>3.0110017371163869</v>
      </c>
    </row>
    <row r="44" spans="1:12" s="110" customFormat="1" ht="45.75" customHeight="1" x14ac:dyDescent="0.2">
      <c r="A44" s="604" t="s">
        <v>191</v>
      </c>
      <c r="B44" s="605"/>
      <c r="C44" s="605"/>
      <c r="D44" s="606"/>
      <c r="E44" s="113">
        <v>1.7717121286662658</v>
      </c>
      <c r="F44" s="115">
        <v>2917</v>
      </c>
      <c r="G44" s="114">
        <v>2949</v>
      </c>
      <c r="H44" s="114">
        <v>2969</v>
      </c>
      <c r="I44" s="114">
        <v>2901</v>
      </c>
      <c r="J44" s="140">
        <v>2923</v>
      </c>
      <c r="K44" s="114">
        <v>-6</v>
      </c>
      <c r="L44" s="116">
        <v>-0.20526855969893945</v>
      </c>
    </row>
    <row r="45" spans="1:12" s="110" customFormat="1" ht="15" customHeight="1" x14ac:dyDescent="0.2">
      <c r="A45" s="120"/>
      <c r="B45" s="119"/>
      <c r="C45" s="258" t="s">
        <v>106</v>
      </c>
      <c r="E45" s="113">
        <v>57.627699691463832</v>
      </c>
      <c r="F45" s="115">
        <v>1681</v>
      </c>
      <c r="G45" s="114">
        <v>1702</v>
      </c>
      <c r="H45" s="114">
        <v>1706</v>
      </c>
      <c r="I45" s="114">
        <v>1681</v>
      </c>
      <c r="J45" s="140">
        <v>1690</v>
      </c>
      <c r="K45" s="114">
        <v>-9</v>
      </c>
      <c r="L45" s="116">
        <v>-0.53254437869822491</v>
      </c>
    </row>
    <row r="46" spans="1:12" s="110" customFormat="1" ht="15" customHeight="1" x14ac:dyDescent="0.2">
      <c r="A46" s="123"/>
      <c r="B46" s="124"/>
      <c r="C46" s="260" t="s">
        <v>107</v>
      </c>
      <c r="D46" s="261"/>
      <c r="E46" s="125">
        <v>42.372300308536168</v>
      </c>
      <c r="F46" s="143">
        <v>1236</v>
      </c>
      <c r="G46" s="144">
        <v>1247</v>
      </c>
      <c r="H46" s="144">
        <v>1263</v>
      </c>
      <c r="I46" s="144">
        <v>1220</v>
      </c>
      <c r="J46" s="145">
        <v>1233</v>
      </c>
      <c r="K46" s="144">
        <v>3</v>
      </c>
      <c r="L46" s="146">
        <v>0.24330900243309003</v>
      </c>
    </row>
    <row r="47" spans="1:12" s="110" customFormat="1" ht="39" customHeight="1" x14ac:dyDescent="0.2">
      <c r="A47" s="604" t="s">
        <v>520</v>
      </c>
      <c r="B47" s="607"/>
      <c r="C47" s="607"/>
      <c r="D47" s="608"/>
      <c r="E47" s="113">
        <v>0.28850300346810981</v>
      </c>
      <c r="F47" s="115">
        <v>475</v>
      </c>
      <c r="G47" s="114">
        <v>494</v>
      </c>
      <c r="H47" s="114">
        <v>461</v>
      </c>
      <c r="I47" s="114">
        <v>440</v>
      </c>
      <c r="J47" s="140">
        <v>478</v>
      </c>
      <c r="K47" s="114">
        <v>-3</v>
      </c>
      <c r="L47" s="116">
        <v>-0.62761506276150625</v>
      </c>
    </row>
    <row r="48" spans="1:12" s="110" customFormat="1" ht="15" customHeight="1" x14ac:dyDescent="0.2">
      <c r="A48" s="120"/>
      <c r="B48" s="119"/>
      <c r="C48" s="258" t="s">
        <v>106</v>
      </c>
      <c r="E48" s="113">
        <v>39.789473684210527</v>
      </c>
      <c r="F48" s="115">
        <v>189</v>
      </c>
      <c r="G48" s="114">
        <v>196</v>
      </c>
      <c r="H48" s="114">
        <v>186</v>
      </c>
      <c r="I48" s="114">
        <v>164</v>
      </c>
      <c r="J48" s="140">
        <v>179</v>
      </c>
      <c r="K48" s="114">
        <v>10</v>
      </c>
      <c r="L48" s="116">
        <v>5.5865921787709496</v>
      </c>
    </row>
    <row r="49" spans="1:12" s="110" customFormat="1" ht="15" customHeight="1" x14ac:dyDescent="0.2">
      <c r="A49" s="123"/>
      <c r="B49" s="124"/>
      <c r="C49" s="260" t="s">
        <v>107</v>
      </c>
      <c r="D49" s="261"/>
      <c r="E49" s="125">
        <v>60.210526315789473</v>
      </c>
      <c r="F49" s="143">
        <v>286</v>
      </c>
      <c r="G49" s="144">
        <v>298</v>
      </c>
      <c r="H49" s="144">
        <v>275</v>
      </c>
      <c r="I49" s="144">
        <v>276</v>
      </c>
      <c r="J49" s="145">
        <v>299</v>
      </c>
      <c r="K49" s="144">
        <v>-13</v>
      </c>
      <c r="L49" s="146">
        <v>-4.3478260869565215</v>
      </c>
    </row>
    <row r="50" spans="1:12" s="110" customFormat="1" ht="24.95" customHeight="1" x14ac:dyDescent="0.2">
      <c r="A50" s="609" t="s">
        <v>192</v>
      </c>
      <c r="B50" s="610"/>
      <c r="C50" s="610"/>
      <c r="D50" s="611"/>
      <c r="E50" s="262">
        <v>14.460377908565807</v>
      </c>
      <c r="F50" s="263">
        <v>23808</v>
      </c>
      <c r="G50" s="264">
        <v>24865</v>
      </c>
      <c r="H50" s="264">
        <v>25066</v>
      </c>
      <c r="I50" s="264">
        <v>22986</v>
      </c>
      <c r="J50" s="265">
        <v>23060</v>
      </c>
      <c r="K50" s="263">
        <v>748</v>
      </c>
      <c r="L50" s="266">
        <v>3.243712055507372</v>
      </c>
    </row>
    <row r="51" spans="1:12" s="110" customFormat="1" ht="15" customHeight="1" x14ac:dyDescent="0.2">
      <c r="A51" s="120"/>
      <c r="B51" s="119"/>
      <c r="C51" s="258" t="s">
        <v>106</v>
      </c>
      <c r="E51" s="113">
        <v>60.282258064516128</v>
      </c>
      <c r="F51" s="115">
        <v>14352</v>
      </c>
      <c r="G51" s="114">
        <v>14917</v>
      </c>
      <c r="H51" s="114">
        <v>15080</v>
      </c>
      <c r="I51" s="114">
        <v>13880</v>
      </c>
      <c r="J51" s="140">
        <v>13861</v>
      </c>
      <c r="K51" s="114">
        <v>491</v>
      </c>
      <c r="L51" s="116">
        <v>3.5423129644325808</v>
      </c>
    </row>
    <row r="52" spans="1:12" s="110" customFormat="1" ht="15" customHeight="1" x14ac:dyDescent="0.2">
      <c r="A52" s="120"/>
      <c r="B52" s="119"/>
      <c r="C52" s="258" t="s">
        <v>107</v>
      </c>
      <c r="E52" s="113">
        <v>39.717741935483872</v>
      </c>
      <c r="F52" s="115">
        <v>9456</v>
      </c>
      <c r="G52" s="114">
        <v>9948</v>
      </c>
      <c r="H52" s="114">
        <v>9986</v>
      </c>
      <c r="I52" s="114">
        <v>9106</v>
      </c>
      <c r="J52" s="140">
        <v>9199</v>
      </c>
      <c r="K52" s="114">
        <v>257</v>
      </c>
      <c r="L52" s="116">
        <v>2.7937819328187845</v>
      </c>
    </row>
    <row r="53" spans="1:12" s="110" customFormat="1" ht="15" customHeight="1" x14ac:dyDescent="0.2">
      <c r="A53" s="120"/>
      <c r="B53" s="119"/>
      <c r="C53" s="258" t="s">
        <v>187</v>
      </c>
      <c r="D53" s="110" t="s">
        <v>193</v>
      </c>
      <c r="E53" s="113">
        <v>27.36475134408602</v>
      </c>
      <c r="F53" s="115">
        <v>6515</v>
      </c>
      <c r="G53" s="114">
        <v>7629</v>
      </c>
      <c r="H53" s="114">
        <v>7760</v>
      </c>
      <c r="I53" s="114">
        <v>5853</v>
      </c>
      <c r="J53" s="140">
        <v>6300</v>
      </c>
      <c r="K53" s="114">
        <v>215</v>
      </c>
      <c r="L53" s="116">
        <v>3.4126984126984126</v>
      </c>
    </row>
    <row r="54" spans="1:12" s="110" customFormat="1" ht="15" customHeight="1" x14ac:dyDescent="0.2">
      <c r="A54" s="120"/>
      <c r="B54" s="119"/>
      <c r="D54" s="267" t="s">
        <v>194</v>
      </c>
      <c r="E54" s="113">
        <v>63.837298541826556</v>
      </c>
      <c r="F54" s="115">
        <v>4159</v>
      </c>
      <c r="G54" s="114">
        <v>4847</v>
      </c>
      <c r="H54" s="114">
        <v>4995</v>
      </c>
      <c r="I54" s="114">
        <v>3805</v>
      </c>
      <c r="J54" s="140">
        <v>4058</v>
      </c>
      <c r="K54" s="114">
        <v>101</v>
      </c>
      <c r="L54" s="116">
        <v>2.4889107934943322</v>
      </c>
    </row>
    <row r="55" spans="1:12" s="110" customFormat="1" ht="15" customHeight="1" x14ac:dyDescent="0.2">
      <c r="A55" s="120"/>
      <c r="B55" s="119"/>
      <c r="D55" s="267" t="s">
        <v>195</v>
      </c>
      <c r="E55" s="113">
        <v>36.162701458173444</v>
      </c>
      <c r="F55" s="115">
        <v>2356</v>
      </c>
      <c r="G55" s="114">
        <v>2782</v>
      </c>
      <c r="H55" s="114">
        <v>2765</v>
      </c>
      <c r="I55" s="114">
        <v>2048</v>
      </c>
      <c r="J55" s="140">
        <v>2242</v>
      </c>
      <c r="K55" s="114">
        <v>114</v>
      </c>
      <c r="L55" s="116">
        <v>5.0847457627118642</v>
      </c>
    </row>
    <row r="56" spans="1:12" s="110" customFormat="1" ht="15" customHeight="1" x14ac:dyDescent="0.2">
      <c r="A56" s="120"/>
      <c r="B56" s="119" t="s">
        <v>196</v>
      </c>
      <c r="C56" s="258"/>
      <c r="E56" s="113">
        <v>65.536949642559961</v>
      </c>
      <c r="F56" s="115">
        <v>107902</v>
      </c>
      <c r="G56" s="114">
        <v>107427</v>
      </c>
      <c r="H56" s="114">
        <v>107704</v>
      </c>
      <c r="I56" s="114">
        <v>106444</v>
      </c>
      <c r="J56" s="140">
        <v>106588</v>
      </c>
      <c r="K56" s="114">
        <v>1314</v>
      </c>
      <c r="L56" s="116">
        <v>1.2327841783315194</v>
      </c>
    </row>
    <row r="57" spans="1:12" s="110" customFormat="1" ht="15" customHeight="1" x14ac:dyDescent="0.2">
      <c r="A57" s="120"/>
      <c r="B57" s="119"/>
      <c r="C57" s="258" t="s">
        <v>106</v>
      </c>
      <c r="E57" s="113">
        <v>53.982317287909396</v>
      </c>
      <c r="F57" s="115">
        <v>58248</v>
      </c>
      <c r="G57" s="114">
        <v>58141</v>
      </c>
      <c r="H57" s="114">
        <v>58492</v>
      </c>
      <c r="I57" s="114">
        <v>57907</v>
      </c>
      <c r="J57" s="140">
        <v>57954</v>
      </c>
      <c r="K57" s="114">
        <v>294</v>
      </c>
      <c r="L57" s="116">
        <v>0.50729889222486801</v>
      </c>
    </row>
    <row r="58" spans="1:12" s="110" customFormat="1" ht="15" customHeight="1" x14ac:dyDescent="0.2">
      <c r="A58" s="120"/>
      <c r="B58" s="119"/>
      <c r="C58" s="258" t="s">
        <v>107</v>
      </c>
      <c r="E58" s="113">
        <v>46.017682712090604</v>
      </c>
      <c r="F58" s="115">
        <v>49654</v>
      </c>
      <c r="G58" s="114">
        <v>49286</v>
      </c>
      <c r="H58" s="114">
        <v>49212</v>
      </c>
      <c r="I58" s="114">
        <v>48537</v>
      </c>
      <c r="J58" s="140">
        <v>48634</v>
      </c>
      <c r="K58" s="114">
        <v>1020</v>
      </c>
      <c r="L58" s="116">
        <v>2.0972981864539211</v>
      </c>
    </row>
    <row r="59" spans="1:12" s="110" customFormat="1" ht="15" customHeight="1" x14ac:dyDescent="0.2">
      <c r="A59" s="120"/>
      <c r="B59" s="119"/>
      <c r="C59" s="258" t="s">
        <v>105</v>
      </c>
      <c r="D59" s="110" t="s">
        <v>197</v>
      </c>
      <c r="E59" s="113">
        <v>91.850012047969457</v>
      </c>
      <c r="F59" s="115">
        <v>99108</v>
      </c>
      <c r="G59" s="114">
        <v>98613</v>
      </c>
      <c r="H59" s="114">
        <v>98919</v>
      </c>
      <c r="I59" s="114">
        <v>97800</v>
      </c>
      <c r="J59" s="140">
        <v>97980</v>
      </c>
      <c r="K59" s="114">
        <v>1128</v>
      </c>
      <c r="L59" s="116">
        <v>1.1512553582363747</v>
      </c>
    </row>
    <row r="60" spans="1:12" s="110" customFormat="1" ht="15" customHeight="1" x14ac:dyDescent="0.2">
      <c r="A60" s="120"/>
      <c r="B60" s="119"/>
      <c r="C60" s="258"/>
      <c r="D60" s="267" t="s">
        <v>198</v>
      </c>
      <c r="E60" s="113">
        <v>52.026072567300318</v>
      </c>
      <c r="F60" s="115">
        <v>51562</v>
      </c>
      <c r="G60" s="114">
        <v>51417</v>
      </c>
      <c r="H60" s="114">
        <v>51789</v>
      </c>
      <c r="I60" s="114">
        <v>51284</v>
      </c>
      <c r="J60" s="140">
        <v>51378</v>
      </c>
      <c r="K60" s="114">
        <v>184</v>
      </c>
      <c r="L60" s="116">
        <v>0.35812993888434741</v>
      </c>
    </row>
    <row r="61" spans="1:12" s="110" customFormat="1" ht="15" customHeight="1" x14ac:dyDescent="0.2">
      <c r="A61" s="120"/>
      <c r="B61" s="119"/>
      <c r="C61" s="258"/>
      <c r="D61" s="267" t="s">
        <v>199</v>
      </c>
      <c r="E61" s="113">
        <v>47.973927432699682</v>
      </c>
      <c r="F61" s="115">
        <v>47546</v>
      </c>
      <c r="G61" s="114">
        <v>47196</v>
      </c>
      <c r="H61" s="114">
        <v>47130</v>
      </c>
      <c r="I61" s="114">
        <v>46516</v>
      </c>
      <c r="J61" s="140">
        <v>46602</v>
      </c>
      <c r="K61" s="114">
        <v>944</v>
      </c>
      <c r="L61" s="116">
        <v>2.0256641345864983</v>
      </c>
    </row>
    <row r="62" spans="1:12" s="110" customFormat="1" ht="15" customHeight="1" x14ac:dyDescent="0.2">
      <c r="A62" s="120"/>
      <c r="B62" s="119"/>
      <c r="C62" s="258"/>
      <c r="D62" s="258" t="s">
        <v>200</v>
      </c>
      <c r="E62" s="113">
        <v>8.1499879520305463</v>
      </c>
      <c r="F62" s="115">
        <v>8794</v>
      </c>
      <c r="G62" s="114">
        <v>8814</v>
      </c>
      <c r="H62" s="114">
        <v>8785</v>
      </c>
      <c r="I62" s="114">
        <v>8644</v>
      </c>
      <c r="J62" s="140">
        <v>8608</v>
      </c>
      <c r="K62" s="114">
        <v>186</v>
      </c>
      <c r="L62" s="116">
        <v>2.1607806691449816</v>
      </c>
    </row>
    <row r="63" spans="1:12" s="110" customFormat="1" ht="15" customHeight="1" x14ac:dyDescent="0.2">
      <c r="A63" s="120"/>
      <c r="B63" s="119"/>
      <c r="C63" s="258"/>
      <c r="D63" s="267" t="s">
        <v>198</v>
      </c>
      <c r="E63" s="113">
        <v>76.02911075733455</v>
      </c>
      <c r="F63" s="115">
        <v>6686</v>
      </c>
      <c r="G63" s="114">
        <v>6724</v>
      </c>
      <c r="H63" s="114">
        <v>6703</v>
      </c>
      <c r="I63" s="114">
        <v>6623</v>
      </c>
      <c r="J63" s="140">
        <v>6576</v>
      </c>
      <c r="K63" s="114">
        <v>110</v>
      </c>
      <c r="L63" s="116">
        <v>1.6727493917274938</v>
      </c>
    </row>
    <row r="64" spans="1:12" s="110" customFormat="1" ht="15" customHeight="1" x14ac:dyDescent="0.2">
      <c r="A64" s="120"/>
      <c r="B64" s="119"/>
      <c r="C64" s="258"/>
      <c r="D64" s="267" t="s">
        <v>199</v>
      </c>
      <c r="E64" s="113">
        <v>23.970889242665454</v>
      </c>
      <c r="F64" s="115">
        <v>2108</v>
      </c>
      <c r="G64" s="114">
        <v>2090</v>
      </c>
      <c r="H64" s="114">
        <v>2082</v>
      </c>
      <c r="I64" s="114">
        <v>2021</v>
      </c>
      <c r="J64" s="140">
        <v>2032</v>
      </c>
      <c r="K64" s="114">
        <v>76</v>
      </c>
      <c r="L64" s="116">
        <v>3.7401574803149606</v>
      </c>
    </row>
    <row r="65" spans="1:12" s="110" customFormat="1" ht="15" customHeight="1" x14ac:dyDescent="0.2">
      <c r="A65" s="120"/>
      <c r="B65" s="119" t="s">
        <v>201</v>
      </c>
      <c r="C65" s="258"/>
      <c r="E65" s="113">
        <v>10.629058022509309</v>
      </c>
      <c r="F65" s="115">
        <v>17500</v>
      </c>
      <c r="G65" s="114">
        <v>17393</v>
      </c>
      <c r="H65" s="114">
        <v>17185</v>
      </c>
      <c r="I65" s="114">
        <v>16942</v>
      </c>
      <c r="J65" s="140">
        <v>16761</v>
      </c>
      <c r="K65" s="114">
        <v>739</v>
      </c>
      <c r="L65" s="116">
        <v>4.4090448063957997</v>
      </c>
    </row>
    <row r="66" spans="1:12" s="110" customFormat="1" ht="15" customHeight="1" x14ac:dyDescent="0.2">
      <c r="A66" s="120"/>
      <c r="B66" s="119"/>
      <c r="C66" s="258" t="s">
        <v>106</v>
      </c>
      <c r="E66" s="113">
        <v>52.857142857142854</v>
      </c>
      <c r="F66" s="115">
        <v>9250</v>
      </c>
      <c r="G66" s="114">
        <v>9214</v>
      </c>
      <c r="H66" s="114">
        <v>9104</v>
      </c>
      <c r="I66" s="114">
        <v>9019</v>
      </c>
      <c r="J66" s="140">
        <v>8971</v>
      </c>
      <c r="K66" s="114">
        <v>279</v>
      </c>
      <c r="L66" s="116">
        <v>3.1100211793557015</v>
      </c>
    </row>
    <row r="67" spans="1:12" s="110" customFormat="1" ht="15" customHeight="1" x14ac:dyDescent="0.2">
      <c r="A67" s="120"/>
      <c r="B67" s="119"/>
      <c r="C67" s="258" t="s">
        <v>107</v>
      </c>
      <c r="E67" s="113">
        <v>47.142857142857146</v>
      </c>
      <c r="F67" s="115">
        <v>8250</v>
      </c>
      <c r="G67" s="114">
        <v>8179</v>
      </c>
      <c r="H67" s="114">
        <v>8081</v>
      </c>
      <c r="I67" s="114">
        <v>7923</v>
      </c>
      <c r="J67" s="140">
        <v>7790</v>
      </c>
      <c r="K67" s="114">
        <v>460</v>
      </c>
      <c r="L67" s="116">
        <v>5.9050064184852378</v>
      </c>
    </row>
    <row r="68" spans="1:12" s="110" customFormat="1" ht="15" customHeight="1" x14ac:dyDescent="0.2">
      <c r="A68" s="120"/>
      <c r="B68" s="119"/>
      <c r="C68" s="258" t="s">
        <v>105</v>
      </c>
      <c r="D68" s="110" t="s">
        <v>202</v>
      </c>
      <c r="E68" s="113">
        <v>23.188571428571429</v>
      </c>
      <c r="F68" s="115">
        <v>4058</v>
      </c>
      <c r="G68" s="114">
        <v>3991</v>
      </c>
      <c r="H68" s="114">
        <v>3863</v>
      </c>
      <c r="I68" s="114">
        <v>3724</v>
      </c>
      <c r="J68" s="140">
        <v>3659</v>
      </c>
      <c r="K68" s="114">
        <v>399</v>
      </c>
      <c r="L68" s="116">
        <v>10.904618748291883</v>
      </c>
    </row>
    <row r="69" spans="1:12" s="110" customFormat="1" ht="15" customHeight="1" x14ac:dyDescent="0.2">
      <c r="A69" s="120"/>
      <c r="B69" s="119"/>
      <c r="C69" s="258"/>
      <c r="D69" s="267" t="s">
        <v>198</v>
      </c>
      <c r="E69" s="113">
        <v>49.728930507639234</v>
      </c>
      <c r="F69" s="115">
        <v>2018</v>
      </c>
      <c r="G69" s="114">
        <v>1994</v>
      </c>
      <c r="H69" s="114">
        <v>1937</v>
      </c>
      <c r="I69" s="114">
        <v>1876</v>
      </c>
      <c r="J69" s="140">
        <v>1854</v>
      </c>
      <c r="K69" s="114">
        <v>164</v>
      </c>
      <c r="L69" s="116">
        <v>8.8457389428263209</v>
      </c>
    </row>
    <row r="70" spans="1:12" s="110" customFormat="1" ht="15" customHeight="1" x14ac:dyDescent="0.2">
      <c r="A70" s="120"/>
      <c r="B70" s="119"/>
      <c r="C70" s="258"/>
      <c r="D70" s="267" t="s">
        <v>199</v>
      </c>
      <c r="E70" s="113">
        <v>50.271069492360766</v>
      </c>
      <c r="F70" s="115">
        <v>2040</v>
      </c>
      <c r="G70" s="114">
        <v>1997</v>
      </c>
      <c r="H70" s="114">
        <v>1926</v>
      </c>
      <c r="I70" s="114">
        <v>1848</v>
      </c>
      <c r="J70" s="140">
        <v>1805</v>
      </c>
      <c r="K70" s="114">
        <v>235</v>
      </c>
      <c r="L70" s="116">
        <v>13.019390581717451</v>
      </c>
    </row>
    <row r="71" spans="1:12" s="110" customFormat="1" ht="15" customHeight="1" x14ac:dyDescent="0.2">
      <c r="A71" s="120"/>
      <c r="B71" s="119"/>
      <c r="C71" s="258"/>
      <c r="D71" s="110" t="s">
        <v>203</v>
      </c>
      <c r="E71" s="113">
        <v>71.205714285714279</v>
      </c>
      <c r="F71" s="115">
        <v>12461</v>
      </c>
      <c r="G71" s="114">
        <v>12440</v>
      </c>
      <c r="H71" s="114">
        <v>12373</v>
      </c>
      <c r="I71" s="114">
        <v>12296</v>
      </c>
      <c r="J71" s="140">
        <v>12195</v>
      </c>
      <c r="K71" s="114">
        <v>266</v>
      </c>
      <c r="L71" s="116">
        <v>2.1812218122181224</v>
      </c>
    </row>
    <row r="72" spans="1:12" s="110" customFormat="1" ht="15" customHeight="1" x14ac:dyDescent="0.2">
      <c r="A72" s="120"/>
      <c r="B72" s="119"/>
      <c r="C72" s="258"/>
      <c r="D72" s="267" t="s">
        <v>198</v>
      </c>
      <c r="E72" s="113">
        <v>53.663429901292034</v>
      </c>
      <c r="F72" s="115">
        <v>6687</v>
      </c>
      <c r="G72" s="114">
        <v>6696</v>
      </c>
      <c r="H72" s="114">
        <v>6649</v>
      </c>
      <c r="I72" s="114">
        <v>6639</v>
      </c>
      <c r="J72" s="140">
        <v>6624</v>
      </c>
      <c r="K72" s="114">
        <v>63</v>
      </c>
      <c r="L72" s="116">
        <v>0.95108695652173914</v>
      </c>
    </row>
    <row r="73" spans="1:12" s="110" customFormat="1" ht="15" customHeight="1" x14ac:dyDescent="0.2">
      <c r="A73" s="120"/>
      <c r="B73" s="119"/>
      <c r="C73" s="258"/>
      <c r="D73" s="267" t="s">
        <v>199</v>
      </c>
      <c r="E73" s="113">
        <v>46.336570098707966</v>
      </c>
      <c r="F73" s="115">
        <v>5774</v>
      </c>
      <c r="G73" s="114">
        <v>5744</v>
      </c>
      <c r="H73" s="114">
        <v>5724</v>
      </c>
      <c r="I73" s="114">
        <v>5657</v>
      </c>
      <c r="J73" s="140">
        <v>5571</v>
      </c>
      <c r="K73" s="114">
        <v>203</v>
      </c>
      <c r="L73" s="116">
        <v>3.643870041285227</v>
      </c>
    </row>
    <row r="74" spans="1:12" s="110" customFormat="1" ht="15" customHeight="1" x14ac:dyDescent="0.2">
      <c r="A74" s="120"/>
      <c r="B74" s="119"/>
      <c r="C74" s="258"/>
      <c r="D74" s="110" t="s">
        <v>204</v>
      </c>
      <c r="E74" s="113">
        <v>5.6057142857142859</v>
      </c>
      <c r="F74" s="115">
        <v>981</v>
      </c>
      <c r="G74" s="114">
        <v>962</v>
      </c>
      <c r="H74" s="114">
        <v>949</v>
      </c>
      <c r="I74" s="114">
        <v>922</v>
      </c>
      <c r="J74" s="140">
        <v>907</v>
      </c>
      <c r="K74" s="114">
        <v>74</v>
      </c>
      <c r="L74" s="116">
        <v>8.1587651598676949</v>
      </c>
    </row>
    <row r="75" spans="1:12" s="110" customFormat="1" ht="15" customHeight="1" x14ac:dyDescent="0.2">
      <c r="A75" s="120"/>
      <c r="B75" s="119"/>
      <c r="C75" s="258"/>
      <c r="D75" s="267" t="s">
        <v>198</v>
      </c>
      <c r="E75" s="113">
        <v>55.555555555555557</v>
      </c>
      <c r="F75" s="115">
        <v>545</v>
      </c>
      <c r="G75" s="114">
        <v>524</v>
      </c>
      <c r="H75" s="114">
        <v>518</v>
      </c>
      <c r="I75" s="114">
        <v>504</v>
      </c>
      <c r="J75" s="140">
        <v>493</v>
      </c>
      <c r="K75" s="114">
        <v>52</v>
      </c>
      <c r="L75" s="116">
        <v>10.547667342799189</v>
      </c>
    </row>
    <row r="76" spans="1:12" s="110" customFormat="1" ht="15" customHeight="1" x14ac:dyDescent="0.2">
      <c r="A76" s="120"/>
      <c r="B76" s="119"/>
      <c r="C76" s="258"/>
      <c r="D76" s="267" t="s">
        <v>199</v>
      </c>
      <c r="E76" s="113">
        <v>44.444444444444443</v>
      </c>
      <c r="F76" s="115">
        <v>436</v>
      </c>
      <c r="G76" s="114">
        <v>438</v>
      </c>
      <c r="H76" s="114">
        <v>431</v>
      </c>
      <c r="I76" s="114">
        <v>418</v>
      </c>
      <c r="J76" s="140">
        <v>414</v>
      </c>
      <c r="K76" s="114">
        <v>22</v>
      </c>
      <c r="L76" s="116">
        <v>5.3140096618357484</v>
      </c>
    </row>
    <row r="77" spans="1:12" s="110" customFormat="1" ht="15" customHeight="1" x14ac:dyDescent="0.2">
      <c r="A77" s="534"/>
      <c r="B77" s="119" t="s">
        <v>205</v>
      </c>
      <c r="C77" s="268"/>
      <c r="D77" s="182"/>
      <c r="E77" s="113">
        <v>9.3736144263649237</v>
      </c>
      <c r="F77" s="115">
        <v>15433</v>
      </c>
      <c r="G77" s="114">
        <v>15423</v>
      </c>
      <c r="H77" s="114">
        <v>15910</v>
      </c>
      <c r="I77" s="114">
        <v>15428</v>
      </c>
      <c r="J77" s="140">
        <v>15677</v>
      </c>
      <c r="K77" s="114">
        <v>-244</v>
      </c>
      <c r="L77" s="116">
        <v>-1.556420233463035</v>
      </c>
    </row>
    <row r="78" spans="1:12" s="110" customFormat="1" ht="15" customHeight="1" x14ac:dyDescent="0.2">
      <c r="A78" s="120"/>
      <c r="B78" s="119"/>
      <c r="C78" s="268" t="s">
        <v>106</v>
      </c>
      <c r="D78" s="182"/>
      <c r="E78" s="113">
        <v>60.856605974211107</v>
      </c>
      <c r="F78" s="115">
        <v>9392</v>
      </c>
      <c r="G78" s="114">
        <v>9370</v>
      </c>
      <c r="H78" s="114">
        <v>9714</v>
      </c>
      <c r="I78" s="114">
        <v>9373</v>
      </c>
      <c r="J78" s="140">
        <v>9504</v>
      </c>
      <c r="K78" s="114">
        <v>-112</v>
      </c>
      <c r="L78" s="116">
        <v>-1.1784511784511784</v>
      </c>
    </row>
    <row r="79" spans="1:12" s="110" customFormat="1" ht="15" customHeight="1" x14ac:dyDescent="0.2">
      <c r="A79" s="123"/>
      <c r="B79" s="124"/>
      <c r="C79" s="260" t="s">
        <v>107</v>
      </c>
      <c r="D79" s="261"/>
      <c r="E79" s="125">
        <v>39.143394025788893</v>
      </c>
      <c r="F79" s="143">
        <v>6041</v>
      </c>
      <c r="G79" s="144">
        <v>6053</v>
      </c>
      <c r="H79" s="144">
        <v>6196</v>
      </c>
      <c r="I79" s="144">
        <v>6055</v>
      </c>
      <c r="J79" s="145">
        <v>6173</v>
      </c>
      <c r="K79" s="144">
        <v>-132</v>
      </c>
      <c r="L79" s="146">
        <v>-2.138344403045521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164643</v>
      </c>
      <c r="E11" s="114">
        <v>165108</v>
      </c>
      <c r="F11" s="114">
        <v>165865</v>
      </c>
      <c r="G11" s="114">
        <v>161800</v>
      </c>
      <c r="H11" s="140">
        <v>162086</v>
      </c>
      <c r="I11" s="115">
        <v>2557</v>
      </c>
      <c r="J11" s="116">
        <v>1.5775575928827905</v>
      </c>
    </row>
    <row r="12" spans="1:15" s="110" customFormat="1" ht="24.95" customHeight="1" x14ac:dyDescent="0.2">
      <c r="A12" s="193" t="s">
        <v>132</v>
      </c>
      <c r="B12" s="194" t="s">
        <v>133</v>
      </c>
      <c r="C12" s="113">
        <v>0.96937009165284893</v>
      </c>
      <c r="D12" s="115">
        <v>1596</v>
      </c>
      <c r="E12" s="114">
        <v>1453</v>
      </c>
      <c r="F12" s="114">
        <v>1574</v>
      </c>
      <c r="G12" s="114">
        <v>1619</v>
      </c>
      <c r="H12" s="140">
        <v>1575</v>
      </c>
      <c r="I12" s="115">
        <v>21</v>
      </c>
      <c r="J12" s="116">
        <v>1.3333333333333333</v>
      </c>
    </row>
    <row r="13" spans="1:15" s="110" customFormat="1" ht="24.95" customHeight="1" x14ac:dyDescent="0.2">
      <c r="A13" s="193" t="s">
        <v>134</v>
      </c>
      <c r="B13" s="199" t="s">
        <v>214</v>
      </c>
      <c r="C13" s="113">
        <v>1.3526235552073274</v>
      </c>
      <c r="D13" s="115">
        <v>2227</v>
      </c>
      <c r="E13" s="114">
        <v>2258</v>
      </c>
      <c r="F13" s="114">
        <v>2294</v>
      </c>
      <c r="G13" s="114">
        <v>2311</v>
      </c>
      <c r="H13" s="140">
        <v>2375</v>
      </c>
      <c r="I13" s="115">
        <v>-148</v>
      </c>
      <c r="J13" s="116">
        <v>-6.2315789473684209</v>
      </c>
    </row>
    <row r="14" spans="1:15" s="287" customFormat="1" ht="24" customHeight="1" x14ac:dyDescent="0.2">
      <c r="A14" s="193" t="s">
        <v>215</v>
      </c>
      <c r="B14" s="199" t="s">
        <v>137</v>
      </c>
      <c r="C14" s="113">
        <v>24.207527802578912</v>
      </c>
      <c r="D14" s="115">
        <v>39856</v>
      </c>
      <c r="E14" s="114">
        <v>40324</v>
      </c>
      <c r="F14" s="114">
        <v>40574</v>
      </c>
      <c r="G14" s="114">
        <v>40037</v>
      </c>
      <c r="H14" s="140">
        <v>40389</v>
      </c>
      <c r="I14" s="115">
        <v>-533</v>
      </c>
      <c r="J14" s="116">
        <v>-1.3196662457599841</v>
      </c>
      <c r="K14" s="110"/>
      <c r="L14" s="110"/>
      <c r="M14" s="110"/>
      <c r="N14" s="110"/>
      <c r="O14" s="110"/>
    </row>
    <row r="15" spans="1:15" s="110" customFormat="1" ht="24.75" customHeight="1" x14ac:dyDescent="0.2">
      <c r="A15" s="193" t="s">
        <v>216</v>
      </c>
      <c r="B15" s="199" t="s">
        <v>217</v>
      </c>
      <c r="C15" s="113">
        <v>8.4157844548507992</v>
      </c>
      <c r="D15" s="115">
        <v>13856</v>
      </c>
      <c r="E15" s="114">
        <v>13947</v>
      </c>
      <c r="F15" s="114">
        <v>14012</v>
      </c>
      <c r="G15" s="114">
        <v>13799</v>
      </c>
      <c r="H15" s="140">
        <v>13998</v>
      </c>
      <c r="I15" s="115">
        <v>-142</v>
      </c>
      <c r="J15" s="116">
        <v>-1.0144306329475639</v>
      </c>
    </row>
    <row r="16" spans="1:15" s="287" customFormat="1" ht="24.95" customHeight="1" x14ac:dyDescent="0.2">
      <c r="A16" s="193" t="s">
        <v>218</v>
      </c>
      <c r="B16" s="199" t="s">
        <v>141</v>
      </c>
      <c r="C16" s="113">
        <v>10.79061970445145</v>
      </c>
      <c r="D16" s="115">
        <v>17766</v>
      </c>
      <c r="E16" s="114">
        <v>17917</v>
      </c>
      <c r="F16" s="114">
        <v>18036</v>
      </c>
      <c r="G16" s="114">
        <v>17814</v>
      </c>
      <c r="H16" s="140">
        <v>17929</v>
      </c>
      <c r="I16" s="115">
        <v>-163</v>
      </c>
      <c r="J16" s="116">
        <v>-0.90914161414468175</v>
      </c>
      <c r="K16" s="110"/>
      <c r="L16" s="110"/>
      <c r="M16" s="110"/>
      <c r="N16" s="110"/>
      <c r="O16" s="110"/>
    </row>
    <row r="17" spans="1:15" s="110" customFormat="1" ht="24.95" customHeight="1" x14ac:dyDescent="0.2">
      <c r="A17" s="193" t="s">
        <v>219</v>
      </c>
      <c r="B17" s="199" t="s">
        <v>220</v>
      </c>
      <c r="C17" s="113">
        <v>5.0011236432766655</v>
      </c>
      <c r="D17" s="115">
        <v>8234</v>
      </c>
      <c r="E17" s="114">
        <v>8460</v>
      </c>
      <c r="F17" s="114">
        <v>8526</v>
      </c>
      <c r="G17" s="114">
        <v>8424</v>
      </c>
      <c r="H17" s="140">
        <v>8462</v>
      </c>
      <c r="I17" s="115">
        <v>-228</v>
      </c>
      <c r="J17" s="116">
        <v>-2.6943984873552353</v>
      </c>
    </row>
    <row r="18" spans="1:15" s="287" customFormat="1" ht="24.95" customHeight="1" x14ac:dyDescent="0.2">
      <c r="A18" s="201" t="s">
        <v>144</v>
      </c>
      <c r="B18" s="202" t="s">
        <v>145</v>
      </c>
      <c r="C18" s="113">
        <v>7.2611650662342155</v>
      </c>
      <c r="D18" s="115">
        <v>11955</v>
      </c>
      <c r="E18" s="114">
        <v>11879</v>
      </c>
      <c r="F18" s="114">
        <v>12026</v>
      </c>
      <c r="G18" s="114">
        <v>11598</v>
      </c>
      <c r="H18" s="140">
        <v>11451</v>
      </c>
      <c r="I18" s="115">
        <v>504</v>
      </c>
      <c r="J18" s="116">
        <v>4.4013623264343726</v>
      </c>
      <c r="K18" s="110"/>
      <c r="L18" s="110"/>
      <c r="M18" s="110"/>
      <c r="N18" s="110"/>
      <c r="O18" s="110"/>
    </row>
    <row r="19" spans="1:15" s="110" customFormat="1" ht="24.95" customHeight="1" x14ac:dyDescent="0.2">
      <c r="A19" s="193" t="s">
        <v>146</v>
      </c>
      <c r="B19" s="199" t="s">
        <v>147</v>
      </c>
      <c r="C19" s="113">
        <v>16.489009554004724</v>
      </c>
      <c r="D19" s="115">
        <v>27148</v>
      </c>
      <c r="E19" s="114">
        <v>27334</v>
      </c>
      <c r="F19" s="114">
        <v>27430</v>
      </c>
      <c r="G19" s="114">
        <v>26607</v>
      </c>
      <c r="H19" s="140">
        <v>26647</v>
      </c>
      <c r="I19" s="115">
        <v>501</v>
      </c>
      <c r="J19" s="116">
        <v>1.880136600743048</v>
      </c>
    </row>
    <row r="20" spans="1:15" s="287" customFormat="1" ht="24.95" customHeight="1" x14ac:dyDescent="0.2">
      <c r="A20" s="193" t="s">
        <v>148</v>
      </c>
      <c r="B20" s="199" t="s">
        <v>149</v>
      </c>
      <c r="C20" s="113">
        <v>8.2256761599339168</v>
      </c>
      <c r="D20" s="115">
        <v>13543</v>
      </c>
      <c r="E20" s="114">
        <v>13579</v>
      </c>
      <c r="F20" s="114">
        <v>13597</v>
      </c>
      <c r="G20" s="114">
        <v>13200</v>
      </c>
      <c r="H20" s="140">
        <v>13307</v>
      </c>
      <c r="I20" s="115">
        <v>236</v>
      </c>
      <c r="J20" s="116">
        <v>1.7735026677688435</v>
      </c>
      <c r="K20" s="110"/>
      <c r="L20" s="110"/>
      <c r="M20" s="110"/>
      <c r="N20" s="110"/>
      <c r="O20" s="110"/>
    </row>
    <row r="21" spans="1:15" s="110" customFormat="1" ht="24.95" customHeight="1" x14ac:dyDescent="0.2">
      <c r="A21" s="201" t="s">
        <v>150</v>
      </c>
      <c r="B21" s="202" t="s">
        <v>151</v>
      </c>
      <c r="C21" s="113">
        <v>2.0917986188298316</v>
      </c>
      <c r="D21" s="115">
        <v>3444</v>
      </c>
      <c r="E21" s="114">
        <v>3419</v>
      </c>
      <c r="F21" s="114">
        <v>3440</v>
      </c>
      <c r="G21" s="114">
        <v>3361</v>
      </c>
      <c r="H21" s="140">
        <v>3310</v>
      </c>
      <c r="I21" s="115">
        <v>134</v>
      </c>
      <c r="J21" s="116">
        <v>4.04833836858006</v>
      </c>
    </row>
    <row r="22" spans="1:15" s="110" customFormat="1" ht="24.95" customHeight="1" x14ac:dyDescent="0.2">
      <c r="A22" s="201" t="s">
        <v>152</v>
      </c>
      <c r="B22" s="199" t="s">
        <v>153</v>
      </c>
      <c r="C22" s="113">
        <v>1.0993482868995341</v>
      </c>
      <c r="D22" s="115">
        <v>1810</v>
      </c>
      <c r="E22" s="114">
        <v>1777</v>
      </c>
      <c r="F22" s="114">
        <v>1758</v>
      </c>
      <c r="G22" s="114">
        <v>1721</v>
      </c>
      <c r="H22" s="140">
        <v>1730</v>
      </c>
      <c r="I22" s="115">
        <v>80</v>
      </c>
      <c r="J22" s="116">
        <v>4.6242774566473992</v>
      </c>
    </row>
    <row r="23" spans="1:15" s="110" customFormat="1" ht="24.95" customHeight="1" x14ac:dyDescent="0.2">
      <c r="A23" s="193" t="s">
        <v>154</v>
      </c>
      <c r="B23" s="199" t="s">
        <v>155</v>
      </c>
      <c r="C23" s="113">
        <v>1.8342717273130349</v>
      </c>
      <c r="D23" s="115">
        <v>3020</v>
      </c>
      <c r="E23" s="114">
        <v>3048</v>
      </c>
      <c r="F23" s="114">
        <v>3049</v>
      </c>
      <c r="G23" s="114">
        <v>2991</v>
      </c>
      <c r="H23" s="140">
        <v>2998</v>
      </c>
      <c r="I23" s="115">
        <v>22</v>
      </c>
      <c r="J23" s="116">
        <v>0.73382254836557703</v>
      </c>
    </row>
    <row r="24" spans="1:15" s="110" customFormat="1" ht="24.95" customHeight="1" x14ac:dyDescent="0.2">
      <c r="A24" s="193" t="s">
        <v>156</v>
      </c>
      <c r="B24" s="199" t="s">
        <v>221</v>
      </c>
      <c r="C24" s="113">
        <v>4.8644643258444029</v>
      </c>
      <c r="D24" s="115">
        <v>8009</v>
      </c>
      <c r="E24" s="114">
        <v>8023</v>
      </c>
      <c r="F24" s="114">
        <v>8065</v>
      </c>
      <c r="G24" s="114">
        <v>7841</v>
      </c>
      <c r="H24" s="140">
        <v>7868</v>
      </c>
      <c r="I24" s="115">
        <v>141</v>
      </c>
      <c r="J24" s="116">
        <v>1.7920691408235891</v>
      </c>
    </row>
    <row r="25" spans="1:15" s="110" customFormat="1" ht="24.95" customHeight="1" x14ac:dyDescent="0.2">
      <c r="A25" s="193" t="s">
        <v>222</v>
      </c>
      <c r="B25" s="204" t="s">
        <v>159</v>
      </c>
      <c r="C25" s="113">
        <v>3.2828604920950175</v>
      </c>
      <c r="D25" s="115">
        <v>5405</v>
      </c>
      <c r="E25" s="114">
        <v>5299</v>
      </c>
      <c r="F25" s="114">
        <v>5330</v>
      </c>
      <c r="G25" s="114">
        <v>5211</v>
      </c>
      <c r="H25" s="140">
        <v>5165</v>
      </c>
      <c r="I25" s="115">
        <v>240</v>
      </c>
      <c r="J25" s="116">
        <v>4.6466602129719261</v>
      </c>
    </row>
    <row r="26" spans="1:15" s="110" customFormat="1" ht="24.95" customHeight="1" x14ac:dyDescent="0.2">
      <c r="A26" s="201">
        <v>782.78300000000002</v>
      </c>
      <c r="B26" s="203" t="s">
        <v>160</v>
      </c>
      <c r="C26" s="113">
        <v>1.8330569778247481</v>
      </c>
      <c r="D26" s="115">
        <v>3018</v>
      </c>
      <c r="E26" s="114">
        <v>3082</v>
      </c>
      <c r="F26" s="114">
        <v>3471</v>
      </c>
      <c r="G26" s="114">
        <v>3289</v>
      </c>
      <c r="H26" s="140">
        <v>3166</v>
      </c>
      <c r="I26" s="115">
        <v>-148</v>
      </c>
      <c r="J26" s="116">
        <v>-4.6746683512318379</v>
      </c>
    </row>
    <row r="27" spans="1:15" s="110" customFormat="1" ht="24.95" customHeight="1" x14ac:dyDescent="0.2">
      <c r="A27" s="193" t="s">
        <v>161</v>
      </c>
      <c r="B27" s="199" t="s">
        <v>223</v>
      </c>
      <c r="C27" s="113">
        <v>3.8155281427087697</v>
      </c>
      <c r="D27" s="115">
        <v>6282</v>
      </c>
      <c r="E27" s="114">
        <v>6282</v>
      </c>
      <c r="F27" s="114">
        <v>6240</v>
      </c>
      <c r="G27" s="114">
        <v>6092</v>
      </c>
      <c r="H27" s="140">
        <v>6053</v>
      </c>
      <c r="I27" s="115">
        <v>229</v>
      </c>
      <c r="J27" s="116">
        <v>3.7832479762101436</v>
      </c>
    </row>
    <row r="28" spans="1:15" s="110" customFormat="1" ht="24.95" customHeight="1" x14ac:dyDescent="0.2">
      <c r="A28" s="193" t="s">
        <v>163</v>
      </c>
      <c r="B28" s="199" t="s">
        <v>164</v>
      </c>
      <c r="C28" s="113">
        <v>3.2245525166572522</v>
      </c>
      <c r="D28" s="115">
        <v>5309</v>
      </c>
      <c r="E28" s="114">
        <v>5330</v>
      </c>
      <c r="F28" s="114">
        <v>5283</v>
      </c>
      <c r="G28" s="114">
        <v>5116</v>
      </c>
      <c r="H28" s="140">
        <v>5133</v>
      </c>
      <c r="I28" s="115">
        <v>176</v>
      </c>
      <c r="J28" s="116">
        <v>3.4287940775375025</v>
      </c>
    </row>
    <row r="29" spans="1:15" s="110" customFormat="1" ht="24.95" customHeight="1" x14ac:dyDescent="0.2">
      <c r="A29" s="193">
        <v>86</v>
      </c>
      <c r="B29" s="199" t="s">
        <v>165</v>
      </c>
      <c r="C29" s="113">
        <v>7.2660240641873628</v>
      </c>
      <c r="D29" s="115">
        <v>11963</v>
      </c>
      <c r="E29" s="114">
        <v>11966</v>
      </c>
      <c r="F29" s="114">
        <v>11828</v>
      </c>
      <c r="G29" s="114">
        <v>11496</v>
      </c>
      <c r="H29" s="140">
        <v>11550</v>
      </c>
      <c r="I29" s="115">
        <v>413</v>
      </c>
      <c r="J29" s="116">
        <v>3.5757575757575757</v>
      </c>
    </row>
    <row r="30" spans="1:15" s="110" customFormat="1" ht="24.95" customHeight="1" x14ac:dyDescent="0.2">
      <c r="A30" s="193">
        <v>87.88</v>
      </c>
      <c r="B30" s="204" t="s">
        <v>166</v>
      </c>
      <c r="C30" s="113">
        <v>9.0838966734085265</v>
      </c>
      <c r="D30" s="115">
        <v>14956</v>
      </c>
      <c r="E30" s="114">
        <v>15007</v>
      </c>
      <c r="F30" s="114">
        <v>14886</v>
      </c>
      <c r="G30" s="114">
        <v>14464</v>
      </c>
      <c r="H30" s="140">
        <v>14489</v>
      </c>
      <c r="I30" s="115">
        <v>467</v>
      </c>
      <c r="J30" s="116">
        <v>3.2231347919111051</v>
      </c>
    </row>
    <row r="31" spans="1:15" s="110" customFormat="1" ht="24.95" customHeight="1" x14ac:dyDescent="0.2">
      <c r="A31" s="193" t="s">
        <v>167</v>
      </c>
      <c r="B31" s="199" t="s">
        <v>168</v>
      </c>
      <c r="C31" s="113">
        <v>3.0988259446195707</v>
      </c>
      <c r="D31" s="115">
        <v>5102</v>
      </c>
      <c r="E31" s="114">
        <v>5048</v>
      </c>
      <c r="F31" s="114">
        <v>5020</v>
      </c>
      <c r="G31" s="114">
        <v>4846</v>
      </c>
      <c r="H31" s="140">
        <v>4880</v>
      </c>
      <c r="I31" s="115">
        <v>222</v>
      </c>
      <c r="J31" s="116">
        <v>4.5491803278688527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0.96937009165284893</v>
      </c>
      <c r="D34" s="115">
        <v>1596</v>
      </c>
      <c r="E34" s="114">
        <v>1453</v>
      </c>
      <c r="F34" s="114">
        <v>1574</v>
      </c>
      <c r="G34" s="114">
        <v>1619</v>
      </c>
      <c r="H34" s="140">
        <v>1575</v>
      </c>
      <c r="I34" s="115">
        <v>21</v>
      </c>
      <c r="J34" s="116">
        <v>1.3333333333333333</v>
      </c>
    </row>
    <row r="35" spans="1:10" s="110" customFormat="1" ht="24.95" customHeight="1" x14ac:dyDescent="0.2">
      <c r="A35" s="292" t="s">
        <v>171</v>
      </c>
      <c r="B35" s="293" t="s">
        <v>172</v>
      </c>
      <c r="C35" s="113">
        <v>32.821316424020459</v>
      </c>
      <c r="D35" s="115">
        <v>54038</v>
      </c>
      <c r="E35" s="114">
        <v>54461</v>
      </c>
      <c r="F35" s="114">
        <v>54894</v>
      </c>
      <c r="G35" s="114">
        <v>53946</v>
      </c>
      <c r="H35" s="140">
        <v>54215</v>
      </c>
      <c r="I35" s="115">
        <v>-177</v>
      </c>
      <c r="J35" s="116">
        <v>-0.32647791201696946</v>
      </c>
    </row>
    <row r="36" spans="1:10" s="110" customFormat="1" ht="24.95" customHeight="1" x14ac:dyDescent="0.2">
      <c r="A36" s="294" t="s">
        <v>173</v>
      </c>
      <c r="B36" s="295" t="s">
        <v>174</v>
      </c>
      <c r="C36" s="125">
        <v>66.209313484326699</v>
      </c>
      <c r="D36" s="143">
        <v>109009</v>
      </c>
      <c r="E36" s="144">
        <v>109194</v>
      </c>
      <c r="F36" s="144">
        <v>109397</v>
      </c>
      <c r="G36" s="144">
        <v>106235</v>
      </c>
      <c r="H36" s="145">
        <v>106296</v>
      </c>
      <c r="I36" s="143">
        <v>2713</v>
      </c>
      <c r="J36" s="146">
        <v>2.5523067660118914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2020-09-28T07:54:53Z</dcterms:created>
  <dcterms:modified xsi:type="dcterms:W3CDTF">2020-09-28T10:33:24Z</dcterms:modified>
</cp:coreProperties>
</file>