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M42" i="24" s="1"/>
  <c r="B42" i="24"/>
  <c r="D42" i="24" s="1"/>
  <c r="M41" i="24"/>
  <c r="K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K57" i="15"/>
  <c r="L57" i="15" s="1"/>
  <c r="C38" i="24"/>
  <c r="C37" i="24"/>
  <c r="M37" i="24" s="1"/>
  <c r="C35" i="24"/>
  <c r="C34" i="24"/>
  <c r="C33" i="24"/>
  <c r="C32" i="24"/>
  <c r="G32" i="24" s="1"/>
  <c r="C31" i="24"/>
  <c r="C30" i="24"/>
  <c r="C29" i="24"/>
  <c r="C28" i="24"/>
  <c r="G28" i="24" s="1"/>
  <c r="C27" i="24"/>
  <c r="C26" i="24"/>
  <c r="G26" i="24" s="1"/>
  <c r="C25" i="24"/>
  <c r="C24" i="24"/>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9" i="24"/>
  <c r="D9" i="24"/>
  <c r="J9" i="24"/>
  <c r="H9" i="24"/>
  <c r="K9" i="24"/>
  <c r="F17" i="24"/>
  <c r="D17" i="24"/>
  <c r="J17" i="24"/>
  <c r="H17" i="24"/>
  <c r="K17" i="24"/>
  <c r="K20" i="24"/>
  <c r="J20" i="24"/>
  <c r="H20" i="24"/>
  <c r="F20" i="24"/>
  <c r="D20" i="24"/>
  <c r="F33" i="24"/>
  <c r="D33" i="24"/>
  <c r="J33" i="24"/>
  <c r="H33" i="24"/>
  <c r="K33" i="24"/>
  <c r="H37" i="24"/>
  <c r="F37" i="24"/>
  <c r="D37" i="24"/>
  <c r="K37" i="24"/>
  <c r="J37" i="24"/>
  <c r="G27" i="24"/>
  <c r="M27" i="24"/>
  <c r="E27" i="24"/>
  <c r="L27" i="24"/>
  <c r="I27" i="24"/>
  <c r="B14" i="24"/>
  <c r="B6"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K8" i="24"/>
  <c r="J8" i="24"/>
  <c r="H8" i="24"/>
  <c r="F8" i="24"/>
  <c r="D8" i="24"/>
  <c r="F15" i="24"/>
  <c r="D15" i="24"/>
  <c r="J15" i="24"/>
  <c r="H15" i="24"/>
  <c r="K15"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G35" i="24"/>
  <c r="M35" i="24"/>
  <c r="E35" i="24"/>
  <c r="L35" i="24"/>
  <c r="I35" i="24"/>
  <c r="F19" i="24"/>
  <c r="D19" i="24"/>
  <c r="J19" i="24"/>
  <c r="H19" i="24"/>
  <c r="K19" i="24"/>
  <c r="K22" i="24"/>
  <c r="J22" i="24"/>
  <c r="H22" i="24"/>
  <c r="F22" i="24"/>
  <c r="D22" i="24"/>
  <c r="F35" i="24"/>
  <c r="D35" i="24"/>
  <c r="J35" i="24"/>
  <c r="H35" i="24"/>
  <c r="K35" i="24"/>
  <c r="B45" i="24"/>
  <c r="B39" i="24"/>
  <c r="G29" i="24"/>
  <c r="M29" i="24"/>
  <c r="E29" i="24"/>
  <c r="L29" i="24"/>
  <c r="I29" i="24"/>
  <c r="K16" i="24"/>
  <c r="J16" i="24"/>
  <c r="H16" i="24"/>
  <c r="F16" i="24"/>
  <c r="D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I8" i="24"/>
  <c r="M8" i="24"/>
  <c r="E8" i="24"/>
  <c r="L8" i="24"/>
  <c r="I18" i="24"/>
  <c r="M18" i="24"/>
  <c r="E18" i="24"/>
  <c r="L18" i="24"/>
  <c r="I26" i="24"/>
  <c r="M26" i="24"/>
  <c r="E26" i="24"/>
  <c r="L26" i="24"/>
  <c r="I34" i="24"/>
  <c r="M34" i="24"/>
  <c r="E34" i="24"/>
  <c r="L34" i="24"/>
  <c r="E37" i="24"/>
  <c r="I16" i="24"/>
  <c r="M16" i="24"/>
  <c r="E16" i="24"/>
  <c r="L16" i="24"/>
  <c r="I24" i="24"/>
  <c r="M24" i="24"/>
  <c r="E24" i="24"/>
  <c r="L24" i="24"/>
  <c r="I32" i="24"/>
  <c r="M32" i="24"/>
  <c r="E32" i="24"/>
  <c r="L32" i="24"/>
  <c r="G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C14" i="24"/>
  <c r="C6" i="24"/>
  <c r="I22" i="24"/>
  <c r="M22" i="24"/>
  <c r="E22" i="24"/>
  <c r="L22" i="24"/>
  <c r="I30" i="24"/>
  <c r="M30" i="24"/>
  <c r="E30" i="24"/>
  <c r="L30" i="24"/>
  <c r="C45" i="24"/>
  <c r="C39" i="24"/>
  <c r="G24" i="24"/>
  <c r="G30" i="24"/>
  <c r="I20" i="24"/>
  <c r="M20" i="24"/>
  <c r="E20" i="24"/>
  <c r="L20" i="24"/>
  <c r="I28" i="24"/>
  <c r="M28" i="24"/>
  <c r="E28" i="24"/>
  <c r="L28" i="24"/>
  <c r="I37" i="24"/>
  <c r="G37" i="24"/>
  <c r="L37"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H40" i="24"/>
  <c r="L41" i="24"/>
  <c r="H42" i="24"/>
  <c r="L43" i="24"/>
  <c r="H44" i="24"/>
  <c r="J40" i="24"/>
  <c r="J42" i="24"/>
  <c r="J44" i="24"/>
  <c r="L40" i="24"/>
  <c r="L42" i="24"/>
  <c r="L44" i="24"/>
  <c r="E40" i="24"/>
  <c r="E42" i="24"/>
  <c r="E44" i="24"/>
  <c r="I6" i="24" l="1"/>
  <c r="M6" i="24"/>
  <c r="E6" i="24"/>
  <c r="L6" i="24"/>
  <c r="G6" i="24"/>
  <c r="J79" i="24"/>
  <c r="J78" i="24"/>
  <c r="K79" i="24"/>
  <c r="K78" i="24"/>
  <c r="H39" i="24"/>
  <c r="F39" i="24"/>
  <c r="D39" i="24"/>
  <c r="K39" i="24"/>
  <c r="J39" i="24"/>
  <c r="K6" i="24"/>
  <c r="J6" i="24"/>
  <c r="H6" i="24"/>
  <c r="F6" i="24"/>
  <c r="D6" i="24"/>
  <c r="I39" i="24"/>
  <c r="G39" i="24"/>
  <c r="L39" i="24"/>
  <c r="M39" i="24"/>
  <c r="E39" i="24"/>
  <c r="H45" i="24"/>
  <c r="F45" i="24"/>
  <c r="D45" i="24"/>
  <c r="K45" i="24"/>
  <c r="J45" i="24"/>
  <c r="K14" i="24"/>
  <c r="J14" i="24"/>
  <c r="H14" i="24"/>
  <c r="F14" i="24"/>
  <c r="D14" i="24"/>
  <c r="I45" i="24"/>
  <c r="G45" i="24"/>
  <c r="L45" i="24"/>
  <c r="M45" i="24"/>
  <c r="E45" i="24"/>
  <c r="I78" i="24"/>
  <c r="I79" i="24"/>
  <c r="I14" i="24"/>
  <c r="M14" i="24"/>
  <c r="E14" i="24"/>
  <c r="L14" i="24"/>
  <c r="G14" i="24"/>
  <c r="I83" i="24" l="1"/>
  <c r="I82" i="24"/>
  <c r="I81" i="24"/>
</calcChain>
</file>

<file path=xl/sharedStrings.xml><?xml version="1.0" encoding="utf-8"?>
<sst xmlns="http://schemas.openxmlformats.org/spreadsheetml/2006/main" count="1681" uniqueCount="521">
  <si>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</si>
  <si>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</si>
  <si>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</si>
  <si>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</si>
  <si>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</si>
  <si>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</si>
  <si>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</si>
  <si>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</si>
  <si>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</si>
  <si>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</si>
  <si>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</si>
  <si>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</si>
  <si>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</si>
  <si>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Wiesbaden (459)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</si>
  <si>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</si>
  <si>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</si>
  <si>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</si>
  <si>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</si>
  <si>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</si>
  <si>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</si>
  <si>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</si>
  <si>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</si>
  <si>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</si>
  <si>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</si>
  <si>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</si>
  <si>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</si>
  <si>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</si>
  <si>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</si>
  <si>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</si>
  <si>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</si>
  <si>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</si>
  <si>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</si>
  <si>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</si>
  <si>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</si>
  <si>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</si>
  <si>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</si>
  <si>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</si>
  <si>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</si>
  <si>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</si>
  <si>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</si>
  <si>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</si>
  <si>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</si>
  <si>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</si>
  <si>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</si>
  <si>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</si>
  <si>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</si>
  <si>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</si>
  <si>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</si>
  <si>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</si>
  <si>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</si>
  <si>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</si>
  <si>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</si>
  <si>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</si>
  <si>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</si>
  <si>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</si>
  <si>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</si>
  <si>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</si>
  <si>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</si>
  <si>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</si>
  <si>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</si>
  <si>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</si>
  <si>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</si>
  <si>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</si>
  <si>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</si>
  <si>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</si>
  <si>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</si>
  <si>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</si>
  <si>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</si>
  <si>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</si>
  <si>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</si>
  <si>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</si>
  <si>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</si>
  <si>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</si>
  <si>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</si>
  <si>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</si>
  <si>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</si>
  <si>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</si>
  <si>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</si>
  <si>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</si>
  <si>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</si>
  <si>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</si>
  <si>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</si>
  <si>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</si>
  <si>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</si>
  <si>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</si>
  <si>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</si>
  <si>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</si>
  <si>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</si>
  <si>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</si>
  <si>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</si>
  <si>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</si>
  <si>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</si>
  <si>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Wiesbaden (459);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</si>
  <si>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</si>
  <si>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</si>
  <si>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</si>
  <si>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</si>
  <si>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</si>
  <si>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</si>
  <si>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</si>
  <si>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</si>
  <si>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</si>
  <si>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</si>
  <si>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</si>
  <si>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</si>
  <si>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</si>
  <si>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</si>
  <si>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</si>
  <si>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</si>
  <si>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</si>
  <si>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</si>
  <si>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</si>
  <si>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</si>
  <si>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</si>
  <si>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</si>
  <si>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</si>
  <si>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</si>
  <si>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</si>
  <si>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</si>
  <si>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</si>
  <si>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</si>
  <si>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</si>
  <si>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</si>
  <si>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</si>
  <si>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</si>
  <si>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</si>
  <si>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</si>
  <si>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</si>
  <si>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</si>
  <si>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</si>
  <si>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</si>
  <si>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</si>
  <si>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</si>
  <si>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</si>
  <si>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</si>
  <si>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</si>
  <si>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</si>
  <si>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</si>
  <si>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</si>
  <si>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</si>
  <si>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</si>
  <si>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</si>
  <si>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</si>
  <si>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</si>
  <si>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</si>
  <si>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</si>
  <si>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</si>
  <si>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</si>
  <si>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</si>
  <si>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</si>
  <si>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</si>
  <si>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</si>
  <si>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</si>
  <si>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</si>
  <si>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</si>
  <si>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</si>
  <si>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</si>
  <si>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</si>
  <si>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</si>
  <si>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</si>
  <si>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</si>
  <si>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</si>
  <si>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</si>
  <si>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</si>
  <si>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</si>
  <si>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</si>
  <si>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</si>
  <si>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</si>
  <si>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</si>
  <si>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</si>
  <si>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</si>
  <si>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</si>
  <si>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</si>
  <si>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</si>
  <si>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</si>
  <si>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</si>
  <si>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</si>
  <si>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</si>
  <si>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</si>
  <si>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</si>
  <si>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</si>
  <si>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</si>
  <si>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</si>
  <si>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Wiesbaden (459)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</si>
  <si>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</si>
  <si>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</si>
  <si>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</si>
  <si>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</si>
  <si>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</si>
  <si>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</si>
  <si>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</si>
  <si>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</si>
  <si>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</si>
  <si>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</si>
  <si>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</si>
  <si>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</si>
  <si>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</si>
  <si>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</si>
  <si>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</si>
  <si>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</si>
  <si>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</si>
  <si>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</si>
  <si>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</si>
  <si>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</si>
  <si>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</si>
  <si>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</si>
  <si>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</si>
  <si>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</si>
  <si>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</si>
  <si>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</si>
  <si>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</si>
  <si>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</si>
  <si>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</si>
  <si>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</si>
  <si>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</si>
  <si>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</si>
  <si>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</si>
  <si>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</si>
  <si>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</si>
  <si>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</si>
  <si>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</si>
  <si>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</si>
  <si>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</si>
  <si>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</si>
  <si>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</si>
  <si>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</si>
  <si>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</si>
  <si>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</si>
  <si>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</si>
  <si>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</si>
  <si>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</si>
  <si>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</si>
  <si>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</si>
  <si>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</si>
  <si>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</si>
  <si>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</si>
  <si>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</si>
  <si>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</si>
  <si>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</si>
  <si>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</si>
  <si>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</si>
  <si>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</si>
  <si>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</si>
  <si>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</si>
  <si>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</si>
  <si>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</si>
  <si>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</si>
  <si>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</si>
  <si>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</si>
  <si>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</si>
  <si>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</si>
  <si>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</si>
  <si>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</si>
  <si>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</si>
  <si>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</si>
  <si>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</si>
  <si>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</si>
  <si>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</si>
  <si>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</si>
  <si>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</si>
  <si>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</si>
  <si>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</si>
  <si>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</si>
  <si>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</si>
  <si>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</si>
  <si>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</si>
  <si>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</si>
  <si>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</si>
  <si>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</si>
  <si>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</si>
  <si>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</si>
  <si>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</si>
  <si>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</si>
  <si>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</si>
  <si>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</si>
  <si>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</si>
  <si>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</si>
  <si>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</si>
  <si>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</si>
  <si>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</si>
  <si>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</si>
  <si>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</si>
  <si>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</si>
  <si>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</si>
  <si>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</si>
  <si>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</si>
  <si>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</si>
  <si>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</si>
  <si>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</si>
  <si>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</si>
  <si>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</si>
  <si>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</si>
  <si>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</si>
  <si>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</si>
  <si>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</si>
  <si>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</si>
  <si>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</si>
  <si>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</si>
  <si>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</si>
  <si>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</si>
  <si>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</si>
  <si>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</si>
  <si>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</si>
  <si>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</si>
  <si>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</si>
  <si>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</si>
  <si>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</si>
  <si>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</si>
  <si>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</si>
  <si>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</si>
  <si>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</si>
  <si>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</si>
  <si>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</si>
  <si>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</si>
  <si>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</si>
  <si>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</si>
  <si>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</si>
  <si>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</si>
  <si>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</si>
  <si>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</si>
  <si>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</si>
  <si>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</si>
  <si>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</si>
  <si>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</si>
  <si>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</si>
  <si>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</si>
  <si>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</si>
  <si>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Wiesbaden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</si>
  <si>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</si>
  <si>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</si>
  <si>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</si>
  <si>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</si>
  <si>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</si>
  <si>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</si>
  <si>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</si>
  <si>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</si>
  <si>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</si>
  <si>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</si>
  <si>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</si>
  <si>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</si>
  <si>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</si>
  <si>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</si>
  <si>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</si>
  <si>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</si>
  <si>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</si>
  <si>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</si>
  <si>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</si>
  <si>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</si>
  <si>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</si>
  <si>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</si>
  <si>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</si>
  <si>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</si>
  <si>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</si>
  <si>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</si>
  <si>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</si>
  <si>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</si>
  <si>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</si>
  <si>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</si>
  <si>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</si>
  <si>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</si>
  <si>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</si>
  <si>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</si>
  <si>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</si>
  <si>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</si>
  <si>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</si>
  <si>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</si>
  <si>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</si>
  <si>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</si>
  <si>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</si>
  <si>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</si>
  <si>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</si>
  <si>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</si>
  <si>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</si>
  <si>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</si>
  <si>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Wiesbaden (459);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</si>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</sst>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{406BD907-C38E-4CA8-9D89-5D042E57AE5D}</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1F31-47F4-AFE8-287545A74C61}"/>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{7BECC708-F979-4CB3-B175-D5BF8BF4EDAB}</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1F31-47F4-AFE8-287545A74C6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{F00E90CB-6A59-4CAB-814F-2105E28C446A}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F31-47F4-AFE8-287545A74C6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{0350054E-4F88-48BD-BFE7-A2931588A91B}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F31-47F4-AFE8-287545A74C6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1.1801919720767888</c:v>
                </c:pt>
                <c:pt idx="1">
                  <c:v>1.1168123612881518</c:v>
                </c:pt>
                <c:pt idx="2">
                  <c:v>1.1186464311118853</c:v>
                </c:pt>
                <c:pt idx="3">
                  <c:v>1.0875687030768</c:v>
                </c:pt>
              </c:numCache>
            </c:numRef>
          </c:val>
          <c:extLst>
            <c:ext xmlns:c16="http://schemas.microsoft.com/office/drawing/2014/chart" uri="{C3380CC4-5D6E-409C-BE32-E72D297353CC}">
              <c16:uniqueId val="{00000004-1F31-47F4-AFE8-287545A74C6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{0AEE3963-84D4-4735-8424-A9BCAE560F97}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F31-47F4-AFE8-287545A74C6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{70E0F647-521F-42C6-B322-CF6C7D25B34A}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F31-47F4-AFE8-287545A74C6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{C30CABAD-39B5-4594-BDB6-465E30F520A6}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F31-47F4-AFE8-287545A74C6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{0E92BED3-905E-4ECE-9459-3C891B9329A3}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F31-47F4-AFE8-287545A74C6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F31-47F4-AFE8-287545A74C6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F31-47F4-AFE8-287545A74C6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{AFDA2814-55EF-4E9C-B64E-B7ED439D04D5}</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B617-4AE3-9EC7-E4483535B24A}"/>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{89F2DF80-264B-4EC9-852D-15CF0738974C}</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B617-4AE3-9EC7-E4483535B24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{459C7945-A57E-43C8-9FC7-9E463117975D}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617-4AE3-9EC7-E4483535B24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{546952D5-D273-4616-A430-C2BE2112D52A}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617-4AE3-9EC7-E4483535B2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-3.3565976517821712</c:v>
                </c:pt>
                <c:pt idx="1">
                  <c:v>-2.6469525004774508</c:v>
                </c:pt>
                <c:pt idx="2">
                  <c:v>-2.7637010795899166</c:v>
                </c:pt>
                <c:pt idx="3">
                  <c:v>-2.8655893304673015</c:v>
                </c:pt>
              </c:numCache>
            </c:numRef>
          </c:val>
          <c:extLst>
            <c:ext xmlns:c16="http://schemas.microsoft.com/office/drawing/2014/chart" uri="{C3380CC4-5D6E-409C-BE32-E72D297353CC}">
              <c16:uniqueId val="{00000004-B617-4AE3-9EC7-E4483535B24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{FD82A0B8-6074-4798-A821-EB3612C6AC48}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617-4AE3-9EC7-E4483535B24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{C4B790CF-C410-442D-9E90-D7A9C153074E}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617-4AE3-9EC7-E4483535B24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{00272522-D49D-46EC-AE9D-F70A7A28AED8}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617-4AE3-9EC7-E4483535B24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{AFCA30A5-9D49-4739-B289-A6F659FAFD9D}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617-4AE3-9EC7-E4483535B2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617-4AE3-9EC7-E4483535B24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617-4AE3-9EC7-E4483535B24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{53DB209A-20DE-4050-AA24-55A6B8FEFE2D}</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F94D-4EC5-9E54-7BB815F2E266}"/>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{0073EEAD-9B88-40FF-BAAB-6AFA1F2EF1DC}</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F94D-4EC5-9E54-7BB815F2E266}"/>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{69916FDB-9D25-4671-95F0-02FA12BF55EC}</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F94D-4EC5-9E54-7BB815F2E266}"/>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{313FCFE6-6BBF-488B-BBFA-B0568B2BF278}</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F94D-4EC5-9E54-7BB815F2E266}"/>
                </c:ext>
              </c:extLst>
            </c:dLbl>
            <c:dLbl>
              <c:idx val="4"/>
              <c:tx>
                <c:strRef>
                  <c:f>Daten_Diagramme!$D$18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{E23C17F4-7AA9-4B5B-AA82-1826ED23E8D9}</c15:txfldGUID>
                      <c15:f>Daten_Diagramme!$D$18</c15:f>
                      <c15:dlblFieldTableCache>
                        <c:ptCount val="1"/>
                        <c:pt idx="0">
                          <c:v>4.6</c:v>
                        </c:pt>
                      </c15:dlblFieldTableCache>
                    </c15:dlblFTEntry>
                  </c15:dlblFieldTable>
                  <c15:showDataLabelsRange val="0"/>
                </c:ext>
                <c:ext xmlns:c16="http://schemas.microsoft.com/office/drawing/2014/chart" uri="{C3380CC4-5D6E-409C-BE32-E72D297353CC}">
                  <c16:uniqueId val="{00000004-F94D-4EC5-9E54-7BB815F2E266}"/>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{B503767F-EFFC-411D-9031-F6DABE46C87A}</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F94D-4EC5-9E54-7BB815F2E266}"/>
                </c:ext>
              </c:extLst>
            </c:dLbl>
            <c:dLbl>
              <c:idx val="6"/>
              <c:tx>
                <c:strRef>
                  <c:f>Daten_Diagramme!$D$20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{177F5AB0-E2ED-47A2-A9F2-C3FA771E7BE1}</c15:txfldGUID>
                      <c15:f>Daten_Diagramme!$D$20</c15:f>
                      <c15:dlblFieldTableCache>
                        <c:ptCount val="1"/>
                        <c:pt idx="0">
                          <c:v>-1.4</c:v>
                        </c:pt>
                      </c15:dlblFieldTableCache>
                    </c15:dlblFTEntry>
                  </c15:dlblFieldTable>
                  <c15:showDataLabelsRange val="0"/>
                </c:ext>
                <c:ext xmlns:c16="http://schemas.microsoft.com/office/drawing/2014/chart" uri="{C3380CC4-5D6E-409C-BE32-E72D297353CC}">
                  <c16:uniqueId val="{00000006-F94D-4EC5-9E54-7BB815F2E266}"/>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{A19C4212-61BE-4584-80D5-FE38A955C3A0}</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F94D-4EC5-9E54-7BB815F2E266}"/>
                </c:ext>
              </c:extLst>
            </c:dLbl>
            <c:dLbl>
              <c:idx val="8"/>
              <c:tx>
                <c:strRef>
                  <c:f>Daten_Diagramme!$D$22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{220A9989-33B4-4BB4-9082-857C517C6522}</c15:txfldGUID>
                      <c15:f>Daten_Diagramme!$D$22</c15:f>
                      <c15:dlblFieldTableCache>
                        <c:ptCount val="1"/>
                        <c:pt idx="0">
                          <c:v>-3.1</c:v>
                        </c:pt>
                      </c15:dlblFieldTableCache>
                    </c15:dlblFTEntry>
                  </c15:dlblFieldTable>
                  <c15:showDataLabelsRange val="0"/>
                </c:ext>
                <c:ext xmlns:c16="http://schemas.microsoft.com/office/drawing/2014/chart" uri="{C3380CC4-5D6E-409C-BE32-E72D297353CC}">
                  <c16:uniqueId val="{00000008-F94D-4EC5-9E54-7BB815F2E266}"/>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{85D2A246-DC9C-4066-B5C8-305F9451CA82}</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F94D-4EC5-9E54-7BB815F2E266}"/>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{4F01633A-C493-403B-BBFC-7A506ED2AF9D}</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F94D-4EC5-9E54-7BB815F2E266}"/>
                </c:ext>
              </c:extLst>
            </c:dLbl>
            <c:dLbl>
              <c:idx val="11"/>
              <c:tx>
                <c:strRef>
                  <c:f>Daten_Diagramme!$D$25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{FB30E425-09DA-4B71-BD5E-22BDEFB75AB0}</c15:txfldGUID>
                      <c15:f>Daten_Diagramme!$D$25</c15:f>
                      <c15:dlblFieldTableCache>
                        <c:ptCount val="1"/>
                        <c:pt idx="0">
                          <c:v>8.7</c:v>
                        </c:pt>
                      </c15:dlblFieldTableCache>
                    </c15:dlblFTEntry>
                  </c15:dlblFieldTable>
                  <c15:showDataLabelsRange val="0"/>
                </c:ext>
                <c:ext xmlns:c16="http://schemas.microsoft.com/office/drawing/2014/chart" uri="{C3380CC4-5D6E-409C-BE32-E72D297353CC}">
                  <c16:uniqueId val="{0000000B-F94D-4EC5-9E54-7BB815F2E266}"/>
                </c:ext>
              </c:extLst>
            </c:dLbl>
            <c:dLbl>
              <c:idx val="12"/>
              <c:tx>
                <c:strRef>
                  <c:f>Daten_Diagramme!$D$26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{2AFAEEBC-9DF9-4ECB-BD49-22FE47B6A106}</c15:txfldGUID>
                      <c15:f>Daten_Diagramme!$D$26</c15:f>
                      <c15:dlblFieldTableCache>
                        <c:ptCount val="1"/>
                        <c:pt idx="0">
                          <c:v>3.7</c:v>
                        </c:pt>
                      </c15:dlblFieldTableCache>
                    </c15:dlblFTEntry>
                  </c15:dlblFieldTable>
                  <c15:showDataLabelsRange val="0"/>
                </c:ext>
                <c:ext xmlns:c16="http://schemas.microsoft.com/office/drawing/2014/chart" uri="{C3380CC4-5D6E-409C-BE32-E72D297353CC}">
                  <c16:uniqueId val="{0000000C-F94D-4EC5-9E54-7BB815F2E266}"/>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{65EA9FA4-D9D3-4A48-8516-07CB5698F430}</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F94D-4EC5-9E54-7BB815F2E266}"/>
                </c:ext>
              </c:extLst>
            </c:dLbl>
            <c:dLbl>
              <c:idx val="14"/>
              <c:tx>
                <c:strRef>
                  <c:f>Daten_Diagramme!$D$28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{6556031C-DA54-462D-A80F-BFFE1CF8BE45}</c15:txfldGUID>
                      <c15:f>Daten_Diagramme!$D$28</c15:f>
                      <c15:dlblFieldTableCache>
                        <c:ptCount val="1"/>
                        <c:pt idx="0">
                          <c:v>4.9</c:v>
                        </c:pt>
                      </c15:dlblFieldTableCache>
                    </c15:dlblFTEntry>
                  </c15:dlblFieldTable>
                  <c15:showDataLabelsRange val="0"/>
                </c:ext>
                <c:ext xmlns:c16="http://schemas.microsoft.com/office/drawing/2014/chart" uri="{C3380CC4-5D6E-409C-BE32-E72D297353CC}">
                  <c16:uniqueId val="{0000000E-F94D-4EC5-9E54-7BB815F2E266}"/>
                </c:ext>
              </c:extLst>
            </c:dLbl>
            <c:dLbl>
              <c:idx val="15"/>
              <c:tx>
                <c:strRef>
                  <c:f>Daten_Diagramme!$D$29</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{6CB231C9-9EA6-40E6-8C2E-BFA2AB0231B9}</c15:txfldGUID>
                      <c15:f>Daten_Diagramme!$D$29</c15:f>
                      <c15:dlblFieldTableCache>
                        <c:ptCount val="1"/>
                        <c:pt idx="0">
                          <c:v>-13.8</c:v>
                        </c:pt>
                      </c15:dlblFieldTableCache>
                    </c15:dlblFTEntry>
                  </c15:dlblFieldTable>
                  <c15:showDataLabelsRange val="0"/>
                </c:ext>
                <c:ext xmlns:c16="http://schemas.microsoft.com/office/drawing/2014/chart" uri="{C3380CC4-5D6E-409C-BE32-E72D297353CC}">
                  <c16:uniqueId val="{0000000F-F94D-4EC5-9E54-7BB815F2E266}"/>
                </c:ext>
              </c:extLst>
            </c:dLbl>
            <c:dLbl>
              <c:idx val="16"/>
              <c:tx>
                <c:strRef>
                  <c:f>Daten_Diagramme!$D$30</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{B64907AD-5867-4608-A494-2011F3A5DE51}</c15:txfldGUID>
                      <c15:f>Daten_Diagramme!$D$30</c15:f>
                      <c15:dlblFieldTableCache>
                        <c:ptCount val="1"/>
                        <c:pt idx="0">
                          <c:v>3.6</c:v>
                        </c:pt>
                      </c15:dlblFieldTableCache>
                    </c15:dlblFTEntry>
                  </c15:dlblFieldTable>
                  <c15:showDataLabelsRange val="0"/>
                </c:ext>
                <c:ext xmlns:c16="http://schemas.microsoft.com/office/drawing/2014/chart" uri="{C3380CC4-5D6E-409C-BE32-E72D297353CC}">
                  <c16:uniqueId val="{00000010-F94D-4EC5-9E54-7BB815F2E266}"/>
                </c:ext>
              </c:extLst>
            </c:dLbl>
            <c:dLbl>
              <c:idx val="17"/>
              <c:tx>
                <c:strRef>
                  <c:f>Daten_Diagramme!$D$31</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{DC2B8B30-13E9-4D24-A1DF-44EE3658E8A1}</c15:txfldGUID>
                      <c15:f>Daten_Diagramme!$D$31</c15:f>
                      <c15:dlblFieldTableCache>
                        <c:ptCount val="1"/>
                        <c:pt idx="0">
                          <c:v>7.8</c:v>
                        </c:pt>
                      </c15:dlblFieldTableCache>
                    </c15:dlblFTEntry>
                  </c15:dlblFieldTable>
                  <c15:showDataLabelsRange val="0"/>
                </c:ext>
                <c:ext xmlns:c16="http://schemas.microsoft.com/office/drawing/2014/chart" uri="{C3380CC4-5D6E-409C-BE32-E72D297353CC}">
                  <c16:uniqueId val="{00000011-F94D-4EC5-9E54-7BB815F2E266}"/>
                </c:ext>
              </c:extLst>
            </c:dLbl>
            <c:dLbl>
              <c:idx val="18"/>
              <c:tx>
                <c:strRef>
                  <c:f>Daten_Diagramme!$D$32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{E7B1CFB0-7A8C-4877-ABEC-3F27DB07FEF3}</c15:txfldGUID>
                      <c15:f>Daten_Diagramme!$D$32</c15:f>
                      <c15:dlblFieldTableCache>
                        <c:ptCount val="1"/>
                        <c:pt idx="0">
                          <c:v>1.4</c:v>
                        </c:pt>
                      </c15:dlblFieldTableCache>
                    </c15:dlblFTEntry>
                  </c15:dlblFieldTable>
                  <c15:showDataLabelsRange val="0"/>
                </c:ext>
                <c:ext xmlns:c16="http://schemas.microsoft.com/office/drawing/2014/chart" uri="{C3380CC4-5D6E-409C-BE32-E72D297353CC}">
                  <c16:uniqueId val="{00000012-F94D-4EC5-9E54-7BB815F2E266}"/>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{C4179F32-641F-4B67-BAF9-1A12D107CB24}</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F94D-4EC5-9E54-7BB815F2E266}"/>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{3705E328-3A2C-44A7-B1DF-23F447EDB500}</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F94D-4EC5-9E54-7BB815F2E26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{50F17482-BA2F-486F-AF54-3190FCAFA0E3}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94D-4EC5-9E54-7BB815F2E26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{05CB20BA-EB4C-4741-A238-F241305AC98D}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94D-4EC5-9E54-7BB815F2E266}"/>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{BB8E5370-6C8C-4691-AA04-A0616D472B97}</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F94D-4EC5-9E54-7BB815F2E266}"/>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{E6E9A390-41DE-4649-B236-34C075BDB784}</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F94D-4EC5-9E54-7BB815F2E266}"/>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{A46641DA-B865-442C-B288-886A2197E040}</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F94D-4EC5-9E54-7BB815F2E26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{E1FB42F2-45BA-4AB7-8EB4-C3BAE16235BB}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94D-4EC5-9E54-7BB815F2E26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{4480D54B-05E6-4874-884D-01C7BBF80DC0}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94D-4EC5-9E54-7BB815F2E26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{AA8D9117-A2B8-4280-A837-997874C89B63}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94D-4EC5-9E54-7BB815F2E26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{EDC6E038-D09F-4A6F-A6E3-70FD1E455F22}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94D-4EC5-9E54-7BB815F2E26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{F5CB0DD7-FD1B-40E6-80F1-0116309FBC11}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94D-4EC5-9E54-7BB815F2E266}"/>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{72EDC675-BD3B-4B29-890C-E850BC3F4A90}</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F94D-4EC5-9E54-7BB815F2E2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1.1801919720767888</c:v>
                </c:pt>
                <c:pt idx="1">
                  <c:v>-3.6809815950920246</c:v>
                </c:pt>
                <c:pt idx="2">
                  <c:v>1.7810880829015545</c:v>
                </c:pt>
                <c:pt idx="3">
                  <c:v>0.68665598535133898</c:v>
                </c:pt>
                <c:pt idx="4">
                  <c:v>4.615136356301436</c:v>
                </c:pt>
                <c:pt idx="5">
                  <c:v>-0.56947608200455579</c:v>
                </c:pt>
                <c:pt idx="6">
                  <c:v>-1.352253756260434</c:v>
                </c:pt>
                <c:pt idx="7">
                  <c:v>2.2757216433105762</c:v>
                </c:pt>
                <c:pt idx="8">
                  <c:v>-3.088756924793751</c:v>
                </c:pt>
                <c:pt idx="9">
                  <c:v>-2.3208587177255584</c:v>
                </c:pt>
                <c:pt idx="10">
                  <c:v>-2.9587567244471011</c:v>
                </c:pt>
                <c:pt idx="11">
                  <c:v>8.7124463519313302</c:v>
                </c:pt>
                <c:pt idx="12">
                  <c:v>3.6647232528204738</c:v>
                </c:pt>
                <c:pt idx="13">
                  <c:v>0.50136736554238837</c:v>
                </c:pt>
                <c:pt idx="14">
                  <c:v>4.8998006505088654</c:v>
                </c:pt>
                <c:pt idx="15">
                  <c:v>-13.815461346633416</c:v>
                </c:pt>
                <c:pt idx="16">
                  <c:v>3.5532717432897831</c:v>
                </c:pt>
                <c:pt idx="17">
                  <c:v>7.8143088677934704</c:v>
                </c:pt>
                <c:pt idx="18">
                  <c:v>1.4231365365647457</c:v>
                </c:pt>
                <c:pt idx="19">
                  <c:v>1.1677370923346402</c:v>
                </c:pt>
                <c:pt idx="20">
                  <c:v>-1.3670703921333494</c:v>
                </c:pt>
                <c:pt idx="21">
                  <c:v>0</c:v>
                </c:pt>
                <c:pt idx="23">
                  <c:v>-3.6809815950920246</c:v>
                </c:pt>
                <c:pt idx="24">
                  <c:v>1.1868277146806081</c:v>
                </c:pt>
                <c:pt idx="25">
                  <c:v>1.1986748318441924</c:v>
                </c:pt>
              </c:numCache>
            </c:numRef>
          </c:val>
          <c:extLst>
            <c:ext xmlns:c16="http://schemas.microsoft.com/office/drawing/2014/chart" uri="{C3380CC4-5D6E-409C-BE32-E72D297353CC}">
              <c16:uniqueId val="{00000020-F94D-4EC5-9E54-7BB815F2E26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{850A4FF1-2CB5-44A8-BCE7-C0207B40DE3D}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94D-4EC5-9E54-7BB815F2E26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{7FEE6313-F45E-4788-B055-9482E23919A1}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94D-4EC5-9E54-7BB815F2E26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{E301B7DA-EC7E-4E36-AF67-DCA2D317A9DC}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94D-4EC5-9E54-7BB815F2E26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{8D655566-3CFD-4C8B-BB48-A0D746E5B475}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94D-4EC5-9E54-7BB815F2E26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{56264830-4CDE-4A53-9ECE-0072A1BDA09F}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94D-4EC5-9E54-7BB815F2E26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{E8ACD4CE-113F-42F8-BF0A-427B5994EA9F}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94D-4EC5-9E54-7BB815F2E26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{8AEE21AC-0AE7-48F9-BBBC-63403F039C73}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94D-4EC5-9E54-7BB815F2E26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{17E34C49-6127-49D3-A94D-846B36D51651}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94D-4EC5-9E54-7BB815F2E26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{8FC74289-22CF-4310-8972-9EA920FBEE95}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94D-4EC5-9E54-7BB815F2E26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{92F0FFBA-DD62-4A9C-B22E-CEA1E7892785}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94D-4EC5-9E54-7BB815F2E26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{10D596F3-B15C-4523-A840-D8E9A201DC1B}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94D-4EC5-9E54-7BB815F2E26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{14D690C6-4EB9-4BD2-ABE6-BD63B2DE522C}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94D-4EC5-9E54-7BB815F2E26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{A7FC3668-76FB-490E-9542-958C1605BC7A}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94D-4EC5-9E54-7BB815F2E26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{73C6CD32-5218-42B1-AF36-FFF2BA9FBE97}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94D-4EC5-9E54-7BB815F2E26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{A4B3B621-1910-47FA-BD1B-8F96EC53EF62}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94D-4EC5-9E54-7BB815F2E26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{D034B9DF-DE6B-4F33-8A0E-E7C2FD9B14AD}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94D-4EC5-9E54-7BB815F2E26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{DDF515E5-AEDB-484E-9458-AD32657DB792}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94D-4EC5-9E54-7BB815F2E26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{35AA817F-3E6B-4557-BA2A-65B53372C73B}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94D-4EC5-9E54-7BB815F2E26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{94497E84-99BB-4297-9EDA-339177B2FC3F}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94D-4EC5-9E54-7BB815F2E26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{1AC0D645-2568-48A8-AC4E-A22209DC1963}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94D-4EC5-9E54-7BB815F2E26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{B5455D27-44C9-41AA-92EE-4B68D8A39621}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94D-4EC5-9E54-7BB815F2E26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{DBF91E99-81FC-4B3C-A027-4E8FF60FAC04}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94D-4EC5-9E54-7BB815F2E26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{F57B50CB-DF72-40E9-8A39-6898C39B7FDB}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94D-4EC5-9E54-7BB815F2E26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{83C9FE25-5394-4BFE-85D4-60626A091C4C}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94D-4EC5-9E54-7BB815F2E26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{6F70122A-56B9-4452-A56E-331993FC1A5C}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94D-4EC5-9E54-7BB815F2E26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{7635D57F-6204-4EE6-8B84-B74EE7CFC125}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94D-4EC5-9E54-7BB815F2E26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{9AD251C5-F58F-45DB-879B-7D923872A1AE}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94D-4EC5-9E54-7BB815F2E26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{E5442159-81CE-4A0D-B9E6-7FFD60184F98}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94D-4EC5-9E54-7BB815F2E26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{DE5A3CD3-4C63-4789-9194-6EE797D3EA99}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94D-4EC5-9E54-7BB815F2E26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{C4FEFA6F-892C-4D2E-B82D-397E1FF918A2}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94D-4EC5-9E54-7BB815F2E26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{1E203EF0-D7B2-4AEA-93CD-23D6BC89A9D5}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94D-4EC5-9E54-7BB815F2E26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{EA779F55-2D0F-43F7-9EF3-D908B4FC2997}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94D-4EC5-9E54-7BB815F2E26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94D-4EC5-9E54-7BB815F2E26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94D-4EC5-9E54-7BB815F2E26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{248D7CBB-A250-4AE5-9DFF-9BC695F37958}</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D0C4-41D6-896F-2C24008ACACD}"/>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{8B0D8484-14AF-40A1-880D-8B39216F8123}</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D0C4-41D6-896F-2C24008ACACD}"/>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{5FEF7567-3784-4AD2-95F1-FC3A661548CB}</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D0C4-41D6-896F-2C24008ACACD}"/>
                </c:ext>
              </c:extLst>
            </c:dLbl>
            <c:dLbl>
              <c:idx val="3"/>
              <c:tx>
                <c:strRef>
                  <c:f>Daten_Diagramme!$E$17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{76BB057E-072C-4A1A-B46C-2BE7DF9C21E3}</c15:txfldGUID>
                      <c15:f>Daten_Diagramme!$E$17</c15:f>
                      <c15:dlblFieldTableCache>
                        <c:ptCount val="1"/>
                        <c:pt idx="0">
                          <c:v>-6.6</c:v>
                        </c:pt>
                      </c15:dlblFieldTableCache>
                    </c15:dlblFTEntry>
                  </c15:dlblFieldTable>
                  <c15:showDataLabelsRange val="0"/>
                </c:ext>
                <c:ext xmlns:c16="http://schemas.microsoft.com/office/drawing/2014/chart" uri="{C3380CC4-5D6E-409C-BE32-E72D297353CC}">
                  <c16:uniqueId val="{00000003-D0C4-41D6-896F-2C24008ACACD}"/>
                </c:ext>
              </c:extLst>
            </c:dLbl>
            <c:dLbl>
              <c:idx val="4"/>
              <c:tx>
                <c:strRef>
                  <c:f>Daten_Diagramme!$E$18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{9ABB69B1-48EF-4E87-B15B-C2EB7DB32E05}</c15:txfldGUID>
                      <c15:f>Daten_Diagramme!$E$18</c15:f>
                      <c15:dlblFieldTableCache>
                        <c:ptCount val="1"/>
                        <c:pt idx="0">
                          <c:v>-9.5</c:v>
                        </c:pt>
                      </c15:dlblFieldTableCache>
                    </c15:dlblFTEntry>
                  </c15:dlblFieldTable>
                  <c15:showDataLabelsRange val="0"/>
                </c:ext>
                <c:ext xmlns:c16="http://schemas.microsoft.com/office/drawing/2014/chart" uri="{C3380CC4-5D6E-409C-BE32-E72D297353CC}">
                  <c16:uniqueId val="{00000004-D0C4-41D6-896F-2C24008ACACD}"/>
                </c:ext>
              </c:extLst>
            </c:dLbl>
            <c:dLbl>
              <c:idx val="5"/>
              <c:tx>
                <c:strRef>
                  <c:f>Daten_Diagramme!$E$19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{DBD06A14-4974-4339-97C3-5A58218540B3}</c15:txfldGUID>
                      <c15:f>Daten_Diagramme!$E$19</c15:f>
                      <c15:dlblFieldTableCache>
                        <c:ptCount val="1"/>
                        <c:pt idx="0">
                          <c:v>0.0</c:v>
                        </c:pt>
                      </c15:dlblFieldTableCache>
                    </c15:dlblFTEntry>
                  </c15:dlblFieldTable>
                  <c15:showDataLabelsRange val="0"/>
                </c:ext>
                <c:ext xmlns:c16="http://schemas.microsoft.com/office/drawing/2014/chart" uri="{C3380CC4-5D6E-409C-BE32-E72D297353CC}">
                  <c16:uniqueId val="{00000005-D0C4-41D6-896F-2C24008ACACD}"/>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{8D36DE52-864F-49E2-A474-1317A5F4E47D}</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D0C4-41D6-896F-2C24008ACACD}"/>
                </c:ext>
              </c:extLst>
            </c:dLbl>
            <c:dLbl>
              <c:idx val="7"/>
              <c:tx>
                <c:strRef>
                  <c:f>Daten_Diagramme!$E$21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{B8D300CD-BC9E-485D-8B54-D82E46DEF644}</c15:txfldGUID>
                      <c15:f>Daten_Diagramme!$E$21</c15:f>
                      <c15:dlblFieldTableCache>
                        <c:ptCount val="1"/>
                        <c:pt idx="0">
                          <c:v>1.1</c:v>
                        </c:pt>
                      </c15:dlblFieldTableCache>
                    </c15:dlblFTEntry>
                  </c15:dlblFieldTable>
                  <c15:showDataLabelsRange val="0"/>
                </c:ext>
                <c:ext xmlns:c16="http://schemas.microsoft.com/office/drawing/2014/chart" uri="{C3380CC4-5D6E-409C-BE32-E72D297353CC}">
                  <c16:uniqueId val="{00000007-D0C4-41D6-896F-2C24008ACACD}"/>
                </c:ext>
              </c:extLst>
            </c:dLbl>
            <c:dLbl>
              <c:idx val="8"/>
              <c:tx>
                <c:strRef>
                  <c:f>Daten_Diagramme!$E$22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{9FE62FC4-8EB2-4B5D-AFE7-1B8462DEC907}</c15:txfldGUID>
                      <c15:f>Daten_Diagramme!$E$22</c15:f>
                      <c15:dlblFieldTableCache>
                        <c:ptCount val="1"/>
                        <c:pt idx="0">
                          <c:v>-3.7</c:v>
                        </c:pt>
                      </c15:dlblFieldTableCache>
                    </c15:dlblFTEntry>
                  </c15:dlblFieldTable>
                  <c15:showDataLabelsRange val="0"/>
                </c:ext>
                <c:ext xmlns:c16="http://schemas.microsoft.com/office/drawing/2014/chart" uri="{C3380CC4-5D6E-409C-BE32-E72D297353CC}">
                  <c16:uniqueId val="{00000008-D0C4-41D6-896F-2C24008ACACD}"/>
                </c:ext>
              </c:extLst>
            </c:dLbl>
            <c:dLbl>
              <c:idx val="9"/>
              <c:tx>
                <c:strRef>
                  <c:f>Daten_Diagramme!$E$23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{05DE915D-469C-4C70-AB1D-52BCC4208E0D}</c15:txfldGUID>
                      <c15:f>Daten_Diagramme!$E$23</c15:f>
                      <c15:dlblFieldTableCache>
                        <c:ptCount val="1"/>
                        <c:pt idx="0">
                          <c:v>-2.9</c:v>
                        </c:pt>
                      </c15:dlblFieldTableCache>
                    </c15:dlblFTEntry>
                  </c15:dlblFieldTable>
                  <c15:showDataLabelsRange val="0"/>
                </c:ext>
                <c:ext xmlns:c16="http://schemas.microsoft.com/office/drawing/2014/chart" uri="{C3380CC4-5D6E-409C-BE32-E72D297353CC}">
                  <c16:uniqueId val="{00000009-D0C4-41D6-896F-2C24008ACACD}"/>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{C6FC3BF7-8457-4B99-BBDE-0B4E00F42A28}</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D0C4-41D6-896F-2C24008ACACD}"/>
                </c:ext>
              </c:extLst>
            </c:dLbl>
            <c:dLbl>
              <c:idx val="11"/>
              <c:tx>
                <c:strRef>
                  <c:f>Daten_Diagramme!$E$25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{A92617F0-AD62-40FA-9CFF-BE7BE6E024BC}</c15:txfldGUID>
                      <c15:f>Daten_Diagramme!$E$25</c15:f>
                      <c15:dlblFieldTableCache>
                        <c:ptCount val="1"/>
                        <c:pt idx="0">
                          <c:v>-5.5</c:v>
                        </c:pt>
                      </c15:dlblFieldTableCache>
                    </c15:dlblFTEntry>
                  </c15:dlblFieldTable>
                  <c15:showDataLabelsRange val="0"/>
                </c:ext>
                <c:ext xmlns:c16="http://schemas.microsoft.com/office/drawing/2014/chart" uri="{C3380CC4-5D6E-409C-BE32-E72D297353CC}">
                  <c16:uniqueId val="{0000000B-D0C4-41D6-896F-2C24008ACACD}"/>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{64A63DDF-1D8C-4F43-9F6E-AA08533E25D1}</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D0C4-41D6-896F-2C24008ACACD}"/>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{ECB2E19D-6250-436E-9886-6AFAF0447C4D}</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D0C4-41D6-896F-2C24008ACACD}"/>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{AB0E7113-A2C8-47AF-9216-0B25F441FF81}</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D0C4-41D6-896F-2C24008ACACD}"/>
                </c:ext>
              </c:extLst>
            </c:dLbl>
            <c:dLbl>
              <c:idx val="15"/>
              <c:tx>
                <c:strRef>
                  <c:f>Daten_Diagramme!$E$29</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{F8556EBD-3404-48AA-9FC3-9EE737F6081C}</c15:txfldGUID>
                      <c15:f>Daten_Diagramme!$E$29</c15:f>
                      <c15:dlblFieldTableCache>
                        <c:ptCount val="1"/>
                        <c:pt idx="0">
                          <c:v>-10.2</c:v>
                        </c:pt>
                      </c15:dlblFieldTableCache>
                    </c15:dlblFTEntry>
                  </c15:dlblFieldTable>
                  <c15:showDataLabelsRange val="0"/>
                </c:ext>
                <c:ext xmlns:c16="http://schemas.microsoft.com/office/drawing/2014/chart" uri="{C3380CC4-5D6E-409C-BE32-E72D297353CC}">
                  <c16:uniqueId val="{0000000F-D0C4-41D6-896F-2C24008ACACD}"/>
                </c:ext>
              </c:extLst>
            </c:dLbl>
            <c:dLbl>
              <c:idx val="16"/>
              <c:tx>
                <c:strRef>
                  <c:f>Daten_Diagramme!$E$30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{90D826AC-86C1-4CD0-A065-4897B94E1D9D}</c15:txfldGUID>
                      <c15:f>Daten_Diagramme!$E$30</c15:f>
                      <c15:dlblFieldTableCache>
                        <c:ptCount val="1"/>
                        <c:pt idx="0">
                          <c:v>-2.6</c:v>
                        </c:pt>
                      </c15:dlblFieldTableCache>
                    </c15:dlblFTEntry>
                  </c15:dlblFieldTable>
                  <c15:showDataLabelsRange val="0"/>
                </c:ext>
                <c:ext xmlns:c16="http://schemas.microsoft.com/office/drawing/2014/chart" uri="{C3380CC4-5D6E-409C-BE32-E72D297353CC}">
                  <c16:uniqueId val="{00000010-D0C4-41D6-896F-2C24008ACACD}"/>
                </c:ext>
              </c:extLst>
            </c:dLbl>
            <c:dLbl>
              <c:idx val="17"/>
              <c:tx>
                <c:strRef>
                  <c:f>Daten_Diagramme!$E$31</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{6066BA2F-3B7A-4383-8F6F-79671BF82E82}</c15:txfldGUID>
                      <c15:f>Daten_Diagramme!$E$31</c15:f>
                      <c15:dlblFieldTableCache>
                        <c:ptCount val="1"/>
                        <c:pt idx="0">
                          <c:v>10.6</c:v>
                        </c:pt>
                      </c15:dlblFieldTableCache>
                    </c15:dlblFTEntry>
                  </c15:dlblFieldTable>
                  <c15:showDataLabelsRange val="0"/>
                </c:ext>
                <c:ext xmlns:c16="http://schemas.microsoft.com/office/drawing/2014/chart" uri="{C3380CC4-5D6E-409C-BE32-E72D297353CC}">
                  <c16:uniqueId val="{00000011-D0C4-41D6-896F-2C24008ACACD}"/>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{7DD57BBF-4D3D-4409-BF1F-DD07510B5BE3}</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D0C4-41D6-896F-2C24008ACACD}"/>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{F0213547-43B7-48B7-854E-146381CD6189}</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D0C4-41D6-896F-2C24008ACACD}"/>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{01FB4B03-3760-479E-A572-3D1ED9EB0101}</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D0C4-41D6-896F-2C24008ACAC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{49BBCE7D-3D06-416B-9141-4101EC87329A}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0C4-41D6-896F-2C24008ACAC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{99E01BFE-52AC-40F5-B8A6-95B58110F2A0}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0C4-41D6-896F-2C24008ACACD}"/>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{F57F8BD9-5286-4144-9397-C00841E7E939}</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D0C4-41D6-896F-2C24008ACACD}"/>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{99589791-F2C7-4755-B1AF-D874379B3105}</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D0C4-41D6-896F-2C24008ACACD}"/>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{75C10B66-56D3-4062-BE9B-C194FE7417A9}</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D0C4-41D6-896F-2C24008ACAC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{B7425E3F-536A-4235-BD82-A7C88E31A833}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0C4-41D6-896F-2C24008ACAC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{5DA13315-92E0-4F98-B81C-1D21E6266771}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0C4-41D6-896F-2C24008ACAC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{5876A8FB-BA08-4246-9567-C7C197C18DA0}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0C4-41D6-896F-2C24008ACAC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{D890784B-C886-4087-891C-8206B86A827D}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0C4-41D6-896F-2C24008ACAC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{DFF0BB91-E976-44EF-9D60-662933E7D1C5}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0C4-41D6-896F-2C24008ACACD}"/>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{865ED83E-310A-481A-8E35-1F5C91B80B79}</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D0C4-41D6-896F-2C24008ACA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-3.3565976517821712</c:v>
                </c:pt>
                <c:pt idx="1">
                  <c:v>-0.81300813008130079</c:v>
                </c:pt>
                <c:pt idx="2">
                  <c:v>-1.8604651162790697</c:v>
                </c:pt>
                <c:pt idx="3">
                  <c:v>-6.5677966101694913</c:v>
                </c:pt>
                <c:pt idx="4">
                  <c:v>-9.5322153574580764</c:v>
                </c:pt>
                <c:pt idx="5">
                  <c:v>0</c:v>
                </c:pt>
                <c:pt idx="6">
                  <c:v>-7.5829383886255926</c:v>
                </c:pt>
                <c:pt idx="7">
                  <c:v>1.0526315789473684</c:v>
                </c:pt>
                <c:pt idx="8">
                  <c:v>-3.6964980544747084</c:v>
                </c:pt>
                <c:pt idx="9">
                  <c:v>-2.8811524609843939</c:v>
                </c:pt>
                <c:pt idx="10">
                  <c:v>-13.425004523249502</c:v>
                </c:pt>
                <c:pt idx="11">
                  <c:v>-5.4989816700610996</c:v>
                </c:pt>
                <c:pt idx="12">
                  <c:v>-4.438642297650131</c:v>
                </c:pt>
                <c:pt idx="13">
                  <c:v>-0.37836634765190297</c:v>
                </c:pt>
                <c:pt idx="14">
                  <c:v>-1.4190181047137498</c:v>
                </c:pt>
                <c:pt idx="15">
                  <c:v>-10.178117048346056</c:v>
                </c:pt>
                <c:pt idx="16">
                  <c:v>-2.5641025641025643</c:v>
                </c:pt>
                <c:pt idx="17">
                  <c:v>10.554561717352415</c:v>
                </c:pt>
                <c:pt idx="18">
                  <c:v>1.3574660633484164</c:v>
                </c:pt>
                <c:pt idx="19">
                  <c:v>-2.9222387320455669</c:v>
                </c:pt>
                <c:pt idx="20">
                  <c:v>-2.4032042723631508</c:v>
                </c:pt>
                <c:pt idx="21">
                  <c:v>0</c:v>
                </c:pt>
                <c:pt idx="23">
                  <c:v>-0.81300813008130079</c:v>
                </c:pt>
                <c:pt idx="24">
                  <c:v>-3.2029478458049887</c:v>
                </c:pt>
                <c:pt idx="25">
                  <c:v>-3.4027974549857034</c:v>
                </c:pt>
              </c:numCache>
            </c:numRef>
          </c:val>
          <c:extLst>
            <c:ext xmlns:c16="http://schemas.microsoft.com/office/drawing/2014/chart" uri="{C3380CC4-5D6E-409C-BE32-E72D297353CC}">
              <c16:uniqueId val="{00000020-D0C4-41D6-896F-2C24008ACAC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{F6CC71B3-D340-45F5-9C8A-DA99037390A9}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0C4-41D6-896F-2C24008ACAC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{F50B5EB4-B89E-4E5C-836A-2638DF614068}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0C4-41D6-896F-2C24008ACAC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{1C8511B2-AE8B-4DA7-BDE4-D331A6CA7C47}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0C4-41D6-896F-2C24008ACAC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{1351CC40-8B1E-49DF-B579-E9A56D7B419B}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0C4-41D6-896F-2C24008ACAC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{EAE0FF21-CFD6-4FB1-A569-4535F4C02ECB}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0C4-41D6-896F-2C24008ACAC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{7797CD99-CE27-4638-87F3-C88A23427F06}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0C4-41D6-896F-2C24008ACAC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{BED29960-2423-4BC4-BB74-C4AA93AD3ED1}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0C4-41D6-896F-2C24008ACAC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{C8476D84-6EA7-437C-8184-925AA9B787DA}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0C4-41D6-896F-2C24008ACAC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{F3997C57-AB2B-4B1F-94B3-65B33F0D4BD7}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0C4-41D6-896F-2C24008ACAC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{3A0B5D0B-B86D-47B6-AC50-826DEB76943E}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0C4-41D6-896F-2C24008ACAC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{2E5214FA-1D1C-4917-8859-6B2A9F68F03D}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0C4-41D6-896F-2C24008ACAC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{889364F9-C795-4ED0-830C-2CEDFB4D351C}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0C4-41D6-896F-2C24008ACAC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{ED1B28C2-BDF6-40D5-90C6-DF569666CBBE}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0C4-41D6-896F-2C24008ACAC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{D16383D6-80DE-42B3-B691-F36A7C8FCCC5}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0C4-41D6-896F-2C24008ACAC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{17A0DC9C-BE96-470C-A4E2-533F1DB91EBB}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0C4-41D6-896F-2C24008ACAC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{CF537317-EE33-47D2-90AD-A2D965DB4CE1}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0C4-41D6-896F-2C24008ACAC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{76E9B240-491F-4110-8CF0-915C86645F87}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0C4-41D6-896F-2C24008ACAC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{F403A6F1-4871-4C9A-A2C0-3DF428512CCC}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0C4-41D6-896F-2C24008ACAC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{622FC4F2-AF09-46A2-A74C-F83239F7FCF6}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0C4-41D6-896F-2C24008ACAC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{79FB1C73-0D92-4E74-BBA3-A89D4DA5EDA7}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0C4-41D6-896F-2C24008ACAC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{F23FE649-34C6-4DE8-8EFA-E67F2D74164F}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0C4-41D6-896F-2C24008ACAC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{D15EF86E-D089-458C-B83C-48ECA3D21C9B}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0C4-41D6-896F-2C24008ACAC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{C61479F1-E9B9-4B46-A4FC-625281A90A42}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0C4-41D6-896F-2C24008ACAC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{B8F7F7CA-2D00-49ED-849F-4698DBC6AF15}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0C4-41D6-896F-2C24008ACAC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{32B69B34-CC30-4650-9F96-2622DDE14CDC}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0C4-41D6-896F-2C24008ACAC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{19CF89E4-BE7D-4CE1-A956-FE4F23F0F6D6}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0C4-41D6-896F-2C24008ACAC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{72FFE1AD-E0CF-448E-8183-BFB7F35567DC}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0C4-41D6-896F-2C24008ACAC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{47669AB2-02ED-4857-809A-B3C723936E8A}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0C4-41D6-896F-2C24008ACAC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{91B8CA64-A599-4432-B340-98CCB73F7589}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0C4-41D6-896F-2C24008ACAC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{60396BC9-9228-4489-8120-191ACCBE66A8}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0C4-41D6-896F-2C24008ACAC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{6D1F2DBC-7759-4250-8AEF-FEFFE368D4CB}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0C4-41D6-896F-2C24008ACAC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{6A453110-6C29-4ED2-8343-64FDEC73558A}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0C4-41D6-896F-2C24008ACA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0C4-41D6-896F-2C24008ACAC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0C4-41D6-896F-2C24008ACAC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{14A5CFEE-4EB8-4C26-B141-DCB9D6CB3DBD}</c15:txfldGUID>
                      <c15:f>Diagramm!$I$46</c15:f>
                      <c15:dlblFieldTableCache>
                        <c:ptCount val="1"/>
                      </c15:dlblFieldTableCache>
                    </c15:dlblFTEntry>
                  </c15:dlblFieldTable>
                  <c15:showDataLabelsRange val="0"/>
                </c:ext>
                <c:ext xmlns:c16="http://schemas.microsoft.com/office/drawing/2014/chart" uri="{C3380CC4-5D6E-409C-BE32-E72D297353CC}">
                  <c16:uniqueId val="{00000000-F9DC-4151-945B-D2FEBA52F95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{35BD9B4E-F21B-444A-BCBC-35B051D913FA}</c15:txfldGUID>
                      <c15:f>Diagramm!$I$47</c15:f>
                      <c15:dlblFieldTableCache>
                        <c:ptCount val="1"/>
                      </c15:dlblFieldTableCache>
                    </c15:dlblFTEntry>
                  </c15:dlblFieldTable>
                  <c15:showDataLabelsRange val="0"/>
                </c:ext>
                <c:ext xmlns:c16="http://schemas.microsoft.com/office/drawing/2014/chart" uri="{C3380CC4-5D6E-409C-BE32-E72D297353CC}">
                  <c16:uniqueId val="{00000001-F9DC-4151-945B-D2FEBA52F95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{64679396-C3F5-42CC-B1EE-EF2603122E8C}</c15:txfldGUID>
                      <c15:f>Diagramm!$I$48</c15:f>
                      <c15:dlblFieldTableCache>
                        <c:ptCount val="1"/>
                      </c15:dlblFieldTableCache>
                    </c15:dlblFTEntry>
                  </c15:dlblFieldTable>
                  <c15:showDataLabelsRange val="0"/>
                </c:ext>
                <c:ext xmlns:c16="http://schemas.microsoft.com/office/drawing/2014/chart" uri="{C3380CC4-5D6E-409C-BE32-E72D297353CC}">
                  <c16:uniqueId val="{00000002-F9DC-4151-945B-D2FEBA52F95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{53A53E93-9B8B-4E25-9988-4A62048F1717}</c15:txfldGUID>
                      <c15:f>Diagramm!$I$49</c15:f>
                      <c15:dlblFieldTableCache>
                        <c:ptCount val="1"/>
                      </c15:dlblFieldTableCache>
                    </c15:dlblFTEntry>
                  </c15:dlblFieldTable>
                  <c15:showDataLabelsRange val="0"/>
                </c:ext>
                <c:ext xmlns:c16="http://schemas.microsoft.com/office/drawing/2014/chart" uri="{C3380CC4-5D6E-409C-BE32-E72D297353CC}">
                  <c16:uniqueId val="{00000003-F9DC-4151-945B-D2FEBA52F95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{E2F3948A-992E-4F8A-A5E3-1B012EC05680}</c15:txfldGUID>
                      <c15:f>Diagramm!$I$50</c15:f>
                      <c15:dlblFieldTableCache>
                        <c:ptCount val="1"/>
                      </c15:dlblFieldTableCache>
                    </c15:dlblFTEntry>
                  </c15:dlblFieldTable>
                  <c15:showDataLabelsRange val="0"/>
                </c:ext>
                <c:ext xmlns:c16="http://schemas.microsoft.com/office/drawing/2014/chart" uri="{C3380CC4-5D6E-409C-BE32-E72D297353CC}">
                  <c16:uniqueId val="{00000004-F9DC-4151-945B-D2FEBA52F95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{A91F3339-23F4-485D-B844-CAF586714435}</c15:txfldGUID>
                      <c15:f>Diagramm!$I$51</c15:f>
                      <c15:dlblFieldTableCache>
                        <c:ptCount val="1"/>
                      </c15:dlblFieldTableCache>
                    </c15:dlblFTEntry>
                  </c15:dlblFieldTable>
                  <c15:showDataLabelsRange val="0"/>
                </c:ext>
                <c:ext xmlns:c16="http://schemas.microsoft.com/office/drawing/2014/chart" uri="{C3380CC4-5D6E-409C-BE32-E72D297353CC}">
                  <c16:uniqueId val="{00000005-F9DC-4151-945B-D2FEBA52F95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{59EB2B08-ABFF-408F-9C84-ADD2478CD9A2}</c15:txfldGUID>
                      <c15:f>Diagramm!$I$52</c15:f>
                      <c15:dlblFieldTableCache>
                        <c:ptCount val="1"/>
                      </c15:dlblFieldTableCache>
                    </c15:dlblFTEntry>
                  </c15:dlblFieldTable>
                  <c15:showDataLabelsRange val="0"/>
                </c:ext>
                <c:ext xmlns:c16="http://schemas.microsoft.com/office/drawing/2014/chart" uri="{C3380CC4-5D6E-409C-BE32-E72D297353CC}">
                  <c16:uniqueId val="{00000006-F9DC-4151-945B-D2FEBA52F95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{D8C67091-6829-4687-8080-C4E094C1E0D6}</c15:txfldGUID>
                      <c15:f>Diagramm!$I$53</c15:f>
                      <c15:dlblFieldTableCache>
                        <c:ptCount val="1"/>
                      </c15:dlblFieldTableCache>
                    </c15:dlblFTEntry>
                  </c15:dlblFieldTable>
                  <c15:showDataLabelsRange val="0"/>
                </c:ext>
                <c:ext xmlns:c16="http://schemas.microsoft.com/office/drawing/2014/chart" uri="{C3380CC4-5D6E-409C-BE32-E72D297353CC}">
                  <c16:uniqueId val="{00000007-F9DC-4151-945B-D2FEBA52F95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{DEF9C143-0EF7-4001-9445-B9F803E22F35}</c15:txfldGUID>
                      <c15:f>Diagramm!$I$54</c15:f>
                      <c15:dlblFieldTableCache>
                        <c:ptCount val="1"/>
                      </c15:dlblFieldTableCache>
                    </c15:dlblFTEntry>
                  </c15:dlblFieldTable>
                  <c15:showDataLabelsRange val="0"/>
                </c:ext>
                <c:ext xmlns:c16="http://schemas.microsoft.com/office/drawing/2014/chart" uri="{C3380CC4-5D6E-409C-BE32-E72D297353CC}">
                  <c16:uniqueId val="{00000008-F9DC-4151-945B-D2FEBA52F95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{96E52E0F-F112-403E-9C97-D22E22306A47}</c15:txfldGUID>
                      <c15:f>Diagramm!$I$55</c15:f>
                      <c15:dlblFieldTableCache>
                        <c:ptCount val="1"/>
                      </c15:dlblFieldTableCache>
                    </c15:dlblFTEntry>
                  </c15:dlblFieldTable>
                  <c15:showDataLabelsRange val="0"/>
                </c:ext>
                <c:ext xmlns:c16="http://schemas.microsoft.com/office/drawing/2014/chart" uri="{C3380CC4-5D6E-409C-BE32-E72D297353CC}">
                  <c16:uniqueId val="{00000009-F9DC-4151-945B-D2FEBA52F95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{B06C9E7E-0DF1-4F4A-A4DB-4B1FF69872CC}</c15:txfldGUID>
                      <c15:f>Diagramm!$I$56</c15:f>
                      <c15:dlblFieldTableCache>
                        <c:ptCount val="1"/>
                      </c15:dlblFieldTableCache>
                    </c15:dlblFTEntry>
                  </c15:dlblFieldTable>
                  <c15:showDataLabelsRange val="0"/>
                </c:ext>
                <c:ext xmlns:c16="http://schemas.microsoft.com/office/drawing/2014/chart" uri="{C3380CC4-5D6E-409C-BE32-E72D297353CC}">
                  <c16:uniqueId val="{0000000A-F9DC-4151-945B-D2FEBA52F95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{795B8903-2D6E-431B-A793-1485B9BC00DD}</c15:txfldGUID>
                      <c15:f>Diagramm!$I$57</c15:f>
                      <c15:dlblFieldTableCache>
                        <c:ptCount val="1"/>
                      </c15:dlblFieldTableCache>
                    </c15:dlblFTEntry>
                  </c15:dlblFieldTable>
                  <c15:showDataLabelsRange val="0"/>
                </c:ext>
                <c:ext xmlns:c16="http://schemas.microsoft.com/office/drawing/2014/chart" uri="{C3380CC4-5D6E-409C-BE32-E72D297353CC}">
                  <c16:uniqueId val="{0000000B-F9DC-4151-945B-D2FEBA52F95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{52E25E77-3959-48CF-A1A7-91A2DA782C0D}</c15:txfldGUID>
                      <c15:f>Diagramm!$I$58</c15:f>
                      <c15:dlblFieldTableCache>
                        <c:ptCount val="1"/>
                      </c15:dlblFieldTableCache>
                    </c15:dlblFTEntry>
                  </c15:dlblFieldTable>
                  <c15:showDataLabelsRange val="0"/>
                </c:ext>
                <c:ext xmlns:c16="http://schemas.microsoft.com/office/drawing/2014/chart" uri="{C3380CC4-5D6E-409C-BE32-E72D297353CC}">
                  <c16:uniqueId val="{0000000C-F9DC-4151-945B-D2FEBA52F95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{8DC95DBE-95CD-4D48-9208-8FE17C171CDC}</c15:txfldGUID>
                      <c15:f>Diagramm!$I$59</c15:f>
                      <c15:dlblFieldTableCache>
                        <c:ptCount val="1"/>
                      </c15:dlblFieldTableCache>
                    </c15:dlblFTEntry>
                  </c15:dlblFieldTable>
                  <c15:showDataLabelsRange val="0"/>
                </c:ext>
                <c:ext xmlns:c16="http://schemas.microsoft.com/office/drawing/2014/chart" uri="{C3380CC4-5D6E-409C-BE32-E72D297353CC}">
                  <c16:uniqueId val="{0000000D-F9DC-4151-945B-D2FEBA52F95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{8C9291D5-4BB7-45DE-B692-967C1017A41D}</c15:txfldGUID>
                      <c15:f>Diagramm!$I$60</c15:f>
                      <c15:dlblFieldTableCache>
                        <c:ptCount val="1"/>
                      </c15:dlblFieldTableCache>
                    </c15:dlblFTEntry>
                  </c15:dlblFieldTable>
                  <c15:showDataLabelsRange val="0"/>
                </c:ext>
                <c:ext xmlns:c16="http://schemas.microsoft.com/office/drawing/2014/chart" uri="{C3380CC4-5D6E-409C-BE32-E72D297353CC}">
                  <c16:uniqueId val="{0000000E-F9DC-4151-945B-D2FEBA52F95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{F0254EB2-1D1B-4C3E-87E1-0A3F62879912}</c15:txfldGUID>
                      <c15:f>Diagramm!$I$61</c15:f>
                      <c15:dlblFieldTableCache>
                        <c:ptCount val="1"/>
                      </c15:dlblFieldTableCache>
                    </c15:dlblFTEntry>
                  </c15:dlblFieldTable>
                  <c15:showDataLabelsRange val="0"/>
                </c:ext>
                <c:ext xmlns:c16="http://schemas.microsoft.com/office/drawing/2014/chart" uri="{C3380CC4-5D6E-409C-BE32-E72D297353CC}">
                  <c16:uniqueId val="{0000000F-F9DC-4151-945B-D2FEBA52F95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{123331EF-2EFB-452E-9493-6D028873F08F}</c15:txfldGUID>
                      <c15:f>Diagramm!$I$62</c15:f>
                      <c15:dlblFieldTableCache>
                        <c:ptCount val="1"/>
                      </c15:dlblFieldTableCache>
                    </c15:dlblFTEntry>
                  </c15:dlblFieldTable>
                  <c15:showDataLabelsRange val="0"/>
                </c:ext>
                <c:ext xmlns:c16="http://schemas.microsoft.com/office/drawing/2014/chart" uri="{C3380CC4-5D6E-409C-BE32-E72D297353CC}">
                  <c16:uniqueId val="{00000010-F9DC-4151-945B-D2FEBA52F95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{CDAAE229-40F6-4BFB-8724-EA5EB8598AA3}</c15:txfldGUID>
                      <c15:f>Diagramm!$I$63</c15:f>
                      <c15:dlblFieldTableCache>
                        <c:ptCount val="1"/>
                      </c15:dlblFieldTableCache>
                    </c15:dlblFTEntry>
                  </c15:dlblFieldTable>
                  <c15:showDataLabelsRange val="0"/>
                </c:ext>
                <c:ext xmlns:c16="http://schemas.microsoft.com/office/drawing/2014/chart" uri="{C3380CC4-5D6E-409C-BE32-E72D297353CC}">
                  <c16:uniqueId val="{00000011-F9DC-4151-945B-D2FEBA52F95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{C6D13C9A-F2EB-456C-B706-0B24925A7DAF}</c15:txfldGUID>
                      <c15:f>Diagramm!$I$64</c15:f>
                      <c15:dlblFieldTableCache>
                        <c:ptCount val="1"/>
                      </c15:dlblFieldTableCache>
                    </c15:dlblFTEntry>
                  </c15:dlblFieldTable>
                  <c15:showDataLabelsRange val="0"/>
                </c:ext>
                <c:ext xmlns:c16="http://schemas.microsoft.com/office/drawing/2014/chart" uri="{C3380CC4-5D6E-409C-BE32-E72D297353CC}">
                  <c16:uniqueId val="{00000012-F9DC-4151-945B-D2FEBA52F95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{2EE21A58-E265-4124-AAAB-CD82A5411B98}</c15:txfldGUID>
                      <c15:f>Diagramm!$I$65</c15:f>
                      <c15:dlblFieldTableCache>
                        <c:ptCount val="1"/>
                      </c15:dlblFieldTableCache>
                    </c15:dlblFTEntry>
                  </c15:dlblFieldTable>
                  <c15:showDataLabelsRange val="0"/>
                </c:ext>
                <c:ext xmlns:c16="http://schemas.microsoft.com/office/drawing/2014/chart" uri="{C3380CC4-5D6E-409C-BE32-E72D297353CC}">
                  <c16:uniqueId val="{00000013-F9DC-4151-945B-D2FEBA52F95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{3BDE85D0-5244-443C-8077-7F611C977C83}</c15:txfldGUID>
                      <c15:f>Diagramm!$I$66</c15:f>
                      <c15:dlblFieldTableCache>
                        <c:ptCount val="1"/>
                      </c15:dlblFieldTableCache>
                    </c15:dlblFTEntry>
                  </c15:dlblFieldTable>
                  <c15:showDataLabelsRange val="0"/>
                </c:ext>
                <c:ext xmlns:c16="http://schemas.microsoft.com/office/drawing/2014/chart" uri="{C3380CC4-5D6E-409C-BE32-E72D297353CC}">
                  <c16:uniqueId val="{00000014-F9DC-4151-945B-D2FEBA52F95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{73265BCA-0434-4DAD-86C1-1C64DABE29A6}</c15:txfldGUID>
                      <c15:f>Diagramm!$I$67</c15:f>
                      <c15:dlblFieldTableCache>
                        <c:ptCount val="1"/>
                      </c15:dlblFieldTableCache>
                    </c15:dlblFTEntry>
                  </c15:dlblFieldTable>
                  <c15:showDataLabelsRange val="0"/>
                </c:ext>
                <c:ext xmlns:c16="http://schemas.microsoft.com/office/drawing/2014/chart" uri="{C3380CC4-5D6E-409C-BE32-E72D297353CC}">
                  <c16:uniqueId val="{00000015-F9DC-4151-945B-D2FEBA52F9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9DC-4151-945B-D2FEBA52F95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{2919C258-3DB3-44BC-B63B-A6F5F0C08122}</c15:txfldGUID>
                      <c15:f>Diagramm!$K$46</c15:f>
                      <c15:dlblFieldTableCache>
                        <c:ptCount val="1"/>
                      </c15:dlblFieldTableCache>
                    </c15:dlblFTEntry>
                  </c15:dlblFieldTable>
                  <c15:showDataLabelsRange val="0"/>
                </c:ext>
                <c:ext xmlns:c16="http://schemas.microsoft.com/office/drawing/2014/chart" uri="{C3380CC4-5D6E-409C-BE32-E72D297353CC}">
                  <c16:uniqueId val="{00000017-F9DC-4151-945B-D2FEBA52F95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{C0C94BB8-FD35-4526-B986-1D744006C735}</c15:txfldGUID>
                      <c15:f>Diagramm!$K$47</c15:f>
                      <c15:dlblFieldTableCache>
                        <c:ptCount val="1"/>
                      </c15:dlblFieldTableCache>
                    </c15:dlblFTEntry>
                  </c15:dlblFieldTable>
                  <c15:showDataLabelsRange val="0"/>
                </c:ext>
                <c:ext xmlns:c16="http://schemas.microsoft.com/office/drawing/2014/chart" uri="{C3380CC4-5D6E-409C-BE32-E72D297353CC}">
                  <c16:uniqueId val="{00000018-F9DC-4151-945B-D2FEBA52F95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{8715CEE9-2639-4A1A-8C8E-216402922068}</c15:txfldGUID>
                      <c15:f>Diagramm!$K$48</c15:f>
                      <c15:dlblFieldTableCache>
                        <c:ptCount val="1"/>
                      </c15:dlblFieldTableCache>
                    </c15:dlblFTEntry>
                  </c15:dlblFieldTable>
                  <c15:showDataLabelsRange val="0"/>
                </c:ext>
                <c:ext xmlns:c16="http://schemas.microsoft.com/office/drawing/2014/chart" uri="{C3380CC4-5D6E-409C-BE32-E72D297353CC}">
                  <c16:uniqueId val="{00000019-F9DC-4151-945B-D2FEBA52F95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{780DADD9-9E5A-46A0-8229-0F824634CC09}</c15:txfldGUID>
                      <c15:f>Diagramm!$K$49</c15:f>
                      <c15:dlblFieldTableCache>
                        <c:ptCount val="1"/>
                      </c15:dlblFieldTableCache>
                    </c15:dlblFTEntry>
                  </c15:dlblFieldTable>
                  <c15:showDataLabelsRange val="0"/>
                </c:ext>
                <c:ext xmlns:c16="http://schemas.microsoft.com/office/drawing/2014/chart" uri="{C3380CC4-5D6E-409C-BE32-E72D297353CC}">
                  <c16:uniqueId val="{0000001A-F9DC-4151-945B-D2FEBA52F95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{0C7A0EF1-82C6-4627-BBD2-CC23BC5FBB1A}</c15:txfldGUID>
                      <c15:f>Diagramm!$K$50</c15:f>
                      <c15:dlblFieldTableCache>
                        <c:ptCount val="1"/>
                      </c15:dlblFieldTableCache>
                    </c15:dlblFTEntry>
                  </c15:dlblFieldTable>
                  <c15:showDataLabelsRange val="0"/>
                </c:ext>
                <c:ext xmlns:c16="http://schemas.microsoft.com/office/drawing/2014/chart" uri="{C3380CC4-5D6E-409C-BE32-E72D297353CC}">
                  <c16:uniqueId val="{0000001B-F9DC-4151-945B-D2FEBA52F95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{CC3FD1F8-6A7E-4E96-B6C3-57F63A198F81}</c15:txfldGUID>
                      <c15:f>Diagramm!$K$51</c15:f>
                      <c15:dlblFieldTableCache>
                        <c:ptCount val="1"/>
                      </c15:dlblFieldTableCache>
                    </c15:dlblFTEntry>
                  </c15:dlblFieldTable>
                  <c15:showDataLabelsRange val="0"/>
                </c:ext>
                <c:ext xmlns:c16="http://schemas.microsoft.com/office/drawing/2014/chart" uri="{C3380CC4-5D6E-409C-BE32-E72D297353CC}">
                  <c16:uniqueId val="{0000001C-F9DC-4151-945B-D2FEBA52F95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{F6D5203B-5F6A-41EC-9832-754A6C04759F}</c15:txfldGUID>
                      <c15:f>Diagramm!$K$52</c15:f>
                      <c15:dlblFieldTableCache>
                        <c:ptCount val="1"/>
                      </c15:dlblFieldTableCache>
                    </c15:dlblFTEntry>
                  </c15:dlblFieldTable>
                  <c15:showDataLabelsRange val="0"/>
                </c:ext>
                <c:ext xmlns:c16="http://schemas.microsoft.com/office/drawing/2014/chart" uri="{C3380CC4-5D6E-409C-BE32-E72D297353CC}">
                  <c16:uniqueId val="{0000001D-F9DC-4151-945B-D2FEBA52F95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{EAB3A446-D4A1-4831-A842-3E61DD075191}</c15:txfldGUID>
                      <c15:f>Diagramm!$K$53</c15:f>
                      <c15:dlblFieldTableCache>
                        <c:ptCount val="1"/>
                      </c15:dlblFieldTableCache>
                    </c15:dlblFTEntry>
                  </c15:dlblFieldTable>
                  <c15:showDataLabelsRange val="0"/>
                </c:ext>
                <c:ext xmlns:c16="http://schemas.microsoft.com/office/drawing/2014/chart" uri="{C3380CC4-5D6E-409C-BE32-E72D297353CC}">
                  <c16:uniqueId val="{0000001E-F9DC-4151-945B-D2FEBA52F95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{C63ACCD3-E796-48C3-BDD6-5A81797B4DF8}</c15:txfldGUID>
                      <c15:f>Diagramm!$K$54</c15:f>
                      <c15:dlblFieldTableCache>
                        <c:ptCount val="1"/>
                      </c15:dlblFieldTableCache>
                    </c15:dlblFTEntry>
                  </c15:dlblFieldTable>
                  <c15:showDataLabelsRange val="0"/>
                </c:ext>
                <c:ext xmlns:c16="http://schemas.microsoft.com/office/drawing/2014/chart" uri="{C3380CC4-5D6E-409C-BE32-E72D297353CC}">
                  <c16:uniqueId val="{0000001F-F9DC-4151-945B-D2FEBA52F95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{7649B945-7C91-4500-8F64-46C54D5CA48C}</c15:txfldGUID>
                      <c15:f>Diagramm!$K$55</c15:f>
                      <c15:dlblFieldTableCache>
                        <c:ptCount val="1"/>
                      </c15:dlblFieldTableCache>
                    </c15:dlblFTEntry>
                  </c15:dlblFieldTable>
                  <c15:showDataLabelsRange val="0"/>
                </c:ext>
                <c:ext xmlns:c16="http://schemas.microsoft.com/office/drawing/2014/chart" uri="{C3380CC4-5D6E-409C-BE32-E72D297353CC}">
                  <c16:uniqueId val="{00000020-F9DC-4151-945B-D2FEBA52F95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{BDB1E8B8-A3AD-4168-8E55-02D63D8A22B0}</c15:txfldGUID>
                      <c15:f>Diagramm!$K$56</c15:f>
                      <c15:dlblFieldTableCache>
                        <c:ptCount val="1"/>
                      </c15:dlblFieldTableCache>
                    </c15:dlblFTEntry>
                  </c15:dlblFieldTable>
                  <c15:showDataLabelsRange val="0"/>
                </c:ext>
                <c:ext xmlns:c16="http://schemas.microsoft.com/office/drawing/2014/chart" uri="{C3380CC4-5D6E-409C-BE32-E72D297353CC}">
                  <c16:uniqueId val="{00000021-F9DC-4151-945B-D2FEBA52F95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{1583AE45-0324-485C-B94B-0F38BA4B8CD8}</c15:txfldGUID>
                      <c15:f>Diagramm!$K$57</c15:f>
                      <c15:dlblFieldTableCache>
                        <c:ptCount val="1"/>
                      </c15:dlblFieldTableCache>
                    </c15:dlblFTEntry>
                  </c15:dlblFieldTable>
                  <c15:showDataLabelsRange val="0"/>
                </c:ext>
                <c:ext xmlns:c16="http://schemas.microsoft.com/office/drawing/2014/chart" uri="{C3380CC4-5D6E-409C-BE32-E72D297353CC}">
                  <c16:uniqueId val="{00000022-F9DC-4151-945B-D2FEBA52F95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{8C72D098-1636-4B6E-9154-30B19E07D68F}</c15:txfldGUID>
                      <c15:f>Diagramm!$K$58</c15:f>
                      <c15:dlblFieldTableCache>
                        <c:ptCount val="1"/>
                      </c15:dlblFieldTableCache>
                    </c15:dlblFTEntry>
                  </c15:dlblFieldTable>
                  <c15:showDataLabelsRange val="0"/>
                </c:ext>
                <c:ext xmlns:c16="http://schemas.microsoft.com/office/drawing/2014/chart" uri="{C3380CC4-5D6E-409C-BE32-E72D297353CC}">
                  <c16:uniqueId val="{00000023-F9DC-4151-945B-D2FEBA52F95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{8725F63B-058B-4BA1-84A7-1D9DF9725A82}</c15:txfldGUID>
                      <c15:f>Diagramm!$K$59</c15:f>
                      <c15:dlblFieldTableCache>
                        <c:ptCount val="1"/>
                      </c15:dlblFieldTableCache>
                    </c15:dlblFTEntry>
                  </c15:dlblFieldTable>
                  <c15:showDataLabelsRange val="0"/>
                </c:ext>
                <c:ext xmlns:c16="http://schemas.microsoft.com/office/drawing/2014/chart" uri="{C3380CC4-5D6E-409C-BE32-E72D297353CC}">
                  <c16:uniqueId val="{00000024-F9DC-4151-945B-D2FEBA52F95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{9A455AC3-73F5-4D7E-82E6-5F001B87CA6F}</c15:txfldGUID>
                      <c15:f>Diagramm!$K$60</c15:f>
                      <c15:dlblFieldTableCache>
                        <c:ptCount val="1"/>
                      </c15:dlblFieldTableCache>
                    </c15:dlblFTEntry>
                  </c15:dlblFieldTable>
                  <c15:showDataLabelsRange val="0"/>
                </c:ext>
                <c:ext xmlns:c16="http://schemas.microsoft.com/office/drawing/2014/chart" uri="{C3380CC4-5D6E-409C-BE32-E72D297353CC}">
                  <c16:uniqueId val="{00000025-F9DC-4151-945B-D2FEBA52F95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{07E5E5FF-4CA0-4A76-949E-F2F3221E2A01}</c15:txfldGUID>
                      <c15:f>Diagramm!$K$61</c15:f>
                      <c15:dlblFieldTableCache>
                        <c:ptCount val="1"/>
                      </c15:dlblFieldTableCache>
                    </c15:dlblFTEntry>
                  </c15:dlblFieldTable>
                  <c15:showDataLabelsRange val="0"/>
                </c:ext>
                <c:ext xmlns:c16="http://schemas.microsoft.com/office/drawing/2014/chart" uri="{C3380CC4-5D6E-409C-BE32-E72D297353CC}">
                  <c16:uniqueId val="{00000026-F9DC-4151-945B-D2FEBA52F95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{522216F9-AEC4-43D0-9DE3-CE37F24A6A92}</c15:txfldGUID>
                      <c15:f>Diagramm!$K$62</c15:f>
                      <c15:dlblFieldTableCache>
                        <c:ptCount val="1"/>
                      </c15:dlblFieldTableCache>
                    </c15:dlblFTEntry>
                  </c15:dlblFieldTable>
                  <c15:showDataLabelsRange val="0"/>
                </c:ext>
                <c:ext xmlns:c16="http://schemas.microsoft.com/office/drawing/2014/chart" uri="{C3380CC4-5D6E-409C-BE32-E72D297353CC}">
                  <c16:uniqueId val="{00000027-F9DC-4151-945B-D2FEBA52F95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{FC6A45C3-56B1-4BD8-90B4-F2B11355B4C7}</c15:txfldGUID>
                      <c15:f>Diagramm!$K$63</c15:f>
                      <c15:dlblFieldTableCache>
                        <c:ptCount val="1"/>
                      </c15:dlblFieldTableCache>
                    </c15:dlblFTEntry>
                  </c15:dlblFieldTable>
                  <c15:showDataLabelsRange val="0"/>
                </c:ext>
                <c:ext xmlns:c16="http://schemas.microsoft.com/office/drawing/2014/chart" uri="{C3380CC4-5D6E-409C-BE32-E72D297353CC}">
                  <c16:uniqueId val="{00000028-F9DC-4151-945B-D2FEBA52F95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{53B23CDD-6530-4BFF-8316-D2CB8FA3B13F}</c15:txfldGUID>
                      <c15:f>Diagramm!$K$64</c15:f>
                      <c15:dlblFieldTableCache>
                        <c:ptCount val="1"/>
                      </c15:dlblFieldTableCache>
                    </c15:dlblFTEntry>
                  </c15:dlblFieldTable>
                  <c15:showDataLabelsRange val="0"/>
                </c:ext>
                <c:ext xmlns:c16="http://schemas.microsoft.com/office/drawing/2014/chart" uri="{C3380CC4-5D6E-409C-BE32-E72D297353CC}">
                  <c16:uniqueId val="{00000029-F9DC-4151-945B-D2FEBA52F95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{B8C5B96B-8EBF-4C92-88AE-0B4FE94FC045}</c15:txfldGUID>
                      <c15:f>Diagramm!$K$65</c15:f>
                      <c15:dlblFieldTableCache>
                        <c:ptCount val="1"/>
                      </c15:dlblFieldTableCache>
                    </c15:dlblFTEntry>
                  </c15:dlblFieldTable>
                  <c15:showDataLabelsRange val="0"/>
                </c:ext>
                <c:ext xmlns:c16="http://schemas.microsoft.com/office/drawing/2014/chart" uri="{C3380CC4-5D6E-409C-BE32-E72D297353CC}">
                  <c16:uniqueId val="{0000002A-F9DC-4151-945B-D2FEBA52F95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{0323EE68-2FA9-48F3-82C0-B01E38D09F10}</c15:txfldGUID>
                      <c15:f>Diagramm!$K$66</c15:f>
                      <c15:dlblFieldTableCache>
                        <c:ptCount val="1"/>
                      </c15:dlblFieldTableCache>
                    </c15:dlblFTEntry>
                  </c15:dlblFieldTable>
                  <c15:showDataLabelsRange val="0"/>
                </c:ext>
                <c:ext xmlns:c16="http://schemas.microsoft.com/office/drawing/2014/chart" uri="{C3380CC4-5D6E-409C-BE32-E72D297353CC}">
                  <c16:uniqueId val="{0000002B-F9DC-4151-945B-D2FEBA52F95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{5E26056D-4558-48EA-BEA9-B9648B0B30C9}</c15:txfldGUID>
                      <c15:f>Diagramm!$K$67</c15:f>
                      <c15:dlblFieldTableCache>
                        <c:ptCount val="1"/>
                      </c15:dlblFieldTableCache>
                    </c15:dlblFTEntry>
                  </c15:dlblFieldTable>
                  <c15:showDataLabelsRange val="0"/>
                </c:ext>
                <c:ext xmlns:c16="http://schemas.microsoft.com/office/drawing/2014/chart" uri="{C3380CC4-5D6E-409C-BE32-E72D297353CC}">
                  <c16:uniqueId val="{0000002C-F9DC-4151-945B-D2FEBA52F9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9DC-4151-945B-D2FEBA52F95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{87FC7C60-D0B6-42ED-93CE-EEE7FAE23FEF}</c15:txfldGUID>
                      <c15:f>Diagramm!$J$46</c15:f>
                      <c15:dlblFieldTableCache>
                        <c:ptCount val="1"/>
                      </c15:dlblFieldTableCache>
                    </c15:dlblFTEntry>
                  </c15:dlblFieldTable>
                  <c15:showDataLabelsRange val="0"/>
                </c:ext>
                <c:ext xmlns:c16="http://schemas.microsoft.com/office/drawing/2014/chart" uri="{C3380CC4-5D6E-409C-BE32-E72D297353CC}">
                  <c16:uniqueId val="{0000002E-F9DC-4151-945B-D2FEBA52F95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{F2E19566-56CE-450D-B81A-F8641C1D9DE7}</c15:txfldGUID>
                      <c15:f>Diagramm!$J$47</c15:f>
                      <c15:dlblFieldTableCache>
                        <c:ptCount val="1"/>
                      </c15:dlblFieldTableCache>
                    </c15:dlblFTEntry>
                  </c15:dlblFieldTable>
                  <c15:showDataLabelsRange val="0"/>
                </c:ext>
                <c:ext xmlns:c16="http://schemas.microsoft.com/office/drawing/2014/chart" uri="{C3380CC4-5D6E-409C-BE32-E72D297353CC}">
                  <c16:uniqueId val="{0000002F-F9DC-4151-945B-D2FEBA52F95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{E1A024B9-BF5E-4129-B235-29420995AA3C}</c15:txfldGUID>
                      <c15:f>Diagramm!$J$48</c15:f>
                      <c15:dlblFieldTableCache>
                        <c:ptCount val="1"/>
                      </c15:dlblFieldTableCache>
                    </c15:dlblFTEntry>
                  </c15:dlblFieldTable>
                  <c15:showDataLabelsRange val="0"/>
                </c:ext>
                <c:ext xmlns:c16="http://schemas.microsoft.com/office/drawing/2014/chart" uri="{C3380CC4-5D6E-409C-BE32-E72D297353CC}">
                  <c16:uniqueId val="{00000030-F9DC-4151-945B-D2FEBA52F95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{D02CB3F1-2DAC-45BE-B49E-F246801B098A}</c15:txfldGUID>
                      <c15:f>Diagramm!$J$49</c15:f>
                      <c15:dlblFieldTableCache>
                        <c:ptCount val="1"/>
                      </c15:dlblFieldTableCache>
                    </c15:dlblFTEntry>
                  </c15:dlblFieldTable>
                  <c15:showDataLabelsRange val="0"/>
                </c:ext>
                <c:ext xmlns:c16="http://schemas.microsoft.com/office/drawing/2014/chart" uri="{C3380CC4-5D6E-409C-BE32-E72D297353CC}">
                  <c16:uniqueId val="{00000031-F9DC-4151-945B-D2FEBA52F95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{86E83B15-9CF3-4003-8EC1-F8D84E399C70}</c15:txfldGUID>
                      <c15:f>Diagramm!$J$50</c15:f>
                      <c15:dlblFieldTableCache>
                        <c:ptCount val="1"/>
                      </c15:dlblFieldTableCache>
                    </c15:dlblFTEntry>
                  </c15:dlblFieldTable>
                  <c15:showDataLabelsRange val="0"/>
                </c:ext>
                <c:ext xmlns:c16="http://schemas.microsoft.com/office/drawing/2014/chart" uri="{C3380CC4-5D6E-409C-BE32-E72D297353CC}">
                  <c16:uniqueId val="{00000032-F9DC-4151-945B-D2FEBA52F95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{0BF44CF5-1986-4A99-9B57-C5170BBEC43D}</c15:txfldGUID>
                      <c15:f>Diagramm!$J$51</c15:f>
                      <c15:dlblFieldTableCache>
                        <c:ptCount val="1"/>
                      </c15:dlblFieldTableCache>
                    </c15:dlblFTEntry>
                  </c15:dlblFieldTable>
                  <c15:showDataLabelsRange val="0"/>
                </c:ext>
                <c:ext xmlns:c16="http://schemas.microsoft.com/office/drawing/2014/chart" uri="{C3380CC4-5D6E-409C-BE32-E72D297353CC}">
                  <c16:uniqueId val="{00000033-F9DC-4151-945B-D2FEBA52F95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{49DD1DA2-FA00-41E7-B1B3-69DD2F437FE4}</c15:txfldGUID>
                      <c15:f>Diagramm!$J$52</c15:f>
                      <c15:dlblFieldTableCache>
                        <c:ptCount val="1"/>
                      </c15:dlblFieldTableCache>
                    </c15:dlblFTEntry>
                  </c15:dlblFieldTable>
                  <c15:showDataLabelsRange val="0"/>
                </c:ext>
                <c:ext xmlns:c16="http://schemas.microsoft.com/office/drawing/2014/chart" uri="{C3380CC4-5D6E-409C-BE32-E72D297353CC}">
                  <c16:uniqueId val="{00000034-F9DC-4151-945B-D2FEBA52F95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{B49D9A67-627F-4EDB-A5B8-99A7C50AF98B}</c15:txfldGUID>
                      <c15:f>Diagramm!$J$53</c15:f>
                      <c15:dlblFieldTableCache>
                        <c:ptCount val="1"/>
                      </c15:dlblFieldTableCache>
                    </c15:dlblFTEntry>
                  </c15:dlblFieldTable>
                  <c15:showDataLabelsRange val="0"/>
                </c:ext>
                <c:ext xmlns:c16="http://schemas.microsoft.com/office/drawing/2014/chart" uri="{C3380CC4-5D6E-409C-BE32-E72D297353CC}">
                  <c16:uniqueId val="{00000035-F9DC-4151-945B-D2FEBA52F95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{771D1372-FED6-4069-ACE3-C509A7EB9122}</c15:txfldGUID>
                      <c15:f>Diagramm!$J$54</c15:f>
                      <c15:dlblFieldTableCache>
                        <c:ptCount val="1"/>
                      </c15:dlblFieldTableCache>
                    </c15:dlblFTEntry>
                  </c15:dlblFieldTable>
                  <c15:showDataLabelsRange val="0"/>
                </c:ext>
                <c:ext xmlns:c16="http://schemas.microsoft.com/office/drawing/2014/chart" uri="{C3380CC4-5D6E-409C-BE32-E72D297353CC}">
                  <c16:uniqueId val="{00000036-F9DC-4151-945B-D2FEBA52F95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{F81C0BBD-7205-4EC5-8D81-743818535248}</c15:txfldGUID>
                      <c15:f>Diagramm!$J$55</c15:f>
                      <c15:dlblFieldTableCache>
                        <c:ptCount val="1"/>
                      </c15:dlblFieldTableCache>
                    </c15:dlblFTEntry>
                  </c15:dlblFieldTable>
                  <c15:showDataLabelsRange val="0"/>
                </c:ext>
                <c:ext xmlns:c16="http://schemas.microsoft.com/office/drawing/2014/chart" uri="{C3380CC4-5D6E-409C-BE32-E72D297353CC}">
                  <c16:uniqueId val="{00000037-F9DC-4151-945B-D2FEBA52F95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{EB0E71E4-402E-472F-99CF-8D9E8B28DCF9}</c15:txfldGUID>
                      <c15:f>Diagramm!$J$56</c15:f>
                      <c15:dlblFieldTableCache>
                        <c:ptCount val="1"/>
                      </c15:dlblFieldTableCache>
                    </c15:dlblFTEntry>
                  </c15:dlblFieldTable>
                  <c15:showDataLabelsRange val="0"/>
                </c:ext>
                <c:ext xmlns:c16="http://schemas.microsoft.com/office/drawing/2014/chart" uri="{C3380CC4-5D6E-409C-BE32-E72D297353CC}">
                  <c16:uniqueId val="{00000038-F9DC-4151-945B-D2FEBA52F95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{4B25CFB3-1085-4AAC-9078-CD2B0C7D0627}</c15:txfldGUID>
                      <c15:f>Diagramm!$J$57</c15:f>
                      <c15:dlblFieldTableCache>
                        <c:ptCount val="1"/>
                      </c15:dlblFieldTableCache>
                    </c15:dlblFTEntry>
                  </c15:dlblFieldTable>
                  <c15:showDataLabelsRange val="0"/>
                </c:ext>
                <c:ext xmlns:c16="http://schemas.microsoft.com/office/drawing/2014/chart" uri="{C3380CC4-5D6E-409C-BE32-E72D297353CC}">
                  <c16:uniqueId val="{00000039-F9DC-4151-945B-D2FEBA52F95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{A32DF852-FC05-42D0-8407-A8AFB1007008}</c15:txfldGUID>
                      <c15:f>Diagramm!$J$58</c15:f>
                      <c15:dlblFieldTableCache>
                        <c:ptCount val="1"/>
                      </c15:dlblFieldTableCache>
                    </c15:dlblFTEntry>
                  </c15:dlblFieldTable>
                  <c15:showDataLabelsRange val="0"/>
                </c:ext>
                <c:ext xmlns:c16="http://schemas.microsoft.com/office/drawing/2014/chart" uri="{C3380CC4-5D6E-409C-BE32-E72D297353CC}">
                  <c16:uniqueId val="{0000003A-F9DC-4151-945B-D2FEBA52F95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{5F008FDC-B25F-4E7C-B4EB-383555DF7228}</c15:txfldGUID>
                      <c15:f>Diagramm!$J$59</c15:f>
                      <c15:dlblFieldTableCache>
                        <c:ptCount val="1"/>
                      </c15:dlblFieldTableCache>
                    </c15:dlblFTEntry>
                  </c15:dlblFieldTable>
                  <c15:showDataLabelsRange val="0"/>
                </c:ext>
                <c:ext xmlns:c16="http://schemas.microsoft.com/office/drawing/2014/chart" uri="{C3380CC4-5D6E-409C-BE32-E72D297353CC}">
                  <c16:uniqueId val="{0000003B-F9DC-4151-945B-D2FEBA52F95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{12978F4E-A5A6-4D27-94E6-FE9A6FD3675B}</c15:txfldGUID>
                      <c15:f>Diagramm!$J$60</c15:f>
                      <c15:dlblFieldTableCache>
                        <c:ptCount val="1"/>
                      </c15:dlblFieldTableCache>
                    </c15:dlblFTEntry>
                  </c15:dlblFieldTable>
                  <c15:showDataLabelsRange val="0"/>
                </c:ext>
                <c:ext xmlns:c16="http://schemas.microsoft.com/office/drawing/2014/chart" uri="{C3380CC4-5D6E-409C-BE32-E72D297353CC}">
                  <c16:uniqueId val="{0000003C-F9DC-4151-945B-D2FEBA52F95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{D5536E50-61EF-482D-AB48-09F52CB73402}</c15:txfldGUID>
                      <c15:f>Diagramm!$J$61</c15:f>
                      <c15:dlblFieldTableCache>
                        <c:ptCount val="1"/>
                      </c15:dlblFieldTableCache>
                    </c15:dlblFTEntry>
                  </c15:dlblFieldTable>
                  <c15:showDataLabelsRange val="0"/>
                </c:ext>
                <c:ext xmlns:c16="http://schemas.microsoft.com/office/drawing/2014/chart" uri="{C3380CC4-5D6E-409C-BE32-E72D297353CC}">
                  <c16:uniqueId val="{0000003D-F9DC-4151-945B-D2FEBA52F95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{FC630FD4-CEA9-4326-9CD2-69363E36AEB9}</c15:txfldGUID>
                      <c15:f>Diagramm!$J$62</c15:f>
                      <c15:dlblFieldTableCache>
                        <c:ptCount val="1"/>
                      </c15:dlblFieldTableCache>
                    </c15:dlblFTEntry>
                  </c15:dlblFieldTable>
                  <c15:showDataLabelsRange val="0"/>
                </c:ext>
                <c:ext xmlns:c16="http://schemas.microsoft.com/office/drawing/2014/chart" uri="{C3380CC4-5D6E-409C-BE32-E72D297353CC}">
                  <c16:uniqueId val="{0000003E-F9DC-4151-945B-D2FEBA52F95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{704EAD22-DF10-4919-8784-BC4EF79F2683}</c15:txfldGUID>
                      <c15:f>Diagramm!$J$63</c15:f>
                      <c15:dlblFieldTableCache>
                        <c:ptCount val="1"/>
                      </c15:dlblFieldTableCache>
                    </c15:dlblFTEntry>
                  </c15:dlblFieldTable>
                  <c15:showDataLabelsRange val="0"/>
                </c:ext>
                <c:ext xmlns:c16="http://schemas.microsoft.com/office/drawing/2014/chart" uri="{C3380CC4-5D6E-409C-BE32-E72D297353CC}">
                  <c16:uniqueId val="{0000003F-F9DC-4151-945B-D2FEBA52F95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{D50FB65C-C5D9-4464-ADFC-CFF44558E6EA}</c15:txfldGUID>
                      <c15:f>Diagramm!$J$64</c15:f>
                      <c15:dlblFieldTableCache>
                        <c:ptCount val="1"/>
                      </c15:dlblFieldTableCache>
                    </c15:dlblFTEntry>
                  </c15:dlblFieldTable>
                  <c15:showDataLabelsRange val="0"/>
                </c:ext>
                <c:ext xmlns:c16="http://schemas.microsoft.com/office/drawing/2014/chart" uri="{C3380CC4-5D6E-409C-BE32-E72D297353CC}">
                  <c16:uniqueId val="{00000040-F9DC-4151-945B-D2FEBA52F95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{078A7B01-383C-4961-A30B-65CCA1A5A14F}</c15:txfldGUID>
                      <c15:f>Diagramm!$J$65</c15:f>
                      <c15:dlblFieldTableCache>
                        <c:ptCount val="1"/>
                      </c15:dlblFieldTableCache>
                    </c15:dlblFTEntry>
                  </c15:dlblFieldTable>
                  <c15:showDataLabelsRange val="0"/>
                </c:ext>
                <c:ext xmlns:c16="http://schemas.microsoft.com/office/drawing/2014/chart" uri="{C3380CC4-5D6E-409C-BE32-E72D297353CC}">
                  <c16:uniqueId val="{00000041-F9DC-4151-945B-D2FEBA52F95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{27916579-0A90-47E9-96B3-4AE94CB22917}</c15:txfldGUID>
                      <c15:f>Diagramm!$J$66</c15:f>
                      <c15:dlblFieldTableCache>
                        <c:ptCount val="1"/>
                      </c15:dlblFieldTableCache>
                    </c15:dlblFTEntry>
                  </c15:dlblFieldTable>
                  <c15:showDataLabelsRange val="0"/>
                </c:ext>
                <c:ext xmlns:c16="http://schemas.microsoft.com/office/drawing/2014/chart" uri="{C3380CC4-5D6E-409C-BE32-E72D297353CC}">
                  <c16:uniqueId val="{00000042-F9DC-4151-945B-D2FEBA52F95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{C8D72957-9235-437F-8A70-0C07C678753F}</c15:txfldGUID>
                      <c15:f>Diagramm!$J$67</c15:f>
                      <c15:dlblFieldTableCache>
                        <c:ptCount val="1"/>
                      </c15:dlblFieldTableCache>
                    </c15:dlblFTEntry>
                  </c15:dlblFieldTable>
                  <c15:showDataLabelsRange val="0"/>
                </c:ext>
                <c:ext xmlns:c16="http://schemas.microsoft.com/office/drawing/2014/chart" uri="{C3380CC4-5D6E-409C-BE32-E72D297353CC}">
                  <c16:uniqueId val="{00000043-F9DC-4151-945B-D2FEBA52F9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9DC-4151-945B-D2FEBA52F95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21-49F8-96C2-B9F60D1142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21-49F8-96C2-B9F60D1142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21-49F8-96C2-B9F60D1142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21-49F8-96C2-B9F60D1142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21-49F8-96C2-B9F60D1142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21-49F8-96C2-B9F60D1142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21-49F8-96C2-B9F60D1142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21-49F8-96C2-B9F60D1142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21-49F8-96C2-B9F60D1142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21-49F8-96C2-B9F60D1142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21-49F8-96C2-B9F60D1142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21-49F8-96C2-B9F60D1142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21-49F8-96C2-B9F60D1142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21-49F8-96C2-B9F60D1142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21-49F8-96C2-B9F60D1142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21-49F8-96C2-B9F60D1142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21-49F8-96C2-B9F60D1142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21-49F8-96C2-B9F60D1142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B21-49F8-96C2-B9F60D1142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B21-49F8-96C2-B9F60D1142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B21-49F8-96C2-B9F60D1142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B21-49F8-96C2-B9F60D1142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B21-49F8-96C2-B9F60D11425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B21-49F8-96C2-B9F60D1142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B21-49F8-96C2-B9F60D1142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B21-49F8-96C2-B9F60D1142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B21-49F8-96C2-B9F60D1142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B21-49F8-96C2-B9F60D1142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B21-49F8-96C2-B9F60D1142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B21-49F8-96C2-B9F60D1142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B21-49F8-96C2-B9F60D1142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B21-49F8-96C2-B9F60D1142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B21-49F8-96C2-B9F60D1142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B21-49F8-96C2-B9F60D1142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B21-49F8-96C2-B9F60D1142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B21-49F8-96C2-B9F60D1142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B21-49F8-96C2-B9F60D1142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B21-49F8-96C2-B9F60D1142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B21-49F8-96C2-B9F60D1142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B21-49F8-96C2-B9F60D1142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B21-49F8-96C2-B9F60D1142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B21-49F8-96C2-B9F60D1142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B21-49F8-96C2-B9F60D1142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B21-49F8-96C2-B9F60D1142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B21-49F8-96C2-B9F60D11425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B21-49F8-96C2-B9F60D11425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B21-49F8-96C2-B9F60D11425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B21-49F8-96C2-B9F60D11425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B21-49F8-96C2-B9F60D11425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B21-49F8-96C2-B9F60D11425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B21-49F8-96C2-B9F60D11425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B21-49F8-96C2-B9F60D11425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B21-49F8-96C2-B9F60D11425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B21-49F8-96C2-B9F60D11425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B21-49F8-96C2-B9F60D11425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B21-49F8-96C2-B9F60D11425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B21-49F8-96C2-B9F60D11425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B21-49F8-96C2-B9F60D11425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B21-49F8-96C2-B9F60D11425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B21-49F8-96C2-B9F60D11425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B21-49F8-96C2-B9F60D11425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B21-49F8-96C2-B9F60D11425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B21-49F8-96C2-B9F60D11425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B21-49F8-96C2-B9F60D11425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B21-49F8-96C2-B9F60D11425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B21-49F8-96C2-B9F60D11425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B21-49F8-96C2-B9F60D11425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B21-49F8-96C2-B9F60D11425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B21-49F8-96C2-B9F60D11425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100.73541349721289</c:v>
                </c:pt>
                <c:pt idx="2">
                  <c:v>102.0949964221502</c:v>
                </c:pt>
                <c:pt idx="3">
                  <c:v>101.23631246955821</c:v>
                </c:pt>
                <c:pt idx="4">
                  <c:v>101.29524176042237</c:v>
                </c:pt>
                <c:pt idx="5">
                  <c:v>102.02584470327901</c:v>
                </c:pt>
                <c:pt idx="6">
                  <c:v>103.52974425890405</c:v>
                </c:pt>
                <c:pt idx="7">
                  <c:v>103.44676219625859</c:v>
                </c:pt>
                <c:pt idx="8">
                  <c:v>103.80214189932713</c:v>
                </c:pt>
                <c:pt idx="9">
                  <c:v>104.48043006355945</c:v>
                </c:pt>
                <c:pt idx="10">
                  <c:v>107.00657241988924</c:v>
                </c:pt>
                <c:pt idx="11">
                  <c:v>106.65059139752617</c:v>
                </c:pt>
                <c:pt idx="12">
                  <c:v>106.83519642094757</c:v>
                </c:pt>
                <c:pt idx="13">
                  <c:v>107.4202800945274</c:v>
                </c:pt>
                <c:pt idx="14">
                  <c:v>108.94702978334465</c:v>
                </c:pt>
                <c:pt idx="15">
                  <c:v>108.37577645353906</c:v>
                </c:pt>
                <c:pt idx="16">
                  <c:v>108.34631180810699</c:v>
                </c:pt>
                <c:pt idx="17">
                  <c:v>108.8093276648968</c:v>
                </c:pt>
                <c:pt idx="18">
                  <c:v>110.73054281092718</c:v>
                </c:pt>
                <c:pt idx="19">
                  <c:v>110.37095387279692</c:v>
                </c:pt>
                <c:pt idx="20">
                  <c:v>110.25790584542486</c:v>
                </c:pt>
                <c:pt idx="21">
                  <c:v>110.24828473671235</c:v>
                </c:pt>
                <c:pt idx="22">
                  <c:v>112.54231784535271</c:v>
                </c:pt>
                <c:pt idx="23">
                  <c:v>111.88206925995634</c:v>
                </c:pt>
                <c:pt idx="24">
                  <c:v>111.55916079879256</c:v>
                </c:pt>
              </c:numCache>
            </c:numRef>
          </c:val>
          <c:smooth val="0"/>
          <c:extLst>
            <c:ext xmlns:c16="http://schemas.microsoft.com/office/drawing/2014/chart" uri="{C3380CC4-5D6E-409C-BE32-E72D297353CC}">
              <c16:uniqueId val="{00000000-F507-4914-8892-6CB9A90062F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102.36746946851333</c:v>
                </c:pt>
                <c:pt idx="2">
                  <c:v>105.69011393873235</c:v>
                </c:pt>
                <c:pt idx="3">
                  <c:v>103.88210411407519</c:v>
                </c:pt>
                <c:pt idx="4">
                  <c:v>101.84894589615882</c:v>
                </c:pt>
                <c:pt idx="5">
                  <c:v>105.35580268813536</c:v>
                </c:pt>
                <c:pt idx="6">
                  <c:v>108.43965340792796</c:v>
                </c:pt>
                <c:pt idx="7">
                  <c:v>107.19110322712697</c:v>
                </c:pt>
                <c:pt idx="8">
                  <c:v>107.38896090605172</c:v>
                </c:pt>
                <c:pt idx="9">
                  <c:v>110.20672716108344</c:v>
                </c:pt>
                <c:pt idx="10">
                  <c:v>113.43385413113187</c:v>
                </c:pt>
                <c:pt idx="11">
                  <c:v>112.60831002251483</c:v>
                </c:pt>
                <c:pt idx="12">
                  <c:v>111.14143412703828</c:v>
                </c:pt>
                <c:pt idx="13">
                  <c:v>114.62782288326396</c:v>
                </c:pt>
                <c:pt idx="14">
                  <c:v>118.32571467558164</c:v>
                </c:pt>
                <c:pt idx="15">
                  <c:v>117.71167360305657</c:v>
                </c:pt>
                <c:pt idx="16">
                  <c:v>115.81496895681245</c:v>
                </c:pt>
                <c:pt idx="17">
                  <c:v>119.70389574947124</c:v>
                </c:pt>
                <c:pt idx="18">
                  <c:v>122.69222896909326</c:v>
                </c:pt>
                <c:pt idx="19">
                  <c:v>121.21170771644947</c:v>
                </c:pt>
                <c:pt idx="20">
                  <c:v>121.36180664528895</c:v>
                </c:pt>
                <c:pt idx="21">
                  <c:v>125.8033704032203</c:v>
                </c:pt>
                <c:pt idx="22">
                  <c:v>128.45739237224535</c:v>
                </c:pt>
                <c:pt idx="23">
                  <c:v>126.98369379818517</c:v>
                </c:pt>
                <c:pt idx="24">
                  <c:v>120.33840485774716</c:v>
                </c:pt>
              </c:numCache>
            </c:numRef>
          </c:val>
          <c:smooth val="0"/>
          <c:extLst>
            <c:ext xmlns:c16="http://schemas.microsoft.com/office/drawing/2014/chart" uri="{C3380CC4-5D6E-409C-BE32-E72D297353CC}">
              <c16:uniqueId val="{00000001-F507-4914-8892-6CB9A90062F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102.97619047619047</c:v>
                </c:pt>
                <c:pt idx="2">
                  <c:v>101.60752198968758</c:v>
                </c:pt>
                <c:pt idx="3">
                  <c:v>101.19426751592357</c:v>
                </c:pt>
                <c:pt idx="4">
                  <c:v>98.331816803154382</c:v>
                </c:pt>
                <c:pt idx="5">
                  <c:v>100.9629966636336</c:v>
                </c:pt>
                <c:pt idx="6">
                  <c:v>99.074916590840161</c:v>
                </c:pt>
                <c:pt idx="7">
                  <c:v>99.169699727024565</c:v>
                </c:pt>
                <c:pt idx="8">
                  <c:v>98.54413102820746</c:v>
                </c:pt>
                <c:pt idx="9">
                  <c:v>100.7393084622384</c:v>
                </c:pt>
                <c:pt idx="10">
                  <c:v>98.10433727631181</c:v>
                </c:pt>
                <c:pt idx="11">
                  <c:v>98.976342129208376</c:v>
                </c:pt>
                <c:pt idx="12">
                  <c:v>97.501516530178961</c:v>
                </c:pt>
                <c:pt idx="13">
                  <c:v>99.541249620867461</c:v>
                </c:pt>
                <c:pt idx="14">
                  <c:v>97.964058234758866</c:v>
                </c:pt>
                <c:pt idx="15">
                  <c:v>97.421898695784051</c:v>
                </c:pt>
                <c:pt idx="16">
                  <c:v>96.644676979071889</c:v>
                </c:pt>
                <c:pt idx="17">
                  <c:v>99.082499241734908</c:v>
                </c:pt>
                <c:pt idx="18">
                  <c:v>96.602972399150744</c:v>
                </c:pt>
                <c:pt idx="19">
                  <c:v>96.455110706703067</c:v>
                </c:pt>
                <c:pt idx="20">
                  <c:v>94.984076433121018</c:v>
                </c:pt>
                <c:pt idx="21">
                  <c:v>97.054140127388536</c:v>
                </c:pt>
                <c:pt idx="22">
                  <c:v>94.832423415225961</c:v>
                </c:pt>
                <c:pt idx="23">
                  <c:v>94.923415225962998</c:v>
                </c:pt>
                <c:pt idx="24">
                  <c:v>90.100849256900219</c:v>
                </c:pt>
              </c:numCache>
            </c:numRef>
          </c:val>
          <c:smooth val="0"/>
          <c:extLst>
            <c:ext xmlns:c16="http://schemas.microsoft.com/office/drawing/2014/chart" uri="{C3380CC4-5D6E-409C-BE32-E72D297353CC}">
              <c16:uniqueId val="{00000002-F507-4914-8892-6CB9A90062F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507-4914-8892-6CB9A90062F5}"/>
                </c:ext>
              </c:extLst>
            </c:dLbl>
            <c:dLbl>
              <c:idx val="1"/>
              <c:delete val="1"/>
              <c:extLst>
                <c:ext xmlns:c15="http://schemas.microsoft.com/office/drawing/2012/chart" uri="{CE6537A1-D6FC-4f65-9D91-7224C49458BB}"/>
                <c:ext xmlns:c16="http://schemas.microsoft.com/office/drawing/2014/chart" uri="{C3380CC4-5D6E-409C-BE32-E72D297353CC}">
                  <c16:uniqueId val="{00000004-F507-4914-8892-6CB9A90062F5}"/>
                </c:ext>
              </c:extLst>
            </c:dLbl>
            <c:dLbl>
              <c:idx val="2"/>
              <c:delete val="1"/>
              <c:extLst>
                <c:ext xmlns:c15="http://schemas.microsoft.com/office/drawing/2012/chart" uri="{CE6537A1-D6FC-4f65-9D91-7224C49458BB}"/>
                <c:ext xmlns:c16="http://schemas.microsoft.com/office/drawing/2014/chart" uri="{C3380CC4-5D6E-409C-BE32-E72D297353CC}">
                  <c16:uniqueId val="{00000005-F507-4914-8892-6CB9A90062F5}"/>
                </c:ext>
              </c:extLst>
            </c:dLbl>
            <c:dLbl>
              <c:idx val="3"/>
              <c:delete val="1"/>
              <c:extLst>
                <c:ext xmlns:c15="http://schemas.microsoft.com/office/drawing/2012/chart" uri="{CE6537A1-D6FC-4f65-9D91-7224C49458BB}"/>
                <c:ext xmlns:c16="http://schemas.microsoft.com/office/drawing/2014/chart" uri="{C3380CC4-5D6E-409C-BE32-E72D297353CC}">
                  <c16:uniqueId val="{00000006-F507-4914-8892-6CB9A90062F5}"/>
                </c:ext>
              </c:extLst>
            </c:dLbl>
            <c:dLbl>
              <c:idx val="4"/>
              <c:delete val="1"/>
              <c:extLst>
                <c:ext xmlns:c15="http://schemas.microsoft.com/office/drawing/2012/chart" uri="{CE6537A1-D6FC-4f65-9D91-7224C49458BB}"/>
                <c:ext xmlns:c16="http://schemas.microsoft.com/office/drawing/2014/chart" uri="{C3380CC4-5D6E-409C-BE32-E72D297353CC}">
                  <c16:uniqueId val="{00000007-F507-4914-8892-6CB9A90062F5}"/>
                </c:ext>
              </c:extLst>
            </c:dLbl>
            <c:dLbl>
              <c:idx val="5"/>
              <c:delete val="1"/>
              <c:extLst>
                <c:ext xmlns:c15="http://schemas.microsoft.com/office/drawing/2012/chart" uri="{CE6537A1-D6FC-4f65-9D91-7224C49458BB}"/>
                <c:ext xmlns:c16="http://schemas.microsoft.com/office/drawing/2014/chart" uri="{C3380CC4-5D6E-409C-BE32-E72D297353CC}">
                  <c16:uniqueId val="{00000008-F507-4914-8892-6CB9A90062F5}"/>
                </c:ext>
              </c:extLst>
            </c:dLbl>
            <c:dLbl>
              <c:idx val="6"/>
              <c:delete val="1"/>
              <c:extLst>
                <c:ext xmlns:c15="http://schemas.microsoft.com/office/drawing/2012/chart" uri="{CE6537A1-D6FC-4f65-9D91-7224C49458BB}"/>
                <c:ext xmlns:c16="http://schemas.microsoft.com/office/drawing/2014/chart" uri="{C3380CC4-5D6E-409C-BE32-E72D297353CC}">
                  <c16:uniqueId val="{00000009-F507-4914-8892-6CB9A90062F5}"/>
                </c:ext>
              </c:extLst>
            </c:dLbl>
            <c:dLbl>
              <c:idx val="7"/>
              <c:delete val="1"/>
              <c:extLst>
                <c:ext xmlns:c15="http://schemas.microsoft.com/office/drawing/2012/chart" uri="{CE6537A1-D6FC-4f65-9D91-7224C49458BB}"/>
                <c:ext xmlns:c16="http://schemas.microsoft.com/office/drawing/2014/chart" uri="{C3380CC4-5D6E-409C-BE32-E72D297353CC}">
                  <c16:uniqueId val="{0000000A-F507-4914-8892-6CB9A90062F5}"/>
                </c:ext>
              </c:extLst>
            </c:dLbl>
            <c:dLbl>
              <c:idx val="8"/>
              <c:delete val="1"/>
              <c:extLst>
                <c:ext xmlns:c15="http://schemas.microsoft.com/office/drawing/2012/chart" uri="{CE6537A1-D6FC-4f65-9D91-7224C49458BB}"/>
                <c:ext xmlns:c16="http://schemas.microsoft.com/office/drawing/2014/chart" uri="{C3380CC4-5D6E-409C-BE32-E72D297353CC}">
                  <c16:uniqueId val="{0000000B-F507-4914-8892-6CB9A90062F5}"/>
                </c:ext>
              </c:extLst>
            </c:dLbl>
            <c:dLbl>
              <c:idx val="9"/>
              <c:delete val="1"/>
              <c:extLst>
                <c:ext xmlns:c15="http://schemas.microsoft.com/office/drawing/2012/chart" uri="{CE6537A1-D6FC-4f65-9D91-7224C49458BB}"/>
                <c:ext xmlns:c16="http://schemas.microsoft.com/office/drawing/2014/chart" uri="{C3380CC4-5D6E-409C-BE32-E72D297353CC}">
                  <c16:uniqueId val="{0000000C-F507-4914-8892-6CB9A90062F5}"/>
                </c:ext>
              </c:extLst>
            </c:dLbl>
            <c:dLbl>
              <c:idx val="10"/>
              <c:delete val="1"/>
              <c:extLst>
                <c:ext xmlns:c15="http://schemas.microsoft.com/office/drawing/2012/chart" uri="{CE6537A1-D6FC-4f65-9D91-7224C49458BB}"/>
                <c:ext xmlns:c16="http://schemas.microsoft.com/office/drawing/2014/chart" uri="{C3380CC4-5D6E-409C-BE32-E72D297353CC}">
                  <c16:uniqueId val="{0000000D-F507-4914-8892-6CB9A90062F5}"/>
                </c:ext>
              </c:extLst>
            </c:dLbl>
            <c:dLbl>
              <c:idx val="11"/>
              <c:delete val="1"/>
              <c:extLst>
                <c:ext xmlns:c15="http://schemas.microsoft.com/office/drawing/2012/chart" uri="{CE6537A1-D6FC-4f65-9D91-7224C49458BB}"/>
                <c:ext xmlns:c16="http://schemas.microsoft.com/office/drawing/2014/chart" uri="{C3380CC4-5D6E-409C-BE32-E72D297353CC}">
                  <c16:uniqueId val="{0000000E-F507-4914-8892-6CB9A90062F5}"/>
                </c:ext>
              </c:extLst>
            </c:dLbl>
            <c:dLbl>
              <c:idx val="12"/>
              <c:delete val="1"/>
              <c:extLst>
                <c:ext xmlns:c15="http://schemas.microsoft.com/office/drawing/2012/chart" uri="{CE6537A1-D6FC-4f65-9D91-7224C49458BB}"/>
                <c:ext xmlns:c16="http://schemas.microsoft.com/office/drawing/2014/chart" uri="{C3380CC4-5D6E-409C-BE32-E72D297353CC}">
                  <c16:uniqueId val="{0000000F-F507-4914-8892-6CB9A90062F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507-4914-8892-6CB9A90062F5}"/>
                </c:ext>
              </c:extLst>
            </c:dLbl>
            <c:dLbl>
              <c:idx val="14"/>
              <c:delete val="1"/>
              <c:extLst>
                <c:ext xmlns:c15="http://schemas.microsoft.com/office/drawing/2012/chart" uri="{CE6537A1-D6FC-4f65-9D91-7224C49458BB}"/>
                <c:ext xmlns:c16="http://schemas.microsoft.com/office/drawing/2014/chart" uri="{C3380CC4-5D6E-409C-BE32-E72D297353CC}">
                  <c16:uniqueId val="{00000011-F507-4914-8892-6CB9A90062F5}"/>
                </c:ext>
              </c:extLst>
            </c:dLbl>
            <c:dLbl>
              <c:idx val="15"/>
              <c:delete val="1"/>
              <c:extLst>
                <c:ext xmlns:c15="http://schemas.microsoft.com/office/drawing/2012/chart" uri="{CE6537A1-D6FC-4f65-9D91-7224C49458BB}"/>
                <c:ext xmlns:c16="http://schemas.microsoft.com/office/drawing/2014/chart" uri="{C3380CC4-5D6E-409C-BE32-E72D297353CC}">
                  <c16:uniqueId val="{00000012-F507-4914-8892-6CB9A90062F5}"/>
                </c:ext>
              </c:extLst>
            </c:dLbl>
            <c:dLbl>
              <c:idx val="16"/>
              <c:delete val="1"/>
              <c:extLst>
                <c:ext xmlns:c15="http://schemas.microsoft.com/office/drawing/2012/chart" uri="{CE6537A1-D6FC-4f65-9D91-7224C49458BB}"/>
                <c:ext xmlns:c16="http://schemas.microsoft.com/office/drawing/2014/chart" uri="{C3380CC4-5D6E-409C-BE32-E72D297353CC}">
                  <c16:uniqueId val="{00000013-F507-4914-8892-6CB9A90062F5}"/>
                </c:ext>
              </c:extLst>
            </c:dLbl>
            <c:dLbl>
              <c:idx val="17"/>
              <c:delete val="1"/>
              <c:extLst>
                <c:ext xmlns:c15="http://schemas.microsoft.com/office/drawing/2012/chart" uri="{CE6537A1-D6FC-4f65-9D91-7224C49458BB}"/>
                <c:ext xmlns:c16="http://schemas.microsoft.com/office/drawing/2014/chart" uri="{C3380CC4-5D6E-409C-BE32-E72D297353CC}">
                  <c16:uniqueId val="{00000014-F507-4914-8892-6CB9A90062F5}"/>
                </c:ext>
              </c:extLst>
            </c:dLbl>
            <c:dLbl>
              <c:idx val="18"/>
              <c:delete val="1"/>
              <c:extLst>
                <c:ext xmlns:c15="http://schemas.microsoft.com/office/drawing/2012/chart" uri="{CE6537A1-D6FC-4f65-9D91-7224C49458BB}"/>
                <c:ext xmlns:c16="http://schemas.microsoft.com/office/drawing/2014/chart" uri="{C3380CC4-5D6E-409C-BE32-E72D297353CC}">
                  <c16:uniqueId val="{00000015-F507-4914-8892-6CB9A90062F5}"/>
                </c:ext>
              </c:extLst>
            </c:dLbl>
            <c:dLbl>
              <c:idx val="19"/>
              <c:delete val="1"/>
              <c:extLst>
                <c:ext xmlns:c15="http://schemas.microsoft.com/office/drawing/2012/chart" uri="{CE6537A1-D6FC-4f65-9D91-7224C49458BB}"/>
                <c:ext xmlns:c16="http://schemas.microsoft.com/office/drawing/2014/chart" uri="{C3380CC4-5D6E-409C-BE32-E72D297353CC}">
                  <c16:uniqueId val="{00000016-F507-4914-8892-6CB9A90062F5}"/>
                </c:ext>
              </c:extLst>
            </c:dLbl>
            <c:dLbl>
              <c:idx val="20"/>
              <c:delete val="1"/>
              <c:extLst>
                <c:ext xmlns:c15="http://schemas.microsoft.com/office/drawing/2012/chart" uri="{CE6537A1-D6FC-4f65-9D91-7224C49458BB}"/>
                <c:ext xmlns:c16="http://schemas.microsoft.com/office/drawing/2014/chart" uri="{C3380CC4-5D6E-409C-BE32-E72D297353CC}">
                  <c16:uniqueId val="{00000017-F507-4914-8892-6CB9A90062F5}"/>
                </c:ext>
              </c:extLst>
            </c:dLbl>
            <c:dLbl>
              <c:idx val="21"/>
              <c:delete val="1"/>
              <c:extLst>
                <c:ext xmlns:c15="http://schemas.microsoft.com/office/drawing/2012/chart" uri="{CE6537A1-D6FC-4f65-9D91-7224C49458BB}"/>
                <c:ext xmlns:c16="http://schemas.microsoft.com/office/drawing/2014/chart" uri="{C3380CC4-5D6E-409C-BE32-E72D297353CC}">
                  <c16:uniqueId val="{00000018-F507-4914-8892-6CB9A90062F5}"/>
                </c:ext>
              </c:extLst>
            </c:dLbl>
            <c:dLbl>
              <c:idx val="22"/>
              <c:delete val="1"/>
              <c:extLst>
                <c:ext xmlns:c15="http://schemas.microsoft.com/office/drawing/2012/chart" uri="{CE6537A1-D6FC-4f65-9D91-7224C49458BB}"/>
                <c:ext xmlns:c16="http://schemas.microsoft.com/office/drawing/2014/chart" uri="{C3380CC4-5D6E-409C-BE32-E72D297353CC}">
                  <c16:uniqueId val="{00000019-F507-4914-8892-6CB9A90062F5}"/>
                </c:ext>
              </c:extLst>
            </c:dLbl>
            <c:dLbl>
              <c:idx val="23"/>
              <c:delete val="1"/>
              <c:extLst>
                <c:ext xmlns:c15="http://schemas.microsoft.com/office/drawing/2012/chart" uri="{CE6537A1-D6FC-4f65-9D91-7224C49458BB}"/>
                <c:ext xmlns:c16="http://schemas.microsoft.com/office/drawing/2014/chart" uri="{C3380CC4-5D6E-409C-BE32-E72D297353CC}">
                  <c16:uniqueId val="{0000001A-F507-4914-8892-6CB9A90062F5}"/>
                </c:ext>
              </c:extLst>
            </c:dLbl>
            <c:dLbl>
              <c:idx val="24"/>
              <c:delete val="1"/>
              <c:extLst>
                <c:ext xmlns:c15="http://schemas.microsoft.com/office/drawing/2012/chart" uri="{CE6537A1-D6FC-4f65-9D91-7224C49458BB}"/>
                <c:ext xmlns:c16="http://schemas.microsoft.com/office/drawing/2014/chart" uri="{C3380CC4-5D6E-409C-BE32-E72D297353CC}">
                  <c16:uniqueId val="{0000001B-F507-4914-8892-6CB9A90062F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507-4914-8892-6CB9A90062F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Wiesbaden (459)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185524</v>
      </c>
      <c r="F11" s="238">
        <v>186061</v>
      </c>
      <c r="G11" s="238">
        <v>187159</v>
      </c>
      <c r="H11" s="238">
        <v>183344</v>
      </c>
      <c r="I11" s="265">
        <v>183360</v>
      </c>
      <c r="J11" s="263">
        <v>2164</v>
      </c>
      <c r="K11" s="266">
        <v>1.1801919720767888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13.079709363748087</v>
      </c>
      <c r="E13" s="115">
        <v>24266</v>
      </c>
      <c r="F13" s="114">
        <v>24291</v>
      </c>
      <c r="G13" s="114">
        <v>25070</v>
      </c>
      <c r="H13" s="114">
        <v>24888</v>
      </c>
      <c r="I13" s="140">
        <v>24434</v>
      </c>
      <c r="J13" s="115">
        <v>-168</v>
      </c>
      <c r="K13" s="116">
        <v>-0.68756650568879429</v>
      </c>
    </row>
    <row r="14" spans="1:255" ht="14.1" customHeight="1" x14ac:dyDescent="0.2">
      <c r="A14" s="306" t="s">
        <v>230</v>
      </c>
      <c r="B14" s="307"/>
      <c r="C14" s="308"/>
      <c r="D14" s="113">
        <v>54.610724218968976</v>
      </c>
      <c r="E14" s="115">
        <v>101316</v>
      </c>
      <c r="F14" s="114">
        <v>102247</v>
      </c>
      <c r="G14" s="114">
        <v>102724</v>
      </c>
      <c r="H14" s="114">
        <v>99994</v>
      </c>
      <c r="I14" s="140">
        <v>100537</v>
      </c>
      <c r="J14" s="115">
        <v>779</v>
      </c>
      <c r="K14" s="116">
        <v>0.77483911395804528</v>
      </c>
    </row>
    <row r="15" spans="1:255" ht="14.1" customHeight="1" x14ac:dyDescent="0.2">
      <c r="A15" s="306" t="s">
        <v>231</v>
      </c>
      <c r="B15" s="307"/>
      <c r="C15" s="308"/>
      <c r="D15" s="113">
        <v>16.034583126711368</v>
      </c>
      <c r="E15" s="115">
        <v>29748</v>
      </c>
      <c r="F15" s="114">
        <v>29471</v>
      </c>
      <c r="G15" s="114">
        <v>29486</v>
      </c>
      <c r="H15" s="114">
        <v>29159</v>
      </c>
      <c r="I15" s="140">
        <v>29083</v>
      </c>
      <c r="J15" s="115">
        <v>665</v>
      </c>
      <c r="K15" s="116">
        <v>2.2865591582711549</v>
      </c>
    </row>
    <row r="16" spans="1:255" ht="14.1" customHeight="1" x14ac:dyDescent="0.2">
      <c r="A16" s="306" t="s">
        <v>232</v>
      </c>
      <c r="B16" s="307"/>
      <c r="C16" s="308"/>
      <c r="D16" s="113">
        <v>16.024880877945712</v>
      </c>
      <c r="E16" s="115">
        <v>29730</v>
      </c>
      <c r="F16" s="114">
        <v>29575</v>
      </c>
      <c r="G16" s="114">
        <v>29398</v>
      </c>
      <c r="H16" s="114">
        <v>28750</v>
      </c>
      <c r="I16" s="140">
        <v>28734</v>
      </c>
      <c r="J16" s="115">
        <v>996</v>
      </c>
      <c r="K16" s="116">
        <v>3.4662768845270411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0.52877255772838017</v>
      </c>
      <c r="E18" s="115">
        <v>981</v>
      </c>
      <c r="F18" s="114">
        <v>921</v>
      </c>
      <c r="G18" s="114">
        <v>1153</v>
      </c>
      <c r="H18" s="114">
        <v>1027</v>
      </c>
      <c r="I18" s="140">
        <v>977</v>
      </c>
      <c r="J18" s="115">
        <v>4</v>
      </c>
      <c r="K18" s="116">
        <v>0.40941658137154557</v>
      </c>
    </row>
    <row r="19" spans="1:255" ht="14.1" customHeight="1" x14ac:dyDescent="0.2">
      <c r="A19" s="306" t="s">
        <v>235</v>
      </c>
      <c r="B19" s="307" t="s">
        <v>236</v>
      </c>
      <c r="C19" s="308"/>
      <c r="D19" s="113">
        <v>0.26088268903214679</v>
      </c>
      <c r="E19" s="115">
        <v>484</v>
      </c>
      <c r="F19" s="114">
        <v>422</v>
      </c>
      <c r="G19" s="114">
        <v>643</v>
      </c>
      <c r="H19" s="114">
        <v>548</v>
      </c>
      <c r="I19" s="140">
        <v>495</v>
      </c>
      <c r="J19" s="115">
        <v>-11</v>
      </c>
      <c r="K19" s="116">
        <v>-2.2222222222222223</v>
      </c>
    </row>
    <row r="20" spans="1:255" ht="14.1" customHeight="1" x14ac:dyDescent="0.2">
      <c r="A20" s="306">
        <v>12</v>
      </c>
      <c r="B20" s="307" t="s">
        <v>237</v>
      </c>
      <c r="C20" s="308"/>
      <c r="D20" s="113">
        <v>1.0915029861365646</v>
      </c>
      <c r="E20" s="115">
        <v>2025</v>
      </c>
      <c r="F20" s="114">
        <v>1951</v>
      </c>
      <c r="G20" s="114">
        <v>2111</v>
      </c>
      <c r="H20" s="114">
        <v>2041</v>
      </c>
      <c r="I20" s="140">
        <v>1895</v>
      </c>
      <c r="J20" s="115">
        <v>130</v>
      </c>
      <c r="K20" s="116">
        <v>6.8601583113456464</v>
      </c>
    </row>
    <row r="21" spans="1:255" ht="14.1" customHeight="1" x14ac:dyDescent="0.2">
      <c r="A21" s="306">
        <v>21</v>
      </c>
      <c r="B21" s="307" t="s">
        <v>238</v>
      </c>
      <c r="C21" s="308"/>
      <c r="D21" s="113">
        <v>0.12936331687544469</v>
      </c>
      <c r="E21" s="115">
        <v>240</v>
      </c>
      <c r="F21" s="114">
        <v>237</v>
      </c>
      <c r="G21" s="114">
        <v>236</v>
      </c>
      <c r="H21" s="114">
        <v>231</v>
      </c>
      <c r="I21" s="140">
        <v>221</v>
      </c>
      <c r="J21" s="115">
        <v>19</v>
      </c>
      <c r="K21" s="116">
        <v>8.5972850678733028</v>
      </c>
    </row>
    <row r="22" spans="1:255" ht="14.1" customHeight="1" x14ac:dyDescent="0.2">
      <c r="A22" s="306">
        <v>22</v>
      </c>
      <c r="B22" s="307" t="s">
        <v>239</v>
      </c>
      <c r="C22" s="308"/>
      <c r="D22" s="113">
        <v>0.82415213126064557</v>
      </c>
      <c r="E22" s="115">
        <v>1529</v>
      </c>
      <c r="F22" s="114">
        <v>1550</v>
      </c>
      <c r="G22" s="114">
        <v>1593</v>
      </c>
      <c r="H22" s="114">
        <v>1559</v>
      </c>
      <c r="I22" s="140">
        <v>1525</v>
      </c>
      <c r="J22" s="115">
        <v>4</v>
      </c>
      <c r="K22" s="116">
        <v>0.26229508196721313</v>
      </c>
    </row>
    <row r="23" spans="1:255" ht="14.1" customHeight="1" x14ac:dyDescent="0.2">
      <c r="A23" s="306">
        <v>23</v>
      </c>
      <c r="B23" s="307" t="s">
        <v>240</v>
      </c>
      <c r="C23" s="308"/>
      <c r="D23" s="113">
        <v>0.7928893296824131</v>
      </c>
      <c r="E23" s="115">
        <v>1471</v>
      </c>
      <c r="F23" s="114">
        <v>1462</v>
      </c>
      <c r="G23" s="114">
        <v>1471</v>
      </c>
      <c r="H23" s="114">
        <v>1432</v>
      </c>
      <c r="I23" s="140">
        <v>1474</v>
      </c>
      <c r="J23" s="115">
        <v>-3</v>
      </c>
      <c r="K23" s="116">
        <v>-0.20352781546811397</v>
      </c>
    </row>
    <row r="24" spans="1:255" ht="14.1" customHeight="1" x14ac:dyDescent="0.2">
      <c r="A24" s="306">
        <v>24</v>
      </c>
      <c r="B24" s="307" t="s">
        <v>241</v>
      </c>
      <c r="C24" s="308"/>
      <c r="D24" s="113">
        <v>0.97884909769086481</v>
      </c>
      <c r="E24" s="115">
        <v>1816</v>
      </c>
      <c r="F24" s="114">
        <v>1845</v>
      </c>
      <c r="G24" s="114">
        <v>1895</v>
      </c>
      <c r="H24" s="114">
        <v>1890</v>
      </c>
      <c r="I24" s="140">
        <v>1932</v>
      </c>
      <c r="J24" s="115">
        <v>-116</v>
      </c>
      <c r="K24" s="116">
        <v>-6.004140786749482</v>
      </c>
    </row>
    <row r="25" spans="1:255" ht="14.1" customHeight="1" x14ac:dyDescent="0.2">
      <c r="A25" s="306">
        <v>25</v>
      </c>
      <c r="B25" s="307" t="s">
        <v>242</v>
      </c>
      <c r="C25" s="308"/>
      <c r="D25" s="113">
        <v>3.5585692417153574</v>
      </c>
      <c r="E25" s="115">
        <v>6602</v>
      </c>
      <c r="F25" s="114">
        <v>6591</v>
      </c>
      <c r="G25" s="114">
        <v>6680</v>
      </c>
      <c r="H25" s="114">
        <v>6350</v>
      </c>
      <c r="I25" s="140">
        <v>6319</v>
      </c>
      <c r="J25" s="115">
        <v>283</v>
      </c>
      <c r="K25" s="116">
        <v>4.4785567336603895</v>
      </c>
    </row>
    <row r="26" spans="1:255" ht="14.1" customHeight="1" x14ac:dyDescent="0.2">
      <c r="A26" s="306">
        <v>26</v>
      </c>
      <c r="B26" s="307" t="s">
        <v>243</v>
      </c>
      <c r="C26" s="308"/>
      <c r="D26" s="113">
        <v>2.1555162674370969</v>
      </c>
      <c r="E26" s="115">
        <v>3999</v>
      </c>
      <c r="F26" s="114">
        <v>4006</v>
      </c>
      <c r="G26" s="114">
        <v>4001</v>
      </c>
      <c r="H26" s="114">
        <v>4092</v>
      </c>
      <c r="I26" s="140">
        <v>4110</v>
      </c>
      <c r="J26" s="115">
        <v>-111</v>
      </c>
      <c r="K26" s="116">
        <v>-2.7007299270072993</v>
      </c>
    </row>
    <row r="27" spans="1:255" ht="14.1" customHeight="1" x14ac:dyDescent="0.2">
      <c r="A27" s="306">
        <v>27</v>
      </c>
      <c r="B27" s="307" t="s">
        <v>244</v>
      </c>
      <c r="C27" s="308"/>
      <c r="D27" s="113">
        <v>2.2352903128436212</v>
      </c>
      <c r="E27" s="115">
        <v>4147</v>
      </c>
      <c r="F27" s="114">
        <v>4122</v>
      </c>
      <c r="G27" s="114">
        <v>4158</v>
      </c>
      <c r="H27" s="114">
        <v>4067</v>
      </c>
      <c r="I27" s="140">
        <v>4011</v>
      </c>
      <c r="J27" s="115">
        <v>136</v>
      </c>
      <c r="K27" s="116">
        <v>3.3906756419845423</v>
      </c>
    </row>
    <row r="28" spans="1:255" ht="14.1" customHeight="1" x14ac:dyDescent="0.2">
      <c r="A28" s="306">
        <v>28</v>
      </c>
      <c r="B28" s="307" t="s">
        <v>245</v>
      </c>
      <c r="C28" s="308"/>
      <c r="D28" s="113">
        <v>0.12559022013324422</v>
      </c>
      <c r="E28" s="115">
        <v>233</v>
      </c>
      <c r="F28" s="114">
        <v>250</v>
      </c>
      <c r="G28" s="114">
        <v>252</v>
      </c>
      <c r="H28" s="114">
        <v>244</v>
      </c>
      <c r="I28" s="140">
        <v>252</v>
      </c>
      <c r="J28" s="115">
        <v>-19</v>
      </c>
      <c r="K28" s="116">
        <v>-7.5396825396825395</v>
      </c>
    </row>
    <row r="29" spans="1:255" ht="14.1" customHeight="1" x14ac:dyDescent="0.2">
      <c r="A29" s="306">
        <v>29</v>
      </c>
      <c r="B29" s="307" t="s">
        <v>246</v>
      </c>
      <c r="C29" s="308"/>
      <c r="D29" s="113">
        <v>2.4616761173756494</v>
      </c>
      <c r="E29" s="115">
        <v>4567</v>
      </c>
      <c r="F29" s="114">
        <v>4700</v>
      </c>
      <c r="G29" s="114">
        <v>4785</v>
      </c>
      <c r="H29" s="114">
        <v>4627</v>
      </c>
      <c r="I29" s="140">
        <v>4476</v>
      </c>
      <c r="J29" s="115">
        <v>91</v>
      </c>
      <c r="K29" s="116">
        <v>2.033065236818588</v>
      </c>
    </row>
    <row r="30" spans="1:255" ht="14.1" customHeight="1" x14ac:dyDescent="0.2">
      <c r="A30" s="306" t="s">
        <v>247</v>
      </c>
      <c r="B30" s="307" t="s">
        <v>248</v>
      </c>
      <c r="C30" s="308"/>
      <c r="D30" s="113">
        <v>0.6877816347211142</v>
      </c>
      <c r="E30" s="115">
        <v>1276</v>
      </c>
      <c r="F30" s="114">
        <v>1288</v>
      </c>
      <c r="G30" s="114">
        <v>1311</v>
      </c>
      <c r="H30" s="114">
        <v>1226</v>
      </c>
      <c r="I30" s="140">
        <v>1190</v>
      </c>
      <c r="J30" s="115">
        <v>86</v>
      </c>
      <c r="K30" s="116">
        <v>7.2268907563025211</v>
      </c>
    </row>
    <row r="31" spans="1:255" ht="14.1" customHeight="1" x14ac:dyDescent="0.2">
      <c r="A31" s="306" t="s">
        <v>249</v>
      </c>
      <c r="B31" s="307" t="s">
        <v>250</v>
      </c>
      <c r="C31" s="308"/>
      <c r="D31" s="113">
        <v>1.6628576356697786</v>
      </c>
      <c r="E31" s="115">
        <v>3085</v>
      </c>
      <c r="F31" s="114">
        <v>3204</v>
      </c>
      <c r="G31" s="114">
        <v>3265</v>
      </c>
      <c r="H31" s="114">
        <v>3202</v>
      </c>
      <c r="I31" s="140">
        <v>3084</v>
      </c>
      <c r="J31" s="115">
        <v>1</v>
      </c>
      <c r="K31" s="116">
        <v>3.2425421530479899E-2</v>
      </c>
    </row>
    <row r="32" spans="1:255" ht="14.1" customHeight="1" x14ac:dyDescent="0.2">
      <c r="A32" s="306">
        <v>31</v>
      </c>
      <c r="B32" s="307" t="s">
        <v>251</v>
      </c>
      <c r="C32" s="308"/>
      <c r="D32" s="113">
        <v>1.1464823958086285</v>
      </c>
      <c r="E32" s="115">
        <v>2127</v>
      </c>
      <c r="F32" s="114">
        <v>2130</v>
      </c>
      <c r="G32" s="114">
        <v>2111</v>
      </c>
      <c r="H32" s="114">
        <v>2065</v>
      </c>
      <c r="I32" s="140">
        <v>2071</v>
      </c>
      <c r="J32" s="115">
        <v>56</v>
      </c>
      <c r="K32" s="116">
        <v>2.7040077257363593</v>
      </c>
    </row>
    <row r="33" spans="1:11" ht="14.1" customHeight="1" x14ac:dyDescent="0.2">
      <c r="A33" s="306">
        <v>32</v>
      </c>
      <c r="B33" s="307" t="s">
        <v>252</v>
      </c>
      <c r="C33" s="308"/>
      <c r="D33" s="113">
        <v>1.4181453612470625</v>
      </c>
      <c r="E33" s="115">
        <v>2631</v>
      </c>
      <c r="F33" s="114">
        <v>2560</v>
      </c>
      <c r="G33" s="114">
        <v>2664</v>
      </c>
      <c r="H33" s="114">
        <v>2694</v>
      </c>
      <c r="I33" s="140">
        <v>2675</v>
      </c>
      <c r="J33" s="115">
        <v>-44</v>
      </c>
      <c r="K33" s="116">
        <v>-1.6448598130841121</v>
      </c>
    </row>
    <row r="34" spans="1:11" ht="14.1" customHeight="1" x14ac:dyDescent="0.2">
      <c r="A34" s="306">
        <v>33</v>
      </c>
      <c r="B34" s="307" t="s">
        <v>253</v>
      </c>
      <c r="C34" s="308"/>
      <c r="D34" s="113">
        <v>0.94974235139388974</v>
      </c>
      <c r="E34" s="115">
        <v>1762</v>
      </c>
      <c r="F34" s="114">
        <v>1758</v>
      </c>
      <c r="G34" s="114">
        <v>1813</v>
      </c>
      <c r="H34" s="114">
        <v>1769</v>
      </c>
      <c r="I34" s="140">
        <v>1747</v>
      </c>
      <c r="J34" s="115">
        <v>15</v>
      </c>
      <c r="K34" s="116">
        <v>0.85861476817401261</v>
      </c>
    </row>
    <row r="35" spans="1:11" ht="14.1" customHeight="1" x14ac:dyDescent="0.2">
      <c r="A35" s="306">
        <v>34</v>
      </c>
      <c r="B35" s="307" t="s">
        <v>254</v>
      </c>
      <c r="C35" s="308"/>
      <c r="D35" s="113">
        <v>2.1371897975464091</v>
      </c>
      <c r="E35" s="115">
        <v>3965</v>
      </c>
      <c r="F35" s="114">
        <v>3954</v>
      </c>
      <c r="G35" s="114">
        <v>3968</v>
      </c>
      <c r="H35" s="114">
        <v>3881</v>
      </c>
      <c r="I35" s="140">
        <v>3842</v>
      </c>
      <c r="J35" s="115">
        <v>123</v>
      </c>
      <c r="K35" s="116">
        <v>3.2014575741801146</v>
      </c>
    </row>
    <row r="36" spans="1:11" ht="14.1" customHeight="1" x14ac:dyDescent="0.2">
      <c r="A36" s="306">
        <v>41</v>
      </c>
      <c r="B36" s="307" t="s">
        <v>255</v>
      </c>
      <c r="C36" s="308"/>
      <c r="D36" s="113">
        <v>2.3797460166878679</v>
      </c>
      <c r="E36" s="115">
        <v>4415</v>
      </c>
      <c r="F36" s="114">
        <v>4377</v>
      </c>
      <c r="G36" s="114">
        <v>4377</v>
      </c>
      <c r="H36" s="114">
        <v>4280</v>
      </c>
      <c r="I36" s="140">
        <v>4295</v>
      </c>
      <c r="J36" s="115">
        <v>120</v>
      </c>
      <c r="K36" s="116">
        <v>2.7939464493597206</v>
      </c>
    </row>
    <row r="37" spans="1:11" ht="14.1" customHeight="1" x14ac:dyDescent="0.2">
      <c r="A37" s="306">
        <v>42</v>
      </c>
      <c r="B37" s="307" t="s">
        <v>256</v>
      </c>
      <c r="C37" s="308"/>
      <c r="D37" s="113">
        <v>0.1918889200319096</v>
      </c>
      <c r="E37" s="115">
        <v>356</v>
      </c>
      <c r="F37" s="114">
        <v>347</v>
      </c>
      <c r="G37" s="114">
        <v>350</v>
      </c>
      <c r="H37" s="114">
        <v>340</v>
      </c>
      <c r="I37" s="140">
        <v>327</v>
      </c>
      <c r="J37" s="115">
        <v>29</v>
      </c>
      <c r="K37" s="116">
        <v>8.8685015290519882</v>
      </c>
    </row>
    <row r="38" spans="1:11" ht="14.1" customHeight="1" x14ac:dyDescent="0.2">
      <c r="A38" s="306">
        <v>43</v>
      </c>
      <c r="B38" s="307" t="s">
        <v>257</v>
      </c>
      <c r="C38" s="308"/>
      <c r="D38" s="113">
        <v>4.4285375477027227</v>
      </c>
      <c r="E38" s="115">
        <v>8216</v>
      </c>
      <c r="F38" s="114">
        <v>8089</v>
      </c>
      <c r="G38" s="114">
        <v>7948</v>
      </c>
      <c r="H38" s="114">
        <v>7702</v>
      </c>
      <c r="I38" s="140">
        <v>7606</v>
      </c>
      <c r="J38" s="115">
        <v>610</v>
      </c>
      <c r="K38" s="116">
        <v>8.0199842229818561</v>
      </c>
    </row>
    <row r="39" spans="1:11" ht="14.1" customHeight="1" x14ac:dyDescent="0.2">
      <c r="A39" s="306">
        <v>51</v>
      </c>
      <c r="B39" s="307" t="s">
        <v>258</v>
      </c>
      <c r="C39" s="308"/>
      <c r="D39" s="113">
        <v>4.3277419633039393</v>
      </c>
      <c r="E39" s="115">
        <v>8029</v>
      </c>
      <c r="F39" s="114">
        <v>8164</v>
      </c>
      <c r="G39" s="114">
        <v>8219</v>
      </c>
      <c r="H39" s="114">
        <v>8141</v>
      </c>
      <c r="I39" s="140">
        <v>8176</v>
      </c>
      <c r="J39" s="115">
        <v>-147</v>
      </c>
      <c r="K39" s="116">
        <v>-1.797945205479452</v>
      </c>
    </row>
    <row r="40" spans="1:11" ht="14.1" customHeight="1" x14ac:dyDescent="0.2">
      <c r="A40" s="306" t="s">
        <v>259</v>
      </c>
      <c r="B40" s="307" t="s">
        <v>260</v>
      </c>
      <c r="C40" s="308"/>
      <c r="D40" s="113">
        <v>3.5903710571139045</v>
      </c>
      <c r="E40" s="115">
        <v>6661</v>
      </c>
      <c r="F40" s="114">
        <v>6769</v>
      </c>
      <c r="G40" s="114">
        <v>6809</v>
      </c>
      <c r="H40" s="114">
        <v>6805</v>
      </c>
      <c r="I40" s="140">
        <v>6863</v>
      </c>
      <c r="J40" s="115">
        <v>-202</v>
      </c>
      <c r="K40" s="116">
        <v>-2.9433192481422119</v>
      </c>
    </row>
    <row r="41" spans="1:11" ht="14.1" customHeight="1" x14ac:dyDescent="0.2">
      <c r="A41" s="306"/>
      <c r="B41" s="307" t="s">
        <v>261</v>
      </c>
      <c r="C41" s="308"/>
      <c r="D41" s="113">
        <v>2.8185032664237513</v>
      </c>
      <c r="E41" s="115">
        <v>5229</v>
      </c>
      <c r="F41" s="114">
        <v>5327</v>
      </c>
      <c r="G41" s="114">
        <v>5403</v>
      </c>
      <c r="H41" s="114">
        <v>5431</v>
      </c>
      <c r="I41" s="140">
        <v>5430</v>
      </c>
      <c r="J41" s="115">
        <v>-201</v>
      </c>
      <c r="K41" s="116">
        <v>-3.701657458563536</v>
      </c>
    </row>
    <row r="42" spans="1:11" ht="14.1" customHeight="1" x14ac:dyDescent="0.2">
      <c r="A42" s="306">
        <v>52</v>
      </c>
      <c r="B42" s="307" t="s">
        <v>262</v>
      </c>
      <c r="C42" s="308"/>
      <c r="D42" s="113">
        <v>2.3797460166878679</v>
      </c>
      <c r="E42" s="115">
        <v>4415</v>
      </c>
      <c r="F42" s="114">
        <v>4447</v>
      </c>
      <c r="G42" s="114">
        <v>4480</v>
      </c>
      <c r="H42" s="114">
        <v>4444</v>
      </c>
      <c r="I42" s="140">
        <v>4458</v>
      </c>
      <c r="J42" s="115">
        <v>-43</v>
      </c>
      <c r="K42" s="116">
        <v>-0.96455809780170476</v>
      </c>
    </row>
    <row r="43" spans="1:11" ht="14.1" customHeight="1" x14ac:dyDescent="0.2">
      <c r="A43" s="306" t="s">
        <v>263</v>
      </c>
      <c r="B43" s="307" t="s">
        <v>264</v>
      </c>
      <c r="C43" s="308"/>
      <c r="D43" s="113">
        <v>2.1231754382182357</v>
      </c>
      <c r="E43" s="115">
        <v>3939</v>
      </c>
      <c r="F43" s="114">
        <v>3963</v>
      </c>
      <c r="G43" s="114">
        <v>3981</v>
      </c>
      <c r="H43" s="114">
        <v>3983</v>
      </c>
      <c r="I43" s="140">
        <v>4000</v>
      </c>
      <c r="J43" s="115">
        <v>-61</v>
      </c>
      <c r="K43" s="116">
        <v>-1.5249999999999999</v>
      </c>
    </row>
    <row r="44" spans="1:11" ht="14.1" customHeight="1" x14ac:dyDescent="0.2">
      <c r="A44" s="306">
        <v>53</v>
      </c>
      <c r="B44" s="307" t="s">
        <v>265</v>
      </c>
      <c r="C44" s="308"/>
      <c r="D44" s="113">
        <v>1.0214311894956987</v>
      </c>
      <c r="E44" s="115">
        <v>1895</v>
      </c>
      <c r="F44" s="114">
        <v>1927</v>
      </c>
      <c r="G44" s="114">
        <v>1939</v>
      </c>
      <c r="H44" s="114">
        <v>1911</v>
      </c>
      <c r="I44" s="140">
        <v>1894</v>
      </c>
      <c r="J44" s="115">
        <v>1</v>
      </c>
      <c r="K44" s="116">
        <v>5.2798310454065467E-2</v>
      </c>
    </row>
    <row r="45" spans="1:11" ht="14.1" customHeight="1" x14ac:dyDescent="0.2">
      <c r="A45" s="306" t="s">
        <v>266</v>
      </c>
      <c r="B45" s="307" t="s">
        <v>267</v>
      </c>
      <c r="C45" s="308"/>
      <c r="D45" s="113">
        <v>0.94057911644854575</v>
      </c>
      <c r="E45" s="115">
        <v>1745</v>
      </c>
      <c r="F45" s="114">
        <v>1780</v>
      </c>
      <c r="G45" s="114">
        <v>1788</v>
      </c>
      <c r="H45" s="114">
        <v>1759</v>
      </c>
      <c r="I45" s="140">
        <v>1754</v>
      </c>
      <c r="J45" s="115">
        <v>-9</v>
      </c>
      <c r="K45" s="116">
        <v>-0.51311288483466366</v>
      </c>
    </row>
    <row r="46" spans="1:11" ht="14.1" customHeight="1" x14ac:dyDescent="0.2">
      <c r="A46" s="306">
        <v>54</v>
      </c>
      <c r="B46" s="307" t="s">
        <v>268</v>
      </c>
      <c r="C46" s="308"/>
      <c r="D46" s="113">
        <v>2.6886009357279921</v>
      </c>
      <c r="E46" s="115">
        <v>4988</v>
      </c>
      <c r="F46" s="114">
        <v>5028</v>
      </c>
      <c r="G46" s="114">
        <v>5169</v>
      </c>
      <c r="H46" s="114">
        <v>5065</v>
      </c>
      <c r="I46" s="140">
        <v>4934</v>
      </c>
      <c r="J46" s="115">
        <v>54</v>
      </c>
      <c r="K46" s="116">
        <v>1.0944466963923793</v>
      </c>
    </row>
    <row r="47" spans="1:11" ht="14.1" customHeight="1" x14ac:dyDescent="0.2">
      <c r="A47" s="306">
        <v>61</v>
      </c>
      <c r="B47" s="307" t="s">
        <v>269</v>
      </c>
      <c r="C47" s="308"/>
      <c r="D47" s="113">
        <v>4.0134969060606718</v>
      </c>
      <c r="E47" s="115">
        <v>7446</v>
      </c>
      <c r="F47" s="114">
        <v>7453</v>
      </c>
      <c r="G47" s="114">
        <v>7526</v>
      </c>
      <c r="H47" s="114">
        <v>7325</v>
      </c>
      <c r="I47" s="140">
        <v>7330</v>
      </c>
      <c r="J47" s="115">
        <v>116</v>
      </c>
      <c r="K47" s="116">
        <v>1.5825375170532061</v>
      </c>
    </row>
    <row r="48" spans="1:11" ht="14.1" customHeight="1" x14ac:dyDescent="0.2">
      <c r="A48" s="306">
        <v>62</v>
      </c>
      <c r="B48" s="307" t="s">
        <v>270</v>
      </c>
      <c r="C48" s="308"/>
      <c r="D48" s="113">
        <v>6.3948599642094823</v>
      </c>
      <c r="E48" s="115">
        <v>11864</v>
      </c>
      <c r="F48" s="114">
        <v>12281</v>
      </c>
      <c r="G48" s="114">
        <v>12280</v>
      </c>
      <c r="H48" s="114">
        <v>11975</v>
      </c>
      <c r="I48" s="140">
        <v>12086</v>
      </c>
      <c r="J48" s="115">
        <v>-222</v>
      </c>
      <c r="K48" s="116">
        <v>-1.8368360086049975</v>
      </c>
    </row>
    <row r="49" spans="1:11" ht="14.1" customHeight="1" x14ac:dyDescent="0.2">
      <c r="A49" s="306">
        <v>63</v>
      </c>
      <c r="B49" s="307" t="s">
        <v>271</v>
      </c>
      <c r="C49" s="308"/>
      <c r="D49" s="113">
        <v>2.732800068993769</v>
      </c>
      <c r="E49" s="115">
        <v>5070</v>
      </c>
      <c r="F49" s="114">
        <v>5361</v>
      </c>
      <c r="G49" s="114">
        <v>5601</v>
      </c>
      <c r="H49" s="114">
        <v>5451</v>
      </c>
      <c r="I49" s="140">
        <v>5147</v>
      </c>
      <c r="J49" s="115">
        <v>-77</v>
      </c>
      <c r="K49" s="116">
        <v>-1.4960170973382554</v>
      </c>
    </row>
    <row r="50" spans="1:11" ht="14.1" customHeight="1" x14ac:dyDescent="0.2">
      <c r="A50" s="306" t="s">
        <v>272</v>
      </c>
      <c r="B50" s="307" t="s">
        <v>273</v>
      </c>
      <c r="C50" s="308"/>
      <c r="D50" s="113">
        <v>0.52607748862680836</v>
      </c>
      <c r="E50" s="115">
        <v>976</v>
      </c>
      <c r="F50" s="114">
        <v>1028</v>
      </c>
      <c r="G50" s="114">
        <v>1094</v>
      </c>
      <c r="H50" s="114">
        <v>1013</v>
      </c>
      <c r="I50" s="140">
        <v>977</v>
      </c>
      <c r="J50" s="115">
        <v>-1</v>
      </c>
      <c r="K50" s="116">
        <v>-0.10235414534288639</v>
      </c>
    </row>
    <row r="51" spans="1:11" ht="14.1" customHeight="1" x14ac:dyDescent="0.2">
      <c r="A51" s="306" t="s">
        <v>274</v>
      </c>
      <c r="B51" s="307" t="s">
        <v>275</v>
      </c>
      <c r="C51" s="308"/>
      <c r="D51" s="113">
        <v>1.8682219012095471</v>
      </c>
      <c r="E51" s="115">
        <v>3466</v>
      </c>
      <c r="F51" s="114">
        <v>3692</v>
      </c>
      <c r="G51" s="114">
        <v>3858</v>
      </c>
      <c r="H51" s="114">
        <v>3798</v>
      </c>
      <c r="I51" s="140">
        <v>3536</v>
      </c>
      <c r="J51" s="115">
        <v>-70</v>
      </c>
      <c r="K51" s="116">
        <v>-1.9796380090497738</v>
      </c>
    </row>
    <row r="52" spans="1:11" ht="14.1" customHeight="1" x14ac:dyDescent="0.2">
      <c r="A52" s="306">
        <v>71</v>
      </c>
      <c r="B52" s="307" t="s">
        <v>276</v>
      </c>
      <c r="C52" s="308"/>
      <c r="D52" s="113">
        <v>13.983635540415257</v>
      </c>
      <c r="E52" s="115">
        <v>25943</v>
      </c>
      <c r="F52" s="114">
        <v>25933</v>
      </c>
      <c r="G52" s="114">
        <v>25997</v>
      </c>
      <c r="H52" s="114">
        <v>25796</v>
      </c>
      <c r="I52" s="140">
        <v>25973</v>
      </c>
      <c r="J52" s="115">
        <v>-30</v>
      </c>
      <c r="K52" s="116">
        <v>-0.11550456243021599</v>
      </c>
    </row>
    <row r="53" spans="1:11" ht="14.1" customHeight="1" x14ac:dyDescent="0.2">
      <c r="A53" s="306" t="s">
        <v>277</v>
      </c>
      <c r="B53" s="307" t="s">
        <v>278</v>
      </c>
      <c r="C53" s="308"/>
      <c r="D53" s="113">
        <v>4.7869817382117681</v>
      </c>
      <c r="E53" s="115">
        <v>8881</v>
      </c>
      <c r="F53" s="114">
        <v>8915</v>
      </c>
      <c r="G53" s="114">
        <v>8899</v>
      </c>
      <c r="H53" s="114">
        <v>8813</v>
      </c>
      <c r="I53" s="140">
        <v>8899</v>
      </c>
      <c r="J53" s="115">
        <v>-18</v>
      </c>
      <c r="K53" s="116">
        <v>-0.20226991796831104</v>
      </c>
    </row>
    <row r="54" spans="1:11" ht="14.1" customHeight="1" x14ac:dyDescent="0.2">
      <c r="A54" s="306" t="s">
        <v>279</v>
      </c>
      <c r="B54" s="307" t="s">
        <v>280</v>
      </c>
      <c r="C54" s="308"/>
      <c r="D54" s="113">
        <v>7.6275845712684074</v>
      </c>
      <c r="E54" s="115">
        <v>14151</v>
      </c>
      <c r="F54" s="114">
        <v>14139</v>
      </c>
      <c r="G54" s="114">
        <v>14223</v>
      </c>
      <c r="H54" s="114">
        <v>14156</v>
      </c>
      <c r="I54" s="140">
        <v>14224</v>
      </c>
      <c r="J54" s="115">
        <v>-73</v>
      </c>
      <c r="K54" s="116">
        <v>-0.51321709786276715</v>
      </c>
    </row>
    <row r="55" spans="1:11" ht="14.1" customHeight="1" x14ac:dyDescent="0.2">
      <c r="A55" s="306">
        <v>72</v>
      </c>
      <c r="B55" s="307" t="s">
        <v>281</v>
      </c>
      <c r="C55" s="308"/>
      <c r="D55" s="113">
        <v>7.3149565554860825</v>
      </c>
      <c r="E55" s="115">
        <v>13571</v>
      </c>
      <c r="F55" s="114">
        <v>13472</v>
      </c>
      <c r="G55" s="114">
        <v>13451</v>
      </c>
      <c r="H55" s="114">
        <v>13164</v>
      </c>
      <c r="I55" s="140">
        <v>13175</v>
      </c>
      <c r="J55" s="115">
        <v>396</v>
      </c>
      <c r="K55" s="116">
        <v>3.0056925996204935</v>
      </c>
    </row>
    <row r="56" spans="1:11" ht="14.1" customHeight="1" x14ac:dyDescent="0.2">
      <c r="A56" s="306" t="s">
        <v>282</v>
      </c>
      <c r="B56" s="307" t="s">
        <v>283</v>
      </c>
      <c r="C56" s="308"/>
      <c r="D56" s="113">
        <v>4.8085422910243416</v>
      </c>
      <c r="E56" s="115">
        <v>8921</v>
      </c>
      <c r="F56" s="114">
        <v>8805</v>
      </c>
      <c r="G56" s="114">
        <v>8790</v>
      </c>
      <c r="H56" s="114">
        <v>8551</v>
      </c>
      <c r="I56" s="140">
        <v>8562</v>
      </c>
      <c r="J56" s="115">
        <v>359</v>
      </c>
      <c r="K56" s="116">
        <v>4.1929455734641436</v>
      </c>
    </row>
    <row r="57" spans="1:11" ht="14.1" customHeight="1" x14ac:dyDescent="0.2">
      <c r="A57" s="306" t="s">
        <v>284</v>
      </c>
      <c r="B57" s="307" t="s">
        <v>285</v>
      </c>
      <c r="C57" s="308"/>
      <c r="D57" s="113">
        <v>1.9560811539207865</v>
      </c>
      <c r="E57" s="115">
        <v>3629</v>
      </c>
      <c r="F57" s="114">
        <v>3643</v>
      </c>
      <c r="G57" s="114">
        <v>3624</v>
      </c>
      <c r="H57" s="114">
        <v>3614</v>
      </c>
      <c r="I57" s="140">
        <v>3608</v>
      </c>
      <c r="J57" s="115">
        <v>21</v>
      </c>
      <c r="K57" s="116">
        <v>0.58203991130820398</v>
      </c>
    </row>
    <row r="58" spans="1:11" ht="14.1" customHeight="1" x14ac:dyDescent="0.2">
      <c r="A58" s="306">
        <v>73</v>
      </c>
      <c r="B58" s="307" t="s">
        <v>286</v>
      </c>
      <c r="C58" s="308"/>
      <c r="D58" s="113">
        <v>5.3356978072917789</v>
      </c>
      <c r="E58" s="115">
        <v>9899</v>
      </c>
      <c r="F58" s="114">
        <v>9805</v>
      </c>
      <c r="G58" s="114">
        <v>9734</v>
      </c>
      <c r="H58" s="114">
        <v>9447</v>
      </c>
      <c r="I58" s="140">
        <v>9753</v>
      </c>
      <c r="J58" s="115">
        <v>146</v>
      </c>
      <c r="K58" s="116">
        <v>1.4969752896544652</v>
      </c>
    </row>
    <row r="59" spans="1:11" ht="14.1" customHeight="1" x14ac:dyDescent="0.2">
      <c r="A59" s="306" t="s">
        <v>287</v>
      </c>
      <c r="B59" s="307" t="s">
        <v>288</v>
      </c>
      <c r="C59" s="308"/>
      <c r="D59" s="113">
        <v>4.4026648843276339</v>
      </c>
      <c r="E59" s="115">
        <v>8168</v>
      </c>
      <c r="F59" s="114">
        <v>8046</v>
      </c>
      <c r="G59" s="114">
        <v>7960</v>
      </c>
      <c r="H59" s="114">
        <v>7684</v>
      </c>
      <c r="I59" s="140">
        <v>7957</v>
      </c>
      <c r="J59" s="115">
        <v>211</v>
      </c>
      <c r="K59" s="116">
        <v>2.6517531733065227</v>
      </c>
    </row>
    <row r="60" spans="1:11" ht="14.1" customHeight="1" x14ac:dyDescent="0.2">
      <c r="A60" s="306">
        <v>81</v>
      </c>
      <c r="B60" s="307" t="s">
        <v>289</v>
      </c>
      <c r="C60" s="308"/>
      <c r="D60" s="113">
        <v>7.9321273797460163</v>
      </c>
      <c r="E60" s="115">
        <v>14716</v>
      </c>
      <c r="F60" s="114">
        <v>14762</v>
      </c>
      <c r="G60" s="114">
        <v>14685</v>
      </c>
      <c r="H60" s="114">
        <v>14469</v>
      </c>
      <c r="I60" s="140">
        <v>14620</v>
      </c>
      <c r="J60" s="115">
        <v>96</v>
      </c>
      <c r="K60" s="116">
        <v>0.65663474692202461</v>
      </c>
    </row>
    <row r="61" spans="1:11" ht="14.1" customHeight="1" x14ac:dyDescent="0.2">
      <c r="A61" s="306" t="s">
        <v>290</v>
      </c>
      <c r="B61" s="307" t="s">
        <v>291</v>
      </c>
      <c r="C61" s="308"/>
      <c r="D61" s="113">
        <v>2.1220974105776071</v>
      </c>
      <c r="E61" s="115">
        <v>3937</v>
      </c>
      <c r="F61" s="114">
        <v>3957</v>
      </c>
      <c r="G61" s="114">
        <v>4013</v>
      </c>
      <c r="H61" s="114">
        <v>3861</v>
      </c>
      <c r="I61" s="140">
        <v>3942</v>
      </c>
      <c r="J61" s="115">
        <v>-5</v>
      </c>
      <c r="K61" s="116">
        <v>-0.12683916793505834</v>
      </c>
    </row>
    <row r="62" spans="1:11" ht="14.1" customHeight="1" x14ac:dyDescent="0.2">
      <c r="A62" s="306" t="s">
        <v>292</v>
      </c>
      <c r="B62" s="307" t="s">
        <v>293</v>
      </c>
      <c r="C62" s="308"/>
      <c r="D62" s="113">
        <v>3.2222246178392013</v>
      </c>
      <c r="E62" s="115">
        <v>5978</v>
      </c>
      <c r="F62" s="114">
        <v>6025</v>
      </c>
      <c r="G62" s="114">
        <v>5921</v>
      </c>
      <c r="H62" s="114">
        <v>5869</v>
      </c>
      <c r="I62" s="140">
        <v>5878</v>
      </c>
      <c r="J62" s="115">
        <v>100</v>
      </c>
      <c r="K62" s="116">
        <v>1.7012589316093909</v>
      </c>
    </row>
    <row r="63" spans="1:11" ht="14.1" customHeight="1" x14ac:dyDescent="0.2">
      <c r="A63" s="306"/>
      <c r="B63" s="307" t="s">
        <v>294</v>
      </c>
      <c r="C63" s="308"/>
      <c r="D63" s="113">
        <v>2.6390116642590717</v>
      </c>
      <c r="E63" s="115">
        <v>4896</v>
      </c>
      <c r="F63" s="114">
        <v>4959</v>
      </c>
      <c r="G63" s="114">
        <v>4884</v>
      </c>
      <c r="H63" s="114">
        <v>4849</v>
      </c>
      <c r="I63" s="140">
        <v>4851</v>
      </c>
      <c r="J63" s="115">
        <v>45</v>
      </c>
      <c r="K63" s="116">
        <v>0.92764378478664189</v>
      </c>
    </row>
    <row r="64" spans="1:11" ht="14.1" customHeight="1" x14ac:dyDescent="0.2">
      <c r="A64" s="306" t="s">
        <v>295</v>
      </c>
      <c r="B64" s="307" t="s">
        <v>296</v>
      </c>
      <c r="C64" s="308"/>
      <c r="D64" s="113">
        <v>1.0090338716284686</v>
      </c>
      <c r="E64" s="115">
        <v>1872</v>
      </c>
      <c r="F64" s="114">
        <v>1850</v>
      </c>
      <c r="G64" s="114">
        <v>1836</v>
      </c>
      <c r="H64" s="114">
        <v>1822</v>
      </c>
      <c r="I64" s="140">
        <v>1831</v>
      </c>
      <c r="J64" s="115">
        <v>41</v>
      </c>
      <c r="K64" s="116">
        <v>2.239213544511196</v>
      </c>
    </row>
    <row r="65" spans="1:11" ht="14.1" customHeight="1" x14ac:dyDescent="0.2">
      <c r="A65" s="306" t="s">
        <v>297</v>
      </c>
      <c r="B65" s="307" t="s">
        <v>298</v>
      </c>
      <c r="C65" s="308"/>
      <c r="D65" s="113">
        <v>0.64735559819753774</v>
      </c>
      <c r="E65" s="115">
        <v>1201</v>
      </c>
      <c r="F65" s="114">
        <v>1202</v>
      </c>
      <c r="G65" s="114">
        <v>1189</v>
      </c>
      <c r="H65" s="114">
        <v>1191</v>
      </c>
      <c r="I65" s="140">
        <v>1245</v>
      </c>
      <c r="J65" s="115">
        <v>-44</v>
      </c>
      <c r="K65" s="116">
        <v>-3.5341365461847389</v>
      </c>
    </row>
    <row r="66" spans="1:11" ht="14.1" customHeight="1" x14ac:dyDescent="0.2">
      <c r="A66" s="306">
        <v>82</v>
      </c>
      <c r="B66" s="307" t="s">
        <v>299</v>
      </c>
      <c r="C66" s="308"/>
      <c r="D66" s="113">
        <v>2.3641146158987518</v>
      </c>
      <c r="E66" s="115">
        <v>4386</v>
      </c>
      <c r="F66" s="114">
        <v>4428</v>
      </c>
      <c r="G66" s="114">
        <v>4423</v>
      </c>
      <c r="H66" s="114">
        <v>4411</v>
      </c>
      <c r="I66" s="140">
        <v>4464</v>
      </c>
      <c r="J66" s="115">
        <v>-78</v>
      </c>
      <c r="K66" s="116">
        <v>-1.7473118279569892</v>
      </c>
    </row>
    <row r="67" spans="1:11" ht="14.1" customHeight="1" x14ac:dyDescent="0.2">
      <c r="A67" s="306" t="s">
        <v>300</v>
      </c>
      <c r="B67" s="307" t="s">
        <v>301</v>
      </c>
      <c r="C67" s="308"/>
      <c r="D67" s="113">
        <v>1.3761022832625429</v>
      </c>
      <c r="E67" s="115">
        <v>2553</v>
      </c>
      <c r="F67" s="114">
        <v>2558</v>
      </c>
      <c r="G67" s="114">
        <v>2544</v>
      </c>
      <c r="H67" s="114">
        <v>2629</v>
      </c>
      <c r="I67" s="140">
        <v>2655</v>
      </c>
      <c r="J67" s="115">
        <v>-102</v>
      </c>
      <c r="K67" s="116">
        <v>-3.8418079096045199</v>
      </c>
    </row>
    <row r="68" spans="1:11" ht="14.1" customHeight="1" x14ac:dyDescent="0.2">
      <c r="A68" s="306" t="s">
        <v>302</v>
      </c>
      <c r="B68" s="307" t="s">
        <v>303</v>
      </c>
      <c r="C68" s="308"/>
      <c r="D68" s="113">
        <v>0.55680127638472654</v>
      </c>
      <c r="E68" s="115">
        <v>1033</v>
      </c>
      <c r="F68" s="114">
        <v>1070</v>
      </c>
      <c r="G68" s="114">
        <v>1069</v>
      </c>
      <c r="H68" s="114">
        <v>1011</v>
      </c>
      <c r="I68" s="140">
        <v>1031</v>
      </c>
      <c r="J68" s="115">
        <v>2</v>
      </c>
      <c r="K68" s="116">
        <v>0.19398642095053345</v>
      </c>
    </row>
    <row r="69" spans="1:11" ht="14.1" customHeight="1" x14ac:dyDescent="0.2">
      <c r="A69" s="306">
        <v>83</v>
      </c>
      <c r="B69" s="307" t="s">
        <v>304</v>
      </c>
      <c r="C69" s="308"/>
      <c r="D69" s="113">
        <v>6.1027144735991028</v>
      </c>
      <c r="E69" s="115">
        <v>11322</v>
      </c>
      <c r="F69" s="114">
        <v>11441</v>
      </c>
      <c r="G69" s="114">
        <v>11398</v>
      </c>
      <c r="H69" s="114">
        <v>11122</v>
      </c>
      <c r="I69" s="140">
        <v>11095</v>
      </c>
      <c r="J69" s="115">
        <v>227</v>
      </c>
      <c r="K69" s="116">
        <v>2.0459666516448851</v>
      </c>
    </row>
    <row r="70" spans="1:11" ht="14.1" customHeight="1" x14ac:dyDescent="0.2">
      <c r="A70" s="306" t="s">
        <v>305</v>
      </c>
      <c r="B70" s="307" t="s">
        <v>306</v>
      </c>
      <c r="C70" s="308"/>
      <c r="D70" s="113">
        <v>5.2429874301977106</v>
      </c>
      <c r="E70" s="115">
        <v>9727</v>
      </c>
      <c r="F70" s="114">
        <v>9834</v>
      </c>
      <c r="G70" s="114">
        <v>9789</v>
      </c>
      <c r="H70" s="114">
        <v>9537</v>
      </c>
      <c r="I70" s="140">
        <v>9511</v>
      </c>
      <c r="J70" s="115">
        <v>216</v>
      </c>
      <c r="K70" s="116">
        <v>2.2710545683944905</v>
      </c>
    </row>
    <row r="71" spans="1:11" ht="14.1" customHeight="1" x14ac:dyDescent="0.2">
      <c r="A71" s="306"/>
      <c r="B71" s="307" t="s">
        <v>307</v>
      </c>
      <c r="C71" s="308"/>
      <c r="D71" s="113">
        <v>3.0130872555572323</v>
      </c>
      <c r="E71" s="115">
        <v>5590</v>
      </c>
      <c r="F71" s="114">
        <v>5673</v>
      </c>
      <c r="G71" s="114">
        <v>5641</v>
      </c>
      <c r="H71" s="114">
        <v>5441</v>
      </c>
      <c r="I71" s="140">
        <v>5447</v>
      </c>
      <c r="J71" s="115">
        <v>143</v>
      </c>
      <c r="K71" s="116">
        <v>2.6252983293556085</v>
      </c>
    </row>
    <row r="72" spans="1:11" ht="14.1" customHeight="1" x14ac:dyDescent="0.2">
      <c r="A72" s="306">
        <v>84</v>
      </c>
      <c r="B72" s="307" t="s">
        <v>308</v>
      </c>
      <c r="C72" s="308"/>
      <c r="D72" s="113">
        <v>1.6105732950992864</v>
      </c>
      <c r="E72" s="115">
        <v>2988</v>
      </c>
      <c r="F72" s="114">
        <v>2966</v>
      </c>
      <c r="G72" s="114">
        <v>2914</v>
      </c>
      <c r="H72" s="114">
        <v>2800</v>
      </c>
      <c r="I72" s="140">
        <v>2884</v>
      </c>
      <c r="J72" s="115">
        <v>104</v>
      </c>
      <c r="K72" s="116">
        <v>3.606102635228849</v>
      </c>
    </row>
    <row r="73" spans="1:11" ht="14.1" customHeight="1" x14ac:dyDescent="0.2">
      <c r="A73" s="306" t="s">
        <v>309</v>
      </c>
      <c r="B73" s="307" t="s">
        <v>310</v>
      </c>
      <c r="C73" s="308"/>
      <c r="D73" s="113">
        <v>0.58644703650201591</v>
      </c>
      <c r="E73" s="115">
        <v>1088</v>
      </c>
      <c r="F73" s="114">
        <v>1051</v>
      </c>
      <c r="G73" s="114">
        <v>1023</v>
      </c>
      <c r="H73" s="114">
        <v>936</v>
      </c>
      <c r="I73" s="140">
        <v>1033</v>
      </c>
      <c r="J73" s="115">
        <v>55</v>
      </c>
      <c r="K73" s="116">
        <v>5.3242981606969995</v>
      </c>
    </row>
    <row r="74" spans="1:11" ht="14.1" customHeight="1" x14ac:dyDescent="0.2">
      <c r="A74" s="306" t="s">
        <v>311</v>
      </c>
      <c r="B74" s="307" t="s">
        <v>312</v>
      </c>
      <c r="C74" s="308"/>
      <c r="D74" s="113">
        <v>0.18703779564908043</v>
      </c>
      <c r="E74" s="115">
        <v>347</v>
      </c>
      <c r="F74" s="114">
        <v>341</v>
      </c>
      <c r="G74" s="114">
        <v>345</v>
      </c>
      <c r="H74" s="114">
        <v>357</v>
      </c>
      <c r="I74" s="140">
        <v>365</v>
      </c>
      <c r="J74" s="115">
        <v>-18</v>
      </c>
      <c r="K74" s="116">
        <v>-4.9315068493150687</v>
      </c>
    </row>
    <row r="75" spans="1:11" ht="14.1" customHeight="1" x14ac:dyDescent="0.2">
      <c r="A75" s="306" t="s">
        <v>313</v>
      </c>
      <c r="B75" s="307" t="s">
        <v>314</v>
      </c>
      <c r="C75" s="308"/>
      <c r="D75" s="113">
        <v>0.3907850197279058</v>
      </c>
      <c r="E75" s="115">
        <v>725</v>
      </c>
      <c r="F75" s="114">
        <v>728</v>
      </c>
      <c r="G75" s="114">
        <v>708</v>
      </c>
      <c r="H75" s="114">
        <v>716</v>
      </c>
      <c r="I75" s="140">
        <v>693</v>
      </c>
      <c r="J75" s="115">
        <v>32</v>
      </c>
      <c r="K75" s="116">
        <v>4.6176046176046173</v>
      </c>
    </row>
    <row r="76" spans="1:11" ht="14.1" customHeight="1" x14ac:dyDescent="0.2">
      <c r="A76" s="306">
        <v>91</v>
      </c>
      <c r="B76" s="307" t="s">
        <v>315</v>
      </c>
      <c r="C76" s="308"/>
      <c r="D76" s="113">
        <v>0.45600569198594254</v>
      </c>
      <c r="E76" s="115">
        <v>846</v>
      </c>
      <c r="F76" s="114">
        <v>816</v>
      </c>
      <c r="G76" s="114">
        <v>798</v>
      </c>
      <c r="H76" s="114">
        <v>731</v>
      </c>
      <c r="I76" s="140">
        <v>717</v>
      </c>
      <c r="J76" s="115">
        <v>129</v>
      </c>
      <c r="K76" s="116">
        <v>17.99163179916318</v>
      </c>
    </row>
    <row r="77" spans="1:11" ht="14.1" customHeight="1" x14ac:dyDescent="0.2">
      <c r="A77" s="306">
        <v>92</v>
      </c>
      <c r="B77" s="307" t="s">
        <v>316</v>
      </c>
      <c r="C77" s="308"/>
      <c r="D77" s="113">
        <v>2.702615295056165</v>
      </c>
      <c r="E77" s="115">
        <v>5014</v>
      </c>
      <c r="F77" s="114">
        <v>4959</v>
      </c>
      <c r="G77" s="114">
        <v>4999</v>
      </c>
      <c r="H77" s="114">
        <v>4890</v>
      </c>
      <c r="I77" s="140">
        <v>4880</v>
      </c>
      <c r="J77" s="115">
        <v>134</v>
      </c>
      <c r="K77" s="116">
        <v>2.7459016393442623</v>
      </c>
    </row>
    <row r="78" spans="1:11" ht="14.1" customHeight="1" x14ac:dyDescent="0.2">
      <c r="A78" s="306">
        <v>93</v>
      </c>
      <c r="B78" s="307" t="s">
        <v>317</v>
      </c>
      <c r="C78" s="308"/>
      <c r="D78" s="113">
        <v>0.2253077768913995</v>
      </c>
      <c r="E78" s="115">
        <v>418</v>
      </c>
      <c r="F78" s="114">
        <v>419</v>
      </c>
      <c r="G78" s="114">
        <v>426</v>
      </c>
      <c r="H78" s="114">
        <v>424</v>
      </c>
      <c r="I78" s="140">
        <v>441</v>
      </c>
      <c r="J78" s="115">
        <v>-23</v>
      </c>
      <c r="K78" s="116">
        <v>-5.2154195011337867</v>
      </c>
    </row>
    <row r="79" spans="1:11" ht="14.1" customHeight="1" x14ac:dyDescent="0.2">
      <c r="A79" s="306">
        <v>94</v>
      </c>
      <c r="B79" s="307" t="s">
        <v>318</v>
      </c>
      <c r="C79" s="308"/>
      <c r="D79" s="113">
        <v>0.62741208684590677</v>
      </c>
      <c r="E79" s="115">
        <v>1164</v>
      </c>
      <c r="F79" s="114">
        <v>1069</v>
      </c>
      <c r="G79" s="114">
        <v>1069</v>
      </c>
      <c r="H79" s="114">
        <v>929</v>
      </c>
      <c r="I79" s="140">
        <v>1000</v>
      </c>
      <c r="J79" s="115">
        <v>164</v>
      </c>
      <c r="K79" s="116">
        <v>16.399999999999999</v>
      </c>
    </row>
    <row r="80" spans="1:11" ht="14.1" customHeight="1" x14ac:dyDescent="0.2">
      <c r="A80" s="306" t="s">
        <v>319</v>
      </c>
      <c r="B80" s="307" t="s">
        <v>320</v>
      </c>
      <c r="C80" s="308"/>
      <c r="D80" s="113">
        <v>2.1560552812574115E-3</v>
      </c>
      <c r="E80" s="115">
        <v>4</v>
      </c>
      <c r="F80" s="114">
        <v>3</v>
      </c>
      <c r="G80" s="114">
        <v>4</v>
      </c>
      <c r="H80" s="114">
        <v>5</v>
      </c>
      <c r="I80" s="140">
        <v>6</v>
      </c>
      <c r="J80" s="115">
        <v>-2</v>
      </c>
      <c r="K80" s="116">
        <v>-33.333333333333336</v>
      </c>
    </row>
    <row r="81" spans="1:11" ht="14.1" customHeight="1" x14ac:dyDescent="0.2">
      <c r="A81" s="310" t="s">
        <v>321</v>
      </c>
      <c r="B81" s="311" t="s">
        <v>224</v>
      </c>
      <c r="C81" s="312"/>
      <c r="D81" s="125">
        <v>0.25010241262585975</v>
      </c>
      <c r="E81" s="143">
        <v>464</v>
      </c>
      <c r="F81" s="144">
        <v>477</v>
      </c>
      <c r="G81" s="144">
        <v>481</v>
      </c>
      <c r="H81" s="144">
        <v>553</v>
      </c>
      <c r="I81" s="145">
        <v>572</v>
      </c>
      <c r="J81" s="143">
        <v>-108</v>
      </c>
      <c r="K81" s="146">
        <v>-18.88111888111888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41403</v>
      </c>
      <c r="E12" s="114">
        <v>43649</v>
      </c>
      <c r="F12" s="114">
        <v>43841</v>
      </c>
      <c r="G12" s="114">
        <v>44038</v>
      </c>
      <c r="H12" s="140">
        <v>42841</v>
      </c>
      <c r="I12" s="115">
        <v>-1438</v>
      </c>
      <c r="J12" s="116">
        <v>-3.3565976517821712</v>
      </c>
      <c r="K12"/>
      <c r="L12"/>
      <c r="M12"/>
      <c r="N12"/>
      <c r="O12"/>
      <c r="P12"/>
    </row>
    <row r="13" spans="1:16" s="110" customFormat="1" ht="14.45" customHeight="1" x14ac:dyDescent="0.2">
      <c r="A13" s="120" t="s">
        <v>105</v>
      </c>
      <c r="B13" s="119" t="s">
        <v>106</v>
      </c>
      <c r="C13" s="113">
        <v>40.687872859454629</v>
      </c>
      <c r="D13" s="115">
        <v>16846</v>
      </c>
      <c r="E13" s="114">
        <v>17742</v>
      </c>
      <c r="F13" s="114">
        <v>17737</v>
      </c>
      <c r="G13" s="114">
        <v>17741</v>
      </c>
      <c r="H13" s="140">
        <v>17195</v>
      </c>
      <c r="I13" s="115">
        <v>-349</v>
      </c>
      <c r="J13" s="116">
        <v>-2.029659784821169</v>
      </c>
      <c r="K13"/>
      <c r="L13"/>
      <c r="M13"/>
      <c r="N13"/>
      <c r="O13"/>
      <c r="P13"/>
    </row>
    <row r="14" spans="1:16" s="110" customFormat="1" ht="14.45" customHeight="1" x14ac:dyDescent="0.2">
      <c r="A14" s="120"/>
      <c r="B14" s="119" t="s">
        <v>107</v>
      </c>
      <c r="C14" s="113">
        <v>59.312127140545371</v>
      </c>
      <c r="D14" s="115">
        <v>24557</v>
      </c>
      <c r="E14" s="114">
        <v>25907</v>
      </c>
      <c r="F14" s="114">
        <v>26104</v>
      </c>
      <c r="G14" s="114">
        <v>26297</v>
      </c>
      <c r="H14" s="140">
        <v>25646</v>
      </c>
      <c r="I14" s="115">
        <v>-1089</v>
      </c>
      <c r="J14" s="116">
        <v>-4.2462762224128516</v>
      </c>
      <c r="K14"/>
      <c r="L14"/>
      <c r="M14"/>
      <c r="N14"/>
      <c r="O14"/>
      <c r="P14"/>
    </row>
    <row r="15" spans="1:16" s="110" customFormat="1" ht="14.45" customHeight="1" x14ac:dyDescent="0.2">
      <c r="A15" s="118" t="s">
        <v>105</v>
      </c>
      <c r="B15" s="121" t="s">
        <v>108</v>
      </c>
      <c r="C15" s="113">
        <v>18.856121537086686</v>
      </c>
      <c r="D15" s="115">
        <v>7807</v>
      </c>
      <c r="E15" s="114">
        <v>8560</v>
      </c>
      <c r="F15" s="114">
        <v>8587</v>
      </c>
      <c r="G15" s="114">
        <v>8765</v>
      </c>
      <c r="H15" s="140">
        <v>8174</v>
      </c>
      <c r="I15" s="115">
        <v>-367</v>
      </c>
      <c r="J15" s="116">
        <v>-4.4898458527036951</v>
      </c>
      <c r="K15"/>
      <c r="L15"/>
      <c r="M15"/>
      <c r="N15"/>
      <c r="O15"/>
      <c r="P15"/>
    </row>
    <row r="16" spans="1:16" s="110" customFormat="1" ht="14.45" customHeight="1" x14ac:dyDescent="0.2">
      <c r="A16" s="118"/>
      <c r="B16" s="121" t="s">
        <v>109</v>
      </c>
      <c r="C16" s="113">
        <v>50.909354394609089</v>
      </c>
      <c r="D16" s="115">
        <v>21078</v>
      </c>
      <c r="E16" s="114">
        <v>22338</v>
      </c>
      <c r="F16" s="114">
        <v>22530</v>
      </c>
      <c r="G16" s="114">
        <v>22609</v>
      </c>
      <c r="H16" s="140">
        <v>22238</v>
      </c>
      <c r="I16" s="115">
        <v>-1160</v>
      </c>
      <c r="J16" s="116">
        <v>-5.2162964295350305</v>
      </c>
      <c r="K16"/>
      <c r="L16"/>
      <c r="M16"/>
      <c r="N16"/>
      <c r="O16"/>
      <c r="P16"/>
    </row>
    <row r="17" spans="1:16" s="110" customFormat="1" ht="14.45" customHeight="1" x14ac:dyDescent="0.2">
      <c r="A17" s="118"/>
      <c r="B17" s="121" t="s">
        <v>110</v>
      </c>
      <c r="C17" s="113">
        <v>16.776562084873078</v>
      </c>
      <c r="D17" s="115">
        <v>6946</v>
      </c>
      <c r="E17" s="114">
        <v>7089</v>
      </c>
      <c r="F17" s="114">
        <v>7101</v>
      </c>
      <c r="G17" s="114">
        <v>7096</v>
      </c>
      <c r="H17" s="140">
        <v>7004</v>
      </c>
      <c r="I17" s="115">
        <v>-58</v>
      </c>
      <c r="J17" s="116">
        <v>-0.82809822958309542</v>
      </c>
      <c r="K17"/>
      <c r="L17"/>
      <c r="M17"/>
      <c r="N17"/>
      <c r="O17"/>
      <c r="P17"/>
    </row>
    <row r="18" spans="1:16" s="110" customFormat="1" ht="14.45" customHeight="1" x14ac:dyDescent="0.2">
      <c r="A18" s="120"/>
      <c r="B18" s="121" t="s">
        <v>111</v>
      </c>
      <c r="C18" s="113">
        <v>13.457961983431153</v>
      </c>
      <c r="D18" s="115">
        <v>5572</v>
      </c>
      <c r="E18" s="114">
        <v>5662</v>
      </c>
      <c r="F18" s="114">
        <v>5623</v>
      </c>
      <c r="G18" s="114">
        <v>5568</v>
      </c>
      <c r="H18" s="140">
        <v>5425</v>
      </c>
      <c r="I18" s="115">
        <v>147</v>
      </c>
      <c r="J18" s="116">
        <v>2.7096774193548385</v>
      </c>
      <c r="K18"/>
      <c r="L18"/>
      <c r="M18"/>
      <c r="N18"/>
      <c r="O18"/>
      <c r="P18"/>
    </row>
    <row r="19" spans="1:16" s="110" customFormat="1" ht="14.45" customHeight="1" x14ac:dyDescent="0.2">
      <c r="A19" s="120"/>
      <c r="B19" s="121" t="s">
        <v>112</v>
      </c>
      <c r="C19" s="113">
        <v>1.2656087723111851</v>
      </c>
      <c r="D19" s="115">
        <v>524</v>
      </c>
      <c r="E19" s="114">
        <v>521</v>
      </c>
      <c r="F19" s="114">
        <v>491</v>
      </c>
      <c r="G19" s="114">
        <v>420</v>
      </c>
      <c r="H19" s="140">
        <v>378</v>
      </c>
      <c r="I19" s="115">
        <v>146</v>
      </c>
      <c r="J19" s="116">
        <v>38.624338624338627</v>
      </c>
      <c r="K19"/>
      <c r="L19"/>
      <c r="M19"/>
      <c r="N19"/>
      <c r="O19"/>
      <c r="P19"/>
    </row>
    <row r="20" spans="1:16" s="110" customFormat="1" ht="14.45" customHeight="1" x14ac:dyDescent="0.2">
      <c r="A20" s="120" t="s">
        <v>113</v>
      </c>
      <c r="B20" s="119" t="s">
        <v>116</v>
      </c>
      <c r="C20" s="113">
        <v>79.890346110185249</v>
      </c>
      <c r="D20" s="115">
        <v>33077</v>
      </c>
      <c r="E20" s="114">
        <v>34851</v>
      </c>
      <c r="F20" s="114">
        <v>35088</v>
      </c>
      <c r="G20" s="114">
        <v>35295</v>
      </c>
      <c r="H20" s="140">
        <v>34440</v>
      </c>
      <c r="I20" s="115">
        <v>-1363</v>
      </c>
      <c r="J20" s="116">
        <v>-3.9576074332171891</v>
      </c>
      <c r="K20"/>
      <c r="L20"/>
      <c r="M20"/>
      <c r="N20"/>
      <c r="O20"/>
      <c r="P20"/>
    </row>
    <row r="21" spans="1:16" s="110" customFormat="1" ht="14.45" customHeight="1" x14ac:dyDescent="0.2">
      <c r="A21" s="123"/>
      <c r="B21" s="124" t="s">
        <v>117</v>
      </c>
      <c r="C21" s="125">
        <v>19.730454314904716</v>
      </c>
      <c r="D21" s="143">
        <v>8169</v>
      </c>
      <c r="E21" s="144">
        <v>8614</v>
      </c>
      <c r="F21" s="144">
        <v>8576</v>
      </c>
      <c r="G21" s="144">
        <v>8565</v>
      </c>
      <c r="H21" s="145">
        <v>8232</v>
      </c>
      <c r="I21" s="143">
        <v>-63</v>
      </c>
      <c r="J21" s="146">
        <v>-0.76530612244897955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42119</v>
      </c>
      <c r="E56" s="114">
        <v>44102</v>
      </c>
      <c r="F56" s="114">
        <v>44129</v>
      </c>
      <c r="G56" s="114">
        <v>44218</v>
      </c>
      <c r="H56" s="140">
        <v>43083</v>
      </c>
      <c r="I56" s="115">
        <v>-964</v>
      </c>
      <c r="J56" s="116">
        <v>-2.2375414896827053</v>
      </c>
      <c r="K56"/>
      <c r="L56"/>
      <c r="M56"/>
      <c r="N56"/>
      <c r="O56"/>
      <c r="P56"/>
    </row>
    <row r="57" spans="1:16" s="110" customFormat="1" ht="14.45" customHeight="1" x14ac:dyDescent="0.2">
      <c r="A57" s="120" t="s">
        <v>105</v>
      </c>
      <c r="B57" s="119" t="s">
        <v>106</v>
      </c>
      <c r="C57" s="113">
        <v>41.311522115909682</v>
      </c>
      <c r="D57" s="115">
        <v>17400</v>
      </c>
      <c r="E57" s="114">
        <v>18273</v>
      </c>
      <c r="F57" s="114">
        <v>18225</v>
      </c>
      <c r="G57" s="114">
        <v>18164</v>
      </c>
      <c r="H57" s="140">
        <v>17626</v>
      </c>
      <c r="I57" s="115">
        <v>-226</v>
      </c>
      <c r="J57" s="116">
        <v>-1.2821967547940543</v>
      </c>
    </row>
    <row r="58" spans="1:16" s="110" customFormat="1" ht="14.45" customHeight="1" x14ac:dyDescent="0.2">
      <c r="A58" s="120"/>
      <c r="B58" s="119" t="s">
        <v>107</v>
      </c>
      <c r="C58" s="113">
        <v>58.688477884090318</v>
      </c>
      <c r="D58" s="115">
        <v>24719</v>
      </c>
      <c r="E58" s="114">
        <v>25829</v>
      </c>
      <c r="F58" s="114">
        <v>25904</v>
      </c>
      <c r="G58" s="114">
        <v>26054</v>
      </c>
      <c r="H58" s="140">
        <v>25457</v>
      </c>
      <c r="I58" s="115">
        <v>-738</v>
      </c>
      <c r="J58" s="116">
        <v>-2.8990061672624425</v>
      </c>
    </row>
    <row r="59" spans="1:16" s="110" customFormat="1" ht="14.45" customHeight="1" x14ac:dyDescent="0.2">
      <c r="A59" s="118" t="s">
        <v>105</v>
      </c>
      <c r="B59" s="121" t="s">
        <v>108</v>
      </c>
      <c r="C59" s="113">
        <v>19.03179087822598</v>
      </c>
      <c r="D59" s="115">
        <v>8016</v>
      </c>
      <c r="E59" s="114">
        <v>8641</v>
      </c>
      <c r="F59" s="114">
        <v>8634</v>
      </c>
      <c r="G59" s="114">
        <v>8806</v>
      </c>
      <c r="H59" s="140">
        <v>8246</v>
      </c>
      <c r="I59" s="115">
        <v>-230</v>
      </c>
      <c r="J59" s="116">
        <v>-2.789231142372059</v>
      </c>
    </row>
    <row r="60" spans="1:16" s="110" customFormat="1" ht="14.45" customHeight="1" x14ac:dyDescent="0.2">
      <c r="A60" s="118"/>
      <c r="B60" s="121" t="s">
        <v>109</v>
      </c>
      <c r="C60" s="113">
        <v>51.100453477053108</v>
      </c>
      <c r="D60" s="115">
        <v>21523</v>
      </c>
      <c r="E60" s="114">
        <v>22670</v>
      </c>
      <c r="F60" s="114">
        <v>22717</v>
      </c>
      <c r="G60" s="114">
        <v>22729</v>
      </c>
      <c r="H60" s="140">
        <v>22387</v>
      </c>
      <c r="I60" s="115">
        <v>-864</v>
      </c>
      <c r="J60" s="116">
        <v>-3.8593826774467326</v>
      </c>
    </row>
    <row r="61" spans="1:16" s="110" customFormat="1" ht="14.45" customHeight="1" x14ac:dyDescent="0.2">
      <c r="A61" s="118"/>
      <c r="B61" s="121" t="s">
        <v>110</v>
      </c>
      <c r="C61" s="113">
        <v>16.420142928369618</v>
      </c>
      <c r="D61" s="115">
        <v>6916</v>
      </c>
      <c r="E61" s="114">
        <v>7042</v>
      </c>
      <c r="F61" s="114">
        <v>7061</v>
      </c>
      <c r="G61" s="114">
        <v>7027</v>
      </c>
      <c r="H61" s="140">
        <v>6930</v>
      </c>
      <c r="I61" s="115">
        <v>-14</v>
      </c>
      <c r="J61" s="116">
        <v>-0.20202020202020202</v>
      </c>
    </row>
    <row r="62" spans="1:16" s="110" customFormat="1" ht="14.45" customHeight="1" x14ac:dyDescent="0.2">
      <c r="A62" s="120"/>
      <c r="B62" s="121" t="s">
        <v>111</v>
      </c>
      <c r="C62" s="113">
        <v>13.447612716351291</v>
      </c>
      <c r="D62" s="115">
        <v>5664</v>
      </c>
      <c r="E62" s="114">
        <v>5749</v>
      </c>
      <c r="F62" s="114">
        <v>5717</v>
      </c>
      <c r="G62" s="114">
        <v>5656</v>
      </c>
      <c r="H62" s="140">
        <v>5520</v>
      </c>
      <c r="I62" s="115">
        <v>144</v>
      </c>
      <c r="J62" s="116">
        <v>2.6086956521739131</v>
      </c>
    </row>
    <row r="63" spans="1:16" s="110" customFormat="1" ht="14.45" customHeight="1" x14ac:dyDescent="0.2">
      <c r="A63" s="120"/>
      <c r="B63" s="121" t="s">
        <v>112</v>
      </c>
      <c r="C63" s="113">
        <v>1.2203518602056078</v>
      </c>
      <c r="D63" s="115">
        <v>514</v>
      </c>
      <c r="E63" s="114">
        <v>503</v>
      </c>
      <c r="F63" s="114">
        <v>492</v>
      </c>
      <c r="G63" s="114">
        <v>412</v>
      </c>
      <c r="H63" s="140">
        <v>375</v>
      </c>
      <c r="I63" s="115">
        <v>139</v>
      </c>
      <c r="J63" s="116">
        <v>37.06666666666667</v>
      </c>
    </row>
    <row r="64" spans="1:16" s="110" customFormat="1" ht="14.45" customHeight="1" x14ac:dyDescent="0.2">
      <c r="A64" s="120" t="s">
        <v>113</v>
      </c>
      <c r="B64" s="119" t="s">
        <v>116</v>
      </c>
      <c r="C64" s="113">
        <v>79.424962605949815</v>
      </c>
      <c r="D64" s="115">
        <v>33453</v>
      </c>
      <c r="E64" s="114">
        <v>35012</v>
      </c>
      <c r="F64" s="114">
        <v>35147</v>
      </c>
      <c r="G64" s="114">
        <v>35232</v>
      </c>
      <c r="H64" s="140">
        <v>34344</v>
      </c>
      <c r="I64" s="115">
        <v>-891</v>
      </c>
      <c r="J64" s="116">
        <v>-2.5943396226415096</v>
      </c>
    </row>
    <row r="65" spans="1:10" s="110" customFormat="1" ht="14.45" customHeight="1" x14ac:dyDescent="0.2">
      <c r="A65" s="123"/>
      <c r="B65" s="124" t="s">
        <v>117</v>
      </c>
      <c r="C65" s="125">
        <v>20.214155131888223</v>
      </c>
      <c r="D65" s="143">
        <v>8514</v>
      </c>
      <c r="E65" s="144">
        <v>8921</v>
      </c>
      <c r="F65" s="144">
        <v>8819</v>
      </c>
      <c r="G65" s="144">
        <v>8824</v>
      </c>
      <c r="H65" s="145">
        <v>8587</v>
      </c>
      <c r="I65" s="143">
        <v>-73</v>
      </c>
      <c r="J65" s="146">
        <v>-0.85012227786188421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41403</v>
      </c>
      <c r="G11" s="114">
        <v>43649</v>
      </c>
      <c r="H11" s="114">
        <v>43841</v>
      </c>
      <c r="I11" s="114">
        <v>44038</v>
      </c>
      <c r="J11" s="140">
        <v>42841</v>
      </c>
      <c r="K11" s="114">
        <v>-1438</v>
      </c>
      <c r="L11" s="116">
        <v>-3.3565976517821712</v>
      </c>
    </row>
    <row r="12" spans="1:17" s="110" customFormat="1" ht="24" customHeight="1" x14ac:dyDescent="0.2">
      <c r="A12" s="604" t="s">
        <v>185</v>
      </c>
      <c r="B12" s="605"/>
      <c r="C12" s="605"/>
      <c r="D12" s="606"/>
      <c r="E12" s="113">
        <v>40.687872859454629</v>
      </c>
      <c r="F12" s="115">
        <v>16846</v>
      </c>
      <c r="G12" s="114">
        <v>17742</v>
      </c>
      <c r="H12" s="114">
        <v>17737</v>
      </c>
      <c r="I12" s="114">
        <v>17741</v>
      </c>
      <c r="J12" s="140">
        <v>17195</v>
      </c>
      <c r="K12" s="114">
        <v>-349</v>
      </c>
      <c r="L12" s="116">
        <v>-2.029659784821169</v>
      </c>
    </row>
    <row r="13" spans="1:17" s="110" customFormat="1" ht="15" customHeight="1" x14ac:dyDescent="0.2">
      <c r="A13" s="120"/>
      <c r="B13" s="612" t="s">
        <v>107</v>
      </c>
      <c r="C13" s="612"/>
      <c r="E13" s="113">
        <v>59.312127140545371</v>
      </c>
      <c r="F13" s="115">
        <v>24557</v>
      </c>
      <c r="G13" s="114">
        <v>25907</v>
      </c>
      <c r="H13" s="114">
        <v>26104</v>
      </c>
      <c r="I13" s="114">
        <v>26297</v>
      </c>
      <c r="J13" s="140">
        <v>25646</v>
      </c>
      <c r="K13" s="114">
        <v>-1089</v>
      </c>
      <c r="L13" s="116">
        <v>-4.2462762224128516</v>
      </c>
    </row>
    <row r="14" spans="1:17" s="110" customFormat="1" ht="22.5" customHeight="1" x14ac:dyDescent="0.2">
      <c r="A14" s="604" t="s">
        <v>186</v>
      </c>
      <c r="B14" s="605"/>
      <c r="C14" s="605"/>
      <c r="D14" s="606"/>
      <c r="E14" s="113">
        <v>18.856121537086686</v>
      </c>
      <c r="F14" s="115">
        <v>7807</v>
      </c>
      <c r="G14" s="114">
        <v>8560</v>
      </c>
      <c r="H14" s="114">
        <v>8587</v>
      </c>
      <c r="I14" s="114">
        <v>8765</v>
      </c>
      <c r="J14" s="140">
        <v>8174</v>
      </c>
      <c r="K14" s="114">
        <v>-367</v>
      </c>
      <c r="L14" s="116">
        <v>-4.4898458527036951</v>
      </c>
    </row>
    <row r="15" spans="1:17" s="110" customFormat="1" ht="15" customHeight="1" x14ac:dyDescent="0.2">
      <c r="A15" s="120"/>
      <c r="B15" s="119"/>
      <c r="C15" s="258" t="s">
        <v>106</v>
      </c>
      <c r="E15" s="113">
        <v>47.393364928909953</v>
      </c>
      <c r="F15" s="115">
        <v>3700</v>
      </c>
      <c r="G15" s="114">
        <v>3954</v>
      </c>
      <c r="H15" s="114">
        <v>3956</v>
      </c>
      <c r="I15" s="114">
        <v>4002</v>
      </c>
      <c r="J15" s="140">
        <v>3753</v>
      </c>
      <c r="K15" s="114">
        <v>-53</v>
      </c>
      <c r="L15" s="116">
        <v>-1.4122035704769518</v>
      </c>
    </row>
    <row r="16" spans="1:17" s="110" customFormat="1" ht="15" customHeight="1" x14ac:dyDescent="0.2">
      <c r="A16" s="120"/>
      <c r="B16" s="119"/>
      <c r="C16" s="258" t="s">
        <v>107</v>
      </c>
      <c r="E16" s="113">
        <v>52.606635071090047</v>
      </c>
      <c r="F16" s="115">
        <v>4107</v>
      </c>
      <c r="G16" s="114">
        <v>4606</v>
      </c>
      <c r="H16" s="114">
        <v>4631</v>
      </c>
      <c r="I16" s="114">
        <v>4763</v>
      </c>
      <c r="J16" s="140">
        <v>4421</v>
      </c>
      <c r="K16" s="114">
        <v>-314</v>
      </c>
      <c r="L16" s="116">
        <v>-7.1024655055417325</v>
      </c>
    </row>
    <row r="17" spans="1:12" s="110" customFormat="1" ht="15" customHeight="1" x14ac:dyDescent="0.2">
      <c r="A17" s="120"/>
      <c r="B17" s="121" t="s">
        <v>109</v>
      </c>
      <c r="C17" s="258"/>
      <c r="E17" s="113">
        <v>50.909354394609089</v>
      </c>
      <c r="F17" s="115">
        <v>21078</v>
      </c>
      <c r="G17" s="114">
        <v>22338</v>
      </c>
      <c r="H17" s="114">
        <v>22530</v>
      </c>
      <c r="I17" s="114">
        <v>22609</v>
      </c>
      <c r="J17" s="140">
        <v>22238</v>
      </c>
      <c r="K17" s="114">
        <v>-1160</v>
      </c>
      <c r="L17" s="116">
        <v>-5.2162964295350305</v>
      </c>
    </row>
    <row r="18" spans="1:12" s="110" customFormat="1" ht="15" customHeight="1" x14ac:dyDescent="0.2">
      <c r="A18" s="120"/>
      <c r="B18" s="119"/>
      <c r="C18" s="258" t="s">
        <v>106</v>
      </c>
      <c r="E18" s="113">
        <v>38.077616472151057</v>
      </c>
      <c r="F18" s="115">
        <v>8026</v>
      </c>
      <c r="G18" s="114">
        <v>8611</v>
      </c>
      <c r="H18" s="114">
        <v>8579</v>
      </c>
      <c r="I18" s="114">
        <v>8551</v>
      </c>
      <c r="J18" s="140">
        <v>8382</v>
      </c>
      <c r="K18" s="114">
        <v>-356</v>
      </c>
      <c r="L18" s="116">
        <v>-4.2471963731806248</v>
      </c>
    </row>
    <row r="19" spans="1:12" s="110" customFormat="1" ht="15" customHeight="1" x14ac:dyDescent="0.2">
      <c r="A19" s="120"/>
      <c r="B19" s="119"/>
      <c r="C19" s="258" t="s">
        <v>107</v>
      </c>
      <c r="E19" s="113">
        <v>61.922383527848943</v>
      </c>
      <c r="F19" s="115">
        <v>13052</v>
      </c>
      <c r="G19" s="114">
        <v>13727</v>
      </c>
      <c r="H19" s="114">
        <v>13951</v>
      </c>
      <c r="I19" s="114">
        <v>14058</v>
      </c>
      <c r="J19" s="140">
        <v>13856</v>
      </c>
      <c r="K19" s="114">
        <v>-804</v>
      </c>
      <c r="L19" s="116">
        <v>-5.8025404157043878</v>
      </c>
    </row>
    <row r="20" spans="1:12" s="110" customFormat="1" ht="15" customHeight="1" x14ac:dyDescent="0.2">
      <c r="A20" s="120"/>
      <c r="B20" s="121" t="s">
        <v>110</v>
      </c>
      <c r="C20" s="258"/>
      <c r="E20" s="113">
        <v>16.776562084873078</v>
      </c>
      <c r="F20" s="115">
        <v>6946</v>
      </c>
      <c r="G20" s="114">
        <v>7089</v>
      </c>
      <c r="H20" s="114">
        <v>7101</v>
      </c>
      <c r="I20" s="114">
        <v>7096</v>
      </c>
      <c r="J20" s="140">
        <v>7004</v>
      </c>
      <c r="K20" s="114">
        <v>-58</v>
      </c>
      <c r="L20" s="116">
        <v>-0.82809822958309542</v>
      </c>
    </row>
    <row r="21" spans="1:12" s="110" customFormat="1" ht="15" customHeight="1" x14ac:dyDescent="0.2">
      <c r="A21" s="120"/>
      <c r="B21" s="119"/>
      <c r="C21" s="258" t="s">
        <v>106</v>
      </c>
      <c r="E21" s="113">
        <v>34.96976677224302</v>
      </c>
      <c r="F21" s="115">
        <v>2429</v>
      </c>
      <c r="G21" s="114">
        <v>2456</v>
      </c>
      <c r="H21" s="114">
        <v>2454</v>
      </c>
      <c r="I21" s="114">
        <v>2485</v>
      </c>
      <c r="J21" s="140">
        <v>2439</v>
      </c>
      <c r="K21" s="114">
        <v>-10</v>
      </c>
      <c r="L21" s="116">
        <v>-0.41000410004100041</v>
      </c>
    </row>
    <row r="22" spans="1:12" s="110" customFormat="1" ht="15" customHeight="1" x14ac:dyDescent="0.2">
      <c r="A22" s="120"/>
      <c r="B22" s="119"/>
      <c r="C22" s="258" t="s">
        <v>107</v>
      </c>
      <c r="E22" s="113">
        <v>65.03023322775698</v>
      </c>
      <c r="F22" s="115">
        <v>4517</v>
      </c>
      <c r="G22" s="114">
        <v>4633</v>
      </c>
      <c r="H22" s="114">
        <v>4647</v>
      </c>
      <c r="I22" s="114">
        <v>4611</v>
      </c>
      <c r="J22" s="140">
        <v>4565</v>
      </c>
      <c r="K22" s="114">
        <v>-48</v>
      </c>
      <c r="L22" s="116">
        <v>-1.0514786418400877</v>
      </c>
    </row>
    <row r="23" spans="1:12" s="110" customFormat="1" ht="15" customHeight="1" x14ac:dyDescent="0.2">
      <c r="A23" s="120"/>
      <c r="B23" s="121" t="s">
        <v>111</v>
      </c>
      <c r="C23" s="258"/>
      <c r="E23" s="113">
        <v>13.457961983431153</v>
      </c>
      <c r="F23" s="115">
        <v>5572</v>
      </c>
      <c r="G23" s="114">
        <v>5662</v>
      </c>
      <c r="H23" s="114">
        <v>5623</v>
      </c>
      <c r="I23" s="114">
        <v>5568</v>
      </c>
      <c r="J23" s="140">
        <v>5425</v>
      </c>
      <c r="K23" s="114">
        <v>147</v>
      </c>
      <c r="L23" s="116">
        <v>2.7096774193548385</v>
      </c>
    </row>
    <row r="24" spans="1:12" s="110" customFormat="1" ht="15" customHeight="1" x14ac:dyDescent="0.2">
      <c r="A24" s="120"/>
      <c r="B24" s="119"/>
      <c r="C24" s="258" t="s">
        <v>106</v>
      </c>
      <c r="E24" s="113">
        <v>48.295046661880832</v>
      </c>
      <c r="F24" s="115">
        <v>2691</v>
      </c>
      <c r="G24" s="114">
        <v>2721</v>
      </c>
      <c r="H24" s="114">
        <v>2748</v>
      </c>
      <c r="I24" s="114">
        <v>2703</v>
      </c>
      <c r="J24" s="140">
        <v>2621</v>
      </c>
      <c r="K24" s="114">
        <v>70</v>
      </c>
      <c r="L24" s="116">
        <v>2.6707363601678749</v>
      </c>
    </row>
    <row r="25" spans="1:12" s="110" customFormat="1" ht="15" customHeight="1" x14ac:dyDescent="0.2">
      <c r="A25" s="120"/>
      <c r="B25" s="119"/>
      <c r="C25" s="258" t="s">
        <v>107</v>
      </c>
      <c r="E25" s="113">
        <v>51.704953338119168</v>
      </c>
      <c r="F25" s="115">
        <v>2881</v>
      </c>
      <c r="G25" s="114">
        <v>2941</v>
      </c>
      <c r="H25" s="114">
        <v>2875</v>
      </c>
      <c r="I25" s="114">
        <v>2865</v>
      </c>
      <c r="J25" s="140">
        <v>2804</v>
      </c>
      <c r="K25" s="114">
        <v>77</v>
      </c>
      <c r="L25" s="116">
        <v>2.746077032810271</v>
      </c>
    </row>
    <row r="26" spans="1:12" s="110" customFormat="1" ht="15" customHeight="1" x14ac:dyDescent="0.2">
      <c r="A26" s="120"/>
      <c r="C26" s="121" t="s">
        <v>187</v>
      </c>
      <c r="D26" s="110" t="s">
        <v>188</v>
      </c>
      <c r="E26" s="113">
        <v>1.2656087723111851</v>
      </c>
      <c r="F26" s="115">
        <v>524</v>
      </c>
      <c r="G26" s="114">
        <v>521</v>
      </c>
      <c r="H26" s="114">
        <v>491</v>
      </c>
      <c r="I26" s="114">
        <v>420</v>
      </c>
      <c r="J26" s="140">
        <v>378</v>
      </c>
      <c r="K26" s="114">
        <v>146</v>
      </c>
      <c r="L26" s="116">
        <v>38.624338624338627</v>
      </c>
    </row>
    <row r="27" spans="1:12" s="110" customFormat="1" ht="15" customHeight="1" x14ac:dyDescent="0.2">
      <c r="A27" s="120"/>
      <c r="B27" s="119"/>
      <c r="D27" s="259" t="s">
        <v>106</v>
      </c>
      <c r="E27" s="113">
        <v>41.030534351145036</v>
      </c>
      <c r="F27" s="115">
        <v>215</v>
      </c>
      <c r="G27" s="114">
        <v>222</v>
      </c>
      <c r="H27" s="114">
        <v>218</v>
      </c>
      <c r="I27" s="114">
        <v>178</v>
      </c>
      <c r="J27" s="140">
        <v>166</v>
      </c>
      <c r="K27" s="114">
        <v>49</v>
      </c>
      <c r="L27" s="116">
        <v>29.518072289156628</v>
      </c>
    </row>
    <row r="28" spans="1:12" s="110" customFormat="1" ht="15" customHeight="1" x14ac:dyDescent="0.2">
      <c r="A28" s="120"/>
      <c r="B28" s="119"/>
      <c r="D28" s="259" t="s">
        <v>107</v>
      </c>
      <c r="E28" s="113">
        <v>58.969465648854964</v>
      </c>
      <c r="F28" s="115">
        <v>309</v>
      </c>
      <c r="G28" s="114">
        <v>299</v>
      </c>
      <c r="H28" s="114">
        <v>273</v>
      </c>
      <c r="I28" s="114">
        <v>242</v>
      </c>
      <c r="J28" s="140">
        <v>212</v>
      </c>
      <c r="K28" s="114">
        <v>97</v>
      </c>
      <c r="L28" s="116">
        <v>45.754716981132077</v>
      </c>
    </row>
    <row r="29" spans="1:12" s="110" customFormat="1" ht="24" customHeight="1" x14ac:dyDescent="0.2">
      <c r="A29" s="604" t="s">
        <v>189</v>
      </c>
      <c r="B29" s="605"/>
      <c r="C29" s="605"/>
      <c r="D29" s="606"/>
      <c r="E29" s="113">
        <v>79.890346110185249</v>
      </c>
      <c r="F29" s="115">
        <v>33077</v>
      </c>
      <c r="G29" s="114">
        <v>34851</v>
      </c>
      <c r="H29" s="114">
        <v>35088</v>
      </c>
      <c r="I29" s="114">
        <v>35295</v>
      </c>
      <c r="J29" s="140">
        <v>34440</v>
      </c>
      <c r="K29" s="114">
        <v>-1363</v>
      </c>
      <c r="L29" s="116">
        <v>-3.9576074332171891</v>
      </c>
    </row>
    <row r="30" spans="1:12" s="110" customFormat="1" ht="15" customHeight="1" x14ac:dyDescent="0.2">
      <c r="A30" s="120"/>
      <c r="B30" s="119"/>
      <c r="C30" s="258" t="s">
        <v>106</v>
      </c>
      <c r="E30" s="113">
        <v>40.835021313903923</v>
      </c>
      <c r="F30" s="115">
        <v>13507</v>
      </c>
      <c r="G30" s="114">
        <v>14172</v>
      </c>
      <c r="H30" s="114">
        <v>14204</v>
      </c>
      <c r="I30" s="114">
        <v>14269</v>
      </c>
      <c r="J30" s="140">
        <v>13860</v>
      </c>
      <c r="K30" s="114">
        <v>-353</v>
      </c>
      <c r="L30" s="116">
        <v>-2.5468975468975468</v>
      </c>
    </row>
    <row r="31" spans="1:12" s="110" customFormat="1" ht="15" customHeight="1" x14ac:dyDescent="0.2">
      <c r="A31" s="120"/>
      <c r="B31" s="119"/>
      <c r="C31" s="258" t="s">
        <v>107</v>
      </c>
      <c r="E31" s="113">
        <v>59.164978686096077</v>
      </c>
      <c r="F31" s="115">
        <v>19570</v>
      </c>
      <c r="G31" s="114">
        <v>20679</v>
      </c>
      <c r="H31" s="114">
        <v>20884</v>
      </c>
      <c r="I31" s="114">
        <v>21026</v>
      </c>
      <c r="J31" s="140">
        <v>20580</v>
      </c>
      <c r="K31" s="114">
        <v>-1010</v>
      </c>
      <c r="L31" s="116">
        <v>-4.9076773566569489</v>
      </c>
    </row>
    <row r="32" spans="1:12" s="110" customFormat="1" ht="15" customHeight="1" x14ac:dyDescent="0.2">
      <c r="A32" s="120"/>
      <c r="B32" s="119" t="s">
        <v>117</v>
      </c>
      <c r="C32" s="258"/>
      <c r="E32" s="113">
        <v>19.730454314904716</v>
      </c>
      <c r="F32" s="114">
        <v>8169</v>
      </c>
      <c r="G32" s="114">
        <v>8614</v>
      </c>
      <c r="H32" s="114">
        <v>8576</v>
      </c>
      <c r="I32" s="114">
        <v>8565</v>
      </c>
      <c r="J32" s="140">
        <v>8232</v>
      </c>
      <c r="K32" s="114">
        <v>-63</v>
      </c>
      <c r="L32" s="116">
        <v>-0.76530612244897955</v>
      </c>
    </row>
    <row r="33" spans="1:12" s="110" customFormat="1" ht="15" customHeight="1" x14ac:dyDescent="0.2">
      <c r="A33" s="120"/>
      <c r="B33" s="119"/>
      <c r="C33" s="258" t="s">
        <v>106</v>
      </c>
      <c r="E33" s="113">
        <v>40.372138572652709</v>
      </c>
      <c r="F33" s="114">
        <v>3298</v>
      </c>
      <c r="G33" s="114">
        <v>3514</v>
      </c>
      <c r="H33" s="114">
        <v>3479</v>
      </c>
      <c r="I33" s="114">
        <v>3420</v>
      </c>
      <c r="J33" s="140">
        <v>3283</v>
      </c>
      <c r="K33" s="114">
        <v>15</v>
      </c>
      <c r="L33" s="116">
        <v>0.45689917758148035</v>
      </c>
    </row>
    <row r="34" spans="1:12" s="110" customFormat="1" ht="15" customHeight="1" x14ac:dyDescent="0.2">
      <c r="A34" s="120"/>
      <c r="B34" s="119"/>
      <c r="C34" s="258" t="s">
        <v>107</v>
      </c>
      <c r="E34" s="113">
        <v>59.627861427347291</v>
      </c>
      <c r="F34" s="114">
        <v>4871</v>
      </c>
      <c r="G34" s="114">
        <v>5100</v>
      </c>
      <c r="H34" s="114">
        <v>5097</v>
      </c>
      <c r="I34" s="114">
        <v>5145</v>
      </c>
      <c r="J34" s="140">
        <v>4949</v>
      </c>
      <c r="K34" s="114">
        <v>-78</v>
      </c>
      <c r="L34" s="116">
        <v>-1.5760759749444333</v>
      </c>
    </row>
    <row r="35" spans="1:12" s="110" customFormat="1" ht="24" customHeight="1" x14ac:dyDescent="0.2">
      <c r="A35" s="604" t="s">
        <v>192</v>
      </c>
      <c r="B35" s="605"/>
      <c r="C35" s="605"/>
      <c r="D35" s="606"/>
      <c r="E35" s="113">
        <v>22.800280172934329</v>
      </c>
      <c r="F35" s="114">
        <v>9440</v>
      </c>
      <c r="G35" s="114">
        <v>10040</v>
      </c>
      <c r="H35" s="114">
        <v>10019</v>
      </c>
      <c r="I35" s="114">
        <v>10165</v>
      </c>
      <c r="J35" s="114">
        <v>9558</v>
      </c>
      <c r="K35" s="318">
        <v>-118</v>
      </c>
      <c r="L35" s="319">
        <v>-1.2345679012345678</v>
      </c>
    </row>
    <row r="36" spans="1:12" s="110" customFormat="1" ht="15" customHeight="1" x14ac:dyDescent="0.2">
      <c r="A36" s="120"/>
      <c r="B36" s="119"/>
      <c r="C36" s="258" t="s">
        <v>106</v>
      </c>
      <c r="E36" s="113">
        <v>44.438559322033896</v>
      </c>
      <c r="F36" s="114">
        <v>4195</v>
      </c>
      <c r="G36" s="114">
        <v>4393</v>
      </c>
      <c r="H36" s="114">
        <v>4348</v>
      </c>
      <c r="I36" s="114">
        <v>4369</v>
      </c>
      <c r="J36" s="114">
        <v>4105</v>
      </c>
      <c r="K36" s="318">
        <v>90</v>
      </c>
      <c r="L36" s="116">
        <v>2.1924482338611448</v>
      </c>
    </row>
    <row r="37" spans="1:12" s="110" customFormat="1" ht="15" customHeight="1" x14ac:dyDescent="0.2">
      <c r="A37" s="120"/>
      <c r="B37" s="119"/>
      <c r="C37" s="258" t="s">
        <v>107</v>
      </c>
      <c r="E37" s="113">
        <v>55.561440677966104</v>
      </c>
      <c r="F37" s="114">
        <v>5245</v>
      </c>
      <c r="G37" s="114">
        <v>5647</v>
      </c>
      <c r="H37" s="114">
        <v>5671</v>
      </c>
      <c r="I37" s="114">
        <v>5796</v>
      </c>
      <c r="J37" s="140">
        <v>5453</v>
      </c>
      <c r="K37" s="114">
        <v>-208</v>
      </c>
      <c r="L37" s="116">
        <v>-3.8144140839904641</v>
      </c>
    </row>
    <row r="38" spans="1:12" s="110" customFormat="1" ht="15" customHeight="1" x14ac:dyDescent="0.2">
      <c r="A38" s="120"/>
      <c r="B38" s="119" t="s">
        <v>329</v>
      </c>
      <c r="C38" s="258"/>
      <c r="E38" s="113">
        <v>46.474893123686691</v>
      </c>
      <c r="F38" s="114">
        <v>19242</v>
      </c>
      <c r="G38" s="114">
        <v>20051</v>
      </c>
      <c r="H38" s="114">
        <v>20267</v>
      </c>
      <c r="I38" s="114">
        <v>20264</v>
      </c>
      <c r="J38" s="140">
        <v>19861</v>
      </c>
      <c r="K38" s="114">
        <v>-619</v>
      </c>
      <c r="L38" s="116">
        <v>-3.1166607925079299</v>
      </c>
    </row>
    <row r="39" spans="1:12" s="110" customFormat="1" ht="15" customHeight="1" x14ac:dyDescent="0.2">
      <c r="A39" s="120"/>
      <c r="B39" s="119"/>
      <c r="C39" s="258" t="s">
        <v>106</v>
      </c>
      <c r="E39" s="113">
        <v>40.525932855212552</v>
      </c>
      <c r="F39" s="115">
        <v>7798</v>
      </c>
      <c r="G39" s="114">
        <v>8145</v>
      </c>
      <c r="H39" s="114">
        <v>8230</v>
      </c>
      <c r="I39" s="114">
        <v>8250</v>
      </c>
      <c r="J39" s="140">
        <v>8041</v>
      </c>
      <c r="K39" s="114">
        <v>-243</v>
      </c>
      <c r="L39" s="116">
        <v>-3.0220121875388632</v>
      </c>
    </row>
    <row r="40" spans="1:12" s="110" customFormat="1" ht="15" customHeight="1" x14ac:dyDescent="0.2">
      <c r="A40" s="120"/>
      <c r="B40" s="119"/>
      <c r="C40" s="258" t="s">
        <v>107</v>
      </c>
      <c r="E40" s="113">
        <v>59.474067144787448</v>
      </c>
      <c r="F40" s="115">
        <v>11444</v>
      </c>
      <c r="G40" s="114">
        <v>11906</v>
      </c>
      <c r="H40" s="114">
        <v>12037</v>
      </c>
      <c r="I40" s="114">
        <v>12014</v>
      </c>
      <c r="J40" s="140">
        <v>11820</v>
      </c>
      <c r="K40" s="114">
        <v>-376</v>
      </c>
      <c r="L40" s="116">
        <v>-3.1810490693739424</v>
      </c>
    </row>
    <row r="41" spans="1:12" s="110" customFormat="1" ht="15" customHeight="1" x14ac:dyDescent="0.2">
      <c r="A41" s="120"/>
      <c r="B41" s="320" t="s">
        <v>516</v>
      </c>
      <c r="C41" s="258"/>
      <c r="E41" s="113">
        <v>10.235973238654203</v>
      </c>
      <c r="F41" s="115">
        <v>4238</v>
      </c>
      <c r="G41" s="114">
        <v>4432</v>
      </c>
      <c r="H41" s="114">
        <v>4307</v>
      </c>
      <c r="I41" s="114">
        <v>4374</v>
      </c>
      <c r="J41" s="140">
        <v>4209</v>
      </c>
      <c r="K41" s="114">
        <v>29</v>
      </c>
      <c r="L41" s="116">
        <v>0.68899976241387506</v>
      </c>
    </row>
    <row r="42" spans="1:12" s="110" customFormat="1" ht="15" customHeight="1" x14ac:dyDescent="0.2">
      <c r="A42" s="120"/>
      <c r="B42" s="119"/>
      <c r="C42" s="268" t="s">
        <v>106</v>
      </c>
      <c r="D42" s="182"/>
      <c r="E42" s="113">
        <v>40.136857008022652</v>
      </c>
      <c r="F42" s="115">
        <v>1701</v>
      </c>
      <c r="G42" s="114">
        <v>1785</v>
      </c>
      <c r="H42" s="114">
        <v>1725</v>
      </c>
      <c r="I42" s="114">
        <v>1729</v>
      </c>
      <c r="J42" s="140">
        <v>1669</v>
      </c>
      <c r="K42" s="114">
        <v>32</v>
      </c>
      <c r="L42" s="116">
        <v>1.9173157579388855</v>
      </c>
    </row>
    <row r="43" spans="1:12" s="110" customFormat="1" ht="15" customHeight="1" x14ac:dyDescent="0.2">
      <c r="A43" s="120"/>
      <c r="B43" s="119"/>
      <c r="C43" s="268" t="s">
        <v>107</v>
      </c>
      <c r="D43" s="182"/>
      <c r="E43" s="113">
        <v>59.863142991977348</v>
      </c>
      <c r="F43" s="115">
        <v>2537</v>
      </c>
      <c r="G43" s="114">
        <v>2647</v>
      </c>
      <c r="H43" s="114">
        <v>2582</v>
      </c>
      <c r="I43" s="114">
        <v>2645</v>
      </c>
      <c r="J43" s="140">
        <v>2540</v>
      </c>
      <c r="K43" s="114">
        <v>-3</v>
      </c>
      <c r="L43" s="116">
        <v>-0.11811023622047244</v>
      </c>
    </row>
    <row r="44" spans="1:12" s="110" customFormat="1" ht="15" customHeight="1" x14ac:dyDescent="0.2">
      <c r="A44" s="120"/>
      <c r="B44" s="119" t="s">
        <v>205</v>
      </c>
      <c r="C44" s="268"/>
      <c r="D44" s="182"/>
      <c r="E44" s="113">
        <v>20.488853464724777</v>
      </c>
      <c r="F44" s="115">
        <v>8483</v>
      </c>
      <c r="G44" s="114">
        <v>9126</v>
      </c>
      <c r="H44" s="114">
        <v>9248</v>
      </c>
      <c r="I44" s="114">
        <v>9235</v>
      </c>
      <c r="J44" s="140">
        <v>9213</v>
      </c>
      <c r="K44" s="114">
        <v>-730</v>
      </c>
      <c r="L44" s="116">
        <v>-7.9235862368392489</v>
      </c>
    </row>
    <row r="45" spans="1:12" s="110" customFormat="1" ht="15" customHeight="1" x14ac:dyDescent="0.2">
      <c r="A45" s="120"/>
      <c r="B45" s="119"/>
      <c r="C45" s="268" t="s">
        <v>106</v>
      </c>
      <c r="D45" s="182"/>
      <c r="E45" s="113">
        <v>37.156666273723921</v>
      </c>
      <c r="F45" s="115">
        <v>3152</v>
      </c>
      <c r="G45" s="114">
        <v>3419</v>
      </c>
      <c r="H45" s="114">
        <v>3434</v>
      </c>
      <c r="I45" s="114">
        <v>3393</v>
      </c>
      <c r="J45" s="140">
        <v>3380</v>
      </c>
      <c r="K45" s="114">
        <v>-228</v>
      </c>
      <c r="L45" s="116">
        <v>-6.7455621301775146</v>
      </c>
    </row>
    <row r="46" spans="1:12" s="110" customFormat="1" ht="15" customHeight="1" x14ac:dyDescent="0.2">
      <c r="A46" s="123"/>
      <c r="B46" s="124"/>
      <c r="C46" s="260" t="s">
        <v>107</v>
      </c>
      <c r="D46" s="261"/>
      <c r="E46" s="125">
        <v>62.843333726276079</v>
      </c>
      <c r="F46" s="143">
        <v>5331</v>
      </c>
      <c r="G46" s="144">
        <v>5707</v>
      </c>
      <c r="H46" s="144">
        <v>5814</v>
      </c>
      <c r="I46" s="144">
        <v>5842</v>
      </c>
      <c r="J46" s="145">
        <v>5833</v>
      </c>
      <c r="K46" s="144">
        <v>-502</v>
      </c>
      <c r="L46" s="146">
        <v>-8.6062060689182243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41403</v>
      </c>
      <c r="E11" s="114">
        <v>43649</v>
      </c>
      <c r="F11" s="114">
        <v>43841</v>
      </c>
      <c r="G11" s="114">
        <v>44038</v>
      </c>
      <c r="H11" s="140">
        <v>42841</v>
      </c>
      <c r="I11" s="115">
        <v>-1438</v>
      </c>
      <c r="J11" s="116">
        <v>-3.3565976517821712</v>
      </c>
    </row>
    <row r="12" spans="1:15" s="110" customFormat="1" ht="24.95" customHeight="1" x14ac:dyDescent="0.2">
      <c r="A12" s="193" t="s">
        <v>132</v>
      </c>
      <c r="B12" s="194" t="s">
        <v>133</v>
      </c>
      <c r="C12" s="113">
        <v>1.1786585513127068</v>
      </c>
      <c r="D12" s="115">
        <v>488</v>
      </c>
      <c r="E12" s="114">
        <v>507</v>
      </c>
      <c r="F12" s="114">
        <v>559</v>
      </c>
      <c r="G12" s="114">
        <v>571</v>
      </c>
      <c r="H12" s="140">
        <v>492</v>
      </c>
      <c r="I12" s="115">
        <v>-4</v>
      </c>
      <c r="J12" s="116">
        <v>-0.81300813008130079</v>
      </c>
    </row>
    <row r="13" spans="1:15" s="110" customFormat="1" ht="24.95" customHeight="1" x14ac:dyDescent="0.2">
      <c r="A13" s="193" t="s">
        <v>134</v>
      </c>
      <c r="B13" s="199" t="s">
        <v>214</v>
      </c>
      <c r="C13" s="113">
        <v>0.50962490640774827</v>
      </c>
      <c r="D13" s="115">
        <v>211</v>
      </c>
      <c r="E13" s="114">
        <v>219</v>
      </c>
      <c r="F13" s="114">
        <v>226</v>
      </c>
      <c r="G13" s="114">
        <v>219</v>
      </c>
      <c r="H13" s="140">
        <v>215</v>
      </c>
      <c r="I13" s="115">
        <v>-4</v>
      </c>
      <c r="J13" s="116">
        <v>-1.8604651162790697</v>
      </c>
    </row>
    <row r="14" spans="1:15" s="287" customFormat="1" ht="24.95" customHeight="1" x14ac:dyDescent="0.2">
      <c r="A14" s="193" t="s">
        <v>215</v>
      </c>
      <c r="B14" s="199" t="s">
        <v>137</v>
      </c>
      <c r="C14" s="113">
        <v>4.2605608289254402</v>
      </c>
      <c r="D14" s="115">
        <v>1764</v>
      </c>
      <c r="E14" s="114">
        <v>1845</v>
      </c>
      <c r="F14" s="114">
        <v>1907</v>
      </c>
      <c r="G14" s="114">
        <v>1888</v>
      </c>
      <c r="H14" s="140">
        <v>1888</v>
      </c>
      <c r="I14" s="115">
        <v>-124</v>
      </c>
      <c r="J14" s="116">
        <v>-6.5677966101694913</v>
      </c>
      <c r="K14" s="110"/>
      <c r="L14" s="110"/>
      <c r="M14" s="110"/>
      <c r="N14" s="110"/>
      <c r="O14" s="110"/>
    </row>
    <row r="15" spans="1:15" s="110" customFormat="1" ht="24.95" customHeight="1" x14ac:dyDescent="0.2">
      <c r="A15" s="193" t="s">
        <v>216</v>
      </c>
      <c r="B15" s="199" t="s">
        <v>217</v>
      </c>
      <c r="C15" s="113">
        <v>2.4756660145400091</v>
      </c>
      <c r="D15" s="115">
        <v>1025</v>
      </c>
      <c r="E15" s="114">
        <v>1108</v>
      </c>
      <c r="F15" s="114">
        <v>1140</v>
      </c>
      <c r="G15" s="114">
        <v>1115</v>
      </c>
      <c r="H15" s="140">
        <v>1133</v>
      </c>
      <c r="I15" s="115">
        <v>-108</v>
      </c>
      <c r="J15" s="116">
        <v>-9.5322153574580764</v>
      </c>
    </row>
    <row r="16" spans="1:15" s="287" customFormat="1" ht="24.95" customHeight="1" x14ac:dyDescent="0.2">
      <c r="A16" s="193" t="s">
        <v>218</v>
      </c>
      <c r="B16" s="199" t="s">
        <v>141</v>
      </c>
      <c r="C16" s="113">
        <v>1.3139144506436731</v>
      </c>
      <c r="D16" s="115">
        <v>544</v>
      </c>
      <c r="E16" s="114">
        <v>538</v>
      </c>
      <c r="F16" s="114">
        <v>557</v>
      </c>
      <c r="G16" s="114">
        <v>562</v>
      </c>
      <c r="H16" s="140">
        <v>544</v>
      </c>
      <c r="I16" s="115">
        <v>0</v>
      </c>
      <c r="J16" s="116">
        <v>0</v>
      </c>
      <c r="K16" s="110"/>
      <c r="L16" s="110"/>
      <c r="M16" s="110"/>
      <c r="N16" s="110"/>
      <c r="O16" s="110"/>
    </row>
    <row r="17" spans="1:15" s="110" customFormat="1" ht="24.95" customHeight="1" x14ac:dyDescent="0.2">
      <c r="A17" s="193" t="s">
        <v>142</v>
      </c>
      <c r="B17" s="199" t="s">
        <v>220</v>
      </c>
      <c r="C17" s="113">
        <v>0.47098036374175783</v>
      </c>
      <c r="D17" s="115">
        <v>195</v>
      </c>
      <c r="E17" s="114">
        <v>199</v>
      </c>
      <c r="F17" s="114">
        <v>210</v>
      </c>
      <c r="G17" s="114">
        <v>211</v>
      </c>
      <c r="H17" s="140">
        <v>211</v>
      </c>
      <c r="I17" s="115">
        <v>-16</v>
      </c>
      <c r="J17" s="116">
        <v>-7.5829383886255926</v>
      </c>
    </row>
    <row r="18" spans="1:15" s="287" customFormat="1" ht="24.95" customHeight="1" x14ac:dyDescent="0.2">
      <c r="A18" s="201" t="s">
        <v>144</v>
      </c>
      <c r="B18" s="202" t="s">
        <v>145</v>
      </c>
      <c r="C18" s="113">
        <v>3.4780088399391347</v>
      </c>
      <c r="D18" s="115">
        <v>1440</v>
      </c>
      <c r="E18" s="114">
        <v>1463</v>
      </c>
      <c r="F18" s="114">
        <v>1479</v>
      </c>
      <c r="G18" s="114">
        <v>1455</v>
      </c>
      <c r="H18" s="140">
        <v>1425</v>
      </c>
      <c r="I18" s="115">
        <v>15</v>
      </c>
      <c r="J18" s="116">
        <v>1.0526315789473684</v>
      </c>
      <c r="K18" s="110"/>
      <c r="L18" s="110"/>
      <c r="M18" s="110"/>
      <c r="N18" s="110"/>
      <c r="O18" s="110"/>
    </row>
    <row r="19" spans="1:15" s="110" customFormat="1" ht="24.95" customHeight="1" x14ac:dyDescent="0.2">
      <c r="A19" s="193" t="s">
        <v>146</v>
      </c>
      <c r="B19" s="199" t="s">
        <v>147</v>
      </c>
      <c r="C19" s="113">
        <v>14.346786464748931</v>
      </c>
      <c r="D19" s="115">
        <v>5940</v>
      </c>
      <c r="E19" s="114">
        <v>6254</v>
      </c>
      <c r="F19" s="114">
        <v>6175</v>
      </c>
      <c r="G19" s="114">
        <v>6162</v>
      </c>
      <c r="H19" s="140">
        <v>6168</v>
      </c>
      <c r="I19" s="115">
        <v>-228</v>
      </c>
      <c r="J19" s="116">
        <v>-3.6964980544747084</v>
      </c>
    </row>
    <row r="20" spans="1:15" s="287" customFormat="1" ht="24.95" customHeight="1" x14ac:dyDescent="0.2">
      <c r="A20" s="193" t="s">
        <v>148</v>
      </c>
      <c r="B20" s="199" t="s">
        <v>149</v>
      </c>
      <c r="C20" s="113">
        <v>3.9079293770982777</v>
      </c>
      <c r="D20" s="115">
        <v>1618</v>
      </c>
      <c r="E20" s="114">
        <v>1697</v>
      </c>
      <c r="F20" s="114">
        <v>1719</v>
      </c>
      <c r="G20" s="114">
        <v>1692</v>
      </c>
      <c r="H20" s="140">
        <v>1666</v>
      </c>
      <c r="I20" s="115">
        <v>-48</v>
      </c>
      <c r="J20" s="116">
        <v>-2.8811524609843939</v>
      </c>
      <c r="K20" s="110"/>
      <c r="L20" s="110"/>
      <c r="M20" s="110"/>
      <c r="N20" s="110"/>
      <c r="O20" s="110"/>
    </row>
    <row r="21" spans="1:15" s="110" customFormat="1" ht="24.95" customHeight="1" x14ac:dyDescent="0.2">
      <c r="A21" s="201" t="s">
        <v>150</v>
      </c>
      <c r="B21" s="202" t="s">
        <v>151</v>
      </c>
      <c r="C21" s="113">
        <v>11.557133541047751</v>
      </c>
      <c r="D21" s="115">
        <v>4785</v>
      </c>
      <c r="E21" s="114">
        <v>5685</v>
      </c>
      <c r="F21" s="114">
        <v>5871</v>
      </c>
      <c r="G21" s="114">
        <v>6036</v>
      </c>
      <c r="H21" s="140">
        <v>5527</v>
      </c>
      <c r="I21" s="115">
        <v>-742</v>
      </c>
      <c r="J21" s="116">
        <v>-13.425004523249502</v>
      </c>
    </row>
    <row r="22" spans="1:15" s="110" customFormat="1" ht="24.95" customHeight="1" x14ac:dyDescent="0.2">
      <c r="A22" s="201" t="s">
        <v>152</v>
      </c>
      <c r="B22" s="199" t="s">
        <v>153</v>
      </c>
      <c r="C22" s="113">
        <v>3.3620752119411637</v>
      </c>
      <c r="D22" s="115">
        <v>1392</v>
      </c>
      <c r="E22" s="114">
        <v>1421</v>
      </c>
      <c r="F22" s="114">
        <v>1444</v>
      </c>
      <c r="G22" s="114">
        <v>1481</v>
      </c>
      <c r="H22" s="140">
        <v>1473</v>
      </c>
      <c r="I22" s="115">
        <v>-81</v>
      </c>
      <c r="J22" s="116">
        <v>-5.4989816700610996</v>
      </c>
    </row>
    <row r="23" spans="1:15" s="110" customFormat="1" ht="24.95" customHeight="1" x14ac:dyDescent="0.2">
      <c r="A23" s="193" t="s">
        <v>154</v>
      </c>
      <c r="B23" s="199" t="s">
        <v>155</v>
      </c>
      <c r="C23" s="113">
        <v>0.88399391348453016</v>
      </c>
      <c r="D23" s="115">
        <v>366</v>
      </c>
      <c r="E23" s="114">
        <v>374</v>
      </c>
      <c r="F23" s="114">
        <v>379</v>
      </c>
      <c r="G23" s="114">
        <v>386</v>
      </c>
      <c r="H23" s="140">
        <v>383</v>
      </c>
      <c r="I23" s="115">
        <v>-17</v>
      </c>
      <c r="J23" s="116">
        <v>-4.438642297650131</v>
      </c>
    </row>
    <row r="24" spans="1:15" s="110" customFormat="1" ht="24.95" customHeight="1" x14ac:dyDescent="0.2">
      <c r="A24" s="193" t="s">
        <v>156</v>
      </c>
      <c r="B24" s="199" t="s">
        <v>221</v>
      </c>
      <c r="C24" s="113">
        <v>10.810810810810811</v>
      </c>
      <c r="D24" s="115">
        <v>4476</v>
      </c>
      <c r="E24" s="114">
        <v>4528</v>
      </c>
      <c r="F24" s="114">
        <v>4501</v>
      </c>
      <c r="G24" s="114">
        <v>4484</v>
      </c>
      <c r="H24" s="140">
        <v>4493</v>
      </c>
      <c r="I24" s="115">
        <v>-17</v>
      </c>
      <c r="J24" s="116">
        <v>-0.37836634765190297</v>
      </c>
    </row>
    <row r="25" spans="1:15" s="110" customFormat="1" ht="24.95" customHeight="1" x14ac:dyDescent="0.2">
      <c r="A25" s="193" t="s">
        <v>222</v>
      </c>
      <c r="B25" s="204" t="s">
        <v>159</v>
      </c>
      <c r="C25" s="113">
        <v>14.597975992077869</v>
      </c>
      <c r="D25" s="115">
        <v>6044</v>
      </c>
      <c r="E25" s="114">
        <v>6295</v>
      </c>
      <c r="F25" s="114">
        <v>6389</v>
      </c>
      <c r="G25" s="114">
        <v>6337</v>
      </c>
      <c r="H25" s="140">
        <v>6131</v>
      </c>
      <c r="I25" s="115">
        <v>-87</v>
      </c>
      <c r="J25" s="116">
        <v>-1.4190181047137498</v>
      </c>
    </row>
    <row r="26" spans="1:15" s="110" customFormat="1" ht="24.95" customHeight="1" x14ac:dyDescent="0.2">
      <c r="A26" s="201">
        <v>782.78300000000002</v>
      </c>
      <c r="B26" s="203" t="s">
        <v>160</v>
      </c>
      <c r="C26" s="113">
        <v>0.85259522256841291</v>
      </c>
      <c r="D26" s="115">
        <v>353</v>
      </c>
      <c r="E26" s="114">
        <v>380</v>
      </c>
      <c r="F26" s="114">
        <v>372</v>
      </c>
      <c r="G26" s="114">
        <v>393</v>
      </c>
      <c r="H26" s="140">
        <v>393</v>
      </c>
      <c r="I26" s="115">
        <v>-40</v>
      </c>
      <c r="J26" s="116">
        <v>-10.178117048346056</v>
      </c>
    </row>
    <row r="27" spans="1:15" s="110" customFormat="1" ht="24.95" customHeight="1" x14ac:dyDescent="0.2">
      <c r="A27" s="193" t="s">
        <v>161</v>
      </c>
      <c r="B27" s="199" t="s">
        <v>162</v>
      </c>
      <c r="C27" s="113">
        <v>1.3767118324759076</v>
      </c>
      <c r="D27" s="115">
        <v>570</v>
      </c>
      <c r="E27" s="114">
        <v>655</v>
      </c>
      <c r="F27" s="114">
        <v>620</v>
      </c>
      <c r="G27" s="114">
        <v>619</v>
      </c>
      <c r="H27" s="140">
        <v>585</v>
      </c>
      <c r="I27" s="115">
        <v>-15</v>
      </c>
      <c r="J27" s="116">
        <v>-2.5641025641025643</v>
      </c>
    </row>
    <row r="28" spans="1:15" s="110" customFormat="1" ht="24.95" customHeight="1" x14ac:dyDescent="0.2">
      <c r="A28" s="193" t="s">
        <v>163</v>
      </c>
      <c r="B28" s="199" t="s">
        <v>164</v>
      </c>
      <c r="C28" s="113">
        <v>2.9852909209477576</v>
      </c>
      <c r="D28" s="115">
        <v>1236</v>
      </c>
      <c r="E28" s="114">
        <v>1349</v>
      </c>
      <c r="F28" s="114">
        <v>1175</v>
      </c>
      <c r="G28" s="114">
        <v>1256</v>
      </c>
      <c r="H28" s="140">
        <v>1118</v>
      </c>
      <c r="I28" s="115">
        <v>118</v>
      </c>
      <c r="J28" s="116">
        <v>10.554561717352415</v>
      </c>
    </row>
    <row r="29" spans="1:15" s="110" customFormat="1" ht="24.95" customHeight="1" x14ac:dyDescent="0.2">
      <c r="A29" s="193">
        <v>86</v>
      </c>
      <c r="B29" s="199" t="s">
        <v>165</v>
      </c>
      <c r="C29" s="113">
        <v>7.0333067652102503</v>
      </c>
      <c r="D29" s="115">
        <v>2912</v>
      </c>
      <c r="E29" s="114">
        <v>2928</v>
      </c>
      <c r="F29" s="114">
        <v>2887</v>
      </c>
      <c r="G29" s="114">
        <v>2923</v>
      </c>
      <c r="H29" s="140">
        <v>2873</v>
      </c>
      <c r="I29" s="115">
        <v>39</v>
      </c>
      <c r="J29" s="116">
        <v>1.3574660633484164</v>
      </c>
    </row>
    <row r="30" spans="1:15" s="110" customFormat="1" ht="24.95" customHeight="1" x14ac:dyDescent="0.2">
      <c r="A30" s="193">
        <v>87.88</v>
      </c>
      <c r="B30" s="204" t="s">
        <v>166</v>
      </c>
      <c r="C30" s="113">
        <v>4.7339564765838222</v>
      </c>
      <c r="D30" s="115">
        <v>1960</v>
      </c>
      <c r="E30" s="114">
        <v>1951</v>
      </c>
      <c r="F30" s="114">
        <v>1984</v>
      </c>
      <c r="G30" s="114">
        <v>1999</v>
      </c>
      <c r="H30" s="140">
        <v>2019</v>
      </c>
      <c r="I30" s="115">
        <v>-59</v>
      </c>
      <c r="J30" s="116">
        <v>-2.9222387320455669</v>
      </c>
    </row>
    <row r="31" spans="1:15" s="110" customFormat="1" ht="24.95" customHeight="1" x14ac:dyDescent="0.2">
      <c r="A31" s="193" t="s">
        <v>167</v>
      </c>
      <c r="B31" s="199" t="s">
        <v>168</v>
      </c>
      <c r="C31" s="113">
        <v>14.124580344419487</v>
      </c>
      <c r="D31" s="115">
        <v>5848</v>
      </c>
      <c r="E31" s="114">
        <v>6098</v>
      </c>
      <c r="F31" s="114">
        <v>6154</v>
      </c>
      <c r="G31" s="114">
        <v>6137</v>
      </c>
      <c r="H31" s="140">
        <v>5992</v>
      </c>
      <c r="I31" s="115">
        <v>-144</v>
      </c>
      <c r="J31" s="116">
        <v>-2.4032042723631508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1.1786585513127068</v>
      </c>
      <c r="D34" s="115">
        <v>488</v>
      </c>
      <c r="E34" s="114">
        <v>507</v>
      </c>
      <c r="F34" s="114">
        <v>559</v>
      </c>
      <c r="G34" s="114">
        <v>571</v>
      </c>
      <c r="H34" s="140">
        <v>492</v>
      </c>
      <c r="I34" s="115">
        <v>-4</v>
      </c>
      <c r="J34" s="116">
        <v>-0.81300813008130079</v>
      </c>
    </row>
    <row r="35" spans="1:10" s="110" customFormat="1" ht="24.95" customHeight="1" x14ac:dyDescent="0.2">
      <c r="A35" s="292" t="s">
        <v>171</v>
      </c>
      <c r="B35" s="293" t="s">
        <v>172</v>
      </c>
      <c r="C35" s="113">
        <v>8.2481945752723238</v>
      </c>
      <c r="D35" s="115">
        <v>3415</v>
      </c>
      <c r="E35" s="114">
        <v>3527</v>
      </c>
      <c r="F35" s="114">
        <v>3612</v>
      </c>
      <c r="G35" s="114">
        <v>3562</v>
      </c>
      <c r="H35" s="140">
        <v>3528</v>
      </c>
      <c r="I35" s="115">
        <v>-113</v>
      </c>
      <c r="J35" s="116">
        <v>-3.2029478458049887</v>
      </c>
    </row>
    <row r="36" spans="1:10" s="110" customFormat="1" ht="24.95" customHeight="1" x14ac:dyDescent="0.2">
      <c r="A36" s="294" t="s">
        <v>173</v>
      </c>
      <c r="B36" s="295" t="s">
        <v>174</v>
      </c>
      <c r="C36" s="125">
        <v>90.57314687341497</v>
      </c>
      <c r="D36" s="143">
        <v>37500</v>
      </c>
      <c r="E36" s="144">
        <v>39615</v>
      </c>
      <c r="F36" s="144">
        <v>39670</v>
      </c>
      <c r="G36" s="144">
        <v>39905</v>
      </c>
      <c r="H36" s="145">
        <v>38821</v>
      </c>
      <c r="I36" s="143">
        <v>-1321</v>
      </c>
      <c r="J36" s="146">
        <v>-3.4027974549857034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41403</v>
      </c>
      <c r="F11" s="264">
        <v>43649</v>
      </c>
      <c r="G11" s="264">
        <v>43841</v>
      </c>
      <c r="H11" s="264">
        <v>44038</v>
      </c>
      <c r="I11" s="265">
        <v>42841</v>
      </c>
      <c r="J11" s="263">
        <v>-1438</v>
      </c>
      <c r="K11" s="266">
        <v>-3.3565976517821712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44.281815327391733</v>
      </c>
      <c r="E13" s="115">
        <v>18334</v>
      </c>
      <c r="F13" s="114">
        <v>19119</v>
      </c>
      <c r="G13" s="114">
        <v>19333</v>
      </c>
      <c r="H13" s="114">
        <v>19219</v>
      </c>
      <c r="I13" s="140">
        <v>18759</v>
      </c>
      <c r="J13" s="115">
        <v>-425</v>
      </c>
      <c r="K13" s="116">
        <v>-2.2655791886561119</v>
      </c>
    </row>
    <row r="14" spans="1:15" ht="15.95" customHeight="1" x14ac:dyDescent="0.2">
      <c r="A14" s="306" t="s">
        <v>230</v>
      </c>
      <c r="B14" s="307"/>
      <c r="C14" s="308"/>
      <c r="D14" s="113">
        <v>42.591116585754655</v>
      </c>
      <c r="E14" s="115">
        <v>17634</v>
      </c>
      <c r="F14" s="114">
        <v>18641</v>
      </c>
      <c r="G14" s="114">
        <v>18834</v>
      </c>
      <c r="H14" s="114">
        <v>19074</v>
      </c>
      <c r="I14" s="140">
        <v>18525</v>
      </c>
      <c r="J14" s="115">
        <v>-891</v>
      </c>
      <c r="K14" s="116">
        <v>-4.809716599190283</v>
      </c>
    </row>
    <row r="15" spans="1:15" ht="15.95" customHeight="1" x14ac:dyDescent="0.2">
      <c r="A15" s="306" t="s">
        <v>231</v>
      </c>
      <c r="B15" s="307"/>
      <c r="C15" s="308"/>
      <c r="D15" s="113">
        <v>5.7435451537328213</v>
      </c>
      <c r="E15" s="115">
        <v>2378</v>
      </c>
      <c r="F15" s="114">
        <v>2594</v>
      </c>
      <c r="G15" s="114">
        <v>2558</v>
      </c>
      <c r="H15" s="114">
        <v>2438</v>
      </c>
      <c r="I15" s="140">
        <v>2448</v>
      </c>
      <c r="J15" s="115">
        <v>-70</v>
      </c>
      <c r="K15" s="116">
        <v>-2.8594771241830066</v>
      </c>
    </row>
    <row r="16" spans="1:15" ht="15.95" customHeight="1" x14ac:dyDescent="0.2">
      <c r="A16" s="306" t="s">
        <v>232</v>
      </c>
      <c r="B16" s="307"/>
      <c r="C16" s="308"/>
      <c r="D16" s="113">
        <v>3.5094075308552521</v>
      </c>
      <c r="E16" s="115">
        <v>1453</v>
      </c>
      <c r="F16" s="114">
        <v>1606</v>
      </c>
      <c r="G16" s="114">
        <v>1441</v>
      </c>
      <c r="H16" s="114">
        <v>1583</v>
      </c>
      <c r="I16" s="140">
        <v>1447</v>
      </c>
      <c r="J16" s="115">
        <v>6</v>
      </c>
      <c r="K16" s="116">
        <v>0.414651002073255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0.79462840856942729</v>
      </c>
      <c r="E18" s="115">
        <v>329</v>
      </c>
      <c r="F18" s="114">
        <v>339</v>
      </c>
      <c r="G18" s="114">
        <v>350</v>
      </c>
      <c r="H18" s="114">
        <v>349</v>
      </c>
      <c r="I18" s="140">
        <v>338</v>
      </c>
      <c r="J18" s="115">
        <v>-9</v>
      </c>
      <c r="K18" s="116">
        <v>-2.6627218934911241</v>
      </c>
    </row>
    <row r="19" spans="1:11" ht="14.1" customHeight="1" x14ac:dyDescent="0.2">
      <c r="A19" s="306" t="s">
        <v>235</v>
      </c>
      <c r="B19" s="307" t="s">
        <v>236</v>
      </c>
      <c r="C19" s="308"/>
      <c r="D19" s="113">
        <v>0.5531000169069874</v>
      </c>
      <c r="E19" s="115">
        <v>229</v>
      </c>
      <c r="F19" s="114">
        <v>242</v>
      </c>
      <c r="G19" s="114">
        <v>259</v>
      </c>
      <c r="H19" s="114">
        <v>252</v>
      </c>
      <c r="I19" s="140">
        <v>234</v>
      </c>
      <c r="J19" s="115">
        <v>-5</v>
      </c>
      <c r="K19" s="116">
        <v>-2.1367521367521367</v>
      </c>
    </row>
    <row r="20" spans="1:11" ht="14.1" customHeight="1" x14ac:dyDescent="0.2">
      <c r="A20" s="306">
        <v>12</v>
      </c>
      <c r="B20" s="307" t="s">
        <v>237</v>
      </c>
      <c r="C20" s="308"/>
      <c r="D20" s="113">
        <v>1.113445885563848</v>
      </c>
      <c r="E20" s="115">
        <v>461</v>
      </c>
      <c r="F20" s="114">
        <v>482</v>
      </c>
      <c r="G20" s="114">
        <v>492</v>
      </c>
      <c r="H20" s="114">
        <v>494</v>
      </c>
      <c r="I20" s="140">
        <v>480</v>
      </c>
      <c r="J20" s="115">
        <v>-19</v>
      </c>
      <c r="K20" s="116">
        <v>-3.9583333333333335</v>
      </c>
    </row>
    <row r="21" spans="1:11" ht="14.1" customHeight="1" x14ac:dyDescent="0.2">
      <c r="A21" s="306">
        <v>21</v>
      </c>
      <c r="B21" s="307" t="s">
        <v>238</v>
      </c>
      <c r="C21" s="308"/>
      <c r="D21" s="113" t="s">
        <v>514</v>
      </c>
      <c r="E21" s="115" t="s">
        <v>514</v>
      </c>
      <c r="F21" s="114">
        <v>18</v>
      </c>
      <c r="G21" s="114">
        <v>16</v>
      </c>
      <c r="H21" s="114">
        <v>17</v>
      </c>
      <c r="I21" s="140">
        <v>17</v>
      </c>
      <c r="J21" s="115" t="s">
        <v>514</v>
      </c>
      <c r="K21" s="116" t="s">
        <v>514</v>
      </c>
    </row>
    <row r="22" spans="1:11" ht="14.1" customHeight="1" x14ac:dyDescent="0.2">
      <c r="A22" s="306">
        <v>22</v>
      </c>
      <c r="B22" s="307" t="s">
        <v>239</v>
      </c>
      <c r="C22" s="308"/>
      <c r="D22" s="113">
        <v>0.29707992174480108</v>
      </c>
      <c r="E22" s="115">
        <v>123</v>
      </c>
      <c r="F22" s="114">
        <v>129</v>
      </c>
      <c r="G22" s="114">
        <v>141</v>
      </c>
      <c r="H22" s="114">
        <v>146</v>
      </c>
      <c r="I22" s="140">
        <v>149</v>
      </c>
      <c r="J22" s="115">
        <v>-26</v>
      </c>
      <c r="K22" s="116">
        <v>-17.449664429530202</v>
      </c>
    </row>
    <row r="23" spans="1:11" ht="14.1" customHeight="1" x14ac:dyDescent="0.2">
      <c r="A23" s="306">
        <v>23</v>
      </c>
      <c r="B23" s="307" t="s">
        <v>240</v>
      </c>
      <c r="C23" s="308"/>
      <c r="D23" s="113">
        <v>0.34055503224404027</v>
      </c>
      <c r="E23" s="115">
        <v>141</v>
      </c>
      <c r="F23" s="114">
        <v>151</v>
      </c>
      <c r="G23" s="114">
        <v>160</v>
      </c>
      <c r="H23" s="114">
        <v>151</v>
      </c>
      <c r="I23" s="140">
        <v>157</v>
      </c>
      <c r="J23" s="115">
        <v>-16</v>
      </c>
      <c r="K23" s="116">
        <v>-10.19108280254777</v>
      </c>
    </row>
    <row r="24" spans="1:11" ht="14.1" customHeight="1" x14ac:dyDescent="0.2">
      <c r="A24" s="306">
        <v>24</v>
      </c>
      <c r="B24" s="307" t="s">
        <v>241</v>
      </c>
      <c r="C24" s="308"/>
      <c r="D24" s="113">
        <v>0.32364804482766951</v>
      </c>
      <c r="E24" s="115">
        <v>134</v>
      </c>
      <c r="F24" s="114">
        <v>147</v>
      </c>
      <c r="G24" s="114">
        <v>151</v>
      </c>
      <c r="H24" s="114">
        <v>149</v>
      </c>
      <c r="I24" s="140">
        <v>138</v>
      </c>
      <c r="J24" s="115">
        <v>-4</v>
      </c>
      <c r="K24" s="116">
        <v>-2.8985507246376812</v>
      </c>
    </row>
    <row r="25" spans="1:11" ht="14.1" customHeight="1" x14ac:dyDescent="0.2">
      <c r="A25" s="306">
        <v>25</v>
      </c>
      <c r="B25" s="307" t="s">
        <v>242</v>
      </c>
      <c r="C25" s="308"/>
      <c r="D25" s="113">
        <v>0.79704369248605178</v>
      </c>
      <c r="E25" s="115">
        <v>330</v>
      </c>
      <c r="F25" s="114">
        <v>343</v>
      </c>
      <c r="G25" s="114">
        <v>341</v>
      </c>
      <c r="H25" s="114">
        <v>339</v>
      </c>
      <c r="I25" s="140">
        <v>344</v>
      </c>
      <c r="J25" s="115">
        <v>-14</v>
      </c>
      <c r="K25" s="116">
        <v>-4.0697674418604652</v>
      </c>
    </row>
    <row r="26" spans="1:11" ht="14.1" customHeight="1" x14ac:dyDescent="0.2">
      <c r="A26" s="306">
        <v>26</v>
      </c>
      <c r="B26" s="307" t="s">
        <v>243</v>
      </c>
      <c r="C26" s="308"/>
      <c r="D26" s="113">
        <v>0.63521967007221702</v>
      </c>
      <c r="E26" s="115">
        <v>263</v>
      </c>
      <c r="F26" s="114">
        <v>282</v>
      </c>
      <c r="G26" s="114">
        <v>289</v>
      </c>
      <c r="H26" s="114">
        <v>293</v>
      </c>
      <c r="I26" s="140">
        <v>290</v>
      </c>
      <c r="J26" s="115">
        <v>-27</v>
      </c>
      <c r="K26" s="116">
        <v>-9.3103448275862064</v>
      </c>
    </row>
    <row r="27" spans="1:11" ht="14.1" customHeight="1" x14ac:dyDescent="0.2">
      <c r="A27" s="306">
        <v>27</v>
      </c>
      <c r="B27" s="307" t="s">
        <v>244</v>
      </c>
      <c r="C27" s="308"/>
      <c r="D27" s="113">
        <v>0.35987730357703546</v>
      </c>
      <c r="E27" s="115">
        <v>149</v>
      </c>
      <c r="F27" s="114">
        <v>144</v>
      </c>
      <c r="G27" s="114">
        <v>141</v>
      </c>
      <c r="H27" s="114">
        <v>131</v>
      </c>
      <c r="I27" s="140">
        <v>130</v>
      </c>
      <c r="J27" s="115">
        <v>19</v>
      </c>
      <c r="K27" s="116">
        <v>14.615384615384615</v>
      </c>
    </row>
    <row r="28" spans="1:11" ht="14.1" customHeight="1" x14ac:dyDescent="0.2">
      <c r="A28" s="306">
        <v>28</v>
      </c>
      <c r="B28" s="307" t="s">
        <v>245</v>
      </c>
      <c r="C28" s="308"/>
      <c r="D28" s="113">
        <v>0.17631572591358113</v>
      </c>
      <c r="E28" s="115">
        <v>73</v>
      </c>
      <c r="F28" s="114">
        <v>78</v>
      </c>
      <c r="G28" s="114">
        <v>79</v>
      </c>
      <c r="H28" s="114">
        <v>76</v>
      </c>
      <c r="I28" s="140">
        <v>75</v>
      </c>
      <c r="J28" s="115">
        <v>-2</v>
      </c>
      <c r="K28" s="116">
        <v>-2.6666666666666665</v>
      </c>
    </row>
    <row r="29" spans="1:11" ht="14.1" customHeight="1" x14ac:dyDescent="0.2">
      <c r="A29" s="306">
        <v>29</v>
      </c>
      <c r="B29" s="307" t="s">
        <v>246</v>
      </c>
      <c r="C29" s="308"/>
      <c r="D29" s="113">
        <v>2.9104171195324011</v>
      </c>
      <c r="E29" s="115">
        <v>1205</v>
      </c>
      <c r="F29" s="114">
        <v>1367</v>
      </c>
      <c r="G29" s="114">
        <v>1360</v>
      </c>
      <c r="H29" s="114">
        <v>1405</v>
      </c>
      <c r="I29" s="140">
        <v>1363</v>
      </c>
      <c r="J29" s="115">
        <v>-158</v>
      </c>
      <c r="K29" s="116">
        <v>-11.592076302274394</v>
      </c>
    </row>
    <row r="30" spans="1:11" ht="14.1" customHeight="1" x14ac:dyDescent="0.2">
      <c r="A30" s="306" t="s">
        <v>247</v>
      </c>
      <c r="B30" s="307" t="s">
        <v>248</v>
      </c>
      <c r="C30" s="308"/>
      <c r="D30" s="113">
        <v>0.35021616791053789</v>
      </c>
      <c r="E30" s="115">
        <v>145</v>
      </c>
      <c r="F30" s="114">
        <v>141</v>
      </c>
      <c r="G30" s="114">
        <v>143</v>
      </c>
      <c r="H30" s="114">
        <v>141</v>
      </c>
      <c r="I30" s="140">
        <v>148</v>
      </c>
      <c r="J30" s="115">
        <v>-3</v>
      </c>
      <c r="K30" s="116">
        <v>-2.0270270270270272</v>
      </c>
    </row>
    <row r="31" spans="1:11" ht="14.1" customHeight="1" x14ac:dyDescent="0.2">
      <c r="A31" s="306" t="s">
        <v>249</v>
      </c>
      <c r="B31" s="307" t="s">
        <v>250</v>
      </c>
      <c r="C31" s="308"/>
      <c r="D31" s="113">
        <v>2.5215564089558726</v>
      </c>
      <c r="E31" s="115">
        <v>1044</v>
      </c>
      <c r="F31" s="114">
        <v>1208</v>
      </c>
      <c r="G31" s="114">
        <v>1199</v>
      </c>
      <c r="H31" s="114">
        <v>1246</v>
      </c>
      <c r="I31" s="140">
        <v>1194</v>
      </c>
      <c r="J31" s="115">
        <v>-150</v>
      </c>
      <c r="K31" s="116">
        <v>-12.562814070351759</v>
      </c>
    </row>
    <row r="32" spans="1:11" ht="14.1" customHeight="1" x14ac:dyDescent="0.2">
      <c r="A32" s="306">
        <v>31</v>
      </c>
      <c r="B32" s="307" t="s">
        <v>251</v>
      </c>
      <c r="C32" s="308"/>
      <c r="D32" s="113">
        <v>0.17148515808033235</v>
      </c>
      <c r="E32" s="115">
        <v>71</v>
      </c>
      <c r="F32" s="114">
        <v>70</v>
      </c>
      <c r="G32" s="114">
        <v>69</v>
      </c>
      <c r="H32" s="114">
        <v>78</v>
      </c>
      <c r="I32" s="140">
        <v>69</v>
      </c>
      <c r="J32" s="115">
        <v>2</v>
      </c>
      <c r="K32" s="116">
        <v>2.8985507246376812</v>
      </c>
    </row>
    <row r="33" spans="1:11" ht="14.1" customHeight="1" x14ac:dyDescent="0.2">
      <c r="A33" s="306">
        <v>32</v>
      </c>
      <c r="B33" s="307" t="s">
        <v>252</v>
      </c>
      <c r="C33" s="308"/>
      <c r="D33" s="113">
        <v>0.49513320290800183</v>
      </c>
      <c r="E33" s="115">
        <v>205</v>
      </c>
      <c r="F33" s="114">
        <v>205</v>
      </c>
      <c r="G33" s="114">
        <v>225</v>
      </c>
      <c r="H33" s="114">
        <v>234</v>
      </c>
      <c r="I33" s="140">
        <v>205</v>
      </c>
      <c r="J33" s="115">
        <v>0</v>
      </c>
      <c r="K33" s="116">
        <v>0</v>
      </c>
    </row>
    <row r="34" spans="1:11" ht="14.1" customHeight="1" x14ac:dyDescent="0.2">
      <c r="A34" s="306">
        <v>33</v>
      </c>
      <c r="B34" s="307" t="s">
        <v>253</v>
      </c>
      <c r="C34" s="308"/>
      <c r="D34" s="113">
        <v>0.48305678332487983</v>
      </c>
      <c r="E34" s="115">
        <v>200</v>
      </c>
      <c r="F34" s="114">
        <v>205</v>
      </c>
      <c r="G34" s="114">
        <v>218</v>
      </c>
      <c r="H34" s="114">
        <v>216</v>
      </c>
      <c r="I34" s="140">
        <v>215</v>
      </c>
      <c r="J34" s="115">
        <v>-15</v>
      </c>
      <c r="K34" s="116">
        <v>-6.9767441860465116</v>
      </c>
    </row>
    <row r="35" spans="1:11" ht="14.1" customHeight="1" x14ac:dyDescent="0.2">
      <c r="A35" s="306">
        <v>34</v>
      </c>
      <c r="B35" s="307" t="s">
        <v>254</v>
      </c>
      <c r="C35" s="308"/>
      <c r="D35" s="113">
        <v>4.3426804820906701</v>
      </c>
      <c r="E35" s="115">
        <v>1798</v>
      </c>
      <c r="F35" s="114">
        <v>1845</v>
      </c>
      <c r="G35" s="114">
        <v>1834</v>
      </c>
      <c r="H35" s="114">
        <v>1834</v>
      </c>
      <c r="I35" s="140">
        <v>1851</v>
      </c>
      <c r="J35" s="115">
        <v>-53</v>
      </c>
      <c r="K35" s="116">
        <v>-2.863317125877904</v>
      </c>
    </row>
    <row r="36" spans="1:11" ht="14.1" customHeight="1" x14ac:dyDescent="0.2">
      <c r="A36" s="306">
        <v>41</v>
      </c>
      <c r="B36" s="307" t="s">
        <v>255</v>
      </c>
      <c r="C36" s="308"/>
      <c r="D36" s="113">
        <v>0.20529913291307395</v>
      </c>
      <c r="E36" s="115">
        <v>85</v>
      </c>
      <c r="F36" s="114">
        <v>80</v>
      </c>
      <c r="G36" s="114">
        <v>79</v>
      </c>
      <c r="H36" s="114">
        <v>83</v>
      </c>
      <c r="I36" s="140">
        <v>82</v>
      </c>
      <c r="J36" s="115">
        <v>3</v>
      </c>
      <c r="K36" s="116">
        <v>3.6585365853658538</v>
      </c>
    </row>
    <row r="37" spans="1:11" ht="14.1" customHeight="1" x14ac:dyDescent="0.2">
      <c r="A37" s="306">
        <v>42</v>
      </c>
      <c r="B37" s="307" t="s">
        <v>256</v>
      </c>
      <c r="C37" s="308"/>
      <c r="D37" s="113">
        <v>4.5890394415863588E-2</v>
      </c>
      <c r="E37" s="115">
        <v>19</v>
      </c>
      <c r="F37" s="114">
        <v>21</v>
      </c>
      <c r="G37" s="114">
        <v>22</v>
      </c>
      <c r="H37" s="114">
        <v>24</v>
      </c>
      <c r="I37" s="140">
        <v>25</v>
      </c>
      <c r="J37" s="115">
        <v>-6</v>
      </c>
      <c r="K37" s="116">
        <v>-24</v>
      </c>
    </row>
    <row r="38" spans="1:11" ht="14.1" customHeight="1" x14ac:dyDescent="0.2">
      <c r="A38" s="306">
        <v>43</v>
      </c>
      <c r="B38" s="307" t="s">
        <v>257</v>
      </c>
      <c r="C38" s="308"/>
      <c r="D38" s="113">
        <v>0.47339564765838227</v>
      </c>
      <c r="E38" s="115">
        <v>196</v>
      </c>
      <c r="F38" s="114">
        <v>187</v>
      </c>
      <c r="G38" s="114">
        <v>184</v>
      </c>
      <c r="H38" s="114">
        <v>187</v>
      </c>
      <c r="I38" s="140">
        <v>178</v>
      </c>
      <c r="J38" s="115">
        <v>18</v>
      </c>
      <c r="K38" s="116">
        <v>10.112359550561798</v>
      </c>
    </row>
    <row r="39" spans="1:11" ht="14.1" customHeight="1" x14ac:dyDescent="0.2">
      <c r="A39" s="306">
        <v>51</v>
      </c>
      <c r="B39" s="307" t="s">
        <v>258</v>
      </c>
      <c r="C39" s="308"/>
      <c r="D39" s="113">
        <v>6.7821172378813133</v>
      </c>
      <c r="E39" s="115">
        <v>2808</v>
      </c>
      <c r="F39" s="114">
        <v>2828</v>
      </c>
      <c r="G39" s="114">
        <v>2885</v>
      </c>
      <c r="H39" s="114">
        <v>2848</v>
      </c>
      <c r="I39" s="140">
        <v>2892</v>
      </c>
      <c r="J39" s="115">
        <v>-84</v>
      </c>
      <c r="K39" s="116">
        <v>-2.904564315352697</v>
      </c>
    </row>
    <row r="40" spans="1:11" ht="14.1" customHeight="1" x14ac:dyDescent="0.2">
      <c r="A40" s="306" t="s">
        <v>259</v>
      </c>
      <c r="B40" s="307" t="s">
        <v>260</v>
      </c>
      <c r="C40" s="308"/>
      <c r="D40" s="113">
        <v>6.5792333888848633</v>
      </c>
      <c r="E40" s="115">
        <v>2724</v>
      </c>
      <c r="F40" s="114">
        <v>2741</v>
      </c>
      <c r="G40" s="114">
        <v>2799</v>
      </c>
      <c r="H40" s="114">
        <v>2752</v>
      </c>
      <c r="I40" s="140">
        <v>2803</v>
      </c>
      <c r="J40" s="115">
        <v>-79</v>
      </c>
      <c r="K40" s="116">
        <v>-2.8184088476632181</v>
      </c>
    </row>
    <row r="41" spans="1:11" ht="14.1" customHeight="1" x14ac:dyDescent="0.2">
      <c r="A41" s="306"/>
      <c r="B41" s="307" t="s">
        <v>261</v>
      </c>
      <c r="C41" s="308"/>
      <c r="D41" s="113">
        <v>2.2945197207931791</v>
      </c>
      <c r="E41" s="115">
        <v>950</v>
      </c>
      <c r="F41" s="114">
        <v>942</v>
      </c>
      <c r="G41" s="114">
        <v>974</v>
      </c>
      <c r="H41" s="114">
        <v>942</v>
      </c>
      <c r="I41" s="140">
        <v>979</v>
      </c>
      <c r="J41" s="115">
        <v>-29</v>
      </c>
      <c r="K41" s="116">
        <v>-2.9622063329928499</v>
      </c>
    </row>
    <row r="42" spans="1:11" ht="14.1" customHeight="1" x14ac:dyDescent="0.2">
      <c r="A42" s="306">
        <v>52</v>
      </c>
      <c r="B42" s="307" t="s">
        <v>262</v>
      </c>
      <c r="C42" s="308"/>
      <c r="D42" s="113">
        <v>3.5069922469386277</v>
      </c>
      <c r="E42" s="115">
        <v>1452</v>
      </c>
      <c r="F42" s="114">
        <v>1532</v>
      </c>
      <c r="G42" s="114">
        <v>1564</v>
      </c>
      <c r="H42" s="114">
        <v>1577</v>
      </c>
      <c r="I42" s="140">
        <v>1562</v>
      </c>
      <c r="J42" s="115">
        <v>-110</v>
      </c>
      <c r="K42" s="116">
        <v>-7.042253521126761</v>
      </c>
    </row>
    <row r="43" spans="1:11" ht="14.1" customHeight="1" x14ac:dyDescent="0.2">
      <c r="A43" s="306" t="s">
        <v>263</v>
      </c>
      <c r="B43" s="307" t="s">
        <v>264</v>
      </c>
      <c r="C43" s="308"/>
      <c r="D43" s="113">
        <v>3.4321184455232712</v>
      </c>
      <c r="E43" s="115">
        <v>1421</v>
      </c>
      <c r="F43" s="114">
        <v>1492</v>
      </c>
      <c r="G43" s="114">
        <v>1514</v>
      </c>
      <c r="H43" s="114">
        <v>1519</v>
      </c>
      <c r="I43" s="140">
        <v>1508</v>
      </c>
      <c r="J43" s="115">
        <v>-87</v>
      </c>
      <c r="K43" s="116">
        <v>-5.7692307692307692</v>
      </c>
    </row>
    <row r="44" spans="1:11" ht="14.1" customHeight="1" x14ac:dyDescent="0.2">
      <c r="A44" s="306">
        <v>53</v>
      </c>
      <c r="B44" s="307" t="s">
        <v>265</v>
      </c>
      <c r="C44" s="308"/>
      <c r="D44" s="113">
        <v>1.5337052870564936</v>
      </c>
      <c r="E44" s="115">
        <v>635</v>
      </c>
      <c r="F44" s="114">
        <v>707</v>
      </c>
      <c r="G44" s="114">
        <v>762</v>
      </c>
      <c r="H44" s="114">
        <v>743</v>
      </c>
      <c r="I44" s="140">
        <v>680</v>
      </c>
      <c r="J44" s="115">
        <v>-45</v>
      </c>
      <c r="K44" s="116">
        <v>-6.617647058823529</v>
      </c>
    </row>
    <row r="45" spans="1:11" ht="14.1" customHeight="1" x14ac:dyDescent="0.2">
      <c r="A45" s="306" t="s">
        <v>266</v>
      </c>
      <c r="B45" s="307" t="s">
        <v>267</v>
      </c>
      <c r="C45" s="308"/>
      <c r="D45" s="113">
        <v>1.4829843248073811</v>
      </c>
      <c r="E45" s="115">
        <v>614</v>
      </c>
      <c r="F45" s="114">
        <v>686</v>
      </c>
      <c r="G45" s="114">
        <v>743</v>
      </c>
      <c r="H45" s="114">
        <v>725</v>
      </c>
      <c r="I45" s="140">
        <v>664</v>
      </c>
      <c r="J45" s="115">
        <v>-50</v>
      </c>
      <c r="K45" s="116">
        <v>-7.5301204819277112</v>
      </c>
    </row>
    <row r="46" spans="1:11" ht="14.1" customHeight="1" x14ac:dyDescent="0.2">
      <c r="A46" s="306">
        <v>54</v>
      </c>
      <c r="B46" s="307" t="s">
        <v>268</v>
      </c>
      <c r="C46" s="308"/>
      <c r="D46" s="113">
        <v>17.063980870951379</v>
      </c>
      <c r="E46" s="115">
        <v>7065</v>
      </c>
      <c r="F46" s="114">
        <v>7177</v>
      </c>
      <c r="G46" s="114">
        <v>7279</v>
      </c>
      <c r="H46" s="114">
        <v>7249</v>
      </c>
      <c r="I46" s="140">
        <v>7139</v>
      </c>
      <c r="J46" s="115">
        <v>-74</v>
      </c>
      <c r="K46" s="116">
        <v>-1.0365597422608208</v>
      </c>
    </row>
    <row r="47" spans="1:11" ht="14.1" customHeight="1" x14ac:dyDescent="0.2">
      <c r="A47" s="306">
        <v>61</v>
      </c>
      <c r="B47" s="307" t="s">
        <v>269</v>
      </c>
      <c r="C47" s="308"/>
      <c r="D47" s="113">
        <v>0.83810351906866654</v>
      </c>
      <c r="E47" s="115">
        <v>347</v>
      </c>
      <c r="F47" s="114">
        <v>358</v>
      </c>
      <c r="G47" s="114">
        <v>358</v>
      </c>
      <c r="H47" s="114">
        <v>363</v>
      </c>
      <c r="I47" s="140">
        <v>342</v>
      </c>
      <c r="J47" s="115">
        <v>5</v>
      </c>
      <c r="K47" s="116">
        <v>1.4619883040935673</v>
      </c>
    </row>
    <row r="48" spans="1:11" ht="14.1" customHeight="1" x14ac:dyDescent="0.2">
      <c r="A48" s="306">
        <v>62</v>
      </c>
      <c r="B48" s="307" t="s">
        <v>270</v>
      </c>
      <c r="C48" s="308"/>
      <c r="D48" s="113">
        <v>10.194913412071589</v>
      </c>
      <c r="E48" s="115">
        <v>4221</v>
      </c>
      <c r="F48" s="114">
        <v>4630</v>
      </c>
      <c r="G48" s="114">
        <v>4591</v>
      </c>
      <c r="H48" s="114">
        <v>4645</v>
      </c>
      <c r="I48" s="140">
        <v>4505</v>
      </c>
      <c r="J48" s="115">
        <v>-284</v>
      </c>
      <c r="K48" s="116">
        <v>-6.3041065482796892</v>
      </c>
    </row>
    <row r="49" spans="1:11" ht="14.1" customHeight="1" x14ac:dyDescent="0.2">
      <c r="A49" s="306">
        <v>63</v>
      </c>
      <c r="B49" s="307" t="s">
        <v>271</v>
      </c>
      <c r="C49" s="308"/>
      <c r="D49" s="113">
        <v>11.023355795473758</v>
      </c>
      <c r="E49" s="115">
        <v>4564</v>
      </c>
      <c r="F49" s="114">
        <v>5348</v>
      </c>
      <c r="G49" s="114">
        <v>5630</v>
      </c>
      <c r="H49" s="114">
        <v>5721</v>
      </c>
      <c r="I49" s="140">
        <v>5151</v>
      </c>
      <c r="J49" s="115">
        <v>-587</v>
      </c>
      <c r="K49" s="116">
        <v>-11.395845466899631</v>
      </c>
    </row>
    <row r="50" spans="1:11" ht="14.1" customHeight="1" x14ac:dyDescent="0.2">
      <c r="A50" s="306" t="s">
        <v>272</v>
      </c>
      <c r="B50" s="307" t="s">
        <v>273</v>
      </c>
      <c r="C50" s="308"/>
      <c r="D50" s="113">
        <v>0.76806028548655891</v>
      </c>
      <c r="E50" s="115">
        <v>318</v>
      </c>
      <c r="F50" s="114">
        <v>332</v>
      </c>
      <c r="G50" s="114">
        <v>337</v>
      </c>
      <c r="H50" s="114">
        <v>351</v>
      </c>
      <c r="I50" s="140">
        <v>315</v>
      </c>
      <c r="J50" s="115">
        <v>3</v>
      </c>
      <c r="K50" s="116">
        <v>0.95238095238095233</v>
      </c>
    </row>
    <row r="51" spans="1:11" ht="14.1" customHeight="1" x14ac:dyDescent="0.2">
      <c r="A51" s="306" t="s">
        <v>274</v>
      </c>
      <c r="B51" s="307" t="s">
        <v>275</v>
      </c>
      <c r="C51" s="308"/>
      <c r="D51" s="113">
        <v>9.6756273699973434</v>
      </c>
      <c r="E51" s="115">
        <v>4006</v>
      </c>
      <c r="F51" s="114">
        <v>4754</v>
      </c>
      <c r="G51" s="114">
        <v>5020</v>
      </c>
      <c r="H51" s="114">
        <v>5103</v>
      </c>
      <c r="I51" s="140">
        <v>4589</v>
      </c>
      <c r="J51" s="115">
        <v>-583</v>
      </c>
      <c r="K51" s="116">
        <v>-12.704292874264546</v>
      </c>
    </row>
    <row r="52" spans="1:11" ht="14.1" customHeight="1" x14ac:dyDescent="0.2">
      <c r="A52" s="306">
        <v>71</v>
      </c>
      <c r="B52" s="307" t="s">
        <v>276</v>
      </c>
      <c r="C52" s="308"/>
      <c r="D52" s="113">
        <v>13.566649759679251</v>
      </c>
      <c r="E52" s="115">
        <v>5617</v>
      </c>
      <c r="F52" s="114">
        <v>5763</v>
      </c>
      <c r="G52" s="114">
        <v>5744</v>
      </c>
      <c r="H52" s="114">
        <v>5692</v>
      </c>
      <c r="I52" s="140">
        <v>5677</v>
      </c>
      <c r="J52" s="115">
        <v>-60</v>
      </c>
      <c r="K52" s="116">
        <v>-1.0568962480183195</v>
      </c>
    </row>
    <row r="53" spans="1:11" ht="14.1" customHeight="1" x14ac:dyDescent="0.2">
      <c r="A53" s="306" t="s">
        <v>277</v>
      </c>
      <c r="B53" s="307" t="s">
        <v>278</v>
      </c>
      <c r="C53" s="308"/>
      <c r="D53" s="113">
        <v>0.94196072748351567</v>
      </c>
      <c r="E53" s="115">
        <v>390</v>
      </c>
      <c r="F53" s="114">
        <v>377</v>
      </c>
      <c r="G53" s="114">
        <v>385</v>
      </c>
      <c r="H53" s="114">
        <v>401</v>
      </c>
      <c r="I53" s="140">
        <v>392</v>
      </c>
      <c r="J53" s="115">
        <v>-2</v>
      </c>
      <c r="K53" s="116">
        <v>-0.51020408163265307</v>
      </c>
    </row>
    <row r="54" spans="1:11" ht="14.1" customHeight="1" x14ac:dyDescent="0.2">
      <c r="A54" s="306" t="s">
        <v>279</v>
      </c>
      <c r="B54" s="307" t="s">
        <v>280</v>
      </c>
      <c r="C54" s="308"/>
      <c r="D54" s="113">
        <v>12.243074173369079</v>
      </c>
      <c r="E54" s="115">
        <v>5069</v>
      </c>
      <c r="F54" s="114">
        <v>5218</v>
      </c>
      <c r="G54" s="114">
        <v>5192</v>
      </c>
      <c r="H54" s="114">
        <v>5123</v>
      </c>
      <c r="I54" s="140">
        <v>5124</v>
      </c>
      <c r="J54" s="115">
        <v>-55</v>
      </c>
      <c r="K54" s="116">
        <v>-1.0733801717408276</v>
      </c>
    </row>
    <row r="55" spans="1:11" ht="14.1" customHeight="1" x14ac:dyDescent="0.2">
      <c r="A55" s="306">
        <v>72</v>
      </c>
      <c r="B55" s="307" t="s">
        <v>281</v>
      </c>
      <c r="C55" s="308"/>
      <c r="D55" s="113">
        <v>1.5023065961403763</v>
      </c>
      <c r="E55" s="115">
        <v>622</v>
      </c>
      <c r="F55" s="114">
        <v>636</v>
      </c>
      <c r="G55" s="114">
        <v>644</v>
      </c>
      <c r="H55" s="114">
        <v>643</v>
      </c>
      <c r="I55" s="140">
        <v>649</v>
      </c>
      <c r="J55" s="115">
        <v>-27</v>
      </c>
      <c r="K55" s="116">
        <v>-4.1602465331278893</v>
      </c>
    </row>
    <row r="56" spans="1:11" ht="14.1" customHeight="1" x14ac:dyDescent="0.2">
      <c r="A56" s="306" t="s">
        <v>282</v>
      </c>
      <c r="B56" s="307" t="s">
        <v>283</v>
      </c>
      <c r="C56" s="308"/>
      <c r="D56" s="113">
        <v>0.29949520566142551</v>
      </c>
      <c r="E56" s="115">
        <v>124</v>
      </c>
      <c r="F56" s="114">
        <v>135</v>
      </c>
      <c r="G56" s="114">
        <v>145</v>
      </c>
      <c r="H56" s="114">
        <v>144</v>
      </c>
      <c r="I56" s="140">
        <v>150</v>
      </c>
      <c r="J56" s="115">
        <v>-26</v>
      </c>
      <c r="K56" s="116">
        <v>-17.333333333333332</v>
      </c>
    </row>
    <row r="57" spans="1:11" ht="14.1" customHeight="1" x14ac:dyDescent="0.2">
      <c r="A57" s="306" t="s">
        <v>284</v>
      </c>
      <c r="B57" s="307" t="s">
        <v>285</v>
      </c>
      <c r="C57" s="308"/>
      <c r="D57" s="113">
        <v>0.89848561698427654</v>
      </c>
      <c r="E57" s="115">
        <v>372</v>
      </c>
      <c r="F57" s="114">
        <v>376</v>
      </c>
      <c r="G57" s="114">
        <v>376</v>
      </c>
      <c r="H57" s="114">
        <v>374</v>
      </c>
      <c r="I57" s="140">
        <v>383</v>
      </c>
      <c r="J57" s="115">
        <v>-11</v>
      </c>
      <c r="K57" s="116">
        <v>-2.8720626631853787</v>
      </c>
    </row>
    <row r="58" spans="1:11" ht="14.1" customHeight="1" x14ac:dyDescent="0.2">
      <c r="A58" s="306">
        <v>73</v>
      </c>
      <c r="B58" s="307" t="s">
        <v>286</v>
      </c>
      <c r="C58" s="308"/>
      <c r="D58" s="113">
        <v>1.1907349708958288</v>
      </c>
      <c r="E58" s="115">
        <v>493</v>
      </c>
      <c r="F58" s="114">
        <v>494</v>
      </c>
      <c r="G58" s="114">
        <v>487</v>
      </c>
      <c r="H58" s="114">
        <v>483</v>
      </c>
      <c r="I58" s="140">
        <v>479</v>
      </c>
      <c r="J58" s="115">
        <v>14</v>
      </c>
      <c r="K58" s="116">
        <v>2.9227557411273488</v>
      </c>
    </row>
    <row r="59" spans="1:11" ht="14.1" customHeight="1" x14ac:dyDescent="0.2">
      <c r="A59" s="306" t="s">
        <v>287</v>
      </c>
      <c r="B59" s="307" t="s">
        <v>288</v>
      </c>
      <c r="C59" s="308"/>
      <c r="D59" s="113">
        <v>0.82844238340216891</v>
      </c>
      <c r="E59" s="115">
        <v>343</v>
      </c>
      <c r="F59" s="114">
        <v>346</v>
      </c>
      <c r="G59" s="114">
        <v>335</v>
      </c>
      <c r="H59" s="114">
        <v>338</v>
      </c>
      <c r="I59" s="140">
        <v>332</v>
      </c>
      <c r="J59" s="115">
        <v>11</v>
      </c>
      <c r="K59" s="116">
        <v>3.3132530120481927</v>
      </c>
    </row>
    <row r="60" spans="1:11" ht="14.1" customHeight="1" x14ac:dyDescent="0.2">
      <c r="A60" s="306">
        <v>81</v>
      </c>
      <c r="B60" s="307" t="s">
        <v>289</v>
      </c>
      <c r="C60" s="308"/>
      <c r="D60" s="113">
        <v>5.4899403424872597</v>
      </c>
      <c r="E60" s="115">
        <v>2273</v>
      </c>
      <c r="F60" s="114">
        <v>2249</v>
      </c>
      <c r="G60" s="114">
        <v>2189</v>
      </c>
      <c r="H60" s="114">
        <v>2195</v>
      </c>
      <c r="I60" s="140">
        <v>2168</v>
      </c>
      <c r="J60" s="115">
        <v>105</v>
      </c>
      <c r="K60" s="116">
        <v>4.8431734317343169</v>
      </c>
    </row>
    <row r="61" spans="1:11" ht="14.1" customHeight="1" x14ac:dyDescent="0.2">
      <c r="A61" s="306" t="s">
        <v>290</v>
      </c>
      <c r="B61" s="307" t="s">
        <v>291</v>
      </c>
      <c r="C61" s="308"/>
      <c r="D61" s="113">
        <v>1.3863729681424051</v>
      </c>
      <c r="E61" s="115">
        <v>574</v>
      </c>
      <c r="F61" s="114">
        <v>563</v>
      </c>
      <c r="G61" s="114">
        <v>571</v>
      </c>
      <c r="H61" s="114">
        <v>599</v>
      </c>
      <c r="I61" s="140">
        <v>607</v>
      </c>
      <c r="J61" s="115">
        <v>-33</v>
      </c>
      <c r="K61" s="116">
        <v>-5.4365733113673809</v>
      </c>
    </row>
    <row r="62" spans="1:11" ht="14.1" customHeight="1" x14ac:dyDescent="0.2">
      <c r="A62" s="306" t="s">
        <v>292</v>
      </c>
      <c r="B62" s="307" t="s">
        <v>293</v>
      </c>
      <c r="C62" s="308"/>
      <c r="D62" s="113">
        <v>2.7292708257855711</v>
      </c>
      <c r="E62" s="115">
        <v>1130</v>
      </c>
      <c r="F62" s="114">
        <v>1107</v>
      </c>
      <c r="G62" s="114">
        <v>1064</v>
      </c>
      <c r="H62" s="114">
        <v>1064</v>
      </c>
      <c r="I62" s="140">
        <v>1023</v>
      </c>
      <c r="J62" s="115">
        <v>107</v>
      </c>
      <c r="K62" s="116">
        <v>10.459433040078201</v>
      </c>
    </row>
    <row r="63" spans="1:11" ht="14.1" customHeight="1" x14ac:dyDescent="0.2">
      <c r="A63" s="306"/>
      <c r="B63" s="307" t="s">
        <v>294</v>
      </c>
      <c r="C63" s="308"/>
      <c r="D63" s="113">
        <v>1.7510808395526893</v>
      </c>
      <c r="E63" s="115">
        <v>725</v>
      </c>
      <c r="F63" s="114">
        <v>736</v>
      </c>
      <c r="G63" s="114">
        <v>708</v>
      </c>
      <c r="H63" s="114">
        <v>690</v>
      </c>
      <c r="I63" s="140">
        <v>678</v>
      </c>
      <c r="J63" s="115">
        <v>47</v>
      </c>
      <c r="K63" s="116">
        <v>6.9321533923303837</v>
      </c>
    </row>
    <row r="64" spans="1:11" ht="14.1" customHeight="1" x14ac:dyDescent="0.2">
      <c r="A64" s="306" t="s">
        <v>295</v>
      </c>
      <c r="B64" s="307" t="s">
        <v>296</v>
      </c>
      <c r="C64" s="308"/>
      <c r="D64" s="113">
        <v>0.18356157766345435</v>
      </c>
      <c r="E64" s="115">
        <v>76</v>
      </c>
      <c r="F64" s="114">
        <v>80</v>
      </c>
      <c r="G64" s="114">
        <v>83</v>
      </c>
      <c r="H64" s="114">
        <v>83</v>
      </c>
      <c r="I64" s="140">
        <v>81</v>
      </c>
      <c r="J64" s="115">
        <v>-5</v>
      </c>
      <c r="K64" s="116">
        <v>-6.1728395061728394</v>
      </c>
    </row>
    <row r="65" spans="1:11" ht="14.1" customHeight="1" x14ac:dyDescent="0.2">
      <c r="A65" s="306" t="s">
        <v>297</v>
      </c>
      <c r="B65" s="307" t="s">
        <v>298</v>
      </c>
      <c r="C65" s="308"/>
      <c r="D65" s="113">
        <v>0.6617877931550854</v>
      </c>
      <c r="E65" s="115">
        <v>274</v>
      </c>
      <c r="F65" s="114">
        <v>286</v>
      </c>
      <c r="G65" s="114">
        <v>266</v>
      </c>
      <c r="H65" s="114">
        <v>249</v>
      </c>
      <c r="I65" s="140">
        <v>259</v>
      </c>
      <c r="J65" s="115">
        <v>15</v>
      </c>
      <c r="K65" s="116">
        <v>5.7915057915057915</v>
      </c>
    </row>
    <row r="66" spans="1:11" ht="14.1" customHeight="1" x14ac:dyDescent="0.2">
      <c r="A66" s="306">
        <v>82</v>
      </c>
      <c r="B66" s="307" t="s">
        <v>299</v>
      </c>
      <c r="C66" s="308"/>
      <c r="D66" s="113">
        <v>1.9708716759655098</v>
      </c>
      <c r="E66" s="115">
        <v>816</v>
      </c>
      <c r="F66" s="114">
        <v>843</v>
      </c>
      <c r="G66" s="114">
        <v>845</v>
      </c>
      <c r="H66" s="114">
        <v>856</v>
      </c>
      <c r="I66" s="140">
        <v>868</v>
      </c>
      <c r="J66" s="115">
        <v>-52</v>
      </c>
      <c r="K66" s="116">
        <v>-5.9907834101382491</v>
      </c>
    </row>
    <row r="67" spans="1:11" ht="14.1" customHeight="1" x14ac:dyDescent="0.2">
      <c r="A67" s="306" t="s">
        <v>300</v>
      </c>
      <c r="B67" s="307" t="s">
        <v>301</v>
      </c>
      <c r="C67" s="308"/>
      <c r="D67" s="113">
        <v>0.92988430790039367</v>
      </c>
      <c r="E67" s="115">
        <v>385</v>
      </c>
      <c r="F67" s="114">
        <v>381</v>
      </c>
      <c r="G67" s="114">
        <v>381</v>
      </c>
      <c r="H67" s="114">
        <v>387</v>
      </c>
      <c r="I67" s="140">
        <v>407</v>
      </c>
      <c r="J67" s="115">
        <v>-22</v>
      </c>
      <c r="K67" s="116">
        <v>-5.4054054054054053</v>
      </c>
    </row>
    <row r="68" spans="1:11" ht="14.1" customHeight="1" x14ac:dyDescent="0.2">
      <c r="A68" s="306" t="s">
        <v>302</v>
      </c>
      <c r="B68" s="307" t="s">
        <v>303</v>
      </c>
      <c r="C68" s="308"/>
      <c r="D68" s="113">
        <v>0.75115329807018816</v>
      </c>
      <c r="E68" s="115">
        <v>311</v>
      </c>
      <c r="F68" s="114">
        <v>341</v>
      </c>
      <c r="G68" s="114">
        <v>346</v>
      </c>
      <c r="H68" s="114">
        <v>345</v>
      </c>
      <c r="I68" s="140">
        <v>338</v>
      </c>
      <c r="J68" s="115">
        <v>-27</v>
      </c>
      <c r="K68" s="116">
        <v>-7.9881656804733732</v>
      </c>
    </row>
    <row r="69" spans="1:11" ht="14.1" customHeight="1" x14ac:dyDescent="0.2">
      <c r="A69" s="306">
        <v>83</v>
      </c>
      <c r="B69" s="307" t="s">
        <v>304</v>
      </c>
      <c r="C69" s="308"/>
      <c r="D69" s="113">
        <v>3.2340651643600706</v>
      </c>
      <c r="E69" s="115">
        <v>1339</v>
      </c>
      <c r="F69" s="114">
        <v>1340</v>
      </c>
      <c r="G69" s="114">
        <v>1335</v>
      </c>
      <c r="H69" s="114">
        <v>1362</v>
      </c>
      <c r="I69" s="140">
        <v>1337</v>
      </c>
      <c r="J69" s="115">
        <v>2</v>
      </c>
      <c r="K69" s="116">
        <v>0.14958863126402394</v>
      </c>
    </row>
    <row r="70" spans="1:11" ht="14.1" customHeight="1" x14ac:dyDescent="0.2">
      <c r="A70" s="306" t="s">
        <v>305</v>
      </c>
      <c r="B70" s="307" t="s">
        <v>306</v>
      </c>
      <c r="C70" s="308"/>
      <c r="D70" s="113">
        <v>2.1471874018790911</v>
      </c>
      <c r="E70" s="115">
        <v>889</v>
      </c>
      <c r="F70" s="114">
        <v>873</v>
      </c>
      <c r="G70" s="114">
        <v>872</v>
      </c>
      <c r="H70" s="114">
        <v>908</v>
      </c>
      <c r="I70" s="140">
        <v>896</v>
      </c>
      <c r="J70" s="115">
        <v>-7</v>
      </c>
      <c r="K70" s="116">
        <v>-0.78125</v>
      </c>
    </row>
    <row r="71" spans="1:11" ht="14.1" customHeight="1" x14ac:dyDescent="0.2">
      <c r="A71" s="306"/>
      <c r="B71" s="307" t="s">
        <v>307</v>
      </c>
      <c r="C71" s="308"/>
      <c r="D71" s="113">
        <v>1.4105258073086491</v>
      </c>
      <c r="E71" s="115">
        <v>584</v>
      </c>
      <c r="F71" s="114">
        <v>570</v>
      </c>
      <c r="G71" s="114">
        <v>554</v>
      </c>
      <c r="H71" s="114">
        <v>572</v>
      </c>
      <c r="I71" s="140">
        <v>577</v>
      </c>
      <c r="J71" s="115">
        <v>7</v>
      </c>
      <c r="K71" s="116">
        <v>1.2131715771230502</v>
      </c>
    </row>
    <row r="72" spans="1:11" ht="14.1" customHeight="1" x14ac:dyDescent="0.2">
      <c r="A72" s="306">
        <v>84</v>
      </c>
      <c r="B72" s="307" t="s">
        <v>308</v>
      </c>
      <c r="C72" s="308"/>
      <c r="D72" s="113">
        <v>1.9684563920488853</v>
      </c>
      <c r="E72" s="115">
        <v>815</v>
      </c>
      <c r="F72" s="114">
        <v>1045</v>
      </c>
      <c r="G72" s="114">
        <v>828</v>
      </c>
      <c r="H72" s="114">
        <v>916</v>
      </c>
      <c r="I72" s="140">
        <v>798</v>
      </c>
      <c r="J72" s="115">
        <v>17</v>
      </c>
      <c r="K72" s="116">
        <v>2.1303258145363411</v>
      </c>
    </row>
    <row r="73" spans="1:11" ht="14.1" customHeight="1" x14ac:dyDescent="0.2">
      <c r="A73" s="306" t="s">
        <v>309</v>
      </c>
      <c r="B73" s="307" t="s">
        <v>310</v>
      </c>
      <c r="C73" s="308"/>
      <c r="D73" s="113">
        <v>0.41542883365939665</v>
      </c>
      <c r="E73" s="115">
        <v>172</v>
      </c>
      <c r="F73" s="114">
        <v>237</v>
      </c>
      <c r="G73" s="114">
        <v>187</v>
      </c>
      <c r="H73" s="114">
        <v>175</v>
      </c>
      <c r="I73" s="140">
        <v>171</v>
      </c>
      <c r="J73" s="115">
        <v>1</v>
      </c>
      <c r="K73" s="116">
        <v>0.58479532163742687</v>
      </c>
    </row>
    <row r="74" spans="1:11" ht="14.1" customHeight="1" x14ac:dyDescent="0.2">
      <c r="A74" s="306" t="s">
        <v>311</v>
      </c>
      <c r="B74" s="307" t="s">
        <v>312</v>
      </c>
      <c r="C74" s="308"/>
      <c r="D74" s="113">
        <v>5.5551530082361182E-2</v>
      </c>
      <c r="E74" s="115">
        <v>23</v>
      </c>
      <c r="F74" s="114">
        <v>21</v>
      </c>
      <c r="G74" s="114">
        <v>19</v>
      </c>
      <c r="H74" s="114">
        <v>18</v>
      </c>
      <c r="I74" s="140">
        <v>19</v>
      </c>
      <c r="J74" s="115">
        <v>4</v>
      </c>
      <c r="K74" s="116">
        <v>21.05263157894737</v>
      </c>
    </row>
    <row r="75" spans="1:11" ht="14.1" customHeight="1" x14ac:dyDescent="0.2">
      <c r="A75" s="306" t="s">
        <v>313</v>
      </c>
      <c r="B75" s="307" t="s">
        <v>314</v>
      </c>
      <c r="C75" s="308"/>
      <c r="D75" s="113">
        <v>0.41059826582614789</v>
      </c>
      <c r="E75" s="115">
        <v>170</v>
      </c>
      <c r="F75" s="114">
        <v>311</v>
      </c>
      <c r="G75" s="114">
        <v>142</v>
      </c>
      <c r="H75" s="114">
        <v>260</v>
      </c>
      <c r="I75" s="140">
        <v>140</v>
      </c>
      <c r="J75" s="115">
        <v>30</v>
      </c>
      <c r="K75" s="116">
        <v>21.428571428571427</v>
      </c>
    </row>
    <row r="76" spans="1:11" ht="14.1" customHeight="1" x14ac:dyDescent="0.2">
      <c r="A76" s="306">
        <v>91</v>
      </c>
      <c r="B76" s="307" t="s">
        <v>315</v>
      </c>
      <c r="C76" s="308"/>
      <c r="D76" s="113">
        <v>0.95403714706663767</v>
      </c>
      <c r="E76" s="115">
        <v>395</v>
      </c>
      <c r="F76" s="114">
        <v>357</v>
      </c>
      <c r="G76" s="114">
        <v>306</v>
      </c>
      <c r="H76" s="114">
        <v>276</v>
      </c>
      <c r="I76" s="140">
        <v>291</v>
      </c>
      <c r="J76" s="115">
        <v>104</v>
      </c>
      <c r="K76" s="116">
        <v>35.738831615120276</v>
      </c>
    </row>
    <row r="77" spans="1:11" ht="14.1" customHeight="1" x14ac:dyDescent="0.2">
      <c r="A77" s="306">
        <v>92</v>
      </c>
      <c r="B77" s="307" t="s">
        <v>316</v>
      </c>
      <c r="C77" s="308"/>
      <c r="D77" s="113">
        <v>0.5893292756563534</v>
      </c>
      <c r="E77" s="115">
        <v>244</v>
      </c>
      <c r="F77" s="114">
        <v>242</v>
      </c>
      <c r="G77" s="114">
        <v>240</v>
      </c>
      <c r="H77" s="114">
        <v>242</v>
      </c>
      <c r="I77" s="140">
        <v>228</v>
      </c>
      <c r="J77" s="115">
        <v>16</v>
      </c>
      <c r="K77" s="116">
        <v>7.0175438596491224</v>
      </c>
    </row>
    <row r="78" spans="1:11" ht="14.1" customHeight="1" x14ac:dyDescent="0.2">
      <c r="A78" s="306">
        <v>93</v>
      </c>
      <c r="B78" s="307" t="s">
        <v>317</v>
      </c>
      <c r="C78" s="308"/>
      <c r="D78" s="113">
        <v>9.6611356664975973E-2</v>
      </c>
      <c r="E78" s="115">
        <v>40</v>
      </c>
      <c r="F78" s="114">
        <v>38</v>
      </c>
      <c r="G78" s="114">
        <v>44</v>
      </c>
      <c r="H78" s="114">
        <v>46</v>
      </c>
      <c r="I78" s="140">
        <v>46</v>
      </c>
      <c r="J78" s="115">
        <v>-6</v>
      </c>
      <c r="K78" s="116">
        <v>-13.043478260869565</v>
      </c>
    </row>
    <row r="79" spans="1:11" ht="14.1" customHeight="1" x14ac:dyDescent="0.2">
      <c r="A79" s="306">
        <v>94</v>
      </c>
      <c r="B79" s="307" t="s">
        <v>318</v>
      </c>
      <c r="C79" s="308"/>
      <c r="D79" s="113">
        <v>0.60623626307272416</v>
      </c>
      <c r="E79" s="115">
        <v>251</v>
      </c>
      <c r="F79" s="114">
        <v>277</v>
      </c>
      <c r="G79" s="114">
        <v>281</v>
      </c>
      <c r="H79" s="114">
        <v>248</v>
      </c>
      <c r="I79" s="140">
        <v>258</v>
      </c>
      <c r="J79" s="115">
        <v>-7</v>
      </c>
      <c r="K79" s="116">
        <v>-2.7131782945736433</v>
      </c>
    </row>
    <row r="80" spans="1:11" ht="14.1" customHeight="1" x14ac:dyDescent="0.2">
      <c r="A80" s="306" t="s">
        <v>319</v>
      </c>
      <c r="B80" s="307" t="s">
        <v>320</v>
      </c>
      <c r="C80" s="308"/>
      <c r="D80" s="113" t="s">
        <v>514</v>
      </c>
      <c r="E80" s="115" t="s">
        <v>514</v>
      </c>
      <c r="F80" s="114">
        <v>3</v>
      </c>
      <c r="G80" s="114">
        <v>3</v>
      </c>
      <c r="H80" s="114">
        <v>3</v>
      </c>
      <c r="I80" s="140">
        <v>3</v>
      </c>
      <c r="J80" s="115" t="s">
        <v>514</v>
      </c>
      <c r="K80" s="116" t="s">
        <v>514</v>
      </c>
    </row>
    <row r="81" spans="1:11" ht="14.1" customHeight="1" x14ac:dyDescent="0.2">
      <c r="A81" s="310" t="s">
        <v>321</v>
      </c>
      <c r="B81" s="311" t="s">
        <v>334</v>
      </c>
      <c r="C81" s="312"/>
      <c r="D81" s="125">
        <v>3.8741154022655362</v>
      </c>
      <c r="E81" s="143">
        <v>1604</v>
      </c>
      <c r="F81" s="144">
        <v>1689</v>
      </c>
      <c r="G81" s="144">
        <v>1675</v>
      </c>
      <c r="H81" s="144">
        <v>1724</v>
      </c>
      <c r="I81" s="145">
        <v>1662</v>
      </c>
      <c r="J81" s="143">
        <v>-58</v>
      </c>
      <c r="K81" s="146">
        <v>-3.4897713598074609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14450</v>
      </c>
      <c r="G12" s="536">
        <v>11324</v>
      </c>
      <c r="H12" s="536">
        <v>18245</v>
      </c>
      <c r="I12" s="536">
        <v>13585</v>
      </c>
      <c r="J12" s="537">
        <v>14614</v>
      </c>
      <c r="K12" s="538">
        <v>-164</v>
      </c>
      <c r="L12" s="349">
        <v>-1.1222115779389625</v>
      </c>
    </row>
    <row r="13" spans="1:17" s="110" customFormat="1" ht="15" customHeight="1" x14ac:dyDescent="0.2">
      <c r="A13" s="350" t="s">
        <v>345</v>
      </c>
      <c r="B13" s="351" t="s">
        <v>346</v>
      </c>
      <c r="C13" s="347"/>
      <c r="D13" s="347"/>
      <c r="E13" s="348"/>
      <c r="F13" s="536">
        <v>7858</v>
      </c>
      <c r="G13" s="536">
        <v>5902</v>
      </c>
      <c r="H13" s="536">
        <v>10150</v>
      </c>
      <c r="I13" s="536">
        <v>7521</v>
      </c>
      <c r="J13" s="537">
        <v>7941</v>
      </c>
      <c r="K13" s="538">
        <v>-83</v>
      </c>
      <c r="L13" s="349">
        <v>-1.0452084120387861</v>
      </c>
    </row>
    <row r="14" spans="1:17" s="110" customFormat="1" ht="22.5" customHeight="1" x14ac:dyDescent="0.2">
      <c r="A14" s="350"/>
      <c r="B14" s="351" t="s">
        <v>347</v>
      </c>
      <c r="C14" s="347"/>
      <c r="D14" s="347"/>
      <c r="E14" s="348"/>
      <c r="F14" s="536">
        <v>6592</v>
      </c>
      <c r="G14" s="536">
        <v>5422</v>
      </c>
      <c r="H14" s="536">
        <v>8095</v>
      </c>
      <c r="I14" s="536">
        <v>6064</v>
      </c>
      <c r="J14" s="537">
        <v>6673</v>
      </c>
      <c r="K14" s="538">
        <v>-81</v>
      </c>
      <c r="L14" s="349">
        <v>-1.2138468454967781</v>
      </c>
    </row>
    <row r="15" spans="1:17" s="110" customFormat="1" ht="15" customHeight="1" x14ac:dyDescent="0.2">
      <c r="A15" s="350" t="s">
        <v>348</v>
      </c>
      <c r="B15" s="351" t="s">
        <v>108</v>
      </c>
      <c r="C15" s="347"/>
      <c r="D15" s="347"/>
      <c r="E15" s="348"/>
      <c r="F15" s="536">
        <v>2871</v>
      </c>
      <c r="G15" s="536">
        <v>2707</v>
      </c>
      <c r="H15" s="536">
        <v>6376</v>
      </c>
      <c r="I15" s="536">
        <v>3054</v>
      </c>
      <c r="J15" s="537">
        <v>3092</v>
      </c>
      <c r="K15" s="538">
        <v>-221</v>
      </c>
      <c r="L15" s="349">
        <v>-7.1474773609314362</v>
      </c>
    </row>
    <row r="16" spans="1:17" s="110" customFormat="1" ht="15" customHeight="1" x14ac:dyDescent="0.2">
      <c r="A16" s="350"/>
      <c r="B16" s="351" t="s">
        <v>109</v>
      </c>
      <c r="C16" s="347"/>
      <c r="D16" s="347"/>
      <c r="E16" s="348"/>
      <c r="F16" s="536">
        <v>10217</v>
      </c>
      <c r="G16" s="536">
        <v>7814</v>
      </c>
      <c r="H16" s="536">
        <v>10599</v>
      </c>
      <c r="I16" s="536">
        <v>9363</v>
      </c>
      <c r="J16" s="537">
        <v>10249</v>
      </c>
      <c r="K16" s="538">
        <v>-32</v>
      </c>
      <c r="L16" s="349">
        <v>-0.31222558298370573</v>
      </c>
    </row>
    <row r="17" spans="1:12" s="110" customFormat="1" ht="15" customHeight="1" x14ac:dyDescent="0.2">
      <c r="A17" s="350"/>
      <c r="B17" s="351" t="s">
        <v>110</v>
      </c>
      <c r="C17" s="347"/>
      <c r="D17" s="347"/>
      <c r="E17" s="348"/>
      <c r="F17" s="536">
        <v>1170</v>
      </c>
      <c r="G17" s="536">
        <v>706</v>
      </c>
      <c r="H17" s="536">
        <v>1104</v>
      </c>
      <c r="I17" s="536">
        <v>1045</v>
      </c>
      <c r="J17" s="537">
        <v>1108</v>
      </c>
      <c r="K17" s="538">
        <v>62</v>
      </c>
      <c r="L17" s="349">
        <v>5.5956678700361007</v>
      </c>
    </row>
    <row r="18" spans="1:12" s="110" customFormat="1" ht="15" customHeight="1" x14ac:dyDescent="0.2">
      <c r="A18" s="350"/>
      <c r="B18" s="351" t="s">
        <v>111</v>
      </c>
      <c r="C18" s="347"/>
      <c r="D18" s="347"/>
      <c r="E18" s="348"/>
      <c r="F18" s="536">
        <v>192</v>
      </c>
      <c r="G18" s="536">
        <v>97</v>
      </c>
      <c r="H18" s="536">
        <v>166</v>
      </c>
      <c r="I18" s="536">
        <v>123</v>
      </c>
      <c r="J18" s="537">
        <v>165</v>
      </c>
      <c r="K18" s="538">
        <v>27</v>
      </c>
      <c r="L18" s="349">
        <v>16.363636363636363</v>
      </c>
    </row>
    <row r="19" spans="1:12" s="110" customFormat="1" ht="15" customHeight="1" x14ac:dyDescent="0.2">
      <c r="A19" s="118" t="s">
        <v>113</v>
      </c>
      <c r="B19" s="119" t="s">
        <v>181</v>
      </c>
      <c r="C19" s="347"/>
      <c r="D19" s="347"/>
      <c r="E19" s="348"/>
      <c r="F19" s="536">
        <v>8759</v>
      </c>
      <c r="G19" s="536">
        <v>6611</v>
      </c>
      <c r="H19" s="536">
        <v>12193</v>
      </c>
      <c r="I19" s="536">
        <v>8103</v>
      </c>
      <c r="J19" s="537">
        <v>9032</v>
      </c>
      <c r="K19" s="538">
        <v>-273</v>
      </c>
      <c r="L19" s="349">
        <v>-3.0225863596102744</v>
      </c>
    </row>
    <row r="20" spans="1:12" s="110" customFormat="1" ht="15" customHeight="1" x14ac:dyDescent="0.2">
      <c r="A20" s="118"/>
      <c r="B20" s="119" t="s">
        <v>182</v>
      </c>
      <c r="C20" s="347"/>
      <c r="D20" s="347"/>
      <c r="E20" s="348"/>
      <c r="F20" s="536">
        <v>5691</v>
      </c>
      <c r="G20" s="536">
        <v>4713</v>
      </c>
      <c r="H20" s="536">
        <v>6052</v>
      </c>
      <c r="I20" s="536">
        <v>5482</v>
      </c>
      <c r="J20" s="537">
        <v>5582</v>
      </c>
      <c r="K20" s="538">
        <v>109</v>
      </c>
      <c r="L20" s="349">
        <v>1.9527051236116086</v>
      </c>
    </row>
    <row r="21" spans="1:12" s="110" customFormat="1" ht="15" customHeight="1" x14ac:dyDescent="0.2">
      <c r="A21" s="118" t="s">
        <v>113</v>
      </c>
      <c r="B21" s="119" t="s">
        <v>116</v>
      </c>
      <c r="C21" s="347"/>
      <c r="D21" s="347"/>
      <c r="E21" s="348"/>
      <c r="F21" s="536">
        <v>10058</v>
      </c>
      <c r="G21" s="536">
        <v>8025</v>
      </c>
      <c r="H21" s="536">
        <v>12956</v>
      </c>
      <c r="I21" s="536">
        <v>8924</v>
      </c>
      <c r="J21" s="537">
        <v>10165</v>
      </c>
      <c r="K21" s="538">
        <v>-107</v>
      </c>
      <c r="L21" s="349">
        <v>-1.0526315789473684</v>
      </c>
    </row>
    <row r="22" spans="1:12" s="110" customFormat="1" ht="15" customHeight="1" x14ac:dyDescent="0.2">
      <c r="A22" s="118"/>
      <c r="B22" s="119" t="s">
        <v>117</v>
      </c>
      <c r="C22" s="347"/>
      <c r="D22" s="347"/>
      <c r="E22" s="348"/>
      <c r="F22" s="536">
        <v>4372</v>
      </c>
      <c r="G22" s="536">
        <v>3289</v>
      </c>
      <c r="H22" s="536">
        <v>5258</v>
      </c>
      <c r="I22" s="536">
        <v>4629</v>
      </c>
      <c r="J22" s="537">
        <v>4433</v>
      </c>
      <c r="K22" s="538">
        <v>-61</v>
      </c>
      <c r="L22" s="349">
        <v>-1.3760433115271824</v>
      </c>
    </row>
    <row r="23" spans="1:12" s="110" customFormat="1" ht="15" customHeight="1" x14ac:dyDescent="0.2">
      <c r="A23" s="352" t="s">
        <v>348</v>
      </c>
      <c r="B23" s="353" t="s">
        <v>193</v>
      </c>
      <c r="C23" s="354"/>
      <c r="D23" s="354"/>
      <c r="E23" s="355"/>
      <c r="F23" s="539">
        <v>293</v>
      </c>
      <c r="G23" s="539">
        <v>483</v>
      </c>
      <c r="H23" s="539">
        <v>3055</v>
      </c>
      <c r="I23" s="539">
        <v>229</v>
      </c>
      <c r="J23" s="540">
        <v>343</v>
      </c>
      <c r="K23" s="541">
        <v>-50</v>
      </c>
      <c r="L23" s="356">
        <v>-14.577259475218659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33.700000000000003</v>
      </c>
      <c r="G25" s="542">
        <v>39.700000000000003</v>
      </c>
      <c r="H25" s="542">
        <v>40.1</v>
      </c>
      <c r="I25" s="542">
        <v>39</v>
      </c>
      <c r="J25" s="542">
        <v>34.9</v>
      </c>
      <c r="K25" s="543" t="s">
        <v>350</v>
      </c>
      <c r="L25" s="364">
        <v>-1.1999999999999957</v>
      </c>
    </row>
    <row r="26" spans="1:12" s="110" customFormat="1" ht="15" customHeight="1" x14ac:dyDescent="0.2">
      <c r="A26" s="365" t="s">
        <v>105</v>
      </c>
      <c r="B26" s="366" t="s">
        <v>346</v>
      </c>
      <c r="C26" s="362"/>
      <c r="D26" s="362"/>
      <c r="E26" s="363"/>
      <c r="F26" s="542">
        <v>31.5</v>
      </c>
      <c r="G26" s="542">
        <v>36.200000000000003</v>
      </c>
      <c r="H26" s="542">
        <v>37</v>
      </c>
      <c r="I26" s="542">
        <v>35.700000000000003</v>
      </c>
      <c r="J26" s="544">
        <v>32.799999999999997</v>
      </c>
      <c r="K26" s="543" t="s">
        <v>350</v>
      </c>
      <c r="L26" s="364">
        <v>-1.2999999999999972</v>
      </c>
    </row>
    <row r="27" spans="1:12" s="110" customFormat="1" ht="15" customHeight="1" x14ac:dyDescent="0.2">
      <c r="A27" s="365"/>
      <c r="B27" s="366" t="s">
        <v>347</v>
      </c>
      <c r="C27" s="362"/>
      <c r="D27" s="362"/>
      <c r="E27" s="363"/>
      <c r="F27" s="542">
        <v>36.200000000000003</v>
      </c>
      <c r="G27" s="542">
        <v>43.6</v>
      </c>
      <c r="H27" s="542">
        <v>44.1</v>
      </c>
      <c r="I27" s="542">
        <v>43.2</v>
      </c>
      <c r="J27" s="542">
        <v>37.5</v>
      </c>
      <c r="K27" s="543" t="s">
        <v>350</v>
      </c>
      <c r="L27" s="364">
        <v>-1.2999999999999972</v>
      </c>
    </row>
    <row r="28" spans="1:12" s="110" customFormat="1" ht="15" customHeight="1" x14ac:dyDescent="0.2">
      <c r="A28" s="365" t="s">
        <v>113</v>
      </c>
      <c r="B28" s="366" t="s">
        <v>108</v>
      </c>
      <c r="C28" s="362"/>
      <c r="D28" s="362"/>
      <c r="E28" s="363"/>
      <c r="F28" s="542">
        <v>48</v>
      </c>
      <c r="G28" s="542">
        <v>54.8</v>
      </c>
      <c r="H28" s="542">
        <v>51</v>
      </c>
      <c r="I28" s="542">
        <v>51.5</v>
      </c>
      <c r="J28" s="542">
        <v>50.1</v>
      </c>
      <c r="K28" s="543" t="s">
        <v>350</v>
      </c>
      <c r="L28" s="364">
        <v>-2.1000000000000014</v>
      </c>
    </row>
    <row r="29" spans="1:12" s="110" customFormat="1" ht="11.25" x14ac:dyDescent="0.2">
      <c r="A29" s="365"/>
      <c r="B29" s="366" t="s">
        <v>109</v>
      </c>
      <c r="C29" s="362"/>
      <c r="D29" s="362"/>
      <c r="E29" s="363"/>
      <c r="F29" s="542">
        <v>31.1</v>
      </c>
      <c r="G29" s="542">
        <v>35.9</v>
      </c>
      <c r="H29" s="542">
        <v>37.200000000000003</v>
      </c>
      <c r="I29" s="542">
        <v>35.6</v>
      </c>
      <c r="J29" s="544">
        <v>31.7</v>
      </c>
      <c r="K29" s="543" t="s">
        <v>350</v>
      </c>
      <c r="L29" s="364">
        <v>-0.59999999999999787</v>
      </c>
    </row>
    <row r="30" spans="1:12" s="110" customFormat="1" ht="15" customHeight="1" x14ac:dyDescent="0.2">
      <c r="A30" s="365"/>
      <c r="B30" s="366" t="s">
        <v>110</v>
      </c>
      <c r="C30" s="362"/>
      <c r="D30" s="362"/>
      <c r="E30" s="363"/>
      <c r="F30" s="542">
        <v>23.6</v>
      </c>
      <c r="G30" s="542">
        <v>32.700000000000003</v>
      </c>
      <c r="H30" s="542">
        <v>33.700000000000003</v>
      </c>
      <c r="I30" s="542">
        <v>35.9</v>
      </c>
      <c r="J30" s="542">
        <v>27.3</v>
      </c>
      <c r="K30" s="543" t="s">
        <v>350</v>
      </c>
      <c r="L30" s="364">
        <v>-3.6999999999999993</v>
      </c>
    </row>
    <row r="31" spans="1:12" s="110" customFormat="1" ht="15" customHeight="1" x14ac:dyDescent="0.2">
      <c r="A31" s="365"/>
      <c r="B31" s="366" t="s">
        <v>111</v>
      </c>
      <c r="C31" s="362"/>
      <c r="D31" s="362"/>
      <c r="E31" s="363"/>
      <c r="F31" s="542">
        <v>38.5</v>
      </c>
      <c r="G31" s="542">
        <v>50.5</v>
      </c>
      <c r="H31" s="542">
        <v>53.6</v>
      </c>
      <c r="I31" s="542">
        <v>36.6</v>
      </c>
      <c r="J31" s="542">
        <v>38.799999999999997</v>
      </c>
      <c r="K31" s="543" t="s">
        <v>350</v>
      </c>
      <c r="L31" s="364">
        <v>-0.29999999999999716</v>
      </c>
    </row>
    <row r="32" spans="1:12" s="110" customFormat="1" ht="15" customHeight="1" x14ac:dyDescent="0.2">
      <c r="A32" s="367" t="s">
        <v>113</v>
      </c>
      <c r="B32" s="368" t="s">
        <v>181</v>
      </c>
      <c r="C32" s="362"/>
      <c r="D32" s="362"/>
      <c r="E32" s="363"/>
      <c r="F32" s="542">
        <v>29.8</v>
      </c>
      <c r="G32" s="542">
        <v>32.799999999999997</v>
      </c>
      <c r="H32" s="542">
        <v>35.4</v>
      </c>
      <c r="I32" s="542">
        <v>35.5</v>
      </c>
      <c r="J32" s="544">
        <v>30.9</v>
      </c>
      <c r="K32" s="543" t="s">
        <v>350</v>
      </c>
      <c r="L32" s="364">
        <v>-1.0999999999999979</v>
      </c>
    </row>
    <row r="33" spans="1:12" s="110" customFormat="1" ht="15" customHeight="1" x14ac:dyDescent="0.2">
      <c r="A33" s="367"/>
      <c r="B33" s="368" t="s">
        <v>182</v>
      </c>
      <c r="C33" s="362"/>
      <c r="D33" s="362"/>
      <c r="E33" s="363"/>
      <c r="F33" s="542">
        <v>39.4</v>
      </c>
      <c r="G33" s="542">
        <v>48.7</v>
      </c>
      <c r="H33" s="542">
        <v>47.1</v>
      </c>
      <c r="I33" s="542">
        <v>44.1</v>
      </c>
      <c r="J33" s="542">
        <v>41.2</v>
      </c>
      <c r="K33" s="543" t="s">
        <v>350</v>
      </c>
      <c r="L33" s="364">
        <v>-1.8000000000000043</v>
      </c>
    </row>
    <row r="34" spans="1:12" s="369" customFormat="1" ht="15" customHeight="1" x14ac:dyDescent="0.2">
      <c r="A34" s="367" t="s">
        <v>113</v>
      </c>
      <c r="B34" s="368" t="s">
        <v>116</v>
      </c>
      <c r="C34" s="362"/>
      <c r="D34" s="362"/>
      <c r="E34" s="363"/>
      <c r="F34" s="542">
        <v>32.5</v>
      </c>
      <c r="G34" s="542">
        <v>38.299999999999997</v>
      </c>
      <c r="H34" s="542">
        <v>38.4</v>
      </c>
      <c r="I34" s="542">
        <v>37.5</v>
      </c>
      <c r="J34" s="542">
        <v>33.9</v>
      </c>
      <c r="K34" s="543" t="s">
        <v>350</v>
      </c>
      <c r="L34" s="364">
        <v>-1.3999999999999986</v>
      </c>
    </row>
    <row r="35" spans="1:12" s="369" customFormat="1" ht="11.25" x14ac:dyDescent="0.2">
      <c r="A35" s="370"/>
      <c r="B35" s="371" t="s">
        <v>117</v>
      </c>
      <c r="C35" s="372"/>
      <c r="D35" s="372"/>
      <c r="E35" s="373"/>
      <c r="F35" s="545">
        <v>36.4</v>
      </c>
      <c r="G35" s="545">
        <v>43.2</v>
      </c>
      <c r="H35" s="545">
        <v>44</v>
      </c>
      <c r="I35" s="545">
        <v>42.1</v>
      </c>
      <c r="J35" s="546">
        <v>37.299999999999997</v>
      </c>
      <c r="K35" s="547" t="s">
        <v>350</v>
      </c>
      <c r="L35" s="374">
        <v>-0.89999999999999858</v>
      </c>
    </row>
    <row r="36" spans="1:12" s="369" customFormat="1" ht="15.95" customHeight="1" x14ac:dyDescent="0.2">
      <c r="A36" s="375" t="s">
        <v>351</v>
      </c>
      <c r="B36" s="376"/>
      <c r="C36" s="377"/>
      <c r="D36" s="376"/>
      <c r="E36" s="378"/>
      <c r="F36" s="548">
        <v>14047</v>
      </c>
      <c r="G36" s="548">
        <v>10678</v>
      </c>
      <c r="H36" s="548">
        <v>14552</v>
      </c>
      <c r="I36" s="548">
        <v>13244</v>
      </c>
      <c r="J36" s="548">
        <v>14121</v>
      </c>
      <c r="K36" s="549">
        <v>-74</v>
      </c>
      <c r="L36" s="380">
        <v>-0.52404220664258905</v>
      </c>
    </row>
    <row r="37" spans="1:12" s="369" customFormat="1" ht="15.95" customHeight="1" x14ac:dyDescent="0.2">
      <c r="A37" s="381"/>
      <c r="B37" s="382" t="s">
        <v>113</v>
      </c>
      <c r="C37" s="382" t="s">
        <v>352</v>
      </c>
      <c r="D37" s="382"/>
      <c r="E37" s="383"/>
      <c r="F37" s="548">
        <v>4727</v>
      </c>
      <c r="G37" s="548">
        <v>4242</v>
      </c>
      <c r="H37" s="548">
        <v>5842</v>
      </c>
      <c r="I37" s="548">
        <v>5165</v>
      </c>
      <c r="J37" s="548">
        <v>4935</v>
      </c>
      <c r="K37" s="549">
        <v>-208</v>
      </c>
      <c r="L37" s="380">
        <v>-4.2147922998986829</v>
      </c>
    </row>
    <row r="38" spans="1:12" s="369" customFormat="1" ht="15.95" customHeight="1" x14ac:dyDescent="0.2">
      <c r="A38" s="381"/>
      <c r="B38" s="384" t="s">
        <v>105</v>
      </c>
      <c r="C38" s="384" t="s">
        <v>106</v>
      </c>
      <c r="D38" s="385"/>
      <c r="E38" s="383"/>
      <c r="F38" s="548">
        <v>7647</v>
      </c>
      <c r="G38" s="548">
        <v>5631</v>
      </c>
      <c r="H38" s="548">
        <v>8134</v>
      </c>
      <c r="I38" s="548">
        <v>7382</v>
      </c>
      <c r="J38" s="550">
        <v>7706</v>
      </c>
      <c r="K38" s="549">
        <v>-59</v>
      </c>
      <c r="L38" s="380">
        <v>-0.76563716584479624</v>
      </c>
    </row>
    <row r="39" spans="1:12" s="369" customFormat="1" ht="15.95" customHeight="1" x14ac:dyDescent="0.2">
      <c r="A39" s="381"/>
      <c r="B39" s="385"/>
      <c r="C39" s="382" t="s">
        <v>353</v>
      </c>
      <c r="D39" s="385"/>
      <c r="E39" s="383"/>
      <c r="F39" s="548">
        <v>2408</v>
      </c>
      <c r="G39" s="548">
        <v>2039</v>
      </c>
      <c r="H39" s="548">
        <v>3010</v>
      </c>
      <c r="I39" s="548">
        <v>2632</v>
      </c>
      <c r="J39" s="548">
        <v>2531</v>
      </c>
      <c r="K39" s="549">
        <v>-123</v>
      </c>
      <c r="L39" s="380">
        <v>-4.859739233504544</v>
      </c>
    </row>
    <row r="40" spans="1:12" s="369" customFormat="1" ht="15.95" customHeight="1" x14ac:dyDescent="0.2">
      <c r="A40" s="381"/>
      <c r="B40" s="384"/>
      <c r="C40" s="384" t="s">
        <v>107</v>
      </c>
      <c r="D40" s="385"/>
      <c r="E40" s="383"/>
      <c r="F40" s="548">
        <v>6400</v>
      </c>
      <c r="G40" s="548">
        <v>5047</v>
      </c>
      <c r="H40" s="548">
        <v>6418</v>
      </c>
      <c r="I40" s="548">
        <v>5862</v>
      </c>
      <c r="J40" s="548">
        <v>6415</v>
      </c>
      <c r="K40" s="549">
        <v>-15</v>
      </c>
      <c r="L40" s="380">
        <v>-0.23382696804364769</v>
      </c>
    </row>
    <row r="41" spans="1:12" s="369" customFormat="1" ht="24" customHeight="1" x14ac:dyDescent="0.2">
      <c r="A41" s="381"/>
      <c r="B41" s="385"/>
      <c r="C41" s="382" t="s">
        <v>353</v>
      </c>
      <c r="D41" s="385"/>
      <c r="E41" s="383"/>
      <c r="F41" s="548">
        <v>2319</v>
      </c>
      <c r="G41" s="548">
        <v>2203</v>
      </c>
      <c r="H41" s="548">
        <v>2832</v>
      </c>
      <c r="I41" s="548">
        <v>2533</v>
      </c>
      <c r="J41" s="550">
        <v>2404</v>
      </c>
      <c r="K41" s="549">
        <v>-85</v>
      </c>
      <c r="L41" s="380">
        <v>-3.5357737104825291</v>
      </c>
    </row>
    <row r="42" spans="1:12" s="110" customFormat="1" ht="15" customHeight="1" x14ac:dyDescent="0.2">
      <c r="A42" s="381"/>
      <c r="B42" s="384" t="s">
        <v>113</v>
      </c>
      <c r="C42" s="384" t="s">
        <v>354</v>
      </c>
      <c r="D42" s="385"/>
      <c r="E42" s="383"/>
      <c r="F42" s="548">
        <v>2560</v>
      </c>
      <c r="G42" s="548">
        <v>2221</v>
      </c>
      <c r="H42" s="548">
        <v>3152</v>
      </c>
      <c r="I42" s="548">
        <v>2827</v>
      </c>
      <c r="J42" s="548">
        <v>2709</v>
      </c>
      <c r="K42" s="549">
        <v>-149</v>
      </c>
      <c r="L42" s="380">
        <v>-5.5001845699520118</v>
      </c>
    </row>
    <row r="43" spans="1:12" s="110" customFormat="1" ht="15" customHeight="1" x14ac:dyDescent="0.2">
      <c r="A43" s="381"/>
      <c r="B43" s="385"/>
      <c r="C43" s="382" t="s">
        <v>353</v>
      </c>
      <c r="D43" s="385"/>
      <c r="E43" s="383"/>
      <c r="F43" s="548">
        <v>1228</v>
      </c>
      <c r="G43" s="548">
        <v>1217</v>
      </c>
      <c r="H43" s="548">
        <v>1609</v>
      </c>
      <c r="I43" s="548">
        <v>1456</v>
      </c>
      <c r="J43" s="548">
        <v>1358</v>
      </c>
      <c r="K43" s="549">
        <v>-130</v>
      </c>
      <c r="L43" s="380">
        <v>-9.5729013254786448</v>
      </c>
    </row>
    <row r="44" spans="1:12" s="110" customFormat="1" ht="15" customHeight="1" x14ac:dyDescent="0.2">
      <c r="A44" s="381"/>
      <c r="B44" s="384"/>
      <c r="C44" s="366" t="s">
        <v>109</v>
      </c>
      <c r="D44" s="385"/>
      <c r="E44" s="383"/>
      <c r="F44" s="548">
        <v>10125</v>
      </c>
      <c r="G44" s="548">
        <v>7654</v>
      </c>
      <c r="H44" s="548">
        <v>10131</v>
      </c>
      <c r="I44" s="548">
        <v>9249</v>
      </c>
      <c r="J44" s="550">
        <v>10140</v>
      </c>
      <c r="K44" s="549">
        <v>-15</v>
      </c>
      <c r="L44" s="380">
        <v>-0.14792899408284024</v>
      </c>
    </row>
    <row r="45" spans="1:12" s="110" customFormat="1" ht="15" customHeight="1" x14ac:dyDescent="0.2">
      <c r="A45" s="381"/>
      <c r="B45" s="385"/>
      <c r="C45" s="382" t="s">
        <v>353</v>
      </c>
      <c r="D45" s="385"/>
      <c r="E45" s="383"/>
      <c r="F45" s="548">
        <v>3149</v>
      </c>
      <c r="G45" s="548">
        <v>2745</v>
      </c>
      <c r="H45" s="548">
        <v>3772</v>
      </c>
      <c r="I45" s="548">
        <v>3289</v>
      </c>
      <c r="J45" s="548">
        <v>3211</v>
      </c>
      <c r="K45" s="549">
        <v>-62</v>
      </c>
      <c r="L45" s="380">
        <v>-1.9308626596075988</v>
      </c>
    </row>
    <row r="46" spans="1:12" s="110" customFormat="1" ht="15" customHeight="1" x14ac:dyDescent="0.2">
      <c r="A46" s="381"/>
      <c r="B46" s="384"/>
      <c r="C46" s="366" t="s">
        <v>110</v>
      </c>
      <c r="D46" s="385"/>
      <c r="E46" s="383"/>
      <c r="F46" s="548">
        <v>1170</v>
      </c>
      <c r="G46" s="548">
        <v>706</v>
      </c>
      <c r="H46" s="548">
        <v>1103</v>
      </c>
      <c r="I46" s="548">
        <v>1045</v>
      </c>
      <c r="J46" s="548">
        <v>1107</v>
      </c>
      <c r="K46" s="549">
        <v>63</v>
      </c>
      <c r="L46" s="380">
        <v>5.691056910569106</v>
      </c>
    </row>
    <row r="47" spans="1:12" s="110" customFormat="1" ht="15" customHeight="1" x14ac:dyDescent="0.2">
      <c r="A47" s="381"/>
      <c r="B47" s="385"/>
      <c r="C47" s="382" t="s">
        <v>353</v>
      </c>
      <c r="D47" s="385"/>
      <c r="E47" s="383"/>
      <c r="F47" s="548">
        <v>276</v>
      </c>
      <c r="G47" s="548">
        <v>231</v>
      </c>
      <c r="H47" s="548">
        <v>372</v>
      </c>
      <c r="I47" s="548">
        <v>375</v>
      </c>
      <c r="J47" s="550">
        <v>302</v>
      </c>
      <c r="K47" s="549">
        <v>-26</v>
      </c>
      <c r="L47" s="380">
        <v>-8.6092715231788084</v>
      </c>
    </row>
    <row r="48" spans="1:12" s="110" customFormat="1" ht="15" customHeight="1" x14ac:dyDescent="0.2">
      <c r="A48" s="381"/>
      <c r="B48" s="385"/>
      <c r="C48" s="366" t="s">
        <v>111</v>
      </c>
      <c r="D48" s="386"/>
      <c r="E48" s="387"/>
      <c r="F48" s="548">
        <v>192</v>
      </c>
      <c r="G48" s="548">
        <v>97</v>
      </c>
      <c r="H48" s="548">
        <v>166</v>
      </c>
      <c r="I48" s="548">
        <v>123</v>
      </c>
      <c r="J48" s="548">
        <v>165</v>
      </c>
      <c r="K48" s="549">
        <v>27</v>
      </c>
      <c r="L48" s="380">
        <v>16.363636363636363</v>
      </c>
    </row>
    <row r="49" spans="1:12" s="110" customFormat="1" ht="15" customHeight="1" x14ac:dyDescent="0.2">
      <c r="A49" s="381"/>
      <c r="B49" s="385"/>
      <c r="C49" s="382" t="s">
        <v>353</v>
      </c>
      <c r="D49" s="385"/>
      <c r="E49" s="383"/>
      <c r="F49" s="548">
        <v>74</v>
      </c>
      <c r="G49" s="548">
        <v>49</v>
      </c>
      <c r="H49" s="548">
        <v>89</v>
      </c>
      <c r="I49" s="548">
        <v>45</v>
      </c>
      <c r="J49" s="548">
        <v>64</v>
      </c>
      <c r="K49" s="549">
        <v>10</v>
      </c>
      <c r="L49" s="380">
        <v>15.625</v>
      </c>
    </row>
    <row r="50" spans="1:12" s="110" customFormat="1" ht="15" customHeight="1" x14ac:dyDescent="0.2">
      <c r="A50" s="381"/>
      <c r="B50" s="384" t="s">
        <v>113</v>
      </c>
      <c r="C50" s="382" t="s">
        <v>181</v>
      </c>
      <c r="D50" s="385"/>
      <c r="E50" s="383"/>
      <c r="F50" s="548">
        <v>8394</v>
      </c>
      <c r="G50" s="548">
        <v>6023</v>
      </c>
      <c r="H50" s="548">
        <v>8653</v>
      </c>
      <c r="I50" s="548">
        <v>7806</v>
      </c>
      <c r="J50" s="550">
        <v>8574</v>
      </c>
      <c r="K50" s="549">
        <v>-180</v>
      </c>
      <c r="L50" s="380">
        <v>-2.099370188943317</v>
      </c>
    </row>
    <row r="51" spans="1:12" s="110" customFormat="1" ht="15" customHeight="1" x14ac:dyDescent="0.2">
      <c r="A51" s="381"/>
      <c r="B51" s="385"/>
      <c r="C51" s="382" t="s">
        <v>353</v>
      </c>
      <c r="D51" s="385"/>
      <c r="E51" s="383"/>
      <c r="F51" s="548">
        <v>2499</v>
      </c>
      <c r="G51" s="548">
        <v>1977</v>
      </c>
      <c r="H51" s="548">
        <v>3062</v>
      </c>
      <c r="I51" s="548">
        <v>2769</v>
      </c>
      <c r="J51" s="548">
        <v>2649</v>
      </c>
      <c r="K51" s="549">
        <v>-150</v>
      </c>
      <c r="L51" s="380">
        <v>-5.6625141562853907</v>
      </c>
    </row>
    <row r="52" spans="1:12" s="110" customFormat="1" ht="15" customHeight="1" x14ac:dyDescent="0.2">
      <c r="A52" s="381"/>
      <c r="B52" s="384"/>
      <c r="C52" s="382" t="s">
        <v>182</v>
      </c>
      <c r="D52" s="385"/>
      <c r="E52" s="383"/>
      <c r="F52" s="548">
        <v>5653</v>
      </c>
      <c r="G52" s="548">
        <v>4655</v>
      </c>
      <c r="H52" s="548">
        <v>5899</v>
      </c>
      <c r="I52" s="548">
        <v>5438</v>
      </c>
      <c r="J52" s="548">
        <v>5547</v>
      </c>
      <c r="K52" s="549">
        <v>106</v>
      </c>
      <c r="L52" s="380">
        <v>1.9109428519920677</v>
      </c>
    </row>
    <row r="53" spans="1:12" s="269" customFormat="1" ht="11.25" customHeight="1" x14ac:dyDescent="0.2">
      <c r="A53" s="381"/>
      <c r="B53" s="385"/>
      <c r="C53" s="382" t="s">
        <v>353</v>
      </c>
      <c r="D53" s="385"/>
      <c r="E53" s="383"/>
      <c r="F53" s="548">
        <v>2228</v>
      </c>
      <c r="G53" s="548">
        <v>2265</v>
      </c>
      <c r="H53" s="548">
        <v>2780</v>
      </c>
      <c r="I53" s="548">
        <v>2396</v>
      </c>
      <c r="J53" s="550">
        <v>2286</v>
      </c>
      <c r="K53" s="549">
        <v>-58</v>
      </c>
      <c r="L53" s="380">
        <v>-2.537182852143482</v>
      </c>
    </row>
    <row r="54" spans="1:12" s="151" customFormat="1" ht="12.75" customHeight="1" x14ac:dyDescent="0.2">
      <c r="A54" s="381"/>
      <c r="B54" s="384" t="s">
        <v>113</v>
      </c>
      <c r="C54" s="384" t="s">
        <v>116</v>
      </c>
      <c r="D54" s="385"/>
      <c r="E54" s="383"/>
      <c r="F54" s="548">
        <v>9750</v>
      </c>
      <c r="G54" s="548">
        <v>7522</v>
      </c>
      <c r="H54" s="548">
        <v>9895</v>
      </c>
      <c r="I54" s="548">
        <v>8656</v>
      </c>
      <c r="J54" s="548">
        <v>9758</v>
      </c>
      <c r="K54" s="549">
        <v>-8</v>
      </c>
      <c r="L54" s="380">
        <v>-8.1984013117442092E-2</v>
      </c>
    </row>
    <row r="55" spans="1:12" ht="11.25" x14ac:dyDescent="0.2">
      <c r="A55" s="381"/>
      <c r="B55" s="385"/>
      <c r="C55" s="382" t="s">
        <v>353</v>
      </c>
      <c r="D55" s="385"/>
      <c r="E55" s="383"/>
      <c r="F55" s="548">
        <v>3164</v>
      </c>
      <c r="G55" s="548">
        <v>2883</v>
      </c>
      <c r="H55" s="548">
        <v>3797</v>
      </c>
      <c r="I55" s="548">
        <v>3242</v>
      </c>
      <c r="J55" s="548">
        <v>3311</v>
      </c>
      <c r="K55" s="549">
        <v>-147</v>
      </c>
      <c r="L55" s="380">
        <v>-4.4397463002114161</v>
      </c>
    </row>
    <row r="56" spans="1:12" ht="14.25" customHeight="1" x14ac:dyDescent="0.2">
      <c r="A56" s="381"/>
      <c r="B56" s="385"/>
      <c r="C56" s="384" t="s">
        <v>117</v>
      </c>
      <c r="D56" s="385"/>
      <c r="E56" s="383"/>
      <c r="F56" s="548">
        <v>4277</v>
      </c>
      <c r="G56" s="548">
        <v>3146</v>
      </c>
      <c r="H56" s="548">
        <v>4628</v>
      </c>
      <c r="I56" s="548">
        <v>4556</v>
      </c>
      <c r="J56" s="548">
        <v>4349</v>
      </c>
      <c r="K56" s="549">
        <v>-72</v>
      </c>
      <c r="L56" s="380">
        <v>-1.6555530006898138</v>
      </c>
    </row>
    <row r="57" spans="1:12" ht="18.75" customHeight="1" x14ac:dyDescent="0.2">
      <c r="A57" s="388"/>
      <c r="B57" s="389"/>
      <c r="C57" s="390" t="s">
        <v>353</v>
      </c>
      <c r="D57" s="389"/>
      <c r="E57" s="391"/>
      <c r="F57" s="551">
        <v>1558</v>
      </c>
      <c r="G57" s="552">
        <v>1359</v>
      </c>
      <c r="H57" s="552">
        <v>2035</v>
      </c>
      <c r="I57" s="552">
        <v>1918</v>
      </c>
      <c r="J57" s="552">
        <v>1623</v>
      </c>
      <c r="K57" s="553">
        <f t="shared" ref="K57" si="0">IF(OR(F57=".",J57=".")=TRUE,".",IF(OR(F57="*",J57="*")=TRUE,"*",IF(AND(F57="-",J57="-")=TRUE,"-",IF(AND(ISNUMBER(J57),ISNUMBER(F57))=TRUE,IF(F57-J57=0,0,F57-J57),IF(ISNUMBER(F57)=TRUE,F57,-J57)))))</f>
        <v>-65</v>
      </c>
      <c r="L57" s="392">
        <f t="shared" ref="L57" si="1">IF(K57 =".",".",IF(K57 ="*","*",IF(K57="-","-",IF(K57=0,0,IF(OR(J57="-",J57=".",F57="-",F57=".")=TRUE,"X",IF(J57=0,"0,0",IF(ABS(K57*100/J57)&gt;250,".X",(K57*100/J57))))))))</f>
        <v>-4.0049291435613066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14450</v>
      </c>
      <c r="E11" s="114">
        <v>11324</v>
      </c>
      <c r="F11" s="114">
        <v>18245</v>
      </c>
      <c r="G11" s="114">
        <v>13585</v>
      </c>
      <c r="H11" s="140">
        <v>14614</v>
      </c>
      <c r="I11" s="115">
        <v>-164</v>
      </c>
      <c r="J11" s="116">
        <v>-1.1222115779389625</v>
      </c>
    </row>
    <row r="12" spans="1:15" s="110" customFormat="1" ht="24.95" customHeight="1" x14ac:dyDescent="0.2">
      <c r="A12" s="193" t="s">
        <v>132</v>
      </c>
      <c r="B12" s="194" t="s">
        <v>133</v>
      </c>
      <c r="C12" s="113">
        <v>0.92041522491349481</v>
      </c>
      <c r="D12" s="115">
        <v>133</v>
      </c>
      <c r="E12" s="114">
        <v>77</v>
      </c>
      <c r="F12" s="114">
        <v>270</v>
      </c>
      <c r="G12" s="114">
        <v>165</v>
      </c>
      <c r="H12" s="140">
        <v>145</v>
      </c>
      <c r="I12" s="115">
        <v>-12</v>
      </c>
      <c r="J12" s="116">
        <v>-8.2758620689655178</v>
      </c>
    </row>
    <row r="13" spans="1:15" s="110" customFormat="1" ht="24.95" customHeight="1" x14ac:dyDescent="0.2">
      <c r="A13" s="193" t="s">
        <v>134</v>
      </c>
      <c r="B13" s="199" t="s">
        <v>214</v>
      </c>
      <c r="C13" s="113">
        <v>1.1764705882352942</v>
      </c>
      <c r="D13" s="115">
        <v>170</v>
      </c>
      <c r="E13" s="114">
        <v>105</v>
      </c>
      <c r="F13" s="114">
        <v>213</v>
      </c>
      <c r="G13" s="114">
        <v>175</v>
      </c>
      <c r="H13" s="140">
        <v>205</v>
      </c>
      <c r="I13" s="115">
        <v>-35</v>
      </c>
      <c r="J13" s="116">
        <v>-17.073170731707318</v>
      </c>
    </row>
    <row r="14" spans="1:15" s="287" customFormat="1" ht="24.95" customHeight="1" x14ac:dyDescent="0.2">
      <c r="A14" s="193" t="s">
        <v>215</v>
      </c>
      <c r="B14" s="199" t="s">
        <v>137</v>
      </c>
      <c r="C14" s="113">
        <v>6.7820069204152249</v>
      </c>
      <c r="D14" s="115">
        <v>980</v>
      </c>
      <c r="E14" s="114">
        <v>646</v>
      </c>
      <c r="F14" s="114">
        <v>1679</v>
      </c>
      <c r="G14" s="114">
        <v>945</v>
      </c>
      <c r="H14" s="140">
        <v>1153</v>
      </c>
      <c r="I14" s="115">
        <v>-173</v>
      </c>
      <c r="J14" s="116">
        <v>-15.004336513443192</v>
      </c>
      <c r="K14" s="110"/>
      <c r="L14" s="110"/>
      <c r="M14" s="110"/>
      <c r="N14" s="110"/>
      <c r="O14" s="110"/>
    </row>
    <row r="15" spans="1:15" s="110" customFormat="1" ht="24.95" customHeight="1" x14ac:dyDescent="0.2">
      <c r="A15" s="193" t="s">
        <v>216</v>
      </c>
      <c r="B15" s="199" t="s">
        <v>217</v>
      </c>
      <c r="C15" s="113">
        <v>3.2318339100346023</v>
      </c>
      <c r="D15" s="115">
        <v>467</v>
      </c>
      <c r="E15" s="114">
        <v>305</v>
      </c>
      <c r="F15" s="114">
        <v>628</v>
      </c>
      <c r="G15" s="114">
        <v>488</v>
      </c>
      <c r="H15" s="140">
        <v>608</v>
      </c>
      <c r="I15" s="115">
        <v>-141</v>
      </c>
      <c r="J15" s="116">
        <v>-23.190789473684209</v>
      </c>
    </row>
    <row r="16" spans="1:15" s="287" customFormat="1" ht="24.95" customHeight="1" x14ac:dyDescent="0.2">
      <c r="A16" s="193" t="s">
        <v>218</v>
      </c>
      <c r="B16" s="199" t="s">
        <v>141</v>
      </c>
      <c r="C16" s="113">
        <v>2.3875432525951559</v>
      </c>
      <c r="D16" s="115">
        <v>345</v>
      </c>
      <c r="E16" s="114">
        <v>220</v>
      </c>
      <c r="F16" s="114">
        <v>486</v>
      </c>
      <c r="G16" s="114">
        <v>288</v>
      </c>
      <c r="H16" s="140">
        <v>352</v>
      </c>
      <c r="I16" s="115">
        <v>-7</v>
      </c>
      <c r="J16" s="116">
        <v>-1.9886363636363635</v>
      </c>
      <c r="K16" s="110"/>
      <c r="L16" s="110"/>
      <c r="M16" s="110"/>
      <c r="N16" s="110"/>
      <c r="O16" s="110"/>
    </row>
    <row r="17" spans="1:15" s="110" customFormat="1" ht="24.95" customHeight="1" x14ac:dyDescent="0.2">
      <c r="A17" s="193" t="s">
        <v>142</v>
      </c>
      <c r="B17" s="199" t="s">
        <v>220</v>
      </c>
      <c r="C17" s="113">
        <v>1.1626297577854672</v>
      </c>
      <c r="D17" s="115">
        <v>168</v>
      </c>
      <c r="E17" s="114">
        <v>121</v>
      </c>
      <c r="F17" s="114">
        <v>565</v>
      </c>
      <c r="G17" s="114">
        <v>169</v>
      </c>
      <c r="H17" s="140">
        <v>193</v>
      </c>
      <c r="I17" s="115">
        <v>-25</v>
      </c>
      <c r="J17" s="116">
        <v>-12.953367875647668</v>
      </c>
    </row>
    <row r="18" spans="1:15" s="287" customFormat="1" ht="24.95" customHeight="1" x14ac:dyDescent="0.2">
      <c r="A18" s="201" t="s">
        <v>144</v>
      </c>
      <c r="B18" s="202" t="s">
        <v>145</v>
      </c>
      <c r="C18" s="113">
        <v>7.1141868512110724</v>
      </c>
      <c r="D18" s="115">
        <v>1028</v>
      </c>
      <c r="E18" s="114">
        <v>581</v>
      </c>
      <c r="F18" s="114">
        <v>1170</v>
      </c>
      <c r="G18" s="114">
        <v>983</v>
      </c>
      <c r="H18" s="140">
        <v>1038</v>
      </c>
      <c r="I18" s="115">
        <v>-10</v>
      </c>
      <c r="J18" s="116">
        <v>-0.96339113680154143</v>
      </c>
      <c r="K18" s="110"/>
      <c r="L18" s="110"/>
      <c r="M18" s="110"/>
      <c r="N18" s="110"/>
      <c r="O18" s="110"/>
    </row>
    <row r="19" spans="1:15" s="110" customFormat="1" ht="24.95" customHeight="1" x14ac:dyDescent="0.2">
      <c r="A19" s="193" t="s">
        <v>146</v>
      </c>
      <c r="B19" s="199" t="s">
        <v>147</v>
      </c>
      <c r="C19" s="113">
        <v>13.550173010380623</v>
      </c>
      <c r="D19" s="115">
        <v>1958</v>
      </c>
      <c r="E19" s="114">
        <v>1557</v>
      </c>
      <c r="F19" s="114">
        <v>2247</v>
      </c>
      <c r="G19" s="114">
        <v>1763</v>
      </c>
      <c r="H19" s="140">
        <v>2092</v>
      </c>
      <c r="I19" s="115">
        <v>-134</v>
      </c>
      <c r="J19" s="116">
        <v>-6.4053537284894837</v>
      </c>
    </row>
    <row r="20" spans="1:15" s="287" customFormat="1" ht="24.95" customHeight="1" x14ac:dyDescent="0.2">
      <c r="A20" s="193" t="s">
        <v>148</v>
      </c>
      <c r="B20" s="199" t="s">
        <v>149</v>
      </c>
      <c r="C20" s="113">
        <v>4.0692041522491351</v>
      </c>
      <c r="D20" s="115">
        <v>588</v>
      </c>
      <c r="E20" s="114">
        <v>600</v>
      </c>
      <c r="F20" s="114">
        <v>721</v>
      </c>
      <c r="G20" s="114">
        <v>667</v>
      </c>
      <c r="H20" s="140">
        <v>778</v>
      </c>
      <c r="I20" s="115">
        <v>-190</v>
      </c>
      <c r="J20" s="116">
        <v>-24.421593830334189</v>
      </c>
      <c r="K20" s="110"/>
      <c r="L20" s="110"/>
      <c r="M20" s="110"/>
      <c r="N20" s="110"/>
      <c r="O20" s="110"/>
    </row>
    <row r="21" spans="1:15" s="110" customFormat="1" ht="24.95" customHeight="1" x14ac:dyDescent="0.2">
      <c r="A21" s="201" t="s">
        <v>150</v>
      </c>
      <c r="B21" s="202" t="s">
        <v>151</v>
      </c>
      <c r="C21" s="113">
        <v>8.1868512110726641</v>
      </c>
      <c r="D21" s="115">
        <v>1183</v>
      </c>
      <c r="E21" s="114">
        <v>946</v>
      </c>
      <c r="F21" s="114">
        <v>1176</v>
      </c>
      <c r="G21" s="114">
        <v>1365</v>
      </c>
      <c r="H21" s="140">
        <v>1209</v>
      </c>
      <c r="I21" s="115">
        <v>-26</v>
      </c>
      <c r="J21" s="116">
        <v>-2.150537634408602</v>
      </c>
    </row>
    <row r="22" spans="1:15" s="110" customFormat="1" ht="24.95" customHeight="1" x14ac:dyDescent="0.2">
      <c r="A22" s="201" t="s">
        <v>152</v>
      </c>
      <c r="B22" s="199" t="s">
        <v>153</v>
      </c>
      <c r="C22" s="113">
        <v>3.5916955017301038</v>
      </c>
      <c r="D22" s="115">
        <v>519</v>
      </c>
      <c r="E22" s="114">
        <v>424</v>
      </c>
      <c r="F22" s="114">
        <v>613</v>
      </c>
      <c r="G22" s="114">
        <v>441</v>
      </c>
      <c r="H22" s="140">
        <v>499</v>
      </c>
      <c r="I22" s="115">
        <v>20</v>
      </c>
      <c r="J22" s="116">
        <v>4.0080160320641278</v>
      </c>
    </row>
    <row r="23" spans="1:15" s="110" customFormat="1" ht="24.95" customHeight="1" x14ac:dyDescent="0.2">
      <c r="A23" s="193" t="s">
        <v>154</v>
      </c>
      <c r="B23" s="199" t="s">
        <v>155</v>
      </c>
      <c r="C23" s="113">
        <v>3.8339100346020762</v>
      </c>
      <c r="D23" s="115">
        <v>554</v>
      </c>
      <c r="E23" s="114">
        <v>501</v>
      </c>
      <c r="F23" s="114">
        <v>613</v>
      </c>
      <c r="G23" s="114">
        <v>411</v>
      </c>
      <c r="H23" s="140">
        <v>609</v>
      </c>
      <c r="I23" s="115">
        <v>-55</v>
      </c>
      <c r="J23" s="116">
        <v>-9.0311986863711002</v>
      </c>
    </row>
    <row r="24" spans="1:15" s="110" customFormat="1" ht="24.95" customHeight="1" x14ac:dyDescent="0.2">
      <c r="A24" s="193" t="s">
        <v>156</v>
      </c>
      <c r="B24" s="199" t="s">
        <v>221</v>
      </c>
      <c r="C24" s="113">
        <v>9.6470588235294112</v>
      </c>
      <c r="D24" s="115">
        <v>1394</v>
      </c>
      <c r="E24" s="114">
        <v>1069</v>
      </c>
      <c r="F24" s="114">
        <v>1584</v>
      </c>
      <c r="G24" s="114">
        <v>1349</v>
      </c>
      <c r="H24" s="140">
        <v>1409</v>
      </c>
      <c r="I24" s="115">
        <v>-15</v>
      </c>
      <c r="J24" s="116">
        <v>-1.0645848119233499</v>
      </c>
    </row>
    <row r="25" spans="1:15" s="110" customFormat="1" ht="24.95" customHeight="1" x14ac:dyDescent="0.2">
      <c r="A25" s="193" t="s">
        <v>222</v>
      </c>
      <c r="B25" s="204" t="s">
        <v>159</v>
      </c>
      <c r="C25" s="113">
        <v>9.3702422145328725</v>
      </c>
      <c r="D25" s="115">
        <v>1354</v>
      </c>
      <c r="E25" s="114">
        <v>858</v>
      </c>
      <c r="F25" s="114">
        <v>1547</v>
      </c>
      <c r="G25" s="114">
        <v>1301</v>
      </c>
      <c r="H25" s="140">
        <v>1258</v>
      </c>
      <c r="I25" s="115">
        <v>96</v>
      </c>
      <c r="J25" s="116">
        <v>7.631160572337043</v>
      </c>
    </row>
    <row r="26" spans="1:15" s="110" customFormat="1" ht="24.95" customHeight="1" x14ac:dyDescent="0.2">
      <c r="A26" s="201">
        <v>782.78300000000002</v>
      </c>
      <c r="B26" s="203" t="s">
        <v>160</v>
      </c>
      <c r="C26" s="113">
        <v>3.4048442906574397</v>
      </c>
      <c r="D26" s="115">
        <v>492</v>
      </c>
      <c r="E26" s="114">
        <v>563</v>
      </c>
      <c r="F26" s="114">
        <v>803</v>
      </c>
      <c r="G26" s="114">
        <v>734</v>
      </c>
      <c r="H26" s="140">
        <v>607</v>
      </c>
      <c r="I26" s="115">
        <v>-115</v>
      </c>
      <c r="J26" s="116">
        <v>-18.945634266886326</v>
      </c>
    </row>
    <row r="27" spans="1:15" s="110" customFormat="1" ht="24.95" customHeight="1" x14ac:dyDescent="0.2">
      <c r="A27" s="193" t="s">
        <v>161</v>
      </c>
      <c r="B27" s="199" t="s">
        <v>162</v>
      </c>
      <c r="C27" s="113">
        <v>4.4567474048442905</v>
      </c>
      <c r="D27" s="115">
        <v>644</v>
      </c>
      <c r="E27" s="114">
        <v>629</v>
      </c>
      <c r="F27" s="114">
        <v>973</v>
      </c>
      <c r="G27" s="114">
        <v>611</v>
      </c>
      <c r="H27" s="140">
        <v>626</v>
      </c>
      <c r="I27" s="115">
        <v>18</v>
      </c>
      <c r="J27" s="116">
        <v>2.8753993610223643</v>
      </c>
    </row>
    <row r="28" spans="1:15" s="110" customFormat="1" ht="24.95" customHeight="1" x14ac:dyDescent="0.2">
      <c r="A28" s="193" t="s">
        <v>163</v>
      </c>
      <c r="B28" s="199" t="s">
        <v>164</v>
      </c>
      <c r="C28" s="113">
        <v>4.1453287197231834</v>
      </c>
      <c r="D28" s="115">
        <v>599</v>
      </c>
      <c r="E28" s="114">
        <v>536</v>
      </c>
      <c r="F28" s="114">
        <v>1407</v>
      </c>
      <c r="G28" s="114">
        <v>467</v>
      </c>
      <c r="H28" s="140">
        <v>555</v>
      </c>
      <c r="I28" s="115">
        <v>44</v>
      </c>
      <c r="J28" s="116">
        <v>7.9279279279279278</v>
      </c>
    </row>
    <row r="29" spans="1:15" s="110" customFormat="1" ht="24.95" customHeight="1" x14ac:dyDescent="0.2">
      <c r="A29" s="193">
        <v>86</v>
      </c>
      <c r="B29" s="199" t="s">
        <v>165</v>
      </c>
      <c r="C29" s="113">
        <v>9.3425605536332181</v>
      </c>
      <c r="D29" s="115">
        <v>1350</v>
      </c>
      <c r="E29" s="114">
        <v>895</v>
      </c>
      <c r="F29" s="114">
        <v>1055</v>
      </c>
      <c r="G29" s="114">
        <v>822</v>
      </c>
      <c r="H29" s="140">
        <v>844</v>
      </c>
      <c r="I29" s="115">
        <v>506</v>
      </c>
      <c r="J29" s="116">
        <v>59.952606635071092</v>
      </c>
    </row>
    <row r="30" spans="1:15" s="110" customFormat="1" ht="24.95" customHeight="1" x14ac:dyDescent="0.2">
      <c r="A30" s="193">
        <v>87.88</v>
      </c>
      <c r="B30" s="204" t="s">
        <v>166</v>
      </c>
      <c r="C30" s="113">
        <v>5.6193771626297577</v>
      </c>
      <c r="D30" s="115">
        <v>812</v>
      </c>
      <c r="E30" s="114">
        <v>816</v>
      </c>
      <c r="F30" s="114">
        <v>1157</v>
      </c>
      <c r="G30" s="114">
        <v>840</v>
      </c>
      <c r="H30" s="140">
        <v>888</v>
      </c>
      <c r="I30" s="115">
        <v>-76</v>
      </c>
      <c r="J30" s="116">
        <v>-8.5585585585585591</v>
      </c>
    </row>
    <row r="31" spans="1:15" s="110" customFormat="1" ht="24.95" customHeight="1" x14ac:dyDescent="0.2">
      <c r="A31" s="193" t="s">
        <v>167</v>
      </c>
      <c r="B31" s="199" t="s">
        <v>168</v>
      </c>
      <c r="C31" s="113">
        <v>4.7820069204152249</v>
      </c>
      <c r="D31" s="115">
        <v>691</v>
      </c>
      <c r="E31" s="114">
        <v>521</v>
      </c>
      <c r="F31" s="114">
        <v>1016</v>
      </c>
      <c r="G31" s="114">
        <v>545</v>
      </c>
      <c r="H31" s="140">
        <v>699</v>
      </c>
      <c r="I31" s="115">
        <v>-8</v>
      </c>
      <c r="J31" s="116">
        <v>-1.1444921316165952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0.92041522491349481</v>
      </c>
      <c r="D34" s="115">
        <v>133</v>
      </c>
      <c r="E34" s="114">
        <v>77</v>
      </c>
      <c r="F34" s="114">
        <v>270</v>
      </c>
      <c r="G34" s="114">
        <v>165</v>
      </c>
      <c r="H34" s="140">
        <v>145</v>
      </c>
      <c r="I34" s="115">
        <v>-12</v>
      </c>
      <c r="J34" s="116">
        <v>-8.2758620689655178</v>
      </c>
    </row>
    <row r="35" spans="1:10" s="110" customFormat="1" ht="24.95" customHeight="1" x14ac:dyDescent="0.2">
      <c r="A35" s="292" t="s">
        <v>171</v>
      </c>
      <c r="B35" s="293" t="s">
        <v>172</v>
      </c>
      <c r="C35" s="113">
        <v>15.072664359861591</v>
      </c>
      <c r="D35" s="115">
        <v>2178</v>
      </c>
      <c r="E35" s="114">
        <v>1332</v>
      </c>
      <c r="F35" s="114">
        <v>3062</v>
      </c>
      <c r="G35" s="114">
        <v>2103</v>
      </c>
      <c r="H35" s="140">
        <v>2396</v>
      </c>
      <c r="I35" s="115">
        <v>-218</v>
      </c>
      <c r="J35" s="116">
        <v>-9.0984974958263773</v>
      </c>
    </row>
    <row r="36" spans="1:10" s="110" customFormat="1" ht="24.95" customHeight="1" x14ac:dyDescent="0.2">
      <c r="A36" s="294" t="s">
        <v>173</v>
      </c>
      <c r="B36" s="295" t="s">
        <v>174</v>
      </c>
      <c r="C36" s="125">
        <v>84</v>
      </c>
      <c r="D36" s="143">
        <v>12138</v>
      </c>
      <c r="E36" s="144">
        <v>9915</v>
      </c>
      <c r="F36" s="144">
        <v>14912</v>
      </c>
      <c r="G36" s="144">
        <v>11316</v>
      </c>
      <c r="H36" s="145">
        <v>12073</v>
      </c>
      <c r="I36" s="143">
        <v>65</v>
      </c>
      <c r="J36" s="146">
        <v>0.53839145200033134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14450</v>
      </c>
      <c r="F11" s="264">
        <v>11324</v>
      </c>
      <c r="G11" s="264">
        <v>18245</v>
      </c>
      <c r="H11" s="264">
        <v>13585</v>
      </c>
      <c r="I11" s="265">
        <v>14614</v>
      </c>
      <c r="J11" s="263">
        <v>-164</v>
      </c>
      <c r="K11" s="266">
        <v>-1.1222115779389625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21.737024221453286</v>
      </c>
      <c r="E13" s="115">
        <v>3141</v>
      </c>
      <c r="F13" s="114">
        <v>2562</v>
      </c>
      <c r="G13" s="114">
        <v>4204</v>
      </c>
      <c r="H13" s="114">
        <v>3708</v>
      </c>
      <c r="I13" s="140">
        <v>3513</v>
      </c>
      <c r="J13" s="115">
        <v>-372</v>
      </c>
      <c r="K13" s="116">
        <v>-10.589239965841161</v>
      </c>
    </row>
    <row r="14" spans="1:15" ht="15.95" customHeight="1" x14ac:dyDescent="0.2">
      <c r="A14" s="306" t="s">
        <v>230</v>
      </c>
      <c r="B14" s="307"/>
      <c r="C14" s="308"/>
      <c r="D14" s="113">
        <v>50.083044982698965</v>
      </c>
      <c r="E14" s="115">
        <v>7237</v>
      </c>
      <c r="F14" s="114">
        <v>5883</v>
      </c>
      <c r="G14" s="114">
        <v>10176</v>
      </c>
      <c r="H14" s="114">
        <v>6883</v>
      </c>
      <c r="I14" s="140">
        <v>7403</v>
      </c>
      <c r="J14" s="115">
        <v>-166</v>
      </c>
      <c r="K14" s="116">
        <v>-2.2423341888423614</v>
      </c>
    </row>
    <row r="15" spans="1:15" ht="15.95" customHeight="1" x14ac:dyDescent="0.2">
      <c r="A15" s="306" t="s">
        <v>231</v>
      </c>
      <c r="B15" s="307"/>
      <c r="C15" s="308"/>
      <c r="D15" s="113">
        <v>13.799307958477508</v>
      </c>
      <c r="E15" s="115">
        <v>1994</v>
      </c>
      <c r="F15" s="114">
        <v>1275</v>
      </c>
      <c r="G15" s="114">
        <v>1723</v>
      </c>
      <c r="H15" s="114">
        <v>1376</v>
      </c>
      <c r="I15" s="140">
        <v>1765</v>
      </c>
      <c r="J15" s="115">
        <v>229</v>
      </c>
      <c r="K15" s="116">
        <v>12.974504249291785</v>
      </c>
    </row>
    <row r="16" spans="1:15" ht="15.95" customHeight="1" x14ac:dyDescent="0.2">
      <c r="A16" s="306" t="s">
        <v>232</v>
      </c>
      <c r="B16" s="307"/>
      <c r="C16" s="308"/>
      <c r="D16" s="113">
        <v>14.256055363321799</v>
      </c>
      <c r="E16" s="115">
        <v>2060</v>
      </c>
      <c r="F16" s="114">
        <v>1582</v>
      </c>
      <c r="G16" s="114">
        <v>2107</v>
      </c>
      <c r="H16" s="114">
        <v>1594</v>
      </c>
      <c r="I16" s="140">
        <v>1903</v>
      </c>
      <c r="J16" s="115">
        <v>157</v>
      </c>
      <c r="K16" s="116">
        <v>8.2501313715186555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1.2041522491349481</v>
      </c>
      <c r="E18" s="115">
        <v>174</v>
      </c>
      <c r="F18" s="114">
        <v>105</v>
      </c>
      <c r="G18" s="114">
        <v>385</v>
      </c>
      <c r="H18" s="114">
        <v>206</v>
      </c>
      <c r="I18" s="140">
        <v>174</v>
      </c>
      <c r="J18" s="115">
        <v>0</v>
      </c>
      <c r="K18" s="116">
        <v>0</v>
      </c>
    </row>
    <row r="19" spans="1:11" ht="14.1" customHeight="1" x14ac:dyDescent="0.2">
      <c r="A19" s="306" t="s">
        <v>235</v>
      </c>
      <c r="B19" s="307" t="s">
        <v>236</v>
      </c>
      <c r="C19" s="308"/>
      <c r="D19" s="113">
        <v>0.9965397923875432</v>
      </c>
      <c r="E19" s="115">
        <v>144</v>
      </c>
      <c r="F19" s="114">
        <v>73</v>
      </c>
      <c r="G19" s="114">
        <v>303</v>
      </c>
      <c r="H19" s="114">
        <v>177</v>
      </c>
      <c r="I19" s="140">
        <v>132</v>
      </c>
      <c r="J19" s="115">
        <v>12</v>
      </c>
      <c r="K19" s="116">
        <v>9.0909090909090917</v>
      </c>
    </row>
    <row r="20" spans="1:11" ht="14.1" customHeight="1" x14ac:dyDescent="0.2">
      <c r="A20" s="306">
        <v>12</v>
      </c>
      <c r="B20" s="307" t="s">
        <v>237</v>
      </c>
      <c r="C20" s="308"/>
      <c r="D20" s="113">
        <v>1.6193771626297577</v>
      </c>
      <c r="E20" s="115">
        <v>234</v>
      </c>
      <c r="F20" s="114">
        <v>130</v>
      </c>
      <c r="G20" s="114">
        <v>309</v>
      </c>
      <c r="H20" s="114">
        <v>362</v>
      </c>
      <c r="I20" s="140">
        <v>223</v>
      </c>
      <c r="J20" s="115">
        <v>11</v>
      </c>
      <c r="K20" s="116">
        <v>4.9327354260089686</v>
      </c>
    </row>
    <row r="21" spans="1:11" ht="14.1" customHeight="1" x14ac:dyDescent="0.2">
      <c r="A21" s="306">
        <v>21</v>
      </c>
      <c r="B21" s="307" t="s">
        <v>238</v>
      </c>
      <c r="C21" s="308"/>
      <c r="D21" s="113">
        <v>0.15916955017301038</v>
      </c>
      <c r="E21" s="115">
        <v>23</v>
      </c>
      <c r="F21" s="114">
        <v>13</v>
      </c>
      <c r="G21" s="114">
        <v>30</v>
      </c>
      <c r="H21" s="114">
        <v>26</v>
      </c>
      <c r="I21" s="140">
        <v>26</v>
      </c>
      <c r="J21" s="115">
        <v>-3</v>
      </c>
      <c r="K21" s="116">
        <v>-11.538461538461538</v>
      </c>
    </row>
    <row r="22" spans="1:11" ht="14.1" customHeight="1" x14ac:dyDescent="0.2">
      <c r="A22" s="306">
        <v>22</v>
      </c>
      <c r="B22" s="307" t="s">
        <v>239</v>
      </c>
      <c r="C22" s="308"/>
      <c r="D22" s="113">
        <v>0.90657439446366783</v>
      </c>
      <c r="E22" s="115">
        <v>131</v>
      </c>
      <c r="F22" s="114">
        <v>87</v>
      </c>
      <c r="G22" s="114">
        <v>205</v>
      </c>
      <c r="H22" s="114">
        <v>143</v>
      </c>
      <c r="I22" s="140">
        <v>128</v>
      </c>
      <c r="J22" s="115">
        <v>3</v>
      </c>
      <c r="K22" s="116">
        <v>2.34375</v>
      </c>
    </row>
    <row r="23" spans="1:11" ht="14.1" customHeight="1" x14ac:dyDescent="0.2">
      <c r="A23" s="306">
        <v>23</v>
      </c>
      <c r="B23" s="307" t="s">
        <v>240</v>
      </c>
      <c r="C23" s="308"/>
      <c r="D23" s="113">
        <v>0.63667820069204151</v>
      </c>
      <c r="E23" s="115">
        <v>92</v>
      </c>
      <c r="F23" s="114">
        <v>70</v>
      </c>
      <c r="G23" s="114">
        <v>129</v>
      </c>
      <c r="H23" s="114">
        <v>83</v>
      </c>
      <c r="I23" s="140">
        <v>85</v>
      </c>
      <c r="J23" s="115">
        <v>7</v>
      </c>
      <c r="K23" s="116">
        <v>8.235294117647058</v>
      </c>
    </row>
    <row r="24" spans="1:11" ht="14.1" customHeight="1" x14ac:dyDescent="0.2">
      <c r="A24" s="306">
        <v>24</v>
      </c>
      <c r="B24" s="307" t="s">
        <v>241</v>
      </c>
      <c r="C24" s="308"/>
      <c r="D24" s="113">
        <v>0.73356401384083048</v>
      </c>
      <c r="E24" s="115">
        <v>106</v>
      </c>
      <c r="F24" s="114">
        <v>67</v>
      </c>
      <c r="G24" s="114">
        <v>165</v>
      </c>
      <c r="H24" s="114">
        <v>95</v>
      </c>
      <c r="I24" s="140">
        <v>146</v>
      </c>
      <c r="J24" s="115">
        <v>-40</v>
      </c>
      <c r="K24" s="116">
        <v>-27.397260273972602</v>
      </c>
    </row>
    <row r="25" spans="1:11" ht="14.1" customHeight="1" x14ac:dyDescent="0.2">
      <c r="A25" s="306">
        <v>25</v>
      </c>
      <c r="B25" s="307" t="s">
        <v>242</v>
      </c>
      <c r="C25" s="308"/>
      <c r="D25" s="113">
        <v>3.8269896193771626</v>
      </c>
      <c r="E25" s="115">
        <v>553</v>
      </c>
      <c r="F25" s="114">
        <v>214</v>
      </c>
      <c r="G25" s="114">
        <v>549</v>
      </c>
      <c r="H25" s="114">
        <v>299</v>
      </c>
      <c r="I25" s="140">
        <v>397</v>
      </c>
      <c r="J25" s="115">
        <v>156</v>
      </c>
      <c r="K25" s="116">
        <v>39.294710327455917</v>
      </c>
    </row>
    <row r="26" spans="1:11" ht="14.1" customHeight="1" x14ac:dyDescent="0.2">
      <c r="A26" s="306">
        <v>26</v>
      </c>
      <c r="B26" s="307" t="s">
        <v>243</v>
      </c>
      <c r="C26" s="308"/>
      <c r="D26" s="113">
        <v>1.6401384083044983</v>
      </c>
      <c r="E26" s="115">
        <v>237</v>
      </c>
      <c r="F26" s="114">
        <v>146</v>
      </c>
      <c r="G26" s="114">
        <v>299</v>
      </c>
      <c r="H26" s="114">
        <v>137</v>
      </c>
      <c r="I26" s="140">
        <v>184</v>
      </c>
      <c r="J26" s="115">
        <v>53</v>
      </c>
      <c r="K26" s="116">
        <v>28.804347826086957</v>
      </c>
    </row>
    <row r="27" spans="1:11" ht="14.1" customHeight="1" x14ac:dyDescent="0.2">
      <c r="A27" s="306">
        <v>27</v>
      </c>
      <c r="B27" s="307" t="s">
        <v>244</v>
      </c>
      <c r="C27" s="308"/>
      <c r="D27" s="113">
        <v>1.3702422145328719</v>
      </c>
      <c r="E27" s="115">
        <v>198</v>
      </c>
      <c r="F27" s="114">
        <v>134</v>
      </c>
      <c r="G27" s="114">
        <v>178</v>
      </c>
      <c r="H27" s="114">
        <v>117</v>
      </c>
      <c r="I27" s="140">
        <v>162</v>
      </c>
      <c r="J27" s="115">
        <v>36</v>
      </c>
      <c r="K27" s="116">
        <v>22.222222222222221</v>
      </c>
    </row>
    <row r="28" spans="1:11" ht="14.1" customHeight="1" x14ac:dyDescent="0.2">
      <c r="A28" s="306">
        <v>28</v>
      </c>
      <c r="B28" s="307" t="s">
        <v>245</v>
      </c>
      <c r="C28" s="308"/>
      <c r="D28" s="113" t="s">
        <v>514</v>
      </c>
      <c r="E28" s="115" t="s">
        <v>514</v>
      </c>
      <c r="F28" s="114">
        <v>16</v>
      </c>
      <c r="G28" s="114">
        <v>34</v>
      </c>
      <c r="H28" s="114">
        <v>24</v>
      </c>
      <c r="I28" s="140">
        <v>23</v>
      </c>
      <c r="J28" s="115" t="s">
        <v>514</v>
      </c>
      <c r="K28" s="116" t="s">
        <v>514</v>
      </c>
    </row>
    <row r="29" spans="1:11" ht="14.1" customHeight="1" x14ac:dyDescent="0.2">
      <c r="A29" s="306">
        <v>29</v>
      </c>
      <c r="B29" s="307" t="s">
        <v>246</v>
      </c>
      <c r="C29" s="308"/>
      <c r="D29" s="113">
        <v>3.6401384083044981</v>
      </c>
      <c r="E29" s="115">
        <v>526</v>
      </c>
      <c r="F29" s="114">
        <v>506</v>
      </c>
      <c r="G29" s="114">
        <v>769</v>
      </c>
      <c r="H29" s="114">
        <v>673</v>
      </c>
      <c r="I29" s="140">
        <v>553</v>
      </c>
      <c r="J29" s="115">
        <v>-27</v>
      </c>
      <c r="K29" s="116">
        <v>-4.8824593128390594</v>
      </c>
    </row>
    <row r="30" spans="1:11" ht="14.1" customHeight="1" x14ac:dyDescent="0.2">
      <c r="A30" s="306" t="s">
        <v>247</v>
      </c>
      <c r="B30" s="307" t="s">
        <v>248</v>
      </c>
      <c r="C30" s="308"/>
      <c r="D30" s="113">
        <v>0.67128027681660896</v>
      </c>
      <c r="E30" s="115">
        <v>97</v>
      </c>
      <c r="F30" s="114">
        <v>100</v>
      </c>
      <c r="G30" s="114">
        <v>217</v>
      </c>
      <c r="H30" s="114">
        <v>157</v>
      </c>
      <c r="I30" s="140">
        <v>100</v>
      </c>
      <c r="J30" s="115">
        <v>-3</v>
      </c>
      <c r="K30" s="116">
        <v>-3</v>
      </c>
    </row>
    <row r="31" spans="1:11" ht="14.1" customHeight="1" x14ac:dyDescent="0.2">
      <c r="A31" s="306" t="s">
        <v>249</v>
      </c>
      <c r="B31" s="307" t="s">
        <v>250</v>
      </c>
      <c r="C31" s="308"/>
      <c r="D31" s="113">
        <v>2.9273356401384083</v>
      </c>
      <c r="E31" s="115">
        <v>423</v>
      </c>
      <c r="F31" s="114">
        <v>399</v>
      </c>
      <c r="G31" s="114">
        <v>522</v>
      </c>
      <c r="H31" s="114">
        <v>503</v>
      </c>
      <c r="I31" s="140">
        <v>434</v>
      </c>
      <c r="J31" s="115">
        <v>-11</v>
      </c>
      <c r="K31" s="116">
        <v>-2.5345622119815667</v>
      </c>
    </row>
    <row r="32" spans="1:11" ht="14.1" customHeight="1" x14ac:dyDescent="0.2">
      <c r="A32" s="306">
        <v>31</v>
      </c>
      <c r="B32" s="307" t="s">
        <v>251</v>
      </c>
      <c r="C32" s="308"/>
      <c r="D32" s="113">
        <v>0.87197231833910038</v>
      </c>
      <c r="E32" s="115">
        <v>126</v>
      </c>
      <c r="F32" s="114">
        <v>102</v>
      </c>
      <c r="G32" s="114">
        <v>141</v>
      </c>
      <c r="H32" s="114">
        <v>104</v>
      </c>
      <c r="I32" s="140">
        <v>129</v>
      </c>
      <c r="J32" s="115">
        <v>-3</v>
      </c>
      <c r="K32" s="116">
        <v>-2.3255813953488373</v>
      </c>
    </row>
    <row r="33" spans="1:11" ht="14.1" customHeight="1" x14ac:dyDescent="0.2">
      <c r="A33" s="306">
        <v>32</v>
      </c>
      <c r="B33" s="307" t="s">
        <v>252</v>
      </c>
      <c r="C33" s="308"/>
      <c r="D33" s="113">
        <v>2.7128027681660898</v>
      </c>
      <c r="E33" s="115">
        <v>392</v>
      </c>
      <c r="F33" s="114">
        <v>253</v>
      </c>
      <c r="G33" s="114">
        <v>492</v>
      </c>
      <c r="H33" s="114">
        <v>513</v>
      </c>
      <c r="I33" s="140">
        <v>559</v>
      </c>
      <c r="J33" s="115">
        <v>-167</v>
      </c>
      <c r="K33" s="116">
        <v>-29.874776386404292</v>
      </c>
    </row>
    <row r="34" spans="1:11" ht="14.1" customHeight="1" x14ac:dyDescent="0.2">
      <c r="A34" s="306">
        <v>33</v>
      </c>
      <c r="B34" s="307" t="s">
        <v>253</v>
      </c>
      <c r="C34" s="308"/>
      <c r="D34" s="113">
        <v>1.3702422145328719</v>
      </c>
      <c r="E34" s="115">
        <v>198</v>
      </c>
      <c r="F34" s="114">
        <v>109</v>
      </c>
      <c r="G34" s="114">
        <v>252</v>
      </c>
      <c r="H34" s="114">
        <v>159</v>
      </c>
      <c r="I34" s="140">
        <v>209</v>
      </c>
      <c r="J34" s="115">
        <v>-11</v>
      </c>
      <c r="K34" s="116">
        <v>-5.2631578947368425</v>
      </c>
    </row>
    <row r="35" spans="1:11" ht="14.1" customHeight="1" x14ac:dyDescent="0.2">
      <c r="A35" s="306">
        <v>34</v>
      </c>
      <c r="B35" s="307" t="s">
        <v>254</v>
      </c>
      <c r="C35" s="308"/>
      <c r="D35" s="113">
        <v>2.0692041522491351</v>
      </c>
      <c r="E35" s="115">
        <v>299</v>
      </c>
      <c r="F35" s="114">
        <v>201</v>
      </c>
      <c r="G35" s="114">
        <v>353</v>
      </c>
      <c r="H35" s="114">
        <v>284</v>
      </c>
      <c r="I35" s="140">
        <v>270</v>
      </c>
      <c r="J35" s="115">
        <v>29</v>
      </c>
      <c r="K35" s="116">
        <v>10.74074074074074</v>
      </c>
    </row>
    <row r="36" spans="1:11" ht="14.1" customHeight="1" x14ac:dyDescent="0.2">
      <c r="A36" s="306">
        <v>41</v>
      </c>
      <c r="B36" s="307" t="s">
        <v>255</v>
      </c>
      <c r="C36" s="308"/>
      <c r="D36" s="113">
        <v>1.3217993079584776</v>
      </c>
      <c r="E36" s="115">
        <v>191</v>
      </c>
      <c r="F36" s="114">
        <v>146</v>
      </c>
      <c r="G36" s="114">
        <v>472</v>
      </c>
      <c r="H36" s="114">
        <v>193</v>
      </c>
      <c r="I36" s="140">
        <v>257</v>
      </c>
      <c r="J36" s="115">
        <v>-66</v>
      </c>
      <c r="K36" s="116">
        <v>-25.680933852140079</v>
      </c>
    </row>
    <row r="37" spans="1:11" ht="14.1" customHeight="1" x14ac:dyDescent="0.2">
      <c r="A37" s="306">
        <v>42</v>
      </c>
      <c r="B37" s="307" t="s">
        <v>256</v>
      </c>
      <c r="C37" s="308"/>
      <c r="D37" s="113">
        <v>0.19377162629757785</v>
      </c>
      <c r="E37" s="115">
        <v>28</v>
      </c>
      <c r="F37" s="114">
        <v>14</v>
      </c>
      <c r="G37" s="114" t="s">
        <v>514</v>
      </c>
      <c r="H37" s="114">
        <v>21</v>
      </c>
      <c r="I37" s="140" t="s">
        <v>514</v>
      </c>
      <c r="J37" s="115" t="s">
        <v>514</v>
      </c>
      <c r="K37" s="116" t="s">
        <v>514</v>
      </c>
    </row>
    <row r="38" spans="1:11" ht="14.1" customHeight="1" x14ac:dyDescent="0.2">
      <c r="A38" s="306">
        <v>43</v>
      </c>
      <c r="B38" s="307" t="s">
        <v>257</v>
      </c>
      <c r="C38" s="308"/>
      <c r="D38" s="113">
        <v>3.3425605536332181</v>
      </c>
      <c r="E38" s="115">
        <v>483</v>
      </c>
      <c r="F38" s="114">
        <v>398</v>
      </c>
      <c r="G38" s="114">
        <v>547</v>
      </c>
      <c r="H38" s="114">
        <v>409</v>
      </c>
      <c r="I38" s="140">
        <v>414</v>
      </c>
      <c r="J38" s="115">
        <v>69</v>
      </c>
      <c r="K38" s="116">
        <v>16.666666666666668</v>
      </c>
    </row>
    <row r="39" spans="1:11" ht="14.1" customHeight="1" x14ac:dyDescent="0.2">
      <c r="A39" s="306">
        <v>51</v>
      </c>
      <c r="B39" s="307" t="s">
        <v>258</v>
      </c>
      <c r="C39" s="308"/>
      <c r="D39" s="113">
        <v>4.8166089965397925</v>
      </c>
      <c r="E39" s="115">
        <v>696</v>
      </c>
      <c r="F39" s="114">
        <v>648</v>
      </c>
      <c r="G39" s="114">
        <v>1014</v>
      </c>
      <c r="H39" s="114">
        <v>824</v>
      </c>
      <c r="I39" s="140">
        <v>1005</v>
      </c>
      <c r="J39" s="115">
        <v>-309</v>
      </c>
      <c r="K39" s="116">
        <v>-30.746268656716417</v>
      </c>
    </row>
    <row r="40" spans="1:11" ht="14.1" customHeight="1" x14ac:dyDescent="0.2">
      <c r="A40" s="306" t="s">
        <v>259</v>
      </c>
      <c r="B40" s="307" t="s">
        <v>260</v>
      </c>
      <c r="C40" s="308"/>
      <c r="D40" s="113">
        <v>4.304498269896194</v>
      </c>
      <c r="E40" s="115">
        <v>622</v>
      </c>
      <c r="F40" s="114">
        <v>589</v>
      </c>
      <c r="G40" s="114">
        <v>873</v>
      </c>
      <c r="H40" s="114">
        <v>727</v>
      </c>
      <c r="I40" s="140">
        <v>874</v>
      </c>
      <c r="J40" s="115">
        <v>-252</v>
      </c>
      <c r="K40" s="116">
        <v>-28.83295194508009</v>
      </c>
    </row>
    <row r="41" spans="1:11" ht="14.1" customHeight="1" x14ac:dyDescent="0.2">
      <c r="A41" s="306"/>
      <c r="B41" s="307" t="s">
        <v>261</v>
      </c>
      <c r="C41" s="308"/>
      <c r="D41" s="113">
        <v>3.605536332179931</v>
      </c>
      <c r="E41" s="115">
        <v>521</v>
      </c>
      <c r="F41" s="114">
        <v>447</v>
      </c>
      <c r="G41" s="114">
        <v>688</v>
      </c>
      <c r="H41" s="114">
        <v>619</v>
      </c>
      <c r="I41" s="140">
        <v>674</v>
      </c>
      <c r="J41" s="115">
        <v>-153</v>
      </c>
      <c r="K41" s="116">
        <v>-22.700296735905045</v>
      </c>
    </row>
    <row r="42" spans="1:11" ht="14.1" customHeight="1" x14ac:dyDescent="0.2">
      <c r="A42" s="306">
        <v>52</v>
      </c>
      <c r="B42" s="307" t="s">
        <v>262</v>
      </c>
      <c r="C42" s="308"/>
      <c r="D42" s="113">
        <v>3.3633217993079585</v>
      </c>
      <c r="E42" s="115">
        <v>486</v>
      </c>
      <c r="F42" s="114">
        <v>394</v>
      </c>
      <c r="G42" s="114">
        <v>503</v>
      </c>
      <c r="H42" s="114">
        <v>499</v>
      </c>
      <c r="I42" s="140">
        <v>532</v>
      </c>
      <c r="J42" s="115">
        <v>-46</v>
      </c>
      <c r="K42" s="116">
        <v>-8.6466165413533833</v>
      </c>
    </row>
    <row r="43" spans="1:11" ht="14.1" customHeight="1" x14ac:dyDescent="0.2">
      <c r="A43" s="306" t="s">
        <v>263</v>
      </c>
      <c r="B43" s="307" t="s">
        <v>264</v>
      </c>
      <c r="C43" s="308"/>
      <c r="D43" s="113">
        <v>3.0173010380622838</v>
      </c>
      <c r="E43" s="115">
        <v>436</v>
      </c>
      <c r="F43" s="114">
        <v>358</v>
      </c>
      <c r="G43" s="114">
        <v>446</v>
      </c>
      <c r="H43" s="114">
        <v>445</v>
      </c>
      <c r="I43" s="140">
        <v>480</v>
      </c>
      <c r="J43" s="115">
        <v>-44</v>
      </c>
      <c r="K43" s="116">
        <v>-9.1666666666666661</v>
      </c>
    </row>
    <row r="44" spans="1:11" ht="14.1" customHeight="1" x14ac:dyDescent="0.2">
      <c r="A44" s="306">
        <v>53</v>
      </c>
      <c r="B44" s="307" t="s">
        <v>265</v>
      </c>
      <c r="C44" s="308"/>
      <c r="D44" s="113">
        <v>1.1003460207612457</v>
      </c>
      <c r="E44" s="115">
        <v>159</v>
      </c>
      <c r="F44" s="114">
        <v>96</v>
      </c>
      <c r="G44" s="114">
        <v>200</v>
      </c>
      <c r="H44" s="114">
        <v>203</v>
      </c>
      <c r="I44" s="140">
        <v>181</v>
      </c>
      <c r="J44" s="115">
        <v>-22</v>
      </c>
      <c r="K44" s="116">
        <v>-12.154696132596685</v>
      </c>
    </row>
    <row r="45" spans="1:11" ht="14.1" customHeight="1" x14ac:dyDescent="0.2">
      <c r="A45" s="306" t="s">
        <v>266</v>
      </c>
      <c r="B45" s="307" t="s">
        <v>267</v>
      </c>
      <c r="C45" s="308"/>
      <c r="D45" s="113">
        <v>1.0034602076124568</v>
      </c>
      <c r="E45" s="115">
        <v>145</v>
      </c>
      <c r="F45" s="114">
        <v>89</v>
      </c>
      <c r="G45" s="114">
        <v>183</v>
      </c>
      <c r="H45" s="114">
        <v>182</v>
      </c>
      <c r="I45" s="140">
        <v>170</v>
      </c>
      <c r="J45" s="115">
        <v>-25</v>
      </c>
      <c r="K45" s="116">
        <v>-14.705882352941176</v>
      </c>
    </row>
    <row r="46" spans="1:11" ht="14.1" customHeight="1" x14ac:dyDescent="0.2">
      <c r="A46" s="306">
        <v>54</v>
      </c>
      <c r="B46" s="307" t="s">
        <v>268</v>
      </c>
      <c r="C46" s="308"/>
      <c r="D46" s="113">
        <v>3.8615916955017302</v>
      </c>
      <c r="E46" s="115">
        <v>558</v>
      </c>
      <c r="F46" s="114">
        <v>421</v>
      </c>
      <c r="G46" s="114">
        <v>728</v>
      </c>
      <c r="H46" s="114">
        <v>617</v>
      </c>
      <c r="I46" s="140">
        <v>603</v>
      </c>
      <c r="J46" s="115">
        <v>-45</v>
      </c>
      <c r="K46" s="116">
        <v>-7.4626865671641793</v>
      </c>
    </row>
    <row r="47" spans="1:11" ht="14.1" customHeight="1" x14ac:dyDescent="0.2">
      <c r="A47" s="306">
        <v>61</v>
      </c>
      <c r="B47" s="307" t="s">
        <v>269</v>
      </c>
      <c r="C47" s="308"/>
      <c r="D47" s="113">
        <v>3.1695501730103808</v>
      </c>
      <c r="E47" s="115">
        <v>458</v>
      </c>
      <c r="F47" s="114">
        <v>316</v>
      </c>
      <c r="G47" s="114">
        <v>597</v>
      </c>
      <c r="H47" s="114">
        <v>393</v>
      </c>
      <c r="I47" s="140">
        <v>688</v>
      </c>
      <c r="J47" s="115">
        <v>-230</v>
      </c>
      <c r="K47" s="116">
        <v>-33.430232558139537</v>
      </c>
    </row>
    <row r="48" spans="1:11" ht="14.1" customHeight="1" x14ac:dyDescent="0.2">
      <c r="A48" s="306">
        <v>62</v>
      </c>
      <c r="B48" s="307" t="s">
        <v>270</v>
      </c>
      <c r="C48" s="308"/>
      <c r="D48" s="113">
        <v>8.2768166089965405</v>
      </c>
      <c r="E48" s="115">
        <v>1196</v>
      </c>
      <c r="F48" s="114">
        <v>1075</v>
      </c>
      <c r="G48" s="114">
        <v>1444</v>
      </c>
      <c r="H48" s="114">
        <v>1116</v>
      </c>
      <c r="I48" s="140">
        <v>1111</v>
      </c>
      <c r="J48" s="115">
        <v>85</v>
      </c>
      <c r="K48" s="116">
        <v>7.6507650765076507</v>
      </c>
    </row>
    <row r="49" spans="1:11" ht="14.1" customHeight="1" x14ac:dyDescent="0.2">
      <c r="A49" s="306">
        <v>63</v>
      </c>
      <c r="B49" s="307" t="s">
        <v>271</v>
      </c>
      <c r="C49" s="308"/>
      <c r="D49" s="113">
        <v>5.882352941176471</v>
      </c>
      <c r="E49" s="115">
        <v>850</v>
      </c>
      <c r="F49" s="114">
        <v>768</v>
      </c>
      <c r="G49" s="114">
        <v>1059</v>
      </c>
      <c r="H49" s="114">
        <v>1096</v>
      </c>
      <c r="I49" s="140">
        <v>874</v>
      </c>
      <c r="J49" s="115">
        <v>-24</v>
      </c>
      <c r="K49" s="116">
        <v>-2.7459954233409611</v>
      </c>
    </row>
    <row r="50" spans="1:11" ht="14.1" customHeight="1" x14ac:dyDescent="0.2">
      <c r="A50" s="306" t="s">
        <v>272</v>
      </c>
      <c r="B50" s="307" t="s">
        <v>273</v>
      </c>
      <c r="C50" s="308"/>
      <c r="D50" s="113">
        <v>0.9965397923875432</v>
      </c>
      <c r="E50" s="115">
        <v>144</v>
      </c>
      <c r="F50" s="114">
        <v>61</v>
      </c>
      <c r="G50" s="114">
        <v>170</v>
      </c>
      <c r="H50" s="114">
        <v>121</v>
      </c>
      <c r="I50" s="140">
        <v>128</v>
      </c>
      <c r="J50" s="115">
        <v>16</v>
      </c>
      <c r="K50" s="116">
        <v>12.5</v>
      </c>
    </row>
    <row r="51" spans="1:11" ht="14.1" customHeight="1" x14ac:dyDescent="0.2">
      <c r="A51" s="306" t="s">
        <v>274</v>
      </c>
      <c r="B51" s="307" t="s">
        <v>275</v>
      </c>
      <c r="C51" s="308"/>
      <c r="D51" s="113">
        <v>4.4775086505190309</v>
      </c>
      <c r="E51" s="115">
        <v>647</v>
      </c>
      <c r="F51" s="114">
        <v>646</v>
      </c>
      <c r="G51" s="114">
        <v>765</v>
      </c>
      <c r="H51" s="114">
        <v>928</v>
      </c>
      <c r="I51" s="140">
        <v>679</v>
      </c>
      <c r="J51" s="115">
        <v>-32</v>
      </c>
      <c r="K51" s="116">
        <v>-4.7128129602356408</v>
      </c>
    </row>
    <row r="52" spans="1:11" ht="14.1" customHeight="1" x14ac:dyDescent="0.2">
      <c r="A52" s="306">
        <v>71</v>
      </c>
      <c r="B52" s="307" t="s">
        <v>276</v>
      </c>
      <c r="C52" s="308"/>
      <c r="D52" s="113">
        <v>10.844290657439446</v>
      </c>
      <c r="E52" s="115">
        <v>1567</v>
      </c>
      <c r="F52" s="114">
        <v>1180</v>
      </c>
      <c r="G52" s="114">
        <v>1687</v>
      </c>
      <c r="H52" s="114">
        <v>1428</v>
      </c>
      <c r="I52" s="140">
        <v>1607</v>
      </c>
      <c r="J52" s="115">
        <v>-40</v>
      </c>
      <c r="K52" s="116">
        <v>-2.4891101431238334</v>
      </c>
    </row>
    <row r="53" spans="1:11" ht="14.1" customHeight="1" x14ac:dyDescent="0.2">
      <c r="A53" s="306" t="s">
        <v>277</v>
      </c>
      <c r="B53" s="307" t="s">
        <v>278</v>
      </c>
      <c r="C53" s="308"/>
      <c r="D53" s="113">
        <v>3.4048442906574397</v>
      </c>
      <c r="E53" s="115">
        <v>492</v>
      </c>
      <c r="F53" s="114">
        <v>397</v>
      </c>
      <c r="G53" s="114">
        <v>522</v>
      </c>
      <c r="H53" s="114">
        <v>439</v>
      </c>
      <c r="I53" s="140">
        <v>545</v>
      </c>
      <c r="J53" s="115">
        <v>-53</v>
      </c>
      <c r="K53" s="116">
        <v>-9.7247706422018343</v>
      </c>
    </row>
    <row r="54" spans="1:11" ht="14.1" customHeight="1" x14ac:dyDescent="0.2">
      <c r="A54" s="306" t="s">
        <v>279</v>
      </c>
      <c r="B54" s="307" t="s">
        <v>280</v>
      </c>
      <c r="C54" s="308"/>
      <c r="D54" s="113">
        <v>6.2491349480968861</v>
      </c>
      <c r="E54" s="115">
        <v>903</v>
      </c>
      <c r="F54" s="114">
        <v>635</v>
      </c>
      <c r="G54" s="114">
        <v>1014</v>
      </c>
      <c r="H54" s="114">
        <v>841</v>
      </c>
      <c r="I54" s="140">
        <v>893</v>
      </c>
      <c r="J54" s="115">
        <v>10</v>
      </c>
      <c r="K54" s="116">
        <v>1.1198208286674132</v>
      </c>
    </row>
    <row r="55" spans="1:11" ht="14.1" customHeight="1" x14ac:dyDescent="0.2">
      <c r="A55" s="306">
        <v>72</v>
      </c>
      <c r="B55" s="307" t="s">
        <v>281</v>
      </c>
      <c r="C55" s="308"/>
      <c r="D55" s="113">
        <v>4.429065743944637</v>
      </c>
      <c r="E55" s="115">
        <v>640</v>
      </c>
      <c r="F55" s="114">
        <v>503</v>
      </c>
      <c r="G55" s="114">
        <v>768</v>
      </c>
      <c r="H55" s="114">
        <v>556</v>
      </c>
      <c r="I55" s="140">
        <v>683</v>
      </c>
      <c r="J55" s="115">
        <v>-43</v>
      </c>
      <c r="K55" s="116">
        <v>-6.2957540263543192</v>
      </c>
    </row>
    <row r="56" spans="1:11" ht="14.1" customHeight="1" x14ac:dyDescent="0.2">
      <c r="A56" s="306" t="s">
        <v>282</v>
      </c>
      <c r="B56" s="307" t="s">
        <v>283</v>
      </c>
      <c r="C56" s="308"/>
      <c r="D56" s="113">
        <v>2.7474048442906573</v>
      </c>
      <c r="E56" s="115">
        <v>397</v>
      </c>
      <c r="F56" s="114">
        <v>331</v>
      </c>
      <c r="G56" s="114">
        <v>490</v>
      </c>
      <c r="H56" s="114">
        <v>300</v>
      </c>
      <c r="I56" s="140">
        <v>447</v>
      </c>
      <c r="J56" s="115">
        <v>-50</v>
      </c>
      <c r="K56" s="116">
        <v>-11.185682326621924</v>
      </c>
    </row>
    <row r="57" spans="1:11" ht="14.1" customHeight="1" x14ac:dyDescent="0.2">
      <c r="A57" s="306" t="s">
        <v>284</v>
      </c>
      <c r="B57" s="307" t="s">
        <v>285</v>
      </c>
      <c r="C57" s="308"/>
      <c r="D57" s="113">
        <v>1.2041522491349481</v>
      </c>
      <c r="E57" s="115">
        <v>174</v>
      </c>
      <c r="F57" s="114">
        <v>149</v>
      </c>
      <c r="G57" s="114">
        <v>178</v>
      </c>
      <c r="H57" s="114">
        <v>187</v>
      </c>
      <c r="I57" s="140">
        <v>171</v>
      </c>
      <c r="J57" s="115">
        <v>3</v>
      </c>
      <c r="K57" s="116">
        <v>1.7543859649122806</v>
      </c>
    </row>
    <row r="58" spans="1:11" ht="14.1" customHeight="1" x14ac:dyDescent="0.2">
      <c r="A58" s="306">
        <v>73</v>
      </c>
      <c r="B58" s="307" t="s">
        <v>286</v>
      </c>
      <c r="C58" s="308"/>
      <c r="D58" s="113">
        <v>3.2110726643598615</v>
      </c>
      <c r="E58" s="115">
        <v>464</v>
      </c>
      <c r="F58" s="114">
        <v>393</v>
      </c>
      <c r="G58" s="114">
        <v>616</v>
      </c>
      <c r="H58" s="114">
        <v>416</v>
      </c>
      <c r="I58" s="140">
        <v>474</v>
      </c>
      <c r="J58" s="115">
        <v>-10</v>
      </c>
      <c r="K58" s="116">
        <v>-2.109704641350211</v>
      </c>
    </row>
    <row r="59" spans="1:11" ht="14.1" customHeight="1" x14ac:dyDescent="0.2">
      <c r="A59" s="306" t="s">
        <v>287</v>
      </c>
      <c r="B59" s="307" t="s">
        <v>288</v>
      </c>
      <c r="C59" s="308"/>
      <c r="D59" s="113">
        <v>2.546712802768166</v>
      </c>
      <c r="E59" s="115">
        <v>368</v>
      </c>
      <c r="F59" s="114">
        <v>316</v>
      </c>
      <c r="G59" s="114">
        <v>495</v>
      </c>
      <c r="H59" s="114">
        <v>324</v>
      </c>
      <c r="I59" s="140">
        <v>339</v>
      </c>
      <c r="J59" s="115">
        <v>29</v>
      </c>
      <c r="K59" s="116">
        <v>8.5545722713864301</v>
      </c>
    </row>
    <row r="60" spans="1:11" ht="14.1" customHeight="1" x14ac:dyDescent="0.2">
      <c r="A60" s="306">
        <v>81</v>
      </c>
      <c r="B60" s="307" t="s">
        <v>289</v>
      </c>
      <c r="C60" s="308"/>
      <c r="D60" s="113">
        <v>8.8373702422145328</v>
      </c>
      <c r="E60" s="115">
        <v>1277</v>
      </c>
      <c r="F60" s="114">
        <v>1054</v>
      </c>
      <c r="G60" s="114">
        <v>1157</v>
      </c>
      <c r="H60" s="114">
        <v>900</v>
      </c>
      <c r="I60" s="140">
        <v>1014</v>
      </c>
      <c r="J60" s="115">
        <v>263</v>
      </c>
      <c r="K60" s="116">
        <v>25.936883629191321</v>
      </c>
    </row>
    <row r="61" spans="1:11" ht="14.1" customHeight="1" x14ac:dyDescent="0.2">
      <c r="A61" s="306" t="s">
        <v>290</v>
      </c>
      <c r="B61" s="307" t="s">
        <v>291</v>
      </c>
      <c r="C61" s="308"/>
      <c r="D61" s="113">
        <v>1.986159169550173</v>
      </c>
      <c r="E61" s="115">
        <v>287</v>
      </c>
      <c r="F61" s="114">
        <v>212</v>
      </c>
      <c r="G61" s="114">
        <v>467</v>
      </c>
      <c r="H61" s="114">
        <v>248</v>
      </c>
      <c r="I61" s="140">
        <v>275</v>
      </c>
      <c r="J61" s="115">
        <v>12</v>
      </c>
      <c r="K61" s="116">
        <v>4.3636363636363633</v>
      </c>
    </row>
    <row r="62" spans="1:11" ht="14.1" customHeight="1" x14ac:dyDescent="0.2">
      <c r="A62" s="306" t="s">
        <v>292</v>
      </c>
      <c r="B62" s="307" t="s">
        <v>293</v>
      </c>
      <c r="C62" s="308"/>
      <c r="D62" s="113">
        <v>3.14878892733564</v>
      </c>
      <c r="E62" s="115">
        <v>455</v>
      </c>
      <c r="F62" s="114">
        <v>540</v>
      </c>
      <c r="G62" s="114">
        <v>398</v>
      </c>
      <c r="H62" s="114">
        <v>362</v>
      </c>
      <c r="I62" s="140">
        <v>406</v>
      </c>
      <c r="J62" s="115">
        <v>49</v>
      </c>
      <c r="K62" s="116">
        <v>12.068965517241379</v>
      </c>
    </row>
    <row r="63" spans="1:11" ht="14.1" customHeight="1" x14ac:dyDescent="0.2">
      <c r="A63" s="306"/>
      <c r="B63" s="307" t="s">
        <v>294</v>
      </c>
      <c r="C63" s="308"/>
      <c r="D63" s="113">
        <v>2.5536332179930796</v>
      </c>
      <c r="E63" s="115">
        <v>369</v>
      </c>
      <c r="F63" s="114">
        <v>428</v>
      </c>
      <c r="G63" s="114">
        <v>297</v>
      </c>
      <c r="H63" s="114">
        <v>294</v>
      </c>
      <c r="I63" s="140">
        <v>324</v>
      </c>
      <c r="J63" s="115">
        <v>45</v>
      </c>
      <c r="K63" s="116">
        <v>13.888888888888889</v>
      </c>
    </row>
    <row r="64" spans="1:11" ht="14.1" customHeight="1" x14ac:dyDescent="0.2">
      <c r="A64" s="306" t="s">
        <v>295</v>
      </c>
      <c r="B64" s="307" t="s">
        <v>296</v>
      </c>
      <c r="C64" s="308"/>
      <c r="D64" s="113">
        <v>1.5640138408304498</v>
      </c>
      <c r="E64" s="115">
        <v>226</v>
      </c>
      <c r="F64" s="114">
        <v>111</v>
      </c>
      <c r="G64" s="114">
        <v>140</v>
      </c>
      <c r="H64" s="114">
        <v>127</v>
      </c>
      <c r="I64" s="140">
        <v>145</v>
      </c>
      <c r="J64" s="115">
        <v>81</v>
      </c>
      <c r="K64" s="116">
        <v>55.862068965517238</v>
      </c>
    </row>
    <row r="65" spans="1:11" ht="14.1" customHeight="1" x14ac:dyDescent="0.2">
      <c r="A65" s="306" t="s">
        <v>297</v>
      </c>
      <c r="B65" s="307" t="s">
        <v>298</v>
      </c>
      <c r="C65" s="308"/>
      <c r="D65" s="113">
        <v>1.1487889273356402</v>
      </c>
      <c r="E65" s="115">
        <v>166</v>
      </c>
      <c r="F65" s="114">
        <v>71</v>
      </c>
      <c r="G65" s="114">
        <v>58</v>
      </c>
      <c r="H65" s="114">
        <v>57</v>
      </c>
      <c r="I65" s="140">
        <v>71</v>
      </c>
      <c r="J65" s="115">
        <v>95</v>
      </c>
      <c r="K65" s="116">
        <v>133.80281690140845</v>
      </c>
    </row>
    <row r="66" spans="1:11" ht="14.1" customHeight="1" x14ac:dyDescent="0.2">
      <c r="A66" s="306">
        <v>82</v>
      </c>
      <c r="B66" s="307" t="s">
        <v>299</v>
      </c>
      <c r="C66" s="308"/>
      <c r="D66" s="113">
        <v>2.8927335640138407</v>
      </c>
      <c r="E66" s="115">
        <v>418</v>
      </c>
      <c r="F66" s="114">
        <v>452</v>
      </c>
      <c r="G66" s="114">
        <v>642</v>
      </c>
      <c r="H66" s="114">
        <v>462</v>
      </c>
      <c r="I66" s="140">
        <v>425</v>
      </c>
      <c r="J66" s="115">
        <v>-7</v>
      </c>
      <c r="K66" s="116">
        <v>-1.6470588235294117</v>
      </c>
    </row>
    <row r="67" spans="1:11" ht="14.1" customHeight="1" x14ac:dyDescent="0.2">
      <c r="A67" s="306" t="s">
        <v>300</v>
      </c>
      <c r="B67" s="307" t="s">
        <v>301</v>
      </c>
      <c r="C67" s="308"/>
      <c r="D67" s="113">
        <v>1.6816608996539792</v>
      </c>
      <c r="E67" s="115">
        <v>243</v>
      </c>
      <c r="F67" s="114">
        <v>321</v>
      </c>
      <c r="G67" s="114">
        <v>365</v>
      </c>
      <c r="H67" s="114">
        <v>325</v>
      </c>
      <c r="I67" s="140">
        <v>288</v>
      </c>
      <c r="J67" s="115">
        <v>-45</v>
      </c>
      <c r="K67" s="116">
        <v>-15.625</v>
      </c>
    </row>
    <row r="68" spans="1:11" ht="14.1" customHeight="1" x14ac:dyDescent="0.2">
      <c r="A68" s="306" t="s">
        <v>302</v>
      </c>
      <c r="B68" s="307" t="s">
        <v>303</v>
      </c>
      <c r="C68" s="308"/>
      <c r="D68" s="113">
        <v>0.87889273356401387</v>
      </c>
      <c r="E68" s="115">
        <v>127</v>
      </c>
      <c r="F68" s="114">
        <v>94</v>
      </c>
      <c r="G68" s="114">
        <v>175</v>
      </c>
      <c r="H68" s="114">
        <v>93</v>
      </c>
      <c r="I68" s="140">
        <v>91</v>
      </c>
      <c r="J68" s="115">
        <v>36</v>
      </c>
      <c r="K68" s="116">
        <v>39.560439560439562</v>
      </c>
    </row>
    <row r="69" spans="1:11" ht="14.1" customHeight="1" x14ac:dyDescent="0.2">
      <c r="A69" s="306">
        <v>83</v>
      </c>
      <c r="B69" s="307" t="s">
        <v>304</v>
      </c>
      <c r="C69" s="308"/>
      <c r="D69" s="113">
        <v>3.7370242214532872</v>
      </c>
      <c r="E69" s="115">
        <v>540</v>
      </c>
      <c r="F69" s="114">
        <v>537</v>
      </c>
      <c r="G69" s="114">
        <v>1149</v>
      </c>
      <c r="H69" s="114">
        <v>521</v>
      </c>
      <c r="I69" s="140">
        <v>571</v>
      </c>
      <c r="J69" s="115">
        <v>-31</v>
      </c>
      <c r="K69" s="116">
        <v>-5.4290718038528896</v>
      </c>
    </row>
    <row r="70" spans="1:11" ht="14.1" customHeight="1" x14ac:dyDescent="0.2">
      <c r="A70" s="306" t="s">
        <v>305</v>
      </c>
      <c r="B70" s="307" t="s">
        <v>306</v>
      </c>
      <c r="C70" s="308"/>
      <c r="D70" s="113">
        <v>3.1280276816608996</v>
      </c>
      <c r="E70" s="115">
        <v>452</v>
      </c>
      <c r="F70" s="114">
        <v>448</v>
      </c>
      <c r="G70" s="114">
        <v>1026</v>
      </c>
      <c r="H70" s="114">
        <v>428</v>
      </c>
      <c r="I70" s="140">
        <v>460</v>
      </c>
      <c r="J70" s="115">
        <v>-8</v>
      </c>
      <c r="K70" s="116">
        <v>-1.7391304347826086</v>
      </c>
    </row>
    <row r="71" spans="1:11" ht="14.1" customHeight="1" x14ac:dyDescent="0.2">
      <c r="A71" s="306"/>
      <c r="B71" s="307" t="s">
        <v>307</v>
      </c>
      <c r="C71" s="308"/>
      <c r="D71" s="113">
        <v>1.6608996539792387</v>
      </c>
      <c r="E71" s="115">
        <v>240</v>
      </c>
      <c r="F71" s="114">
        <v>256</v>
      </c>
      <c r="G71" s="114">
        <v>714</v>
      </c>
      <c r="H71" s="114">
        <v>214</v>
      </c>
      <c r="I71" s="140">
        <v>284</v>
      </c>
      <c r="J71" s="115">
        <v>-44</v>
      </c>
      <c r="K71" s="116">
        <v>-15.492957746478874</v>
      </c>
    </row>
    <row r="72" spans="1:11" ht="14.1" customHeight="1" x14ac:dyDescent="0.2">
      <c r="A72" s="306">
        <v>84</v>
      </c>
      <c r="B72" s="307" t="s">
        <v>308</v>
      </c>
      <c r="C72" s="308"/>
      <c r="D72" s="113">
        <v>1.9377162629757785</v>
      </c>
      <c r="E72" s="115">
        <v>280</v>
      </c>
      <c r="F72" s="114">
        <v>238</v>
      </c>
      <c r="G72" s="114">
        <v>498</v>
      </c>
      <c r="H72" s="114">
        <v>209</v>
      </c>
      <c r="I72" s="140">
        <v>275</v>
      </c>
      <c r="J72" s="115">
        <v>5</v>
      </c>
      <c r="K72" s="116">
        <v>1.8181818181818181</v>
      </c>
    </row>
    <row r="73" spans="1:11" ht="14.1" customHeight="1" x14ac:dyDescent="0.2">
      <c r="A73" s="306" t="s">
        <v>309</v>
      </c>
      <c r="B73" s="307" t="s">
        <v>310</v>
      </c>
      <c r="C73" s="308"/>
      <c r="D73" s="113">
        <v>0.88581314878892736</v>
      </c>
      <c r="E73" s="115">
        <v>128</v>
      </c>
      <c r="F73" s="114">
        <v>100</v>
      </c>
      <c r="G73" s="114">
        <v>221</v>
      </c>
      <c r="H73" s="114">
        <v>61</v>
      </c>
      <c r="I73" s="140">
        <v>143</v>
      </c>
      <c r="J73" s="115">
        <v>-15</v>
      </c>
      <c r="K73" s="116">
        <v>-10.48951048951049</v>
      </c>
    </row>
    <row r="74" spans="1:11" ht="14.1" customHeight="1" x14ac:dyDescent="0.2">
      <c r="A74" s="306" t="s">
        <v>311</v>
      </c>
      <c r="B74" s="307" t="s">
        <v>312</v>
      </c>
      <c r="C74" s="308"/>
      <c r="D74" s="113">
        <v>0.16608996539792387</v>
      </c>
      <c r="E74" s="115">
        <v>24</v>
      </c>
      <c r="F74" s="114">
        <v>6</v>
      </c>
      <c r="G74" s="114">
        <v>36</v>
      </c>
      <c r="H74" s="114">
        <v>13</v>
      </c>
      <c r="I74" s="140">
        <v>22</v>
      </c>
      <c r="J74" s="115">
        <v>2</v>
      </c>
      <c r="K74" s="116">
        <v>9.0909090909090917</v>
      </c>
    </row>
    <row r="75" spans="1:11" ht="14.1" customHeight="1" x14ac:dyDescent="0.2">
      <c r="A75" s="306" t="s">
        <v>313</v>
      </c>
      <c r="B75" s="307" t="s">
        <v>314</v>
      </c>
      <c r="C75" s="308"/>
      <c r="D75" s="113">
        <v>0.43598615916955019</v>
      </c>
      <c r="E75" s="115">
        <v>63</v>
      </c>
      <c r="F75" s="114">
        <v>75</v>
      </c>
      <c r="G75" s="114">
        <v>143</v>
      </c>
      <c r="H75" s="114">
        <v>88</v>
      </c>
      <c r="I75" s="140">
        <v>51</v>
      </c>
      <c r="J75" s="115">
        <v>12</v>
      </c>
      <c r="K75" s="116">
        <v>23.529411764705884</v>
      </c>
    </row>
    <row r="76" spans="1:11" ht="14.1" customHeight="1" x14ac:dyDescent="0.2">
      <c r="A76" s="306">
        <v>91</v>
      </c>
      <c r="B76" s="307" t="s">
        <v>315</v>
      </c>
      <c r="C76" s="308"/>
      <c r="D76" s="113">
        <v>0.643598615916955</v>
      </c>
      <c r="E76" s="115">
        <v>93</v>
      </c>
      <c r="F76" s="114">
        <v>82</v>
      </c>
      <c r="G76" s="114">
        <v>149</v>
      </c>
      <c r="H76" s="114">
        <v>56</v>
      </c>
      <c r="I76" s="140">
        <v>74</v>
      </c>
      <c r="J76" s="115">
        <v>19</v>
      </c>
      <c r="K76" s="116">
        <v>25.675675675675677</v>
      </c>
    </row>
    <row r="77" spans="1:11" ht="14.1" customHeight="1" x14ac:dyDescent="0.2">
      <c r="A77" s="306">
        <v>92</v>
      </c>
      <c r="B77" s="307" t="s">
        <v>316</v>
      </c>
      <c r="C77" s="308"/>
      <c r="D77" s="113">
        <v>2.2629757785467128</v>
      </c>
      <c r="E77" s="115">
        <v>327</v>
      </c>
      <c r="F77" s="114">
        <v>276</v>
      </c>
      <c r="G77" s="114">
        <v>350</v>
      </c>
      <c r="H77" s="114">
        <v>291</v>
      </c>
      <c r="I77" s="140">
        <v>343</v>
      </c>
      <c r="J77" s="115">
        <v>-16</v>
      </c>
      <c r="K77" s="116">
        <v>-4.6647230320699711</v>
      </c>
    </row>
    <row r="78" spans="1:11" ht="14.1" customHeight="1" x14ac:dyDescent="0.2">
      <c r="A78" s="306">
        <v>93</v>
      </c>
      <c r="B78" s="307" t="s">
        <v>317</v>
      </c>
      <c r="C78" s="308"/>
      <c r="D78" s="113">
        <v>0.18685121107266436</v>
      </c>
      <c r="E78" s="115">
        <v>27</v>
      </c>
      <c r="F78" s="114">
        <v>20</v>
      </c>
      <c r="G78" s="114">
        <v>34</v>
      </c>
      <c r="H78" s="114">
        <v>26</v>
      </c>
      <c r="I78" s="140">
        <v>49</v>
      </c>
      <c r="J78" s="115">
        <v>-22</v>
      </c>
      <c r="K78" s="116">
        <v>-44.897959183673471</v>
      </c>
    </row>
    <row r="79" spans="1:11" ht="14.1" customHeight="1" x14ac:dyDescent="0.2">
      <c r="A79" s="306">
        <v>94</v>
      </c>
      <c r="B79" s="307" t="s">
        <v>318</v>
      </c>
      <c r="C79" s="308"/>
      <c r="D79" s="113">
        <v>2.7543252595155709</v>
      </c>
      <c r="E79" s="115">
        <v>398</v>
      </c>
      <c r="F79" s="114">
        <v>138</v>
      </c>
      <c r="G79" s="114">
        <v>284</v>
      </c>
      <c r="H79" s="114">
        <v>100</v>
      </c>
      <c r="I79" s="140">
        <v>126</v>
      </c>
      <c r="J79" s="115">
        <v>272</v>
      </c>
      <c r="K79" s="116">
        <v>215.87301587301587</v>
      </c>
    </row>
    <row r="80" spans="1:11" ht="14.1" customHeight="1" x14ac:dyDescent="0.2">
      <c r="A80" s="306" t="s">
        <v>319</v>
      </c>
      <c r="B80" s="307" t="s">
        <v>320</v>
      </c>
      <c r="C80" s="308"/>
      <c r="D80" s="113" t="s">
        <v>514</v>
      </c>
      <c r="E80" s="115" t="s">
        <v>514</v>
      </c>
      <c r="F80" s="114">
        <v>0</v>
      </c>
      <c r="G80" s="114" t="s">
        <v>514</v>
      </c>
      <c r="H80" s="114">
        <v>0</v>
      </c>
      <c r="I80" s="140" t="s">
        <v>514</v>
      </c>
      <c r="J80" s="115" t="s">
        <v>514</v>
      </c>
      <c r="K80" s="116" t="s">
        <v>514</v>
      </c>
    </row>
    <row r="81" spans="1:11" ht="14.1" customHeight="1" x14ac:dyDescent="0.2">
      <c r="A81" s="310" t="s">
        <v>321</v>
      </c>
      <c r="B81" s="311" t="s">
        <v>334</v>
      </c>
      <c r="C81" s="312"/>
      <c r="D81" s="125">
        <v>0.1245674740484429</v>
      </c>
      <c r="E81" s="143">
        <v>18</v>
      </c>
      <c r="F81" s="144">
        <v>22</v>
      </c>
      <c r="G81" s="144">
        <v>35</v>
      </c>
      <c r="H81" s="144">
        <v>24</v>
      </c>
      <c r="I81" s="145">
        <v>30</v>
      </c>
      <c r="J81" s="143">
        <v>-12</v>
      </c>
      <c r="K81" s="146">
        <v>-40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15119</v>
      </c>
      <c r="E11" s="114">
        <v>12611</v>
      </c>
      <c r="F11" s="114">
        <v>15226</v>
      </c>
      <c r="G11" s="114">
        <v>13158</v>
      </c>
      <c r="H11" s="140">
        <v>14769</v>
      </c>
      <c r="I11" s="115">
        <v>350</v>
      </c>
      <c r="J11" s="116">
        <v>2.3698286952400296</v>
      </c>
    </row>
    <row r="12" spans="1:15" s="110" customFormat="1" ht="24.95" customHeight="1" x14ac:dyDescent="0.2">
      <c r="A12" s="193" t="s">
        <v>132</v>
      </c>
      <c r="B12" s="194" t="s">
        <v>133</v>
      </c>
      <c r="C12" s="113">
        <v>0.58866327138038232</v>
      </c>
      <c r="D12" s="115">
        <v>89</v>
      </c>
      <c r="E12" s="114">
        <v>257</v>
      </c>
      <c r="F12" s="114">
        <v>185</v>
      </c>
      <c r="G12" s="114">
        <v>137</v>
      </c>
      <c r="H12" s="140">
        <v>69</v>
      </c>
      <c r="I12" s="115">
        <v>20</v>
      </c>
      <c r="J12" s="116">
        <v>28.985507246376812</v>
      </c>
    </row>
    <row r="13" spans="1:15" s="110" customFormat="1" ht="24.95" customHeight="1" x14ac:dyDescent="0.2">
      <c r="A13" s="193" t="s">
        <v>134</v>
      </c>
      <c r="B13" s="199" t="s">
        <v>214</v>
      </c>
      <c r="C13" s="113">
        <v>1.2037833190025795</v>
      </c>
      <c r="D13" s="115">
        <v>182</v>
      </c>
      <c r="E13" s="114">
        <v>133</v>
      </c>
      <c r="F13" s="114">
        <v>141</v>
      </c>
      <c r="G13" s="114">
        <v>163</v>
      </c>
      <c r="H13" s="140">
        <v>166</v>
      </c>
      <c r="I13" s="115">
        <v>16</v>
      </c>
      <c r="J13" s="116">
        <v>9.6385542168674707</v>
      </c>
    </row>
    <row r="14" spans="1:15" s="287" customFormat="1" ht="24.95" customHeight="1" x14ac:dyDescent="0.2">
      <c r="A14" s="193" t="s">
        <v>215</v>
      </c>
      <c r="B14" s="199" t="s">
        <v>137</v>
      </c>
      <c r="C14" s="113">
        <v>6.9515179575368737</v>
      </c>
      <c r="D14" s="115">
        <v>1051</v>
      </c>
      <c r="E14" s="114">
        <v>903</v>
      </c>
      <c r="F14" s="114">
        <v>1358</v>
      </c>
      <c r="G14" s="114">
        <v>858</v>
      </c>
      <c r="H14" s="140">
        <v>1108</v>
      </c>
      <c r="I14" s="115">
        <v>-57</v>
      </c>
      <c r="J14" s="116">
        <v>-5.1444043321299642</v>
      </c>
      <c r="K14" s="110"/>
      <c r="L14" s="110"/>
      <c r="M14" s="110"/>
      <c r="N14" s="110"/>
      <c r="O14" s="110"/>
    </row>
    <row r="15" spans="1:15" s="110" customFormat="1" ht="24.95" customHeight="1" x14ac:dyDescent="0.2">
      <c r="A15" s="193" t="s">
        <v>216</v>
      </c>
      <c r="B15" s="199" t="s">
        <v>217</v>
      </c>
      <c r="C15" s="113">
        <v>2.9830015212646339</v>
      </c>
      <c r="D15" s="115">
        <v>451</v>
      </c>
      <c r="E15" s="114">
        <v>429</v>
      </c>
      <c r="F15" s="114">
        <v>461</v>
      </c>
      <c r="G15" s="114">
        <v>377</v>
      </c>
      <c r="H15" s="140">
        <v>458</v>
      </c>
      <c r="I15" s="115">
        <v>-7</v>
      </c>
      <c r="J15" s="116">
        <v>-1.5283842794759825</v>
      </c>
    </row>
    <row r="16" spans="1:15" s="287" customFormat="1" ht="24.95" customHeight="1" x14ac:dyDescent="0.2">
      <c r="A16" s="193" t="s">
        <v>218</v>
      </c>
      <c r="B16" s="199" t="s">
        <v>141</v>
      </c>
      <c r="C16" s="113">
        <v>2.8507176400555592</v>
      </c>
      <c r="D16" s="115">
        <v>431</v>
      </c>
      <c r="E16" s="114">
        <v>321</v>
      </c>
      <c r="F16" s="114">
        <v>372</v>
      </c>
      <c r="G16" s="114">
        <v>334</v>
      </c>
      <c r="H16" s="140">
        <v>421</v>
      </c>
      <c r="I16" s="115">
        <v>10</v>
      </c>
      <c r="J16" s="116">
        <v>2.3752969121140142</v>
      </c>
      <c r="K16" s="110"/>
      <c r="L16" s="110"/>
      <c r="M16" s="110"/>
      <c r="N16" s="110"/>
      <c r="O16" s="110"/>
    </row>
    <row r="17" spans="1:15" s="110" customFormat="1" ht="24.95" customHeight="1" x14ac:dyDescent="0.2">
      <c r="A17" s="193" t="s">
        <v>142</v>
      </c>
      <c r="B17" s="199" t="s">
        <v>220</v>
      </c>
      <c r="C17" s="113">
        <v>1.1177987962166811</v>
      </c>
      <c r="D17" s="115">
        <v>169</v>
      </c>
      <c r="E17" s="114">
        <v>153</v>
      </c>
      <c r="F17" s="114">
        <v>525</v>
      </c>
      <c r="G17" s="114">
        <v>147</v>
      </c>
      <c r="H17" s="140">
        <v>229</v>
      </c>
      <c r="I17" s="115">
        <v>-60</v>
      </c>
      <c r="J17" s="116">
        <v>-26.200873362445414</v>
      </c>
    </row>
    <row r="18" spans="1:15" s="287" customFormat="1" ht="24.95" customHeight="1" x14ac:dyDescent="0.2">
      <c r="A18" s="201" t="s">
        <v>144</v>
      </c>
      <c r="B18" s="202" t="s">
        <v>145</v>
      </c>
      <c r="C18" s="113">
        <v>5.714663668232026</v>
      </c>
      <c r="D18" s="115">
        <v>864</v>
      </c>
      <c r="E18" s="114">
        <v>766</v>
      </c>
      <c r="F18" s="114">
        <v>1075</v>
      </c>
      <c r="G18" s="114">
        <v>870</v>
      </c>
      <c r="H18" s="140">
        <v>932</v>
      </c>
      <c r="I18" s="115">
        <v>-68</v>
      </c>
      <c r="J18" s="116">
        <v>-7.296137339055794</v>
      </c>
      <c r="K18" s="110"/>
      <c r="L18" s="110"/>
      <c r="M18" s="110"/>
      <c r="N18" s="110"/>
      <c r="O18" s="110"/>
    </row>
    <row r="19" spans="1:15" s="110" customFormat="1" ht="24.95" customHeight="1" x14ac:dyDescent="0.2">
      <c r="A19" s="193" t="s">
        <v>146</v>
      </c>
      <c r="B19" s="199" t="s">
        <v>147</v>
      </c>
      <c r="C19" s="113">
        <v>14.346186917124149</v>
      </c>
      <c r="D19" s="115">
        <v>2169</v>
      </c>
      <c r="E19" s="114">
        <v>1619</v>
      </c>
      <c r="F19" s="114">
        <v>1896</v>
      </c>
      <c r="G19" s="114">
        <v>1855</v>
      </c>
      <c r="H19" s="140">
        <v>2365</v>
      </c>
      <c r="I19" s="115">
        <v>-196</v>
      </c>
      <c r="J19" s="116">
        <v>-8.2875264270613105</v>
      </c>
    </row>
    <row r="20" spans="1:15" s="287" customFormat="1" ht="24.95" customHeight="1" x14ac:dyDescent="0.2">
      <c r="A20" s="193" t="s">
        <v>148</v>
      </c>
      <c r="B20" s="199" t="s">
        <v>149</v>
      </c>
      <c r="C20" s="113">
        <v>5.1326145909120973</v>
      </c>
      <c r="D20" s="115">
        <v>776</v>
      </c>
      <c r="E20" s="114">
        <v>576</v>
      </c>
      <c r="F20" s="114">
        <v>727</v>
      </c>
      <c r="G20" s="114">
        <v>741</v>
      </c>
      <c r="H20" s="140">
        <v>742</v>
      </c>
      <c r="I20" s="115">
        <v>34</v>
      </c>
      <c r="J20" s="116">
        <v>4.5822102425876015</v>
      </c>
      <c r="K20" s="110"/>
      <c r="L20" s="110"/>
      <c r="M20" s="110"/>
      <c r="N20" s="110"/>
      <c r="O20" s="110"/>
    </row>
    <row r="21" spans="1:15" s="110" customFormat="1" ht="24.95" customHeight="1" x14ac:dyDescent="0.2">
      <c r="A21" s="201" t="s">
        <v>150</v>
      </c>
      <c r="B21" s="202" t="s">
        <v>151</v>
      </c>
      <c r="C21" s="113">
        <v>9.3590845955420328</v>
      </c>
      <c r="D21" s="115">
        <v>1415</v>
      </c>
      <c r="E21" s="114">
        <v>1315</v>
      </c>
      <c r="F21" s="114">
        <v>1071</v>
      </c>
      <c r="G21" s="114">
        <v>1088</v>
      </c>
      <c r="H21" s="140">
        <v>1087</v>
      </c>
      <c r="I21" s="115">
        <v>328</v>
      </c>
      <c r="J21" s="116">
        <v>30.174793008279668</v>
      </c>
    </row>
    <row r="22" spans="1:15" s="110" customFormat="1" ht="24.95" customHeight="1" x14ac:dyDescent="0.2">
      <c r="A22" s="201" t="s">
        <v>152</v>
      </c>
      <c r="B22" s="199" t="s">
        <v>153</v>
      </c>
      <c r="C22" s="113">
        <v>3.1351279846550697</v>
      </c>
      <c r="D22" s="115">
        <v>474</v>
      </c>
      <c r="E22" s="114">
        <v>392</v>
      </c>
      <c r="F22" s="114">
        <v>462</v>
      </c>
      <c r="G22" s="114">
        <v>346</v>
      </c>
      <c r="H22" s="140">
        <v>421</v>
      </c>
      <c r="I22" s="115">
        <v>53</v>
      </c>
      <c r="J22" s="116">
        <v>12.589073634204276</v>
      </c>
    </row>
    <row r="23" spans="1:15" s="110" customFormat="1" ht="24.95" customHeight="1" x14ac:dyDescent="0.2">
      <c r="A23" s="193" t="s">
        <v>154</v>
      </c>
      <c r="B23" s="199" t="s">
        <v>155</v>
      </c>
      <c r="C23" s="113">
        <v>2.9433163569019114</v>
      </c>
      <c r="D23" s="115">
        <v>445</v>
      </c>
      <c r="E23" s="114">
        <v>489</v>
      </c>
      <c r="F23" s="114">
        <v>438</v>
      </c>
      <c r="G23" s="114">
        <v>378</v>
      </c>
      <c r="H23" s="140">
        <v>471</v>
      </c>
      <c r="I23" s="115">
        <v>-26</v>
      </c>
      <c r="J23" s="116">
        <v>-5.5201698513800421</v>
      </c>
    </row>
    <row r="24" spans="1:15" s="110" customFormat="1" ht="24.95" customHeight="1" x14ac:dyDescent="0.2">
      <c r="A24" s="193" t="s">
        <v>156</v>
      </c>
      <c r="B24" s="199" t="s">
        <v>221</v>
      </c>
      <c r="C24" s="113">
        <v>8.8497916528870952</v>
      </c>
      <c r="D24" s="115">
        <v>1338</v>
      </c>
      <c r="E24" s="114">
        <v>1119</v>
      </c>
      <c r="F24" s="114">
        <v>1372</v>
      </c>
      <c r="G24" s="114">
        <v>1223</v>
      </c>
      <c r="H24" s="140">
        <v>1504</v>
      </c>
      <c r="I24" s="115">
        <v>-166</v>
      </c>
      <c r="J24" s="116">
        <v>-11.037234042553191</v>
      </c>
    </row>
    <row r="25" spans="1:15" s="110" customFormat="1" ht="24.95" customHeight="1" x14ac:dyDescent="0.2">
      <c r="A25" s="193" t="s">
        <v>222</v>
      </c>
      <c r="B25" s="204" t="s">
        <v>159</v>
      </c>
      <c r="C25" s="113">
        <v>7.5203386467358948</v>
      </c>
      <c r="D25" s="115">
        <v>1137</v>
      </c>
      <c r="E25" s="114">
        <v>1117</v>
      </c>
      <c r="F25" s="114">
        <v>1357</v>
      </c>
      <c r="G25" s="114">
        <v>957</v>
      </c>
      <c r="H25" s="140">
        <v>1231</v>
      </c>
      <c r="I25" s="115">
        <v>-94</v>
      </c>
      <c r="J25" s="116">
        <v>-7.6360682372055235</v>
      </c>
    </row>
    <row r="26" spans="1:15" s="110" customFormat="1" ht="24.95" customHeight="1" x14ac:dyDescent="0.2">
      <c r="A26" s="201">
        <v>782.78300000000002</v>
      </c>
      <c r="B26" s="203" t="s">
        <v>160</v>
      </c>
      <c r="C26" s="113">
        <v>4.9011177987962169</v>
      </c>
      <c r="D26" s="115">
        <v>741</v>
      </c>
      <c r="E26" s="114">
        <v>763</v>
      </c>
      <c r="F26" s="114">
        <v>763</v>
      </c>
      <c r="G26" s="114">
        <v>774</v>
      </c>
      <c r="H26" s="140">
        <v>854</v>
      </c>
      <c r="I26" s="115">
        <v>-113</v>
      </c>
      <c r="J26" s="116">
        <v>-13.231850117096018</v>
      </c>
    </row>
    <row r="27" spans="1:15" s="110" customFormat="1" ht="24.95" customHeight="1" x14ac:dyDescent="0.2">
      <c r="A27" s="193" t="s">
        <v>161</v>
      </c>
      <c r="B27" s="199" t="s">
        <v>162</v>
      </c>
      <c r="C27" s="113">
        <v>4.1603280640253981</v>
      </c>
      <c r="D27" s="115">
        <v>629</v>
      </c>
      <c r="E27" s="114">
        <v>516</v>
      </c>
      <c r="F27" s="114">
        <v>563</v>
      </c>
      <c r="G27" s="114">
        <v>612</v>
      </c>
      <c r="H27" s="140">
        <v>599</v>
      </c>
      <c r="I27" s="115">
        <v>30</v>
      </c>
      <c r="J27" s="116">
        <v>5.0083472454090154</v>
      </c>
    </row>
    <row r="28" spans="1:15" s="110" customFormat="1" ht="24.95" customHeight="1" x14ac:dyDescent="0.2">
      <c r="A28" s="193" t="s">
        <v>163</v>
      </c>
      <c r="B28" s="199" t="s">
        <v>164</v>
      </c>
      <c r="C28" s="113">
        <v>4.6894635888616971</v>
      </c>
      <c r="D28" s="115">
        <v>709</v>
      </c>
      <c r="E28" s="114">
        <v>478</v>
      </c>
      <c r="F28" s="114">
        <v>1097</v>
      </c>
      <c r="G28" s="114">
        <v>647</v>
      </c>
      <c r="H28" s="140">
        <v>654</v>
      </c>
      <c r="I28" s="115">
        <v>55</v>
      </c>
      <c r="J28" s="116">
        <v>8.4097859327217126</v>
      </c>
    </row>
    <row r="29" spans="1:15" s="110" customFormat="1" ht="24.95" customHeight="1" x14ac:dyDescent="0.2">
      <c r="A29" s="193">
        <v>86</v>
      </c>
      <c r="B29" s="199" t="s">
        <v>165</v>
      </c>
      <c r="C29" s="113">
        <v>8.9556187578543547</v>
      </c>
      <c r="D29" s="115">
        <v>1354</v>
      </c>
      <c r="E29" s="114">
        <v>878</v>
      </c>
      <c r="F29" s="114">
        <v>901</v>
      </c>
      <c r="G29" s="114">
        <v>898</v>
      </c>
      <c r="H29" s="140">
        <v>913</v>
      </c>
      <c r="I29" s="115">
        <v>441</v>
      </c>
      <c r="J29" s="116">
        <v>48.302300109529028</v>
      </c>
    </row>
    <row r="30" spans="1:15" s="110" customFormat="1" ht="24.95" customHeight="1" x14ac:dyDescent="0.2">
      <c r="A30" s="193">
        <v>87.88</v>
      </c>
      <c r="B30" s="204" t="s">
        <v>166</v>
      </c>
      <c r="C30" s="113">
        <v>6.1776572524637876</v>
      </c>
      <c r="D30" s="115">
        <v>934</v>
      </c>
      <c r="E30" s="114">
        <v>764</v>
      </c>
      <c r="F30" s="114">
        <v>913</v>
      </c>
      <c r="G30" s="114">
        <v>969</v>
      </c>
      <c r="H30" s="140">
        <v>893</v>
      </c>
      <c r="I30" s="115">
        <v>41</v>
      </c>
      <c r="J30" s="116">
        <v>4.591265397536394</v>
      </c>
    </row>
    <row r="31" spans="1:15" s="110" customFormat="1" ht="24.95" customHeight="1" x14ac:dyDescent="0.2">
      <c r="A31" s="193" t="s">
        <v>167</v>
      </c>
      <c r="B31" s="199" t="s">
        <v>168</v>
      </c>
      <c r="C31" s="113">
        <v>5.3707255770884315</v>
      </c>
      <c r="D31" s="115">
        <v>812</v>
      </c>
      <c r="E31" s="114">
        <v>525</v>
      </c>
      <c r="F31" s="114">
        <v>907</v>
      </c>
      <c r="G31" s="114">
        <v>642</v>
      </c>
      <c r="H31" s="140">
        <v>759</v>
      </c>
      <c r="I31" s="115">
        <v>53</v>
      </c>
      <c r="J31" s="116">
        <v>6.9828722002635049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0.58866327138038232</v>
      </c>
      <c r="D34" s="115">
        <v>89</v>
      </c>
      <c r="E34" s="114">
        <v>257</v>
      </c>
      <c r="F34" s="114">
        <v>185</v>
      </c>
      <c r="G34" s="114">
        <v>137</v>
      </c>
      <c r="H34" s="140">
        <v>69</v>
      </c>
      <c r="I34" s="115">
        <v>20</v>
      </c>
      <c r="J34" s="116">
        <v>28.985507246376812</v>
      </c>
    </row>
    <row r="35" spans="1:10" s="110" customFormat="1" ht="24.95" customHeight="1" x14ac:dyDescent="0.2">
      <c r="A35" s="292" t="s">
        <v>171</v>
      </c>
      <c r="B35" s="293" t="s">
        <v>172</v>
      </c>
      <c r="C35" s="113">
        <v>13.86996494477148</v>
      </c>
      <c r="D35" s="115">
        <v>2097</v>
      </c>
      <c r="E35" s="114">
        <v>1802</v>
      </c>
      <c r="F35" s="114">
        <v>2574</v>
      </c>
      <c r="G35" s="114">
        <v>1891</v>
      </c>
      <c r="H35" s="140">
        <v>2206</v>
      </c>
      <c r="I35" s="115">
        <v>-109</v>
      </c>
      <c r="J35" s="116">
        <v>-4.9410698096101537</v>
      </c>
    </row>
    <row r="36" spans="1:10" s="110" customFormat="1" ht="24.95" customHeight="1" x14ac:dyDescent="0.2">
      <c r="A36" s="294" t="s">
        <v>173</v>
      </c>
      <c r="B36" s="295" t="s">
        <v>174</v>
      </c>
      <c r="C36" s="125">
        <v>85.541371783848135</v>
      </c>
      <c r="D36" s="143">
        <v>12933</v>
      </c>
      <c r="E36" s="144">
        <v>10551</v>
      </c>
      <c r="F36" s="144">
        <v>12467</v>
      </c>
      <c r="G36" s="144">
        <v>11130</v>
      </c>
      <c r="H36" s="145">
        <v>12493</v>
      </c>
      <c r="I36" s="143">
        <v>440</v>
      </c>
      <c r="J36" s="146">
        <v>3.5219723044905149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15119</v>
      </c>
      <c r="F11" s="264">
        <v>12611</v>
      </c>
      <c r="G11" s="264">
        <v>15226</v>
      </c>
      <c r="H11" s="264">
        <v>13158</v>
      </c>
      <c r="I11" s="265">
        <v>14769</v>
      </c>
      <c r="J11" s="263">
        <v>350</v>
      </c>
      <c r="K11" s="266">
        <v>2.3698286952400296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21.304319068721476</v>
      </c>
      <c r="E13" s="115">
        <v>3221</v>
      </c>
      <c r="F13" s="114">
        <v>3395</v>
      </c>
      <c r="G13" s="114">
        <v>4022</v>
      </c>
      <c r="H13" s="114">
        <v>3133</v>
      </c>
      <c r="I13" s="140">
        <v>3232</v>
      </c>
      <c r="J13" s="115">
        <v>-11</v>
      </c>
      <c r="K13" s="116">
        <v>-0.34034653465346537</v>
      </c>
    </row>
    <row r="14" spans="1:17" ht="15.95" customHeight="1" x14ac:dyDescent="0.2">
      <c r="A14" s="306" t="s">
        <v>230</v>
      </c>
      <c r="B14" s="307"/>
      <c r="C14" s="308"/>
      <c r="D14" s="113">
        <v>53.654342218400686</v>
      </c>
      <c r="E14" s="115">
        <v>8112</v>
      </c>
      <c r="F14" s="114">
        <v>6469</v>
      </c>
      <c r="G14" s="114">
        <v>7764</v>
      </c>
      <c r="H14" s="114">
        <v>7086</v>
      </c>
      <c r="I14" s="140">
        <v>7986</v>
      </c>
      <c r="J14" s="115">
        <v>126</v>
      </c>
      <c r="K14" s="116">
        <v>1.5777610818933132</v>
      </c>
    </row>
    <row r="15" spans="1:17" ht="15.95" customHeight="1" x14ac:dyDescent="0.2">
      <c r="A15" s="306" t="s">
        <v>231</v>
      </c>
      <c r="B15" s="307"/>
      <c r="C15" s="308"/>
      <c r="D15" s="113">
        <v>11.740194457305376</v>
      </c>
      <c r="E15" s="115">
        <v>1775</v>
      </c>
      <c r="F15" s="114">
        <v>1282</v>
      </c>
      <c r="G15" s="114">
        <v>1535</v>
      </c>
      <c r="H15" s="114">
        <v>1281</v>
      </c>
      <c r="I15" s="140">
        <v>1711</v>
      </c>
      <c r="J15" s="115">
        <v>64</v>
      </c>
      <c r="K15" s="116">
        <v>3.7405026300409117</v>
      </c>
    </row>
    <row r="16" spans="1:17" ht="15.95" customHeight="1" x14ac:dyDescent="0.2">
      <c r="A16" s="306" t="s">
        <v>232</v>
      </c>
      <c r="B16" s="307"/>
      <c r="C16" s="308"/>
      <c r="D16" s="113">
        <v>13.102718433758847</v>
      </c>
      <c r="E16" s="115">
        <v>1981</v>
      </c>
      <c r="F16" s="114">
        <v>1441</v>
      </c>
      <c r="G16" s="114">
        <v>1864</v>
      </c>
      <c r="H16" s="114">
        <v>1626</v>
      </c>
      <c r="I16" s="140">
        <v>1816</v>
      </c>
      <c r="J16" s="115">
        <v>165</v>
      </c>
      <c r="K16" s="116">
        <v>9.0859030837004404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0.78708909319399434</v>
      </c>
      <c r="E18" s="115">
        <v>119</v>
      </c>
      <c r="F18" s="114">
        <v>339</v>
      </c>
      <c r="G18" s="114">
        <v>257</v>
      </c>
      <c r="H18" s="114">
        <v>156</v>
      </c>
      <c r="I18" s="140">
        <v>101</v>
      </c>
      <c r="J18" s="115">
        <v>18</v>
      </c>
      <c r="K18" s="116">
        <v>17.821782178217823</v>
      </c>
    </row>
    <row r="19" spans="1:11" ht="14.1" customHeight="1" x14ac:dyDescent="0.2">
      <c r="A19" s="306" t="s">
        <v>235</v>
      </c>
      <c r="B19" s="307" t="s">
        <v>236</v>
      </c>
      <c r="C19" s="308"/>
      <c r="D19" s="113">
        <v>0.55559230107811364</v>
      </c>
      <c r="E19" s="115">
        <v>84</v>
      </c>
      <c r="F19" s="114">
        <v>297</v>
      </c>
      <c r="G19" s="114">
        <v>202</v>
      </c>
      <c r="H19" s="114">
        <v>123</v>
      </c>
      <c r="I19" s="140">
        <v>71</v>
      </c>
      <c r="J19" s="115">
        <v>13</v>
      </c>
      <c r="K19" s="116">
        <v>18.309859154929576</v>
      </c>
    </row>
    <row r="20" spans="1:11" ht="14.1" customHeight="1" x14ac:dyDescent="0.2">
      <c r="A20" s="306">
        <v>12</v>
      </c>
      <c r="B20" s="307" t="s">
        <v>237</v>
      </c>
      <c r="C20" s="308"/>
      <c r="D20" s="113">
        <v>1.0582710496725973</v>
      </c>
      <c r="E20" s="115">
        <v>160</v>
      </c>
      <c r="F20" s="114">
        <v>297</v>
      </c>
      <c r="G20" s="114">
        <v>259</v>
      </c>
      <c r="H20" s="114">
        <v>224</v>
      </c>
      <c r="I20" s="140">
        <v>183</v>
      </c>
      <c r="J20" s="115">
        <v>-23</v>
      </c>
      <c r="K20" s="116">
        <v>-12.568306010928962</v>
      </c>
    </row>
    <row r="21" spans="1:11" ht="14.1" customHeight="1" x14ac:dyDescent="0.2">
      <c r="A21" s="306">
        <v>21</v>
      </c>
      <c r="B21" s="307" t="s">
        <v>238</v>
      </c>
      <c r="C21" s="308"/>
      <c r="D21" s="113" t="s">
        <v>514</v>
      </c>
      <c r="E21" s="115" t="s">
        <v>514</v>
      </c>
      <c r="F21" s="114">
        <v>13</v>
      </c>
      <c r="G21" s="114">
        <v>24</v>
      </c>
      <c r="H21" s="114">
        <v>18</v>
      </c>
      <c r="I21" s="140">
        <v>26</v>
      </c>
      <c r="J21" s="115" t="s">
        <v>514</v>
      </c>
      <c r="K21" s="116" t="s">
        <v>514</v>
      </c>
    </row>
    <row r="22" spans="1:11" ht="14.1" customHeight="1" x14ac:dyDescent="0.2">
      <c r="A22" s="306">
        <v>22</v>
      </c>
      <c r="B22" s="307" t="s">
        <v>239</v>
      </c>
      <c r="C22" s="308"/>
      <c r="D22" s="113">
        <v>0.96567233282624509</v>
      </c>
      <c r="E22" s="115">
        <v>146</v>
      </c>
      <c r="F22" s="114">
        <v>134</v>
      </c>
      <c r="G22" s="114">
        <v>190</v>
      </c>
      <c r="H22" s="114">
        <v>126</v>
      </c>
      <c r="I22" s="140">
        <v>152</v>
      </c>
      <c r="J22" s="115">
        <v>-6</v>
      </c>
      <c r="K22" s="116">
        <v>-3.9473684210526314</v>
      </c>
    </row>
    <row r="23" spans="1:11" ht="14.1" customHeight="1" x14ac:dyDescent="0.2">
      <c r="A23" s="306">
        <v>23</v>
      </c>
      <c r="B23" s="307" t="s">
        <v>240</v>
      </c>
      <c r="C23" s="308"/>
      <c r="D23" s="113">
        <v>0.58866327138038232</v>
      </c>
      <c r="E23" s="115">
        <v>89</v>
      </c>
      <c r="F23" s="114">
        <v>78</v>
      </c>
      <c r="G23" s="114">
        <v>89</v>
      </c>
      <c r="H23" s="114">
        <v>89</v>
      </c>
      <c r="I23" s="140">
        <v>72</v>
      </c>
      <c r="J23" s="115">
        <v>17</v>
      </c>
      <c r="K23" s="116">
        <v>23.611111111111111</v>
      </c>
    </row>
    <row r="24" spans="1:11" ht="14.1" customHeight="1" x14ac:dyDescent="0.2">
      <c r="A24" s="306">
        <v>24</v>
      </c>
      <c r="B24" s="307" t="s">
        <v>241</v>
      </c>
      <c r="C24" s="308"/>
      <c r="D24" s="113">
        <v>0.85984522785898543</v>
      </c>
      <c r="E24" s="115">
        <v>130</v>
      </c>
      <c r="F24" s="114">
        <v>120</v>
      </c>
      <c r="G24" s="114">
        <v>147</v>
      </c>
      <c r="H24" s="114">
        <v>143</v>
      </c>
      <c r="I24" s="140">
        <v>217</v>
      </c>
      <c r="J24" s="115">
        <v>-87</v>
      </c>
      <c r="K24" s="116">
        <v>-40.092165898617509</v>
      </c>
    </row>
    <row r="25" spans="1:11" ht="14.1" customHeight="1" x14ac:dyDescent="0.2">
      <c r="A25" s="306">
        <v>25</v>
      </c>
      <c r="B25" s="307" t="s">
        <v>242</v>
      </c>
      <c r="C25" s="308"/>
      <c r="D25" s="113">
        <v>3.6841060916727297</v>
      </c>
      <c r="E25" s="115">
        <v>557</v>
      </c>
      <c r="F25" s="114">
        <v>299</v>
      </c>
      <c r="G25" s="114">
        <v>389</v>
      </c>
      <c r="H25" s="114">
        <v>319</v>
      </c>
      <c r="I25" s="140">
        <v>403</v>
      </c>
      <c r="J25" s="115">
        <v>154</v>
      </c>
      <c r="K25" s="116">
        <v>38.213399503722087</v>
      </c>
    </row>
    <row r="26" spans="1:11" ht="14.1" customHeight="1" x14ac:dyDescent="0.2">
      <c r="A26" s="306">
        <v>26</v>
      </c>
      <c r="B26" s="307" t="s">
        <v>243</v>
      </c>
      <c r="C26" s="308"/>
      <c r="D26" s="113">
        <v>1.6800052913552483</v>
      </c>
      <c r="E26" s="115">
        <v>254</v>
      </c>
      <c r="F26" s="114">
        <v>150</v>
      </c>
      <c r="G26" s="114">
        <v>212</v>
      </c>
      <c r="H26" s="114">
        <v>155</v>
      </c>
      <c r="I26" s="140">
        <v>246</v>
      </c>
      <c r="J26" s="115">
        <v>8</v>
      </c>
      <c r="K26" s="116">
        <v>3.2520325203252032</v>
      </c>
    </row>
    <row r="27" spans="1:11" ht="14.1" customHeight="1" x14ac:dyDescent="0.2">
      <c r="A27" s="306">
        <v>27</v>
      </c>
      <c r="B27" s="307" t="s">
        <v>244</v>
      </c>
      <c r="C27" s="308"/>
      <c r="D27" s="113">
        <v>1.1839407368212183</v>
      </c>
      <c r="E27" s="115">
        <v>179</v>
      </c>
      <c r="F27" s="114">
        <v>170</v>
      </c>
      <c r="G27" s="114">
        <v>157</v>
      </c>
      <c r="H27" s="114">
        <v>139</v>
      </c>
      <c r="I27" s="140">
        <v>190</v>
      </c>
      <c r="J27" s="115">
        <v>-11</v>
      </c>
      <c r="K27" s="116">
        <v>-5.7894736842105265</v>
      </c>
    </row>
    <row r="28" spans="1:11" ht="14.1" customHeight="1" x14ac:dyDescent="0.2">
      <c r="A28" s="306">
        <v>28</v>
      </c>
      <c r="B28" s="307" t="s">
        <v>245</v>
      </c>
      <c r="C28" s="308"/>
      <c r="D28" s="113">
        <v>0.15874065745088961</v>
      </c>
      <c r="E28" s="115">
        <v>24</v>
      </c>
      <c r="F28" s="114">
        <v>17</v>
      </c>
      <c r="G28" s="114">
        <v>29</v>
      </c>
      <c r="H28" s="114">
        <v>34</v>
      </c>
      <c r="I28" s="140">
        <v>24</v>
      </c>
      <c r="J28" s="115">
        <v>0</v>
      </c>
      <c r="K28" s="116">
        <v>0</v>
      </c>
    </row>
    <row r="29" spans="1:11" ht="14.1" customHeight="1" x14ac:dyDescent="0.2">
      <c r="A29" s="306">
        <v>29</v>
      </c>
      <c r="B29" s="307" t="s">
        <v>246</v>
      </c>
      <c r="C29" s="308"/>
      <c r="D29" s="113">
        <v>4.4248958264435476</v>
      </c>
      <c r="E29" s="115">
        <v>669</v>
      </c>
      <c r="F29" s="114">
        <v>600</v>
      </c>
      <c r="G29" s="114">
        <v>646</v>
      </c>
      <c r="H29" s="114">
        <v>543</v>
      </c>
      <c r="I29" s="140">
        <v>591</v>
      </c>
      <c r="J29" s="115">
        <v>78</v>
      </c>
      <c r="K29" s="116">
        <v>13.197969543147208</v>
      </c>
    </row>
    <row r="30" spans="1:11" ht="14.1" customHeight="1" x14ac:dyDescent="0.2">
      <c r="A30" s="306" t="s">
        <v>247</v>
      </c>
      <c r="B30" s="307" t="s">
        <v>248</v>
      </c>
      <c r="C30" s="308"/>
      <c r="D30" s="113">
        <v>0.73417554071036439</v>
      </c>
      <c r="E30" s="115">
        <v>111</v>
      </c>
      <c r="F30" s="114">
        <v>120</v>
      </c>
      <c r="G30" s="114">
        <v>145</v>
      </c>
      <c r="H30" s="114">
        <v>123</v>
      </c>
      <c r="I30" s="140">
        <v>141</v>
      </c>
      <c r="J30" s="115">
        <v>-30</v>
      </c>
      <c r="K30" s="116">
        <v>-21.276595744680851</v>
      </c>
    </row>
    <row r="31" spans="1:11" ht="14.1" customHeight="1" x14ac:dyDescent="0.2">
      <c r="A31" s="306" t="s">
        <v>249</v>
      </c>
      <c r="B31" s="307" t="s">
        <v>250</v>
      </c>
      <c r="C31" s="308"/>
      <c r="D31" s="113">
        <v>3.6576493154309149</v>
      </c>
      <c r="E31" s="115">
        <v>553</v>
      </c>
      <c r="F31" s="114">
        <v>472</v>
      </c>
      <c r="G31" s="114">
        <v>483</v>
      </c>
      <c r="H31" s="114">
        <v>404</v>
      </c>
      <c r="I31" s="140">
        <v>440</v>
      </c>
      <c r="J31" s="115">
        <v>113</v>
      </c>
      <c r="K31" s="116">
        <v>25.681818181818183</v>
      </c>
    </row>
    <row r="32" spans="1:11" ht="14.1" customHeight="1" x14ac:dyDescent="0.2">
      <c r="A32" s="306">
        <v>31</v>
      </c>
      <c r="B32" s="307" t="s">
        <v>251</v>
      </c>
      <c r="C32" s="308"/>
      <c r="D32" s="113">
        <v>0.79370328725444805</v>
      </c>
      <c r="E32" s="115">
        <v>120</v>
      </c>
      <c r="F32" s="114">
        <v>87</v>
      </c>
      <c r="G32" s="114">
        <v>91</v>
      </c>
      <c r="H32" s="114">
        <v>116</v>
      </c>
      <c r="I32" s="140">
        <v>98</v>
      </c>
      <c r="J32" s="115">
        <v>22</v>
      </c>
      <c r="K32" s="116">
        <v>22.448979591836736</v>
      </c>
    </row>
    <row r="33" spans="1:11" ht="14.1" customHeight="1" x14ac:dyDescent="0.2">
      <c r="A33" s="306">
        <v>32</v>
      </c>
      <c r="B33" s="307" t="s">
        <v>252</v>
      </c>
      <c r="C33" s="308"/>
      <c r="D33" s="113">
        <v>2.2091408161915469</v>
      </c>
      <c r="E33" s="115">
        <v>334</v>
      </c>
      <c r="F33" s="114">
        <v>361</v>
      </c>
      <c r="G33" s="114">
        <v>525</v>
      </c>
      <c r="H33" s="114">
        <v>464</v>
      </c>
      <c r="I33" s="140">
        <v>446</v>
      </c>
      <c r="J33" s="115">
        <v>-112</v>
      </c>
      <c r="K33" s="116">
        <v>-25.112107623318387</v>
      </c>
    </row>
    <row r="34" spans="1:11" ht="14.1" customHeight="1" x14ac:dyDescent="0.2">
      <c r="A34" s="306">
        <v>33</v>
      </c>
      <c r="B34" s="307" t="s">
        <v>253</v>
      </c>
      <c r="C34" s="308"/>
      <c r="D34" s="113">
        <v>1.2302400952443944</v>
      </c>
      <c r="E34" s="115">
        <v>186</v>
      </c>
      <c r="F34" s="114">
        <v>166</v>
      </c>
      <c r="G34" s="114">
        <v>214</v>
      </c>
      <c r="H34" s="114">
        <v>136</v>
      </c>
      <c r="I34" s="140">
        <v>208</v>
      </c>
      <c r="J34" s="115">
        <v>-22</v>
      </c>
      <c r="K34" s="116">
        <v>-10.576923076923077</v>
      </c>
    </row>
    <row r="35" spans="1:11" ht="14.1" customHeight="1" x14ac:dyDescent="0.2">
      <c r="A35" s="306">
        <v>34</v>
      </c>
      <c r="B35" s="307" t="s">
        <v>254</v>
      </c>
      <c r="C35" s="308"/>
      <c r="D35" s="113">
        <v>1.9048878894106753</v>
      </c>
      <c r="E35" s="115">
        <v>288</v>
      </c>
      <c r="F35" s="114">
        <v>205</v>
      </c>
      <c r="G35" s="114">
        <v>233</v>
      </c>
      <c r="H35" s="114">
        <v>257</v>
      </c>
      <c r="I35" s="140">
        <v>303</v>
      </c>
      <c r="J35" s="115">
        <v>-15</v>
      </c>
      <c r="K35" s="116">
        <v>-4.9504950495049505</v>
      </c>
    </row>
    <row r="36" spans="1:11" ht="14.1" customHeight="1" x14ac:dyDescent="0.2">
      <c r="A36" s="306">
        <v>41</v>
      </c>
      <c r="B36" s="307" t="s">
        <v>255</v>
      </c>
      <c r="C36" s="308"/>
      <c r="D36" s="113">
        <v>1.144255572458496</v>
      </c>
      <c r="E36" s="115">
        <v>173</v>
      </c>
      <c r="F36" s="114">
        <v>148</v>
      </c>
      <c r="G36" s="114">
        <v>373</v>
      </c>
      <c r="H36" s="114">
        <v>144</v>
      </c>
      <c r="I36" s="140">
        <v>254</v>
      </c>
      <c r="J36" s="115">
        <v>-81</v>
      </c>
      <c r="K36" s="116">
        <v>-31.889763779527559</v>
      </c>
    </row>
    <row r="37" spans="1:11" ht="14.1" customHeight="1" x14ac:dyDescent="0.2">
      <c r="A37" s="306">
        <v>42</v>
      </c>
      <c r="B37" s="307" t="s">
        <v>256</v>
      </c>
      <c r="C37" s="308"/>
      <c r="D37" s="113">
        <v>0.16535485151134335</v>
      </c>
      <c r="E37" s="115">
        <v>25</v>
      </c>
      <c r="F37" s="114">
        <v>18</v>
      </c>
      <c r="G37" s="114" t="s">
        <v>514</v>
      </c>
      <c r="H37" s="114" t="s">
        <v>514</v>
      </c>
      <c r="I37" s="140">
        <v>10</v>
      </c>
      <c r="J37" s="115">
        <v>15</v>
      </c>
      <c r="K37" s="116">
        <v>150</v>
      </c>
    </row>
    <row r="38" spans="1:11" ht="14.1" customHeight="1" x14ac:dyDescent="0.2">
      <c r="A38" s="306">
        <v>43</v>
      </c>
      <c r="B38" s="307" t="s">
        <v>257</v>
      </c>
      <c r="C38" s="308"/>
      <c r="D38" s="113">
        <v>2.7052053707255772</v>
      </c>
      <c r="E38" s="115">
        <v>409</v>
      </c>
      <c r="F38" s="114">
        <v>265</v>
      </c>
      <c r="G38" s="114">
        <v>323</v>
      </c>
      <c r="H38" s="114">
        <v>328</v>
      </c>
      <c r="I38" s="140">
        <v>348</v>
      </c>
      <c r="J38" s="115">
        <v>61</v>
      </c>
      <c r="K38" s="116">
        <v>17.528735632183906</v>
      </c>
    </row>
    <row r="39" spans="1:11" ht="14.1" customHeight="1" x14ac:dyDescent="0.2">
      <c r="A39" s="306">
        <v>51</v>
      </c>
      <c r="B39" s="307" t="s">
        <v>258</v>
      </c>
      <c r="C39" s="308"/>
      <c r="D39" s="113">
        <v>5.7477346385342942</v>
      </c>
      <c r="E39" s="115">
        <v>869</v>
      </c>
      <c r="F39" s="114">
        <v>740</v>
      </c>
      <c r="G39" s="114">
        <v>1016</v>
      </c>
      <c r="H39" s="114">
        <v>867</v>
      </c>
      <c r="I39" s="140">
        <v>1001</v>
      </c>
      <c r="J39" s="115">
        <v>-132</v>
      </c>
      <c r="K39" s="116">
        <v>-13.186813186813186</v>
      </c>
    </row>
    <row r="40" spans="1:11" ht="14.1" customHeight="1" x14ac:dyDescent="0.2">
      <c r="A40" s="306" t="s">
        <v>259</v>
      </c>
      <c r="B40" s="307" t="s">
        <v>260</v>
      </c>
      <c r="C40" s="308"/>
      <c r="D40" s="113">
        <v>5.1061578146702828</v>
      </c>
      <c r="E40" s="115">
        <v>772</v>
      </c>
      <c r="F40" s="114">
        <v>664</v>
      </c>
      <c r="G40" s="114">
        <v>889</v>
      </c>
      <c r="H40" s="114">
        <v>767</v>
      </c>
      <c r="I40" s="140">
        <v>841</v>
      </c>
      <c r="J40" s="115">
        <v>-69</v>
      </c>
      <c r="K40" s="116">
        <v>-8.2045184304399523</v>
      </c>
    </row>
    <row r="41" spans="1:11" ht="14.1" customHeight="1" x14ac:dyDescent="0.2">
      <c r="A41" s="306"/>
      <c r="B41" s="307" t="s">
        <v>261</v>
      </c>
      <c r="C41" s="308"/>
      <c r="D41" s="113">
        <v>4.2000132283881211</v>
      </c>
      <c r="E41" s="115">
        <v>635</v>
      </c>
      <c r="F41" s="114">
        <v>552</v>
      </c>
      <c r="G41" s="114">
        <v>715</v>
      </c>
      <c r="H41" s="114">
        <v>597</v>
      </c>
      <c r="I41" s="140">
        <v>677</v>
      </c>
      <c r="J41" s="115">
        <v>-42</v>
      </c>
      <c r="K41" s="116">
        <v>-6.2038404726735594</v>
      </c>
    </row>
    <row r="42" spans="1:11" ht="14.1" customHeight="1" x14ac:dyDescent="0.2">
      <c r="A42" s="306">
        <v>52</v>
      </c>
      <c r="B42" s="307" t="s">
        <v>262</v>
      </c>
      <c r="C42" s="308"/>
      <c r="D42" s="113">
        <v>3.4129241351941264</v>
      </c>
      <c r="E42" s="115">
        <v>516</v>
      </c>
      <c r="F42" s="114">
        <v>425</v>
      </c>
      <c r="G42" s="114">
        <v>494</v>
      </c>
      <c r="H42" s="114">
        <v>511</v>
      </c>
      <c r="I42" s="140">
        <v>510</v>
      </c>
      <c r="J42" s="115">
        <v>6</v>
      </c>
      <c r="K42" s="116">
        <v>1.1764705882352942</v>
      </c>
    </row>
    <row r="43" spans="1:11" ht="14.1" customHeight="1" x14ac:dyDescent="0.2">
      <c r="A43" s="306" t="s">
        <v>263</v>
      </c>
      <c r="B43" s="307" t="s">
        <v>264</v>
      </c>
      <c r="C43" s="308"/>
      <c r="D43" s="113">
        <v>2.9962299093855416</v>
      </c>
      <c r="E43" s="115">
        <v>453</v>
      </c>
      <c r="F43" s="114">
        <v>371</v>
      </c>
      <c r="G43" s="114">
        <v>442</v>
      </c>
      <c r="H43" s="114">
        <v>458</v>
      </c>
      <c r="I43" s="140">
        <v>465</v>
      </c>
      <c r="J43" s="115">
        <v>-12</v>
      </c>
      <c r="K43" s="116">
        <v>-2.5806451612903225</v>
      </c>
    </row>
    <row r="44" spans="1:11" ht="14.1" customHeight="1" x14ac:dyDescent="0.2">
      <c r="A44" s="306">
        <v>53</v>
      </c>
      <c r="B44" s="307" t="s">
        <v>265</v>
      </c>
      <c r="C44" s="308"/>
      <c r="D44" s="113">
        <v>1.1574839605794034</v>
      </c>
      <c r="E44" s="115">
        <v>175</v>
      </c>
      <c r="F44" s="114">
        <v>137</v>
      </c>
      <c r="G44" s="114">
        <v>157</v>
      </c>
      <c r="H44" s="114">
        <v>140</v>
      </c>
      <c r="I44" s="140">
        <v>170</v>
      </c>
      <c r="J44" s="115">
        <v>5</v>
      </c>
      <c r="K44" s="116">
        <v>2.9411764705882355</v>
      </c>
    </row>
    <row r="45" spans="1:11" ht="14.1" customHeight="1" x14ac:dyDescent="0.2">
      <c r="A45" s="306" t="s">
        <v>266</v>
      </c>
      <c r="B45" s="307" t="s">
        <v>267</v>
      </c>
      <c r="C45" s="308"/>
      <c r="D45" s="113">
        <v>1.0847278259144124</v>
      </c>
      <c r="E45" s="115">
        <v>164</v>
      </c>
      <c r="F45" s="114">
        <v>126</v>
      </c>
      <c r="G45" s="114">
        <v>139</v>
      </c>
      <c r="H45" s="114">
        <v>128</v>
      </c>
      <c r="I45" s="140">
        <v>157</v>
      </c>
      <c r="J45" s="115">
        <v>7</v>
      </c>
      <c r="K45" s="116">
        <v>4.4585987261146496</v>
      </c>
    </row>
    <row r="46" spans="1:11" ht="14.1" customHeight="1" x14ac:dyDescent="0.2">
      <c r="A46" s="306">
        <v>54</v>
      </c>
      <c r="B46" s="307" t="s">
        <v>268</v>
      </c>
      <c r="C46" s="308"/>
      <c r="D46" s="113">
        <v>3.9619022422117864</v>
      </c>
      <c r="E46" s="115">
        <v>599</v>
      </c>
      <c r="F46" s="114">
        <v>582</v>
      </c>
      <c r="G46" s="114">
        <v>645</v>
      </c>
      <c r="H46" s="114">
        <v>484</v>
      </c>
      <c r="I46" s="140">
        <v>592</v>
      </c>
      <c r="J46" s="115">
        <v>7</v>
      </c>
      <c r="K46" s="116">
        <v>1.1824324324324325</v>
      </c>
    </row>
    <row r="47" spans="1:11" ht="14.1" customHeight="1" x14ac:dyDescent="0.2">
      <c r="A47" s="306">
        <v>61</v>
      </c>
      <c r="B47" s="307" t="s">
        <v>269</v>
      </c>
      <c r="C47" s="308"/>
      <c r="D47" s="113">
        <v>3.3864673589523115</v>
      </c>
      <c r="E47" s="115">
        <v>512</v>
      </c>
      <c r="F47" s="114">
        <v>409</v>
      </c>
      <c r="G47" s="114">
        <v>424</v>
      </c>
      <c r="H47" s="114">
        <v>376</v>
      </c>
      <c r="I47" s="140">
        <v>652</v>
      </c>
      <c r="J47" s="115">
        <v>-140</v>
      </c>
      <c r="K47" s="116">
        <v>-21.472392638036808</v>
      </c>
    </row>
    <row r="48" spans="1:11" ht="14.1" customHeight="1" x14ac:dyDescent="0.2">
      <c r="A48" s="306">
        <v>62</v>
      </c>
      <c r="B48" s="307" t="s">
        <v>270</v>
      </c>
      <c r="C48" s="308"/>
      <c r="D48" s="113">
        <v>9.226800714332958</v>
      </c>
      <c r="E48" s="115">
        <v>1395</v>
      </c>
      <c r="F48" s="114">
        <v>1100</v>
      </c>
      <c r="G48" s="114">
        <v>1255</v>
      </c>
      <c r="H48" s="114">
        <v>1201</v>
      </c>
      <c r="I48" s="140">
        <v>1293</v>
      </c>
      <c r="J48" s="115">
        <v>102</v>
      </c>
      <c r="K48" s="116">
        <v>7.8886310904872392</v>
      </c>
    </row>
    <row r="49" spans="1:11" ht="14.1" customHeight="1" x14ac:dyDescent="0.2">
      <c r="A49" s="306">
        <v>63</v>
      </c>
      <c r="B49" s="307" t="s">
        <v>271</v>
      </c>
      <c r="C49" s="308"/>
      <c r="D49" s="113">
        <v>7.3219128249222836</v>
      </c>
      <c r="E49" s="115">
        <v>1107</v>
      </c>
      <c r="F49" s="114">
        <v>993</v>
      </c>
      <c r="G49" s="114">
        <v>934</v>
      </c>
      <c r="H49" s="114">
        <v>779</v>
      </c>
      <c r="I49" s="140">
        <v>881</v>
      </c>
      <c r="J49" s="115">
        <v>226</v>
      </c>
      <c r="K49" s="116">
        <v>25.652667423382521</v>
      </c>
    </row>
    <row r="50" spans="1:11" ht="14.1" customHeight="1" x14ac:dyDescent="0.2">
      <c r="A50" s="306" t="s">
        <v>272</v>
      </c>
      <c r="B50" s="307" t="s">
        <v>273</v>
      </c>
      <c r="C50" s="308"/>
      <c r="D50" s="113">
        <v>1.2897678417884781</v>
      </c>
      <c r="E50" s="115">
        <v>195</v>
      </c>
      <c r="F50" s="114">
        <v>123</v>
      </c>
      <c r="G50" s="114">
        <v>100</v>
      </c>
      <c r="H50" s="114">
        <v>91</v>
      </c>
      <c r="I50" s="140">
        <v>136</v>
      </c>
      <c r="J50" s="115">
        <v>59</v>
      </c>
      <c r="K50" s="116">
        <v>43.382352941176471</v>
      </c>
    </row>
    <row r="51" spans="1:11" ht="14.1" customHeight="1" x14ac:dyDescent="0.2">
      <c r="A51" s="306" t="s">
        <v>274</v>
      </c>
      <c r="B51" s="307" t="s">
        <v>275</v>
      </c>
      <c r="C51" s="308"/>
      <c r="D51" s="113">
        <v>5.549308816720683</v>
      </c>
      <c r="E51" s="115">
        <v>839</v>
      </c>
      <c r="F51" s="114">
        <v>806</v>
      </c>
      <c r="G51" s="114">
        <v>721</v>
      </c>
      <c r="H51" s="114">
        <v>646</v>
      </c>
      <c r="I51" s="140">
        <v>658</v>
      </c>
      <c r="J51" s="115">
        <v>181</v>
      </c>
      <c r="K51" s="116">
        <v>27.507598784194528</v>
      </c>
    </row>
    <row r="52" spans="1:11" ht="14.1" customHeight="1" x14ac:dyDescent="0.2">
      <c r="A52" s="306">
        <v>71</v>
      </c>
      <c r="B52" s="307" t="s">
        <v>276</v>
      </c>
      <c r="C52" s="308"/>
      <c r="D52" s="113">
        <v>10.351213704610092</v>
      </c>
      <c r="E52" s="115">
        <v>1565</v>
      </c>
      <c r="F52" s="114">
        <v>1278</v>
      </c>
      <c r="G52" s="114">
        <v>1537</v>
      </c>
      <c r="H52" s="114">
        <v>1447</v>
      </c>
      <c r="I52" s="140">
        <v>1716</v>
      </c>
      <c r="J52" s="115">
        <v>-151</v>
      </c>
      <c r="K52" s="116">
        <v>-8.7995337995337994</v>
      </c>
    </row>
    <row r="53" spans="1:11" ht="14.1" customHeight="1" x14ac:dyDescent="0.2">
      <c r="A53" s="306" t="s">
        <v>277</v>
      </c>
      <c r="B53" s="307" t="s">
        <v>278</v>
      </c>
      <c r="C53" s="308"/>
      <c r="D53" s="113">
        <v>3.3004828361664131</v>
      </c>
      <c r="E53" s="115">
        <v>499</v>
      </c>
      <c r="F53" s="114">
        <v>405</v>
      </c>
      <c r="G53" s="114">
        <v>465</v>
      </c>
      <c r="H53" s="114">
        <v>423</v>
      </c>
      <c r="I53" s="140">
        <v>566</v>
      </c>
      <c r="J53" s="115">
        <v>-67</v>
      </c>
      <c r="K53" s="116">
        <v>-11.837455830388693</v>
      </c>
    </row>
    <row r="54" spans="1:11" ht="14.1" customHeight="1" x14ac:dyDescent="0.2">
      <c r="A54" s="306" t="s">
        <v>279</v>
      </c>
      <c r="B54" s="307" t="s">
        <v>280</v>
      </c>
      <c r="C54" s="308"/>
      <c r="D54" s="113">
        <v>6.0519875653151667</v>
      </c>
      <c r="E54" s="115">
        <v>915</v>
      </c>
      <c r="F54" s="114">
        <v>732</v>
      </c>
      <c r="G54" s="114">
        <v>907</v>
      </c>
      <c r="H54" s="114">
        <v>878</v>
      </c>
      <c r="I54" s="140">
        <v>968</v>
      </c>
      <c r="J54" s="115">
        <v>-53</v>
      </c>
      <c r="K54" s="116">
        <v>-5.4752066115702478</v>
      </c>
    </row>
    <row r="55" spans="1:11" ht="14.1" customHeight="1" x14ac:dyDescent="0.2">
      <c r="A55" s="306">
        <v>72</v>
      </c>
      <c r="B55" s="307" t="s">
        <v>281</v>
      </c>
      <c r="C55" s="308"/>
      <c r="D55" s="113">
        <v>3.8031615847608968</v>
      </c>
      <c r="E55" s="115">
        <v>575</v>
      </c>
      <c r="F55" s="114">
        <v>510</v>
      </c>
      <c r="G55" s="114">
        <v>553</v>
      </c>
      <c r="H55" s="114">
        <v>530</v>
      </c>
      <c r="I55" s="140">
        <v>622</v>
      </c>
      <c r="J55" s="115">
        <v>-47</v>
      </c>
      <c r="K55" s="116">
        <v>-7.5562700964630229</v>
      </c>
    </row>
    <row r="56" spans="1:11" ht="14.1" customHeight="1" x14ac:dyDescent="0.2">
      <c r="A56" s="306" t="s">
        <v>282</v>
      </c>
      <c r="B56" s="307" t="s">
        <v>283</v>
      </c>
      <c r="C56" s="308"/>
      <c r="D56" s="113">
        <v>2.0636285468615649</v>
      </c>
      <c r="E56" s="115">
        <v>312</v>
      </c>
      <c r="F56" s="114">
        <v>347</v>
      </c>
      <c r="G56" s="114">
        <v>323</v>
      </c>
      <c r="H56" s="114">
        <v>285</v>
      </c>
      <c r="I56" s="140">
        <v>368</v>
      </c>
      <c r="J56" s="115">
        <v>-56</v>
      </c>
      <c r="K56" s="116">
        <v>-15.217391304347826</v>
      </c>
    </row>
    <row r="57" spans="1:11" ht="14.1" customHeight="1" x14ac:dyDescent="0.2">
      <c r="A57" s="306" t="s">
        <v>284</v>
      </c>
      <c r="B57" s="307" t="s">
        <v>285</v>
      </c>
      <c r="C57" s="308"/>
      <c r="D57" s="113">
        <v>1.2236259011839408</v>
      </c>
      <c r="E57" s="115">
        <v>185</v>
      </c>
      <c r="F57" s="114">
        <v>129</v>
      </c>
      <c r="G57" s="114">
        <v>163</v>
      </c>
      <c r="H57" s="114">
        <v>171</v>
      </c>
      <c r="I57" s="140">
        <v>186</v>
      </c>
      <c r="J57" s="115">
        <v>-1</v>
      </c>
      <c r="K57" s="116">
        <v>-0.5376344086021505</v>
      </c>
    </row>
    <row r="58" spans="1:11" ht="14.1" customHeight="1" x14ac:dyDescent="0.2">
      <c r="A58" s="306">
        <v>73</v>
      </c>
      <c r="B58" s="307" t="s">
        <v>286</v>
      </c>
      <c r="C58" s="308"/>
      <c r="D58" s="113">
        <v>2.6258350420001322</v>
      </c>
      <c r="E58" s="115">
        <v>397</v>
      </c>
      <c r="F58" s="114">
        <v>326</v>
      </c>
      <c r="G58" s="114">
        <v>393</v>
      </c>
      <c r="H58" s="114">
        <v>481</v>
      </c>
      <c r="I58" s="140">
        <v>444</v>
      </c>
      <c r="J58" s="115">
        <v>-47</v>
      </c>
      <c r="K58" s="116">
        <v>-10.585585585585585</v>
      </c>
    </row>
    <row r="59" spans="1:11" ht="14.1" customHeight="1" x14ac:dyDescent="0.2">
      <c r="A59" s="306" t="s">
        <v>287</v>
      </c>
      <c r="B59" s="307" t="s">
        <v>288</v>
      </c>
      <c r="C59" s="308"/>
      <c r="D59" s="113">
        <v>1.7395330378993319</v>
      </c>
      <c r="E59" s="115">
        <v>263</v>
      </c>
      <c r="F59" s="114">
        <v>240</v>
      </c>
      <c r="G59" s="114">
        <v>281</v>
      </c>
      <c r="H59" s="114">
        <v>358</v>
      </c>
      <c r="I59" s="140">
        <v>283</v>
      </c>
      <c r="J59" s="115">
        <v>-20</v>
      </c>
      <c r="K59" s="116">
        <v>-7.0671378091872787</v>
      </c>
    </row>
    <row r="60" spans="1:11" ht="14.1" customHeight="1" x14ac:dyDescent="0.2">
      <c r="A60" s="306">
        <v>81</v>
      </c>
      <c r="B60" s="307" t="s">
        <v>289</v>
      </c>
      <c r="C60" s="308"/>
      <c r="D60" s="113">
        <v>9.0482174747007083</v>
      </c>
      <c r="E60" s="115">
        <v>1368</v>
      </c>
      <c r="F60" s="114">
        <v>998</v>
      </c>
      <c r="G60" s="114">
        <v>989</v>
      </c>
      <c r="H60" s="114">
        <v>1064</v>
      </c>
      <c r="I60" s="140">
        <v>1060</v>
      </c>
      <c r="J60" s="115">
        <v>308</v>
      </c>
      <c r="K60" s="116">
        <v>29.056603773584907</v>
      </c>
    </row>
    <row r="61" spans="1:11" ht="14.1" customHeight="1" x14ac:dyDescent="0.2">
      <c r="A61" s="306" t="s">
        <v>290</v>
      </c>
      <c r="B61" s="307" t="s">
        <v>291</v>
      </c>
      <c r="C61" s="308"/>
      <c r="D61" s="113">
        <v>2.0570143528011111</v>
      </c>
      <c r="E61" s="115">
        <v>311</v>
      </c>
      <c r="F61" s="114">
        <v>275</v>
      </c>
      <c r="G61" s="114">
        <v>323</v>
      </c>
      <c r="H61" s="114">
        <v>332</v>
      </c>
      <c r="I61" s="140">
        <v>286</v>
      </c>
      <c r="J61" s="115">
        <v>25</v>
      </c>
      <c r="K61" s="116">
        <v>8.7412587412587417</v>
      </c>
    </row>
    <row r="62" spans="1:11" ht="14.1" customHeight="1" x14ac:dyDescent="0.2">
      <c r="A62" s="306" t="s">
        <v>292</v>
      </c>
      <c r="B62" s="307" t="s">
        <v>293</v>
      </c>
      <c r="C62" s="308"/>
      <c r="D62" s="113">
        <v>3.4658376876777566</v>
      </c>
      <c r="E62" s="115">
        <v>524</v>
      </c>
      <c r="F62" s="114">
        <v>449</v>
      </c>
      <c r="G62" s="114">
        <v>379</v>
      </c>
      <c r="H62" s="114">
        <v>366</v>
      </c>
      <c r="I62" s="140">
        <v>403</v>
      </c>
      <c r="J62" s="115">
        <v>121</v>
      </c>
      <c r="K62" s="116">
        <v>30.024813895781637</v>
      </c>
    </row>
    <row r="63" spans="1:11" ht="14.1" customHeight="1" x14ac:dyDescent="0.2">
      <c r="A63" s="306"/>
      <c r="B63" s="307" t="s">
        <v>294</v>
      </c>
      <c r="C63" s="308"/>
      <c r="D63" s="113">
        <v>2.9631589390832729</v>
      </c>
      <c r="E63" s="115">
        <v>448</v>
      </c>
      <c r="F63" s="114">
        <v>362</v>
      </c>
      <c r="G63" s="114">
        <v>292</v>
      </c>
      <c r="H63" s="114">
        <v>291</v>
      </c>
      <c r="I63" s="140">
        <v>340</v>
      </c>
      <c r="J63" s="115">
        <v>108</v>
      </c>
      <c r="K63" s="116">
        <v>31.764705882352942</v>
      </c>
    </row>
    <row r="64" spans="1:11" ht="14.1" customHeight="1" x14ac:dyDescent="0.2">
      <c r="A64" s="306" t="s">
        <v>295</v>
      </c>
      <c r="B64" s="307" t="s">
        <v>296</v>
      </c>
      <c r="C64" s="308"/>
      <c r="D64" s="113">
        <v>1.4154375289370991</v>
      </c>
      <c r="E64" s="115">
        <v>214</v>
      </c>
      <c r="F64" s="114">
        <v>98</v>
      </c>
      <c r="G64" s="114">
        <v>126</v>
      </c>
      <c r="H64" s="114">
        <v>150</v>
      </c>
      <c r="I64" s="140">
        <v>154</v>
      </c>
      <c r="J64" s="115">
        <v>60</v>
      </c>
      <c r="K64" s="116">
        <v>38.961038961038959</v>
      </c>
    </row>
    <row r="65" spans="1:11" ht="14.1" customHeight="1" x14ac:dyDescent="0.2">
      <c r="A65" s="306" t="s">
        <v>297</v>
      </c>
      <c r="B65" s="307" t="s">
        <v>298</v>
      </c>
      <c r="C65" s="308"/>
      <c r="D65" s="113">
        <v>1.1244129902771347</v>
      </c>
      <c r="E65" s="115">
        <v>170</v>
      </c>
      <c r="F65" s="114">
        <v>59</v>
      </c>
      <c r="G65" s="114">
        <v>66</v>
      </c>
      <c r="H65" s="114">
        <v>111</v>
      </c>
      <c r="I65" s="140">
        <v>87</v>
      </c>
      <c r="J65" s="115">
        <v>83</v>
      </c>
      <c r="K65" s="116">
        <v>95.402298850574709</v>
      </c>
    </row>
    <row r="66" spans="1:11" ht="14.1" customHeight="1" x14ac:dyDescent="0.2">
      <c r="A66" s="306">
        <v>82</v>
      </c>
      <c r="B66" s="307" t="s">
        <v>299</v>
      </c>
      <c r="C66" s="308"/>
      <c r="D66" s="113">
        <v>3.1218995965341625</v>
      </c>
      <c r="E66" s="115">
        <v>472</v>
      </c>
      <c r="F66" s="114">
        <v>454</v>
      </c>
      <c r="G66" s="114">
        <v>641</v>
      </c>
      <c r="H66" s="114">
        <v>519</v>
      </c>
      <c r="I66" s="140">
        <v>481</v>
      </c>
      <c r="J66" s="115">
        <v>-9</v>
      </c>
      <c r="K66" s="116">
        <v>-1.8711018711018712</v>
      </c>
    </row>
    <row r="67" spans="1:11" ht="14.1" customHeight="1" x14ac:dyDescent="0.2">
      <c r="A67" s="306" t="s">
        <v>300</v>
      </c>
      <c r="B67" s="307" t="s">
        <v>301</v>
      </c>
      <c r="C67" s="308"/>
      <c r="D67" s="113">
        <v>1.6800052913552483</v>
      </c>
      <c r="E67" s="115">
        <v>254</v>
      </c>
      <c r="F67" s="114">
        <v>311</v>
      </c>
      <c r="G67" s="114">
        <v>437</v>
      </c>
      <c r="H67" s="114">
        <v>349</v>
      </c>
      <c r="I67" s="140">
        <v>314</v>
      </c>
      <c r="J67" s="115">
        <v>-60</v>
      </c>
      <c r="K67" s="116">
        <v>-19.108280254777071</v>
      </c>
    </row>
    <row r="68" spans="1:11" ht="14.1" customHeight="1" x14ac:dyDescent="0.2">
      <c r="A68" s="306" t="s">
        <v>302</v>
      </c>
      <c r="B68" s="307" t="s">
        <v>303</v>
      </c>
      <c r="C68" s="308"/>
      <c r="D68" s="113">
        <v>1.1111846021562273</v>
      </c>
      <c r="E68" s="115">
        <v>168</v>
      </c>
      <c r="F68" s="114">
        <v>95</v>
      </c>
      <c r="G68" s="114">
        <v>131</v>
      </c>
      <c r="H68" s="114">
        <v>116</v>
      </c>
      <c r="I68" s="140">
        <v>111</v>
      </c>
      <c r="J68" s="115">
        <v>57</v>
      </c>
      <c r="K68" s="116">
        <v>51.351351351351354</v>
      </c>
    </row>
    <row r="69" spans="1:11" ht="14.1" customHeight="1" x14ac:dyDescent="0.2">
      <c r="A69" s="306">
        <v>83</v>
      </c>
      <c r="B69" s="307" t="s">
        <v>304</v>
      </c>
      <c r="C69" s="308"/>
      <c r="D69" s="113">
        <v>4.5241087373503541</v>
      </c>
      <c r="E69" s="115">
        <v>684</v>
      </c>
      <c r="F69" s="114">
        <v>493</v>
      </c>
      <c r="G69" s="114">
        <v>888</v>
      </c>
      <c r="H69" s="114">
        <v>507</v>
      </c>
      <c r="I69" s="140">
        <v>589</v>
      </c>
      <c r="J69" s="115">
        <v>95</v>
      </c>
      <c r="K69" s="116">
        <v>16.129032258064516</v>
      </c>
    </row>
    <row r="70" spans="1:11" ht="14.1" customHeight="1" x14ac:dyDescent="0.2">
      <c r="A70" s="306" t="s">
        <v>305</v>
      </c>
      <c r="B70" s="307" t="s">
        <v>306</v>
      </c>
      <c r="C70" s="308"/>
      <c r="D70" s="113">
        <v>3.8362325550631655</v>
      </c>
      <c r="E70" s="115">
        <v>580</v>
      </c>
      <c r="F70" s="114">
        <v>408</v>
      </c>
      <c r="G70" s="114">
        <v>789</v>
      </c>
      <c r="H70" s="114">
        <v>413</v>
      </c>
      <c r="I70" s="140">
        <v>503</v>
      </c>
      <c r="J70" s="115">
        <v>77</v>
      </c>
      <c r="K70" s="116">
        <v>15.308151093439363</v>
      </c>
    </row>
    <row r="71" spans="1:11" ht="14.1" customHeight="1" x14ac:dyDescent="0.2">
      <c r="A71" s="306"/>
      <c r="B71" s="307" t="s">
        <v>307</v>
      </c>
      <c r="C71" s="308"/>
      <c r="D71" s="113">
        <v>2.2422117864938156</v>
      </c>
      <c r="E71" s="115">
        <v>339</v>
      </c>
      <c r="F71" s="114">
        <v>216</v>
      </c>
      <c r="G71" s="114">
        <v>532</v>
      </c>
      <c r="H71" s="114">
        <v>226</v>
      </c>
      <c r="I71" s="140">
        <v>285</v>
      </c>
      <c r="J71" s="115">
        <v>54</v>
      </c>
      <c r="K71" s="116">
        <v>18.94736842105263</v>
      </c>
    </row>
    <row r="72" spans="1:11" ht="14.1" customHeight="1" x14ac:dyDescent="0.2">
      <c r="A72" s="306">
        <v>84</v>
      </c>
      <c r="B72" s="307" t="s">
        <v>308</v>
      </c>
      <c r="C72" s="308"/>
      <c r="D72" s="113">
        <v>1.9181162775315828</v>
      </c>
      <c r="E72" s="115">
        <v>290</v>
      </c>
      <c r="F72" s="114">
        <v>191</v>
      </c>
      <c r="G72" s="114">
        <v>463</v>
      </c>
      <c r="H72" s="114">
        <v>295</v>
      </c>
      <c r="I72" s="140">
        <v>315</v>
      </c>
      <c r="J72" s="115">
        <v>-25</v>
      </c>
      <c r="K72" s="116">
        <v>-7.9365079365079367</v>
      </c>
    </row>
    <row r="73" spans="1:11" ht="14.1" customHeight="1" x14ac:dyDescent="0.2">
      <c r="A73" s="306" t="s">
        <v>309</v>
      </c>
      <c r="B73" s="307" t="s">
        <v>310</v>
      </c>
      <c r="C73" s="308"/>
      <c r="D73" s="113">
        <v>0.68787618228718828</v>
      </c>
      <c r="E73" s="115">
        <v>104</v>
      </c>
      <c r="F73" s="114">
        <v>73</v>
      </c>
      <c r="G73" s="114">
        <v>133</v>
      </c>
      <c r="H73" s="114">
        <v>157</v>
      </c>
      <c r="I73" s="140">
        <v>114</v>
      </c>
      <c r="J73" s="115">
        <v>-10</v>
      </c>
      <c r="K73" s="116">
        <v>-8.7719298245614041</v>
      </c>
    </row>
    <row r="74" spans="1:11" ht="14.1" customHeight="1" x14ac:dyDescent="0.2">
      <c r="A74" s="306" t="s">
        <v>311</v>
      </c>
      <c r="B74" s="307" t="s">
        <v>312</v>
      </c>
      <c r="C74" s="308"/>
      <c r="D74" s="113">
        <v>0.11244129902771348</v>
      </c>
      <c r="E74" s="115">
        <v>17</v>
      </c>
      <c r="F74" s="114">
        <v>14</v>
      </c>
      <c r="G74" s="114">
        <v>34</v>
      </c>
      <c r="H74" s="114">
        <v>22</v>
      </c>
      <c r="I74" s="140">
        <v>25</v>
      </c>
      <c r="J74" s="115">
        <v>-8</v>
      </c>
      <c r="K74" s="116">
        <v>-32</v>
      </c>
    </row>
    <row r="75" spans="1:11" ht="14.1" customHeight="1" x14ac:dyDescent="0.2">
      <c r="A75" s="306" t="s">
        <v>313</v>
      </c>
      <c r="B75" s="307" t="s">
        <v>314</v>
      </c>
      <c r="C75" s="308"/>
      <c r="D75" s="113">
        <v>0.60850585356174347</v>
      </c>
      <c r="E75" s="115">
        <v>92</v>
      </c>
      <c r="F75" s="114">
        <v>45</v>
      </c>
      <c r="G75" s="114">
        <v>217</v>
      </c>
      <c r="H75" s="114">
        <v>64</v>
      </c>
      <c r="I75" s="140">
        <v>108</v>
      </c>
      <c r="J75" s="115">
        <v>-16</v>
      </c>
      <c r="K75" s="116">
        <v>-14.814814814814815</v>
      </c>
    </row>
    <row r="76" spans="1:11" ht="14.1" customHeight="1" x14ac:dyDescent="0.2">
      <c r="A76" s="306">
        <v>91</v>
      </c>
      <c r="B76" s="307" t="s">
        <v>315</v>
      </c>
      <c r="C76" s="308"/>
      <c r="D76" s="113">
        <v>0.39023744956677031</v>
      </c>
      <c r="E76" s="115">
        <v>59</v>
      </c>
      <c r="F76" s="114">
        <v>65</v>
      </c>
      <c r="G76" s="114">
        <v>76</v>
      </c>
      <c r="H76" s="114">
        <v>45</v>
      </c>
      <c r="I76" s="140">
        <v>53</v>
      </c>
      <c r="J76" s="115">
        <v>6</v>
      </c>
      <c r="K76" s="116">
        <v>11.320754716981131</v>
      </c>
    </row>
    <row r="77" spans="1:11" ht="14.1" customHeight="1" x14ac:dyDescent="0.2">
      <c r="A77" s="306">
        <v>92</v>
      </c>
      <c r="B77" s="307" t="s">
        <v>316</v>
      </c>
      <c r="C77" s="308"/>
      <c r="D77" s="113">
        <v>1.8850453072293141</v>
      </c>
      <c r="E77" s="115">
        <v>285</v>
      </c>
      <c r="F77" s="114">
        <v>259</v>
      </c>
      <c r="G77" s="114">
        <v>338</v>
      </c>
      <c r="H77" s="114">
        <v>256</v>
      </c>
      <c r="I77" s="140">
        <v>326</v>
      </c>
      <c r="J77" s="115">
        <v>-41</v>
      </c>
      <c r="K77" s="116">
        <v>-12.576687116564417</v>
      </c>
    </row>
    <row r="78" spans="1:11" ht="14.1" customHeight="1" x14ac:dyDescent="0.2">
      <c r="A78" s="306">
        <v>93</v>
      </c>
      <c r="B78" s="307" t="s">
        <v>317</v>
      </c>
      <c r="C78" s="308"/>
      <c r="D78" s="113">
        <v>0.19181162775315827</v>
      </c>
      <c r="E78" s="115">
        <v>29</v>
      </c>
      <c r="F78" s="114">
        <v>23</v>
      </c>
      <c r="G78" s="114">
        <v>33</v>
      </c>
      <c r="H78" s="114">
        <v>40</v>
      </c>
      <c r="I78" s="140">
        <v>34</v>
      </c>
      <c r="J78" s="115">
        <v>-5</v>
      </c>
      <c r="K78" s="116">
        <v>-14.705882352941176</v>
      </c>
    </row>
    <row r="79" spans="1:11" ht="14.1" customHeight="1" x14ac:dyDescent="0.2">
      <c r="A79" s="306">
        <v>94</v>
      </c>
      <c r="B79" s="307" t="s">
        <v>318</v>
      </c>
      <c r="C79" s="308"/>
      <c r="D79" s="113">
        <v>2.0636285468615649</v>
      </c>
      <c r="E79" s="115">
        <v>312</v>
      </c>
      <c r="F79" s="114">
        <v>137</v>
      </c>
      <c r="G79" s="114">
        <v>168</v>
      </c>
      <c r="H79" s="114">
        <v>185</v>
      </c>
      <c r="I79" s="140">
        <v>131</v>
      </c>
      <c r="J79" s="115">
        <v>181</v>
      </c>
      <c r="K79" s="116">
        <v>138.1679389312977</v>
      </c>
    </row>
    <row r="80" spans="1:11" ht="14.1" customHeight="1" x14ac:dyDescent="0.2">
      <c r="A80" s="306" t="s">
        <v>319</v>
      </c>
      <c r="B80" s="307" t="s">
        <v>320</v>
      </c>
      <c r="C80" s="308"/>
      <c r="D80" s="113" t="s">
        <v>514</v>
      </c>
      <c r="E80" s="115" t="s">
        <v>514</v>
      </c>
      <c r="F80" s="114">
        <v>0</v>
      </c>
      <c r="G80" s="114" t="s">
        <v>514</v>
      </c>
      <c r="H80" s="114" t="s">
        <v>514</v>
      </c>
      <c r="I80" s="140">
        <v>3</v>
      </c>
      <c r="J80" s="115" t="s">
        <v>514</v>
      </c>
      <c r="K80" s="116" t="s">
        <v>514</v>
      </c>
    </row>
    <row r="81" spans="1:11" ht="14.1" customHeight="1" x14ac:dyDescent="0.2">
      <c r="A81" s="310" t="s">
        <v>321</v>
      </c>
      <c r="B81" s="311" t="s">
        <v>334</v>
      </c>
      <c r="C81" s="312"/>
      <c r="D81" s="125">
        <v>0.19842582181361201</v>
      </c>
      <c r="E81" s="143">
        <v>30</v>
      </c>
      <c r="F81" s="144">
        <v>24</v>
      </c>
      <c r="G81" s="144">
        <v>41</v>
      </c>
      <c r="H81" s="144">
        <v>32</v>
      </c>
      <c r="I81" s="145">
        <v>24</v>
      </c>
      <c r="J81" s="143">
        <v>6</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159498</v>
      </c>
      <c r="C10" s="114">
        <v>80332</v>
      </c>
      <c r="D10" s="114">
        <v>79166</v>
      </c>
      <c r="E10" s="114">
        <v>122202</v>
      </c>
      <c r="F10" s="114">
        <v>35668</v>
      </c>
      <c r="G10" s="114">
        <v>16075</v>
      </c>
      <c r="H10" s="114">
        <v>41256</v>
      </c>
      <c r="I10" s="115">
        <v>39641</v>
      </c>
      <c r="J10" s="114">
        <v>26401</v>
      </c>
      <c r="K10" s="114">
        <v>13240</v>
      </c>
      <c r="L10" s="423">
        <v>10813</v>
      </c>
      <c r="M10" s="424">
        <v>12168</v>
      </c>
    </row>
    <row r="11" spans="1:13" ht="11.1" customHeight="1" x14ac:dyDescent="0.2">
      <c r="A11" s="422" t="s">
        <v>388</v>
      </c>
      <c r="B11" s="115">
        <v>159753</v>
      </c>
      <c r="C11" s="114">
        <v>80817</v>
      </c>
      <c r="D11" s="114">
        <v>78936</v>
      </c>
      <c r="E11" s="114">
        <v>122355</v>
      </c>
      <c r="F11" s="114">
        <v>35796</v>
      </c>
      <c r="G11" s="114">
        <v>15297</v>
      </c>
      <c r="H11" s="114">
        <v>41992</v>
      </c>
      <c r="I11" s="115">
        <v>40236</v>
      </c>
      <c r="J11" s="114">
        <v>26823</v>
      </c>
      <c r="K11" s="114">
        <v>13413</v>
      </c>
      <c r="L11" s="423">
        <v>10427</v>
      </c>
      <c r="M11" s="424">
        <v>10304</v>
      </c>
    </row>
    <row r="12" spans="1:13" ht="11.1" customHeight="1" x14ac:dyDescent="0.2">
      <c r="A12" s="422" t="s">
        <v>389</v>
      </c>
      <c r="B12" s="115">
        <v>162464</v>
      </c>
      <c r="C12" s="114">
        <v>82362</v>
      </c>
      <c r="D12" s="114">
        <v>80102</v>
      </c>
      <c r="E12" s="114">
        <v>124922</v>
      </c>
      <c r="F12" s="114">
        <v>35877</v>
      </c>
      <c r="G12" s="114">
        <v>17285</v>
      </c>
      <c r="H12" s="114">
        <v>42549</v>
      </c>
      <c r="I12" s="115">
        <v>39988</v>
      </c>
      <c r="J12" s="114">
        <v>26172</v>
      </c>
      <c r="K12" s="114">
        <v>13816</v>
      </c>
      <c r="L12" s="423">
        <v>15225</v>
      </c>
      <c r="M12" s="424">
        <v>13033</v>
      </c>
    </row>
    <row r="13" spans="1:13" s="110" customFormat="1" ht="11.1" customHeight="1" x14ac:dyDescent="0.2">
      <c r="A13" s="422" t="s">
        <v>390</v>
      </c>
      <c r="B13" s="115">
        <v>161764</v>
      </c>
      <c r="C13" s="114">
        <v>81594</v>
      </c>
      <c r="D13" s="114">
        <v>80170</v>
      </c>
      <c r="E13" s="114">
        <v>123962</v>
      </c>
      <c r="F13" s="114">
        <v>36152</v>
      </c>
      <c r="G13" s="114">
        <v>16735</v>
      </c>
      <c r="H13" s="114">
        <v>42906</v>
      </c>
      <c r="I13" s="115">
        <v>40152</v>
      </c>
      <c r="J13" s="114">
        <v>26388</v>
      </c>
      <c r="K13" s="114">
        <v>13764</v>
      </c>
      <c r="L13" s="423">
        <v>10107</v>
      </c>
      <c r="M13" s="424">
        <v>11328</v>
      </c>
    </row>
    <row r="14" spans="1:13" ht="15" customHeight="1" x14ac:dyDescent="0.2">
      <c r="A14" s="422" t="s">
        <v>391</v>
      </c>
      <c r="B14" s="115">
        <v>161545</v>
      </c>
      <c r="C14" s="114">
        <v>81576</v>
      </c>
      <c r="D14" s="114">
        <v>79969</v>
      </c>
      <c r="E14" s="114">
        <v>120888</v>
      </c>
      <c r="F14" s="114">
        <v>39367</v>
      </c>
      <c r="G14" s="114">
        <v>16055</v>
      </c>
      <c r="H14" s="114">
        <v>43402</v>
      </c>
      <c r="I14" s="115">
        <v>39338</v>
      </c>
      <c r="J14" s="114">
        <v>25763</v>
      </c>
      <c r="K14" s="114">
        <v>13575</v>
      </c>
      <c r="L14" s="423">
        <v>11636</v>
      </c>
      <c r="M14" s="424">
        <v>12036</v>
      </c>
    </row>
    <row r="15" spans="1:13" ht="11.1" customHeight="1" x14ac:dyDescent="0.2">
      <c r="A15" s="422" t="s">
        <v>388</v>
      </c>
      <c r="B15" s="115">
        <v>161944</v>
      </c>
      <c r="C15" s="114">
        <v>82000</v>
      </c>
      <c r="D15" s="114">
        <v>79944</v>
      </c>
      <c r="E15" s="114">
        <v>120589</v>
      </c>
      <c r="F15" s="114">
        <v>40115</v>
      </c>
      <c r="G15" s="114">
        <v>15351</v>
      </c>
      <c r="H15" s="114">
        <v>44097</v>
      </c>
      <c r="I15" s="115">
        <v>40195</v>
      </c>
      <c r="J15" s="114">
        <v>26378</v>
      </c>
      <c r="K15" s="114">
        <v>13817</v>
      </c>
      <c r="L15" s="423">
        <v>10771</v>
      </c>
      <c r="M15" s="424">
        <v>10612</v>
      </c>
    </row>
    <row r="16" spans="1:13" ht="11.1" customHeight="1" x14ac:dyDescent="0.2">
      <c r="A16" s="422" t="s">
        <v>389</v>
      </c>
      <c r="B16" s="115">
        <v>164779</v>
      </c>
      <c r="C16" s="114">
        <v>83553</v>
      </c>
      <c r="D16" s="114">
        <v>81226</v>
      </c>
      <c r="E16" s="114">
        <v>123193</v>
      </c>
      <c r="F16" s="114">
        <v>40429</v>
      </c>
      <c r="G16" s="114">
        <v>17427</v>
      </c>
      <c r="H16" s="114">
        <v>44511</v>
      </c>
      <c r="I16" s="115">
        <v>40090</v>
      </c>
      <c r="J16" s="114">
        <v>25947</v>
      </c>
      <c r="K16" s="114">
        <v>14143</v>
      </c>
      <c r="L16" s="423">
        <v>15375</v>
      </c>
      <c r="M16" s="424">
        <v>12953</v>
      </c>
    </row>
    <row r="17" spans="1:13" s="110" customFormat="1" ht="11.1" customHeight="1" x14ac:dyDescent="0.2">
      <c r="A17" s="422" t="s">
        <v>390</v>
      </c>
      <c r="B17" s="115">
        <v>163658</v>
      </c>
      <c r="C17" s="114">
        <v>82569</v>
      </c>
      <c r="D17" s="114">
        <v>81089</v>
      </c>
      <c r="E17" s="114">
        <v>122867</v>
      </c>
      <c r="F17" s="114">
        <v>40648</v>
      </c>
      <c r="G17" s="114">
        <v>16804</v>
      </c>
      <c r="H17" s="114">
        <v>44789</v>
      </c>
      <c r="I17" s="115">
        <v>39752</v>
      </c>
      <c r="J17" s="114">
        <v>25792</v>
      </c>
      <c r="K17" s="114">
        <v>13960</v>
      </c>
      <c r="L17" s="423">
        <v>9165</v>
      </c>
      <c r="M17" s="424">
        <v>10558</v>
      </c>
    </row>
    <row r="18" spans="1:13" ht="15" customHeight="1" x14ac:dyDescent="0.2">
      <c r="A18" s="422" t="s">
        <v>392</v>
      </c>
      <c r="B18" s="115">
        <v>163496</v>
      </c>
      <c r="C18" s="114">
        <v>82510</v>
      </c>
      <c r="D18" s="114">
        <v>80986</v>
      </c>
      <c r="E18" s="114">
        <v>121796</v>
      </c>
      <c r="F18" s="114">
        <v>41438</v>
      </c>
      <c r="G18" s="114">
        <v>16238</v>
      </c>
      <c r="H18" s="114">
        <v>45157</v>
      </c>
      <c r="I18" s="115">
        <v>39039</v>
      </c>
      <c r="J18" s="114">
        <v>25393</v>
      </c>
      <c r="K18" s="114">
        <v>13646</v>
      </c>
      <c r="L18" s="423">
        <v>12385</v>
      </c>
      <c r="M18" s="424">
        <v>12823</v>
      </c>
    </row>
    <row r="19" spans="1:13" ht="11.1" customHeight="1" x14ac:dyDescent="0.2">
      <c r="A19" s="422" t="s">
        <v>388</v>
      </c>
      <c r="B19" s="115">
        <v>164090</v>
      </c>
      <c r="C19" s="114">
        <v>82913</v>
      </c>
      <c r="D19" s="114">
        <v>81177</v>
      </c>
      <c r="E19" s="114">
        <v>121845</v>
      </c>
      <c r="F19" s="114">
        <v>41990</v>
      </c>
      <c r="G19" s="114">
        <v>15464</v>
      </c>
      <c r="H19" s="114">
        <v>45999</v>
      </c>
      <c r="I19" s="115">
        <v>39955</v>
      </c>
      <c r="J19" s="114">
        <v>25984</v>
      </c>
      <c r="K19" s="114">
        <v>13971</v>
      </c>
      <c r="L19" s="423">
        <v>11551</v>
      </c>
      <c r="M19" s="424">
        <v>11265</v>
      </c>
    </row>
    <row r="20" spans="1:13" ht="11.1" customHeight="1" x14ac:dyDescent="0.2">
      <c r="A20" s="422" t="s">
        <v>389</v>
      </c>
      <c r="B20" s="115">
        <v>166478</v>
      </c>
      <c r="C20" s="114">
        <v>84146</v>
      </c>
      <c r="D20" s="114">
        <v>82332</v>
      </c>
      <c r="E20" s="114">
        <v>123868</v>
      </c>
      <c r="F20" s="114">
        <v>42286</v>
      </c>
      <c r="G20" s="114">
        <v>17284</v>
      </c>
      <c r="H20" s="114">
        <v>46649</v>
      </c>
      <c r="I20" s="115">
        <v>40250</v>
      </c>
      <c r="J20" s="114">
        <v>25632</v>
      </c>
      <c r="K20" s="114">
        <v>14618</v>
      </c>
      <c r="L20" s="423">
        <v>14562</v>
      </c>
      <c r="M20" s="424">
        <v>12529</v>
      </c>
    </row>
    <row r="21" spans="1:13" s="110" customFormat="1" ht="11.1" customHeight="1" x14ac:dyDescent="0.2">
      <c r="A21" s="422" t="s">
        <v>390</v>
      </c>
      <c r="B21" s="115">
        <v>165374</v>
      </c>
      <c r="C21" s="114">
        <v>83098</v>
      </c>
      <c r="D21" s="114">
        <v>82276</v>
      </c>
      <c r="E21" s="114">
        <v>122962</v>
      </c>
      <c r="F21" s="114">
        <v>42346</v>
      </c>
      <c r="G21" s="114">
        <v>16728</v>
      </c>
      <c r="H21" s="114">
        <v>46960</v>
      </c>
      <c r="I21" s="115">
        <v>40596</v>
      </c>
      <c r="J21" s="114">
        <v>25987</v>
      </c>
      <c r="K21" s="114">
        <v>14609</v>
      </c>
      <c r="L21" s="423">
        <v>10140</v>
      </c>
      <c r="M21" s="424">
        <v>11301</v>
      </c>
    </row>
    <row r="22" spans="1:13" ht="15" customHeight="1" x14ac:dyDescent="0.2">
      <c r="A22" s="422" t="s">
        <v>393</v>
      </c>
      <c r="B22" s="115">
        <v>164912</v>
      </c>
      <c r="C22" s="114">
        <v>82838</v>
      </c>
      <c r="D22" s="114">
        <v>82074</v>
      </c>
      <c r="E22" s="114">
        <v>122101</v>
      </c>
      <c r="F22" s="114">
        <v>42588</v>
      </c>
      <c r="G22" s="114">
        <v>16027</v>
      </c>
      <c r="H22" s="114">
        <v>47523</v>
      </c>
      <c r="I22" s="115">
        <v>39923</v>
      </c>
      <c r="J22" s="114">
        <v>25702</v>
      </c>
      <c r="K22" s="114">
        <v>14221</v>
      </c>
      <c r="L22" s="423">
        <v>11138</v>
      </c>
      <c r="M22" s="424">
        <v>11952</v>
      </c>
    </row>
    <row r="23" spans="1:13" ht="11.1" customHeight="1" x14ac:dyDescent="0.2">
      <c r="A23" s="422" t="s">
        <v>388</v>
      </c>
      <c r="B23" s="115">
        <v>165077</v>
      </c>
      <c r="C23" s="114">
        <v>83295</v>
      </c>
      <c r="D23" s="114">
        <v>81782</v>
      </c>
      <c r="E23" s="114">
        <v>121943</v>
      </c>
      <c r="F23" s="114">
        <v>42855</v>
      </c>
      <c r="G23" s="114">
        <v>15247</v>
      </c>
      <c r="H23" s="114">
        <v>48235</v>
      </c>
      <c r="I23" s="115">
        <v>40516</v>
      </c>
      <c r="J23" s="114">
        <v>26125</v>
      </c>
      <c r="K23" s="114">
        <v>14391</v>
      </c>
      <c r="L23" s="423">
        <v>10633</v>
      </c>
      <c r="M23" s="424">
        <v>10697</v>
      </c>
    </row>
    <row r="24" spans="1:13" ht="11.1" customHeight="1" x14ac:dyDescent="0.2">
      <c r="A24" s="422" t="s">
        <v>389</v>
      </c>
      <c r="B24" s="115">
        <v>168020</v>
      </c>
      <c r="C24" s="114">
        <v>84712</v>
      </c>
      <c r="D24" s="114">
        <v>83308</v>
      </c>
      <c r="E24" s="114">
        <v>123036</v>
      </c>
      <c r="F24" s="114">
        <v>43520</v>
      </c>
      <c r="G24" s="114">
        <v>17030</v>
      </c>
      <c r="H24" s="114">
        <v>48959</v>
      </c>
      <c r="I24" s="115">
        <v>41219</v>
      </c>
      <c r="J24" s="114">
        <v>26245</v>
      </c>
      <c r="K24" s="114">
        <v>14974</v>
      </c>
      <c r="L24" s="423">
        <v>14827</v>
      </c>
      <c r="M24" s="424">
        <v>12620</v>
      </c>
    </row>
    <row r="25" spans="1:13" s="110" customFormat="1" ht="11.1" customHeight="1" x14ac:dyDescent="0.2">
      <c r="A25" s="422" t="s">
        <v>390</v>
      </c>
      <c r="B25" s="115">
        <v>166219</v>
      </c>
      <c r="C25" s="114">
        <v>83391</v>
      </c>
      <c r="D25" s="114">
        <v>82828</v>
      </c>
      <c r="E25" s="114">
        <v>121227</v>
      </c>
      <c r="F25" s="114">
        <v>43526</v>
      </c>
      <c r="G25" s="114">
        <v>16391</v>
      </c>
      <c r="H25" s="114">
        <v>49190</v>
      </c>
      <c r="I25" s="115">
        <v>41444</v>
      </c>
      <c r="J25" s="114">
        <v>26611</v>
      </c>
      <c r="K25" s="114">
        <v>14833</v>
      </c>
      <c r="L25" s="423">
        <v>9518</v>
      </c>
      <c r="M25" s="424">
        <v>11065</v>
      </c>
    </row>
    <row r="26" spans="1:13" ht="15" customHeight="1" x14ac:dyDescent="0.2">
      <c r="A26" s="422" t="s">
        <v>394</v>
      </c>
      <c r="B26" s="115">
        <v>166301</v>
      </c>
      <c r="C26" s="114">
        <v>83510</v>
      </c>
      <c r="D26" s="114">
        <v>82791</v>
      </c>
      <c r="E26" s="114">
        <v>120721</v>
      </c>
      <c r="F26" s="114">
        <v>44127</v>
      </c>
      <c r="G26" s="114">
        <v>15753</v>
      </c>
      <c r="H26" s="114">
        <v>49775</v>
      </c>
      <c r="I26" s="115">
        <v>41033</v>
      </c>
      <c r="J26" s="114">
        <v>26376</v>
      </c>
      <c r="K26" s="114">
        <v>14657</v>
      </c>
      <c r="L26" s="423">
        <v>12795</v>
      </c>
      <c r="M26" s="424">
        <v>12786</v>
      </c>
    </row>
    <row r="27" spans="1:13" ht="11.1" customHeight="1" x14ac:dyDescent="0.2">
      <c r="A27" s="422" t="s">
        <v>388</v>
      </c>
      <c r="B27" s="115">
        <v>167524</v>
      </c>
      <c r="C27" s="114">
        <v>84410</v>
      </c>
      <c r="D27" s="114">
        <v>83114</v>
      </c>
      <c r="E27" s="114">
        <v>121119</v>
      </c>
      <c r="F27" s="114">
        <v>44946</v>
      </c>
      <c r="G27" s="114">
        <v>15358</v>
      </c>
      <c r="H27" s="114">
        <v>50710</v>
      </c>
      <c r="I27" s="115">
        <v>42165</v>
      </c>
      <c r="J27" s="114">
        <v>27161</v>
      </c>
      <c r="K27" s="114">
        <v>15004</v>
      </c>
      <c r="L27" s="423">
        <v>11024</v>
      </c>
      <c r="M27" s="424">
        <v>9946</v>
      </c>
    </row>
    <row r="28" spans="1:13" ht="11.1" customHeight="1" x14ac:dyDescent="0.2">
      <c r="A28" s="422" t="s">
        <v>389</v>
      </c>
      <c r="B28" s="115">
        <v>169785</v>
      </c>
      <c r="C28" s="114">
        <v>85568</v>
      </c>
      <c r="D28" s="114">
        <v>84217</v>
      </c>
      <c r="E28" s="114">
        <v>123900</v>
      </c>
      <c r="F28" s="114">
        <v>45444</v>
      </c>
      <c r="G28" s="114">
        <v>16971</v>
      </c>
      <c r="H28" s="114">
        <v>51180</v>
      </c>
      <c r="I28" s="115">
        <v>42291</v>
      </c>
      <c r="J28" s="114">
        <v>26800</v>
      </c>
      <c r="K28" s="114">
        <v>15491</v>
      </c>
      <c r="L28" s="423">
        <v>16148</v>
      </c>
      <c r="M28" s="424">
        <v>14162</v>
      </c>
    </row>
    <row r="29" spans="1:13" s="110" customFormat="1" ht="11.1" customHeight="1" x14ac:dyDescent="0.2">
      <c r="A29" s="422" t="s">
        <v>390</v>
      </c>
      <c r="B29" s="115">
        <v>168357</v>
      </c>
      <c r="C29" s="114">
        <v>84401</v>
      </c>
      <c r="D29" s="114">
        <v>83956</v>
      </c>
      <c r="E29" s="114">
        <v>122384</v>
      </c>
      <c r="F29" s="114">
        <v>45926</v>
      </c>
      <c r="G29" s="114">
        <v>16409</v>
      </c>
      <c r="H29" s="114">
        <v>51407</v>
      </c>
      <c r="I29" s="115">
        <v>41917</v>
      </c>
      <c r="J29" s="114">
        <v>26691</v>
      </c>
      <c r="K29" s="114">
        <v>15226</v>
      </c>
      <c r="L29" s="423">
        <v>9736</v>
      </c>
      <c r="M29" s="424">
        <v>11063</v>
      </c>
    </row>
    <row r="30" spans="1:13" ht="15" customHeight="1" x14ac:dyDescent="0.2">
      <c r="A30" s="422" t="s">
        <v>395</v>
      </c>
      <c r="B30" s="115">
        <v>168455</v>
      </c>
      <c r="C30" s="114">
        <v>84640</v>
      </c>
      <c r="D30" s="114">
        <v>83815</v>
      </c>
      <c r="E30" s="114">
        <v>121898</v>
      </c>
      <c r="F30" s="114">
        <v>46530</v>
      </c>
      <c r="G30" s="114">
        <v>15917</v>
      </c>
      <c r="H30" s="114">
        <v>51873</v>
      </c>
      <c r="I30" s="115">
        <v>40864</v>
      </c>
      <c r="J30" s="114">
        <v>25936</v>
      </c>
      <c r="K30" s="114">
        <v>14928</v>
      </c>
      <c r="L30" s="423">
        <v>14135</v>
      </c>
      <c r="M30" s="424">
        <v>14082</v>
      </c>
    </row>
    <row r="31" spans="1:13" ht="11.1" customHeight="1" x14ac:dyDescent="0.2">
      <c r="A31" s="422" t="s">
        <v>388</v>
      </c>
      <c r="B31" s="115">
        <v>169670</v>
      </c>
      <c r="C31" s="114">
        <v>85456</v>
      </c>
      <c r="D31" s="114">
        <v>84214</v>
      </c>
      <c r="E31" s="114">
        <v>122153</v>
      </c>
      <c r="F31" s="114">
        <v>47498</v>
      </c>
      <c r="G31" s="114">
        <v>15554</v>
      </c>
      <c r="H31" s="114">
        <v>52650</v>
      </c>
      <c r="I31" s="115">
        <v>42072</v>
      </c>
      <c r="J31" s="114">
        <v>26630</v>
      </c>
      <c r="K31" s="114">
        <v>15442</v>
      </c>
      <c r="L31" s="423">
        <v>11380</v>
      </c>
      <c r="M31" s="424">
        <v>10181</v>
      </c>
    </row>
    <row r="32" spans="1:13" ht="11.1" customHeight="1" x14ac:dyDescent="0.2">
      <c r="A32" s="422" t="s">
        <v>389</v>
      </c>
      <c r="B32" s="115">
        <v>172171</v>
      </c>
      <c r="C32" s="114">
        <v>86857</v>
      </c>
      <c r="D32" s="114">
        <v>85314</v>
      </c>
      <c r="E32" s="114">
        <v>124031</v>
      </c>
      <c r="F32" s="114">
        <v>48129</v>
      </c>
      <c r="G32" s="114">
        <v>16778</v>
      </c>
      <c r="H32" s="114">
        <v>53149</v>
      </c>
      <c r="I32" s="115">
        <v>42026</v>
      </c>
      <c r="J32" s="114">
        <v>26132</v>
      </c>
      <c r="K32" s="114">
        <v>15894</v>
      </c>
      <c r="L32" s="423">
        <v>16480</v>
      </c>
      <c r="M32" s="424">
        <v>14266</v>
      </c>
    </row>
    <row r="33" spans="1:13" s="110" customFormat="1" ht="11.1" customHeight="1" x14ac:dyDescent="0.2">
      <c r="A33" s="422" t="s">
        <v>390</v>
      </c>
      <c r="B33" s="115">
        <v>172033</v>
      </c>
      <c r="C33" s="114">
        <v>86524</v>
      </c>
      <c r="D33" s="114">
        <v>85509</v>
      </c>
      <c r="E33" s="114">
        <v>123507</v>
      </c>
      <c r="F33" s="114">
        <v>48519</v>
      </c>
      <c r="G33" s="114">
        <v>16355</v>
      </c>
      <c r="H33" s="114">
        <v>53601</v>
      </c>
      <c r="I33" s="115">
        <v>41868</v>
      </c>
      <c r="J33" s="114">
        <v>26157</v>
      </c>
      <c r="K33" s="114">
        <v>15711</v>
      </c>
      <c r="L33" s="423">
        <v>11047</v>
      </c>
      <c r="M33" s="424">
        <v>11709</v>
      </c>
    </row>
    <row r="34" spans="1:13" ht="15" customHeight="1" x14ac:dyDescent="0.2">
      <c r="A34" s="422" t="s">
        <v>396</v>
      </c>
      <c r="B34" s="115">
        <v>172624</v>
      </c>
      <c r="C34" s="114">
        <v>86668</v>
      </c>
      <c r="D34" s="114">
        <v>85956</v>
      </c>
      <c r="E34" s="114">
        <v>123279</v>
      </c>
      <c r="F34" s="114">
        <v>49341</v>
      </c>
      <c r="G34" s="114">
        <v>15569</v>
      </c>
      <c r="H34" s="114">
        <v>54665</v>
      </c>
      <c r="I34" s="115">
        <v>41732</v>
      </c>
      <c r="J34" s="114">
        <v>25992</v>
      </c>
      <c r="K34" s="114">
        <v>15740</v>
      </c>
      <c r="L34" s="423">
        <v>14171</v>
      </c>
      <c r="M34" s="424">
        <v>13757</v>
      </c>
    </row>
    <row r="35" spans="1:13" ht="11.1" customHeight="1" x14ac:dyDescent="0.2">
      <c r="A35" s="422" t="s">
        <v>388</v>
      </c>
      <c r="B35" s="115">
        <v>173752</v>
      </c>
      <c r="C35" s="114">
        <v>87645</v>
      </c>
      <c r="D35" s="114">
        <v>86107</v>
      </c>
      <c r="E35" s="114">
        <v>123550</v>
      </c>
      <c r="F35" s="114">
        <v>50200</v>
      </c>
      <c r="G35" s="114">
        <v>15176</v>
      </c>
      <c r="H35" s="114">
        <v>55482</v>
      </c>
      <c r="I35" s="115">
        <v>42724</v>
      </c>
      <c r="J35" s="114">
        <v>26571</v>
      </c>
      <c r="K35" s="114">
        <v>16153</v>
      </c>
      <c r="L35" s="423">
        <v>12352</v>
      </c>
      <c r="M35" s="424">
        <v>11364</v>
      </c>
    </row>
    <row r="36" spans="1:13" ht="11.1" customHeight="1" x14ac:dyDescent="0.2">
      <c r="A36" s="422" t="s">
        <v>389</v>
      </c>
      <c r="B36" s="115">
        <v>177953</v>
      </c>
      <c r="C36" s="114">
        <v>89899</v>
      </c>
      <c r="D36" s="114">
        <v>88054</v>
      </c>
      <c r="E36" s="114">
        <v>126891</v>
      </c>
      <c r="F36" s="114">
        <v>51062</v>
      </c>
      <c r="G36" s="114">
        <v>17031</v>
      </c>
      <c r="H36" s="114">
        <v>56555</v>
      </c>
      <c r="I36" s="115">
        <v>42502</v>
      </c>
      <c r="J36" s="114">
        <v>25876</v>
      </c>
      <c r="K36" s="114">
        <v>16626</v>
      </c>
      <c r="L36" s="423">
        <v>17159</v>
      </c>
      <c r="M36" s="424">
        <v>14321</v>
      </c>
    </row>
    <row r="37" spans="1:13" s="110" customFormat="1" ht="11.1" customHeight="1" x14ac:dyDescent="0.2">
      <c r="A37" s="422" t="s">
        <v>390</v>
      </c>
      <c r="B37" s="115">
        <v>177361</v>
      </c>
      <c r="C37" s="114">
        <v>89147</v>
      </c>
      <c r="D37" s="114">
        <v>88214</v>
      </c>
      <c r="E37" s="114">
        <v>126002</v>
      </c>
      <c r="F37" s="114">
        <v>51359</v>
      </c>
      <c r="G37" s="114">
        <v>16727</v>
      </c>
      <c r="H37" s="114">
        <v>56915</v>
      </c>
      <c r="I37" s="115">
        <v>42611</v>
      </c>
      <c r="J37" s="114">
        <v>26106</v>
      </c>
      <c r="K37" s="114">
        <v>16505</v>
      </c>
      <c r="L37" s="423">
        <v>10981</v>
      </c>
      <c r="M37" s="424">
        <v>11669</v>
      </c>
    </row>
    <row r="38" spans="1:13" ht="15" customHeight="1" x14ac:dyDescent="0.2">
      <c r="A38" s="425" t="s">
        <v>397</v>
      </c>
      <c r="B38" s="115">
        <v>177668</v>
      </c>
      <c r="C38" s="114">
        <v>89240</v>
      </c>
      <c r="D38" s="114">
        <v>88428</v>
      </c>
      <c r="E38" s="114">
        <v>125780</v>
      </c>
      <c r="F38" s="114">
        <v>51888</v>
      </c>
      <c r="G38" s="114">
        <v>16211</v>
      </c>
      <c r="H38" s="114">
        <v>57501</v>
      </c>
      <c r="I38" s="115">
        <v>42007</v>
      </c>
      <c r="J38" s="114">
        <v>25717</v>
      </c>
      <c r="K38" s="114">
        <v>16290</v>
      </c>
      <c r="L38" s="423">
        <v>14266</v>
      </c>
      <c r="M38" s="424">
        <v>13884</v>
      </c>
    </row>
    <row r="39" spans="1:13" ht="11.1" customHeight="1" x14ac:dyDescent="0.2">
      <c r="A39" s="422" t="s">
        <v>388</v>
      </c>
      <c r="B39" s="115">
        <v>178641</v>
      </c>
      <c r="C39" s="114">
        <v>89963</v>
      </c>
      <c r="D39" s="114">
        <v>88678</v>
      </c>
      <c r="E39" s="114">
        <v>125941</v>
      </c>
      <c r="F39" s="114">
        <v>52700</v>
      </c>
      <c r="G39" s="114">
        <v>15767</v>
      </c>
      <c r="H39" s="114">
        <v>58361</v>
      </c>
      <c r="I39" s="115">
        <v>43056</v>
      </c>
      <c r="J39" s="114">
        <v>26255</v>
      </c>
      <c r="K39" s="114">
        <v>16801</v>
      </c>
      <c r="L39" s="423">
        <v>13354</v>
      </c>
      <c r="M39" s="424">
        <v>12319</v>
      </c>
    </row>
    <row r="40" spans="1:13" ht="11.1" customHeight="1" x14ac:dyDescent="0.2">
      <c r="A40" s="425" t="s">
        <v>389</v>
      </c>
      <c r="B40" s="115">
        <v>181180</v>
      </c>
      <c r="C40" s="114">
        <v>91212</v>
      </c>
      <c r="D40" s="114">
        <v>89968</v>
      </c>
      <c r="E40" s="114">
        <v>127831</v>
      </c>
      <c r="F40" s="114">
        <v>53349</v>
      </c>
      <c r="G40" s="114">
        <v>17657</v>
      </c>
      <c r="H40" s="114">
        <v>58541</v>
      </c>
      <c r="I40" s="115">
        <v>43182</v>
      </c>
      <c r="J40" s="114">
        <v>25839</v>
      </c>
      <c r="K40" s="114">
        <v>17343</v>
      </c>
      <c r="L40" s="423">
        <v>17897</v>
      </c>
      <c r="M40" s="424">
        <v>14753</v>
      </c>
    </row>
    <row r="41" spans="1:13" s="110" customFormat="1" ht="11.1" customHeight="1" x14ac:dyDescent="0.2">
      <c r="A41" s="422" t="s">
        <v>390</v>
      </c>
      <c r="B41" s="115">
        <v>180230</v>
      </c>
      <c r="C41" s="114">
        <v>90476</v>
      </c>
      <c r="D41" s="114">
        <v>89754</v>
      </c>
      <c r="E41" s="114">
        <v>126627</v>
      </c>
      <c r="F41" s="114">
        <v>53603</v>
      </c>
      <c r="G41" s="114">
        <v>17372</v>
      </c>
      <c r="H41" s="114">
        <v>58957</v>
      </c>
      <c r="I41" s="115">
        <v>42949</v>
      </c>
      <c r="J41" s="114">
        <v>25696</v>
      </c>
      <c r="K41" s="114">
        <v>17253</v>
      </c>
      <c r="L41" s="423">
        <v>11839</v>
      </c>
      <c r="M41" s="424">
        <v>12661</v>
      </c>
    </row>
    <row r="42" spans="1:13" ht="15" customHeight="1" x14ac:dyDescent="0.2">
      <c r="A42" s="422" t="s">
        <v>398</v>
      </c>
      <c r="B42" s="115">
        <v>180181</v>
      </c>
      <c r="C42" s="114">
        <v>90409</v>
      </c>
      <c r="D42" s="114">
        <v>89772</v>
      </c>
      <c r="E42" s="114">
        <v>126278</v>
      </c>
      <c r="F42" s="114">
        <v>53903</v>
      </c>
      <c r="G42" s="114">
        <v>16773</v>
      </c>
      <c r="H42" s="114">
        <v>59445</v>
      </c>
      <c r="I42" s="115">
        <v>42466</v>
      </c>
      <c r="J42" s="114">
        <v>25491</v>
      </c>
      <c r="K42" s="114">
        <v>16975</v>
      </c>
      <c r="L42" s="423">
        <v>14723</v>
      </c>
      <c r="M42" s="424">
        <v>14751</v>
      </c>
    </row>
    <row r="43" spans="1:13" ht="11.1" customHeight="1" x14ac:dyDescent="0.2">
      <c r="A43" s="422" t="s">
        <v>388</v>
      </c>
      <c r="B43" s="115">
        <v>180951</v>
      </c>
      <c r="C43" s="114">
        <v>91220</v>
      </c>
      <c r="D43" s="114">
        <v>89731</v>
      </c>
      <c r="E43" s="114">
        <v>126571</v>
      </c>
      <c r="F43" s="114">
        <v>54380</v>
      </c>
      <c r="G43" s="114">
        <v>16113</v>
      </c>
      <c r="H43" s="114">
        <v>60381</v>
      </c>
      <c r="I43" s="115">
        <v>43679</v>
      </c>
      <c r="J43" s="114">
        <v>26134</v>
      </c>
      <c r="K43" s="114">
        <v>17545</v>
      </c>
      <c r="L43" s="423">
        <v>13463</v>
      </c>
      <c r="M43" s="424">
        <v>12868</v>
      </c>
    </row>
    <row r="44" spans="1:13" ht="11.1" customHeight="1" x14ac:dyDescent="0.2">
      <c r="A44" s="422" t="s">
        <v>389</v>
      </c>
      <c r="B44" s="115">
        <v>184146</v>
      </c>
      <c r="C44" s="114">
        <v>92991</v>
      </c>
      <c r="D44" s="114">
        <v>91155</v>
      </c>
      <c r="E44" s="114">
        <v>129190</v>
      </c>
      <c r="F44" s="114">
        <v>54956</v>
      </c>
      <c r="G44" s="114">
        <v>18078</v>
      </c>
      <c r="H44" s="114">
        <v>61053</v>
      </c>
      <c r="I44" s="115">
        <v>43463</v>
      </c>
      <c r="J44" s="114">
        <v>25480</v>
      </c>
      <c r="K44" s="114">
        <v>17983</v>
      </c>
      <c r="L44" s="423">
        <v>17849</v>
      </c>
      <c r="M44" s="424">
        <v>14995</v>
      </c>
    </row>
    <row r="45" spans="1:13" s="110" customFormat="1" ht="11.1" customHeight="1" x14ac:dyDescent="0.2">
      <c r="A45" s="422" t="s">
        <v>390</v>
      </c>
      <c r="B45" s="115">
        <v>183548</v>
      </c>
      <c r="C45" s="114">
        <v>92378</v>
      </c>
      <c r="D45" s="114">
        <v>91170</v>
      </c>
      <c r="E45" s="114">
        <v>128397</v>
      </c>
      <c r="F45" s="114">
        <v>55151</v>
      </c>
      <c r="G45" s="114">
        <v>17783</v>
      </c>
      <c r="H45" s="114">
        <v>61287</v>
      </c>
      <c r="I45" s="115">
        <v>43207</v>
      </c>
      <c r="J45" s="114">
        <v>25441</v>
      </c>
      <c r="K45" s="114">
        <v>17766</v>
      </c>
      <c r="L45" s="423">
        <v>12368</v>
      </c>
      <c r="M45" s="424">
        <v>13065</v>
      </c>
    </row>
    <row r="46" spans="1:13" ht="15" customHeight="1" x14ac:dyDescent="0.2">
      <c r="A46" s="422" t="s">
        <v>399</v>
      </c>
      <c r="B46" s="115">
        <v>183360</v>
      </c>
      <c r="C46" s="114">
        <v>92319</v>
      </c>
      <c r="D46" s="114">
        <v>91041</v>
      </c>
      <c r="E46" s="114">
        <v>128003</v>
      </c>
      <c r="F46" s="114">
        <v>55357</v>
      </c>
      <c r="G46" s="114">
        <v>17102</v>
      </c>
      <c r="H46" s="114">
        <v>61768</v>
      </c>
      <c r="I46" s="115">
        <v>42841</v>
      </c>
      <c r="J46" s="114">
        <v>25053</v>
      </c>
      <c r="K46" s="114">
        <v>17788</v>
      </c>
      <c r="L46" s="423">
        <v>14614</v>
      </c>
      <c r="M46" s="424">
        <v>14769</v>
      </c>
    </row>
    <row r="47" spans="1:13" ht="11.1" customHeight="1" x14ac:dyDescent="0.2">
      <c r="A47" s="422" t="s">
        <v>388</v>
      </c>
      <c r="B47" s="115">
        <v>183344</v>
      </c>
      <c r="C47" s="114">
        <v>92594</v>
      </c>
      <c r="D47" s="114">
        <v>90750</v>
      </c>
      <c r="E47" s="114">
        <v>127533</v>
      </c>
      <c r="F47" s="114">
        <v>55811</v>
      </c>
      <c r="G47" s="114">
        <v>16370</v>
      </c>
      <c r="H47" s="114">
        <v>62365</v>
      </c>
      <c r="I47" s="115">
        <v>44038</v>
      </c>
      <c r="J47" s="114">
        <v>25599</v>
      </c>
      <c r="K47" s="114">
        <v>18439</v>
      </c>
      <c r="L47" s="423">
        <v>13585</v>
      </c>
      <c r="M47" s="424">
        <v>13158</v>
      </c>
    </row>
    <row r="48" spans="1:13" ht="11.1" customHeight="1" x14ac:dyDescent="0.2">
      <c r="A48" s="422" t="s">
        <v>389</v>
      </c>
      <c r="B48" s="115">
        <v>187159</v>
      </c>
      <c r="C48" s="114">
        <v>94685</v>
      </c>
      <c r="D48" s="114">
        <v>92474</v>
      </c>
      <c r="E48" s="114">
        <v>130651</v>
      </c>
      <c r="F48" s="114">
        <v>56508</v>
      </c>
      <c r="G48" s="114">
        <v>18182</v>
      </c>
      <c r="H48" s="114">
        <v>63096</v>
      </c>
      <c r="I48" s="115">
        <v>43841</v>
      </c>
      <c r="J48" s="114">
        <v>25013</v>
      </c>
      <c r="K48" s="114">
        <v>18828</v>
      </c>
      <c r="L48" s="423">
        <v>18245</v>
      </c>
      <c r="M48" s="424">
        <v>15226</v>
      </c>
    </row>
    <row r="49" spans="1:17" s="110" customFormat="1" ht="11.1" customHeight="1" x14ac:dyDescent="0.2">
      <c r="A49" s="422" t="s">
        <v>390</v>
      </c>
      <c r="B49" s="115">
        <v>186061</v>
      </c>
      <c r="C49" s="114">
        <v>93890</v>
      </c>
      <c r="D49" s="114">
        <v>92171</v>
      </c>
      <c r="E49" s="114">
        <v>129656</v>
      </c>
      <c r="F49" s="114">
        <v>56405</v>
      </c>
      <c r="G49" s="114">
        <v>17650</v>
      </c>
      <c r="H49" s="114">
        <v>63107</v>
      </c>
      <c r="I49" s="115">
        <v>43649</v>
      </c>
      <c r="J49" s="114">
        <v>25037</v>
      </c>
      <c r="K49" s="114">
        <v>18612</v>
      </c>
      <c r="L49" s="423">
        <v>11324</v>
      </c>
      <c r="M49" s="424">
        <v>12611</v>
      </c>
    </row>
    <row r="50" spans="1:17" ht="15" customHeight="1" x14ac:dyDescent="0.2">
      <c r="A50" s="422" t="s">
        <v>400</v>
      </c>
      <c r="B50" s="143">
        <v>185524</v>
      </c>
      <c r="C50" s="144">
        <v>93944</v>
      </c>
      <c r="D50" s="144">
        <v>91580</v>
      </c>
      <c r="E50" s="144">
        <v>129260</v>
      </c>
      <c r="F50" s="144">
        <v>56264</v>
      </c>
      <c r="G50" s="144">
        <v>16883</v>
      </c>
      <c r="H50" s="144">
        <v>63213</v>
      </c>
      <c r="I50" s="143">
        <v>41403</v>
      </c>
      <c r="J50" s="144">
        <v>23765</v>
      </c>
      <c r="K50" s="144">
        <v>17638</v>
      </c>
      <c r="L50" s="426">
        <v>14450</v>
      </c>
      <c r="M50" s="427">
        <v>15119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1.1801919720767888</v>
      </c>
      <c r="C6" s="480">
        <f>'Tabelle 3.3'!J11</f>
        <v>-3.3565976517821712</v>
      </c>
      <c r="D6" s="481">
        <f t="shared" ref="D6:E9" si="0">IF(OR(AND(B6&gt;=-50,B6&lt;=50),ISNUMBER(B6)=FALSE),B6,"")</f>
        <v>1.1801919720767888</v>
      </c>
      <c r="E6" s="481">
        <f t="shared" si="0"/>
        <v>-3.3565976517821712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1.1801919720767888</v>
      </c>
      <c r="C14" s="480">
        <f>'Tabelle 3.3'!J11</f>
        <v>-3.3565976517821712</v>
      </c>
      <c r="D14" s="481">
        <f>IF(OR(AND(B14&gt;=-50,B14&lt;=50),ISNUMBER(B14)=FALSE),B14,"")</f>
        <v>1.1801919720767888</v>
      </c>
      <c r="E14" s="481">
        <f>IF(OR(AND(C14&gt;=-50,C14&lt;=50),ISNUMBER(C14)=FALSE),C14,"")</f>
        <v>-3.3565976517821712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-3.6809815950920246</v>
      </c>
      <c r="C15" s="480">
        <f>'Tabelle 3.3'!J12</f>
        <v>-0.81300813008130079</v>
      </c>
      <c r="D15" s="481">
        <f t="shared" ref="D15:E45" si="3">IF(OR(AND(B15&gt;=-50,B15&lt;=50),ISNUMBER(B15)=FALSE),B15,"")</f>
        <v>-3.6809815950920246</v>
      </c>
      <c r="E15" s="481">
        <f t="shared" si="3"/>
        <v>-0.81300813008130079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1.7810880829015545</v>
      </c>
      <c r="C16" s="480">
        <f>'Tabelle 3.3'!J13</f>
        <v>-1.8604651162790697</v>
      </c>
      <c r="D16" s="481">
        <f t="shared" si="3"/>
        <v>1.7810880829015545</v>
      </c>
      <c r="E16" s="481">
        <f t="shared" si="3"/>
        <v>-1.8604651162790697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0.68665598535133898</v>
      </c>
      <c r="C17" s="480">
        <f>'Tabelle 3.3'!J14</f>
        <v>-6.5677966101694913</v>
      </c>
      <c r="D17" s="481">
        <f t="shared" si="3"/>
        <v>0.68665598535133898</v>
      </c>
      <c r="E17" s="481">
        <f t="shared" si="3"/>
        <v>-6.5677966101694913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4.615136356301436</v>
      </c>
      <c r="C18" s="480">
        <f>'Tabelle 3.3'!J15</f>
        <v>-9.5322153574580764</v>
      </c>
      <c r="D18" s="481">
        <f t="shared" si="3"/>
        <v>4.615136356301436</v>
      </c>
      <c r="E18" s="481">
        <f t="shared" si="3"/>
        <v>-9.5322153574580764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-0.56947608200455579</v>
      </c>
      <c r="C19" s="480">
        <f>'Tabelle 3.3'!J16</f>
        <v>0</v>
      </c>
      <c r="D19" s="481">
        <f t="shared" si="3"/>
        <v>-0.56947608200455579</v>
      </c>
      <c r="E19" s="481">
        <f t="shared" si="3"/>
        <v>0</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-1.352253756260434</v>
      </c>
      <c r="C20" s="480">
        <f>'Tabelle 3.3'!J17</f>
        <v>-7.5829383886255926</v>
      </c>
      <c r="D20" s="481">
        <f t="shared" si="3"/>
        <v>-1.352253756260434</v>
      </c>
      <c r="E20" s="481">
        <f t="shared" si="3"/>
        <v>-7.5829383886255926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2.2757216433105762</v>
      </c>
      <c r="C21" s="480">
        <f>'Tabelle 3.3'!J18</f>
        <v>1.0526315789473684</v>
      </c>
      <c r="D21" s="481">
        <f t="shared" si="3"/>
        <v>2.2757216433105762</v>
      </c>
      <c r="E21" s="481">
        <f t="shared" si="3"/>
        <v>1.0526315789473684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-3.088756924793751</v>
      </c>
      <c r="C22" s="480">
        <f>'Tabelle 3.3'!J19</f>
        <v>-3.6964980544747084</v>
      </c>
      <c r="D22" s="481">
        <f t="shared" si="3"/>
        <v>-3.088756924793751</v>
      </c>
      <c r="E22" s="481">
        <f t="shared" si="3"/>
        <v>-3.6964980544747084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-2.3208587177255584</v>
      </c>
      <c r="C23" s="480">
        <f>'Tabelle 3.3'!J20</f>
        <v>-2.8811524609843939</v>
      </c>
      <c r="D23" s="481">
        <f t="shared" si="3"/>
        <v>-2.3208587177255584</v>
      </c>
      <c r="E23" s="481">
        <f t="shared" si="3"/>
        <v>-2.8811524609843939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-2.9587567244471011</v>
      </c>
      <c r="C24" s="480">
        <f>'Tabelle 3.3'!J21</f>
        <v>-13.425004523249502</v>
      </c>
      <c r="D24" s="481">
        <f t="shared" si="3"/>
        <v>-2.9587567244471011</v>
      </c>
      <c r="E24" s="481">
        <f t="shared" si="3"/>
        <v>-13.425004523249502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8.7124463519313302</v>
      </c>
      <c r="C25" s="480">
        <f>'Tabelle 3.3'!J22</f>
        <v>-5.4989816700610996</v>
      </c>
      <c r="D25" s="481">
        <f t="shared" si="3"/>
        <v>8.7124463519313302</v>
      </c>
      <c r="E25" s="481">
        <f t="shared" si="3"/>
        <v>-5.4989816700610996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3.6647232528204738</v>
      </c>
      <c r="C26" s="480">
        <f>'Tabelle 3.3'!J23</f>
        <v>-4.438642297650131</v>
      </c>
      <c r="D26" s="481">
        <f t="shared" si="3"/>
        <v>3.6647232528204738</v>
      </c>
      <c r="E26" s="481">
        <f t="shared" si="3"/>
        <v>-4.438642297650131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0.50136736554238837</v>
      </c>
      <c r="C27" s="480">
        <f>'Tabelle 3.3'!J24</f>
        <v>-0.37836634765190297</v>
      </c>
      <c r="D27" s="481">
        <f t="shared" si="3"/>
        <v>0.50136736554238837</v>
      </c>
      <c r="E27" s="481">
        <f t="shared" si="3"/>
        <v>-0.37836634765190297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4.8998006505088654</v>
      </c>
      <c r="C28" s="480">
        <f>'Tabelle 3.3'!J25</f>
        <v>-1.4190181047137498</v>
      </c>
      <c r="D28" s="481">
        <f t="shared" si="3"/>
        <v>4.8998006505088654</v>
      </c>
      <c r="E28" s="481">
        <f t="shared" si="3"/>
        <v>-1.4190181047137498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-13.815461346633416</v>
      </c>
      <c r="C29" s="480">
        <f>'Tabelle 3.3'!J26</f>
        <v>-10.178117048346056</v>
      </c>
      <c r="D29" s="481">
        <f t="shared" si="3"/>
        <v>-13.815461346633416</v>
      </c>
      <c r="E29" s="481">
        <f t="shared" si="3"/>
        <v>-10.178117048346056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3.5532717432897831</v>
      </c>
      <c r="C30" s="480">
        <f>'Tabelle 3.3'!J27</f>
        <v>-2.5641025641025643</v>
      </c>
      <c r="D30" s="481">
        <f t="shared" si="3"/>
        <v>3.5532717432897831</v>
      </c>
      <c r="E30" s="481">
        <f t="shared" si="3"/>
        <v>-2.5641025641025643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7.8143088677934704</v>
      </c>
      <c r="C31" s="480">
        <f>'Tabelle 3.3'!J28</f>
        <v>10.554561717352415</v>
      </c>
      <c r="D31" s="481">
        <f t="shared" si="3"/>
        <v>7.8143088677934704</v>
      </c>
      <c r="E31" s="481">
        <f t="shared" si="3"/>
        <v>10.554561717352415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1.4231365365647457</v>
      </c>
      <c r="C32" s="480">
        <f>'Tabelle 3.3'!J29</f>
        <v>1.3574660633484164</v>
      </c>
      <c r="D32" s="481">
        <f t="shared" si="3"/>
        <v>1.4231365365647457</v>
      </c>
      <c r="E32" s="481">
        <f t="shared" si="3"/>
        <v>1.3574660633484164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1.1677370923346402</v>
      </c>
      <c r="C33" s="480">
        <f>'Tabelle 3.3'!J30</f>
        <v>-2.9222387320455669</v>
      </c>
      <c r="D33" s="481">
        <f t="shared" si="3"/>
        <v>1.1677370923346402</v>
      </c>
      <c r="E33" s="481">
        <f t="shared" si="3"/>
        <v>-2.9222387320455669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-1.3670703921333494</v>
      </c>
      <c r="C34" s="480">
        <f>'Tabelle 3.3'!J31</f>
        <v>-2.4032042723631508</v>
      </c>
      <c r="D34" s="481">
        <f t="shared" si="3"/>
        <v>-1.3670703921333494</v>
      </c>
      <c r="E34" s="481">
        <f t="shared" si="3"/>
        <v>-2.4032042723631508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-3.6809815950920246</v>
      </c>
      <c r="C37" s="480">
        <f>'Tabelle 3.3'!J34</f>
        <v>-0.81300813008130079</v>
      </c>
      <c r="D37" s="481">
        <f t="shared" si="3"/>
        <v>-3.6809815950920246</v>
      </c>
      <c r="E37" s="481">
        <f t="shared" si="3"/>
        <v>-0.81300813008130079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1.1868277146806081</v>
      </c>
      <c r="C38" s="480">
        <f>'Tabelle 3.3'!J35</f>
        <v>-3.2029478458049887</v>
      </c>
      <c r="D38" s="481">
        <f t="shared" si="3"/>
        <v>1.1868277146806081</v>
      </c>
      <c r="E38" s="481">
        <f t="shared" si="3"/>
        <v>-3.2029478458049887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1.1986748318441924</v>
      </c>
      <c r="C39" s="480">
        <f>'Tabelle 3.3'!J36</f>
        <v>-3.4027974549857034</v>
      </c>
      <c r="D39" s="481">
        <f t="shared" si="3"/>
        <v>1.1986748318441924</v>
      </c>
      <c r="E39" s="481">
        <f t="shared" si="3"/>
        <v>-3.4027974549857034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1.1986748318441924</v>
      </c>
      <c r="C45" s="480">
        <f>'Tabelle 3.3'!J36</f>
        <v>-3.4027974549857034</v>
      </c>
      <c r="D45" s="481">
        <f t="shared" si="3"/>
        <v>1.1986748318441924</v>
      </c>
      <c r="E45" s="481">
        <f t="shared" si="3"/>
        <v>-3.4027974549857034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166301</v>
      </c>
      <c r="C51" s="487">
        <v>26376</v>
      </c>
      <c r="D51" s="487">
        <v>14657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167524</v>
      </c>
      <c r="C52" s="487">
        <v>27161</v>
      </c>
      <c r="D52" s="487">
        <v>15004</v>
      </c>
      <c r="E52" s="488">
        <f t="shared" ref="E52:G70" si="11">IF($A$51=37802,IF(COUNTBLANK(B$51:B$70)&gt;0,#N/A,B52/B$51*100),IF(COUNTBLANK(B$51:B$75)&gt;0,#N/A,B52/B$51*100))</f>
        <v>100.73541349721289</v>
      </c>
      <c r="F52" s="488">
        <f t="shared" si="11"/>
        <v>102.97619047619047</v>
      </c>
      <c r="G52" s="488">
        <f t="shared" si="11"/>
        <v>102.36746946851333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169785</v>
      </c>
      <c r="C53" s="487">
        <v>26800</v>
      </c>
      <c r="D53" s="487">
        <v>15491</v>
      </c>
      <c r="E53" s="488">
        <f t="shared" si="11"/>
        <v>102.0949964221502</v>
      </c>
      <c r="F53" s="488">
        <f t="shared" si="11"/>
        <v>101.60752198968758</v>
      </c>
      <c r="G53" s="488">
        <f t="shared" si="11"/>
        <v>105.69011393873235</v>
      </c>
      <c r="H53" s="489">
        <f>IF(ISERROR(L53)=TRUE,IF(MONTH(A53)=MONTH(MAX(A$51:A$75)),A53,""),"")</f>
        <v>41883</v>
      </c>
      <c r="I53" s="488">
        <f t="shared" si="12"/>
        <v>102.0949964221502</v>
      </c>
      <c r="J53" s="488">
        <f t="shared" si="10"/>
        <v>101.60752198968758</v>
      </c>
      <c r="K53" s="488">
        <f t="shared" si="10"/>
        <v>105.69011393873235</v>
      </c>
      <c r="L53" s="488" t="e">
        <f t="shared" si="13"/>
        <v>#N/A</v>
      </c>
    </row>
    <row r="54" spans="1:14" ht="15" customHeight="1" x14ac:dyDescent="0.2">
      <c r="A54" s="490" t="s">
        <v>463</v>
      </c>
      <c r="B54" s="487">
        <v>168357</v>
      </c>
      <c r="C54" s="487">
        <v>26691</v>
      </c>
      <c r="D54" s="487">
        <v>15226</v>
      </c>
      <c r="E54" s="488">
        <f t="shared" si="11"/>
        <v>101.23631246955821</v>
      </c>
      <c r="F54" s="488">
        <f t="shared" si="11"/>
        <v>101.19426751592357</v>
      </c>
      <c r="G54" s="488">
        <f t="shared" si="11"/>
        <v>103.88210411407519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168455</v>
      </c>
      <c r="C55" s="487">
        <v>25936</v>
      </c>
      <c r="D55" s="487">
        <v>14928</v>
      </c>
      <c r="E55" s="488">
        <f t="shared" si="11"/>
        <v>101.29524176042237</v>
      </c>
      <c r="F55" s="488">
        <f t="shared" si="11"/>
        <v>98.331816803154382</v>
      </c>
      <c r="G55" s="488">
        <f t="shared" si="11"/>
        <v>101.84894589615882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169670</v>
      </c>
      <c r="C56" s="487">
        <v>26630</v>
      </c>
      <c r="D56" s="487">
        <v>15442</v>
      </c>
      <c r="E56" s="488">
        <f t="shared" si="11"/>
        <v>102.02584470327901</v>
      </c>
      <c r="F56" s="488">
        <f t="shared" si="11"/>
        <v>100.9629966636336</v>
      </c>
      <c r="G56" s="488">
        <f t="shared" si="11"/>
        <v>105.35580268813536</v>
      </c>
      <c r="H56" s="489" t="str">
        <f t="shared" si="14"/>
        <v/>
      </c>
      <c r="I56" s="488" t="str">
        <f t="shared" si="12"/>
        <v/>
      </c>
      <c r="J56" s="488" t="str">
        <f t="shared" si="10"/>
        <v/>
      </c>
      <c r="K56" s="488" t="str">
        <f t="shared" si="10"/>
        <v/>
      </c>
      <c r="L56" s="488" t="e">
        <f t="shared" si="13"/>
        <v>#N/A</v>
      </c>
    </row>
    <row r="57" spans="1:14" ht="15" customHeight="1" x14ac:dyDescent="0.2">
      <c r="A57" s="490">
        <v>42248</v>
      </c>
      <c r="B57" s="487">
        <v>172171</v>
      </c>
      <c r="C57" s="487">
        <v>26132</v>
      </c>
      <c r="D57" s="487">
        <v>15894</v>
      </c>
      <c r="E57" s="488">
        <f t="shared" si="11"/>
        <v>103.52974425890405</v>
      </c>
      <c r="F57" s="488">
        <f t="shared" si="11"/>
        <v>99.074916590840161</v>
      </c>
      <c r="G57" s="488">
        <f t="shared" si="11"/>
        <v>108.43965340792796</v>
      </c>
      <c r="H57" s="489">
        <f t="shared" si="14"/>
        <v>42248</v>
      </c>
      <c r="I57" s="488">
        <f t="shared" si="12"/>
        <v>103.52974425890405</v>
      </c>
      <c r="J57" s="488">
        <f t="shared" si="10"/>
        <v>99.074916590840161</v>
      </c>
      <c r="K57" s="488">
        <f t="shared" si="10"/>
        <v>108.43965340792796</v>
      </c>
      <c r="L57" s="488" t="e">
        <f t="shared" si="13"/>
        <v>#N/A</v>
      </c>
    </row>
    <row r="58" spans="1:14" ht="15" customHeight="1" x14ac:dyDescent="0.2">
      <c r="A58" s="490" t="s">
        <v>466</v>
      </c>
      <c r="B58" s="487">
        <v>172033</v>
      </c>
      <c r="C58" s="487">
        <v>26157</v>
      </c>
      <c r="D58" s="487">
        <v>15711</v>
      </c>
      <c r="E58" s="488">
        <f t="shared" si="11"/>
        <v>103.44676219625859</v>
      </c>
      <c r="F58" s="488">
        <f t="shared" si="11"/>
        <v>99.169699727024565</v>
      </c>
      <c r="G58" s="488">
        <f t="shared" si="11"/>
        <v>107.19110322712697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172624</v>
      </c>
      <c r="C59" s="487">
        <v>25992</v>
      </c>
      <c r="D59" s="487">
        <v>15740</v>
      </c>
      <c r="E59" s="488">
        <f t="shared" si="11"/>
        <v>103.80214189932713</v>
      </c>
      <c r="F59" s="488">
        <f t="shared" si="11"/>
        <v>98.54413102820746</v>
      </c>
      <c r="G59" s="488">
        <f t="shared" si="11"/>
        <v>107.38896090605172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173752</v>
      </c>
      <c r="C60" s="487">
        <v>26571</v>
      </c>
      <c r="D60" s="487">
        <v>16153</v>
      </c>
      <c r="E60" s="488">
        <f t="shared" si="11"/>
        <v>104.48043006355945</v>
      </c>
      <c r="F60" s="488">
        <f t="shared" si="11"/>
        <v>100.7393084622384</v>
      </c>
      <c r="G60" s="488">
        <f t="shared" si="11"/>
        <v>110.20672716108344</v>
      </c>
      <c r="H60" s="489" t="str">
        <f t="shared" si="14"/>
        <v/>
      </c>
      <c r="I60" s="488" t="str">
        <f t="shared" si="12"/>
        <v/>
      </c>
      <c r="J60" s="488" t="str">
        <f t="shared" si="10"/>
        <v/>
      </c>
      <c r="K60" s="488" t="str">
        <f t="shared" si="10"/>
        <v/>
      </c>
      <c r="L60" s="488" t="e">
        <f t="shared" si="13"/>
        <v>#N/A</v>
      </c>
    </row>
    <row r="61" spans="1:14" ht="15" customHeight="1" x14ac:dyDescent="0.2">
      <c r="A61" s="490">
        <v>42614</v>
      </c>
      <c r="B61" s="487">
        <v>177953</v>
      </c>
      <c r="C61" s="487">
        <v>25876</v>
      </c>
      <c r="D61" s="487">
        <v>16626</v>
      </c>
      <c r="E61" s="488">
        <f t="shared" si="11"/>
        <v>107.00657241988924</v>
      </c>
      <c r="F61" s="488">
        <f t="shared" si="11"/>
        <v>98.10433727631181</v>
      </c>
      <c r="G61" s="488">
        <f t="shared" si="11"/>
        <v>113.43385413113187</v>
      </c>
      <c r="H61" s="489">
        <f t="shared" si="14"/>
        <v>42614</v>
      </c>
      <c r="I61" s="488">
        <f t="shared" si="12"/>
        <v>107.00657241988924</v>
      </c>
      <c r="J61" s="488">
        <f t="shared" si="10"/>
        <v>98.10433727631181</v>
      </c>
      <c r="K61" s="488">
        <f t="shared" si="10"/>
        <v>113.43385413113187</v>
      </c>
      <c r="L61" s="488" t="e">
        <f t="shared" si="13"/>
        <v>#N/A</v>
      </c>
    </row>
    <row r="62" spans="1:14" ht="15" customHeight="1" x14ac:dyDescent="0.2">
      <c r="A62" s="490" t="s">
        <v>469</v>
      </c>
      <c r="B62" s="487">
        <v>177361</v>
      </c>
      <c r="C62" s="487">
        <v>26106</v>
      </c>
      <c r="D62" s="487">
        <v>16505</v>
      </c>
      <c r="E62" s="488">
        <f t="shared" si="11"/>
        <v>106.65059139752617</v>
      </c>
      <c r="F62" s="488">
        <f t="shared" si="11"/>
        <v>98.976342129208376</v>
      </c>
      <c r="G62" s="488">
        <f t="shared" si="11"/>
        <v>112.60831002251483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177668</v>
      </c>
      <c r="C63" s="487">
        <v>25717</v>
      </c>
      <c r="D63" s="487">
        <v>16290</v>
      </c>
      <c r="E63" s="488">
        <f t="shared" si="11"/>
        <v>106.83519642094757</v>
      </c>
      <c r="F63" s="488">
        <f t="shared" si="11"/>
        <v>97.501516530178961</v>
      </c>
      <c r="G63" s="488">
        <f t="shared" si="11"/>
        <v>111.14143412703828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178641</v>
      </c>
      <c r="C64" s="487">
        <v>26255</v>
      </c>
      <c r="D64" s="487">
        <v>16801</v>
      </c>
      <c r="E64" s="488">
        <f t="shared" si="11"/>
        <v>107.4202800945274</v>
      </c>
      <c r="F64" s="488">
        <f t="shared" si="11"/>
        <v>99.541249620867461</v>
      </c>
      <c r="G64" s="488">
        <f t="shared" si="11"/>
        <v>114.62782288326396</v>
      </c>
      <c r="H64" s="489" t="str">
        <f t="shared" si="14"/>
        <v/>
      </c>
      <c r="I64" s="488" t="str">
        <f t="shared" si="12"/>
        <v/>
      </c>
      <c r="J64" s="488" t="str">
        <f t="shared" si="10"/>
        <v/>
      </c>
      <c r="K64" s="488" t="str">
        <f t="shared" si="10"/>
        <v/>
      </c>
      <c r="L64" s="488" t="e">
        <f t="shared" si="13"/>
        <v>#N/A</v>
      </c>
    </row>
    <row r="65" spans="1:12" ht="15" customHeight="1" x14ac:dyDescent="0.2">
      <c r="A65" s="490">
        <v>42979</v>
      </c>
      <c r="B65" s="487">
        <v>181180</v>
      </c>
      <c r="C65" s="487">
        <v>25839</v>
      </c>
      <c r="D65" s="487">
        <v>17343</v>
      </c>
      <c r="E65" s="488">
        <f t="shared" si="11"/>
        <v>108.94702978334465</v>
      </c>
      <c r="F65" s="488">
        <f t="shared" si="11"/>
        <v>97.964058234758866</v>
      </c>
      <c r="G65" s="488">
        <f t="shared" si="11"/>
        <v>118.32571467558164</v>
      </c>
      <c r="H65" s="489">
        <f t="shared" si="14"/>
        <v>42979</v>
      </c>
      <c r="I65" s="488">
        <f t="shared" si="12"/>
        <v>108.94702978334465</v>
      </c>
      <c r="J65" s="488">
        <f t="shared" si="10"/>
        <v>97.964058234758866</v>
      </c>
      <c r="K65" s="488">
        <f t="shared" si="10"/>
        <v>118.32571467558164</v>
      </c>
      <c r="L65" s="488" t="e">
        <f t="shared" si="13"/>
        <v>#N/A</v>
      </c>
    </row>
    <row r="66" spans="1:12" ht="15" customHeight="1" x14ac:dyDescent="0.2">
      <c r="A66" s="490" t="s">
        <v>472</v>
      </c>
      <c r="B66" s="487">
        <v>180230</v>
      </c>
      <c r="C66" s="487">
        <v>25696</v>
      </c>
      <c r="D66" s="487">
        <v>17253</v>
      </c>
      <c r="E66" s="488">
        <f t="shared" si="11"/>
        <v>108.37577645353906</v>
      </c>
      <c r="F66" s="488">
        <f t="shared" si="11"/>
        <v>97.421898695784051</v>
      </c>
      <c r="G66" s="488">
        <f t="shared" si="11"/>
        <v>117.71167360305657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180181</v>
      </c>
      <c r="C67" s="487">
        <v>25491</v>
      </c>
      <c r="D67" s="487">
        <v>16975</v>
      </c>
      <c r="E67" s="488">
        <f t="shared" si="11"/>
        <v>108.34631180810699</v>
      </c>
      <c r="F67" s="488">
        <f t="shared" si="11"/>
        <v>96.644676979071889</v>
      </c>
      <c r="G67" s="488">
        <f t="shared" si="11"/>
        <v>115.81496895681245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180951</v>
      </c>
      <c r="C68" s="487">
        <v>26134</v>
      </c>
      <c r="D68" s="487">
        <v>17545</v>
      </c>
      <c r="E68" s="488">
        <f t="shared" si="11"/>
        <v>108.8093276648968</v>
      </c>
      <c r="F68" s="488">
        <f t="shared" si="11"/>
        <v>99.082499241734908</v>
      </c>
      <c r="G68" s="488">
        <f t="shared" si="11"/>
        <v>119.70389574947124</v>
      </c>
      <c r="H68" s="489" t="str">
        <f t="shared" si="14"/>
        <v/>
      </c>
      <c r="I68" s="488" t="str">
        <f t="shared" si="12"/>
        <v/>
      </c>
      <c r="J68" s="488" t="str">
        <f t="shared" si="12"/>
        <v/>
      </c>
      <c r="K68" s="488" t="str">
        <f t="shared" si="12"/>
        <v/>
      </c>
      <c r="L68" s="488" t="e">
        <f t="shared" si="13"/>
        <v>#N/A</v>
      </c>
    </row>
    <row r="69" spans="1:12" ht="15" customHeight="1" x14ac:dyDescent="0.2">
      <c r="A69" s="490">
        <v>43344</v>
      </c>
      <c r="B69" s="487">
        <v>184146</v>
      </c>
      <c r="C69" s="487">
        <v>25480</v>
      </c>
      <c r="D69" s="487">
        <v>17983</v>
      </c>
      <c r="E69" s="488">
        <f t="shared" si="11"/>
        <v>110.73054281092718</v>
      </c>
      <c r="F69" s="488">
        <f t="shared" si="11"/>
        <v>96.602972399150744</v>
      </c>
      <c r="G69" s="488">
        <f t="shared" si="11"/>
        <v>122.69222896909326</v>
      </c>
      <c r="H69" s="489">
        <f t="shared" si="14"/>
        <v>43344</v>
      </c>
      <c r="I69" s="488">
        <f t="shared" si="12"/>
        <v>110.73054281092718</v>
      </c>
      <c r="J69" s="488">
        <f t="shared" si="12"/>
        <v>96.602972399150744</v>
      </c>
      <c r="K69" s="488">
        <f t="shared" si="12"/>
        <v>122.69222896909326</v>
      </c>
      <c r="L69" s="488" t="e">
        <f t="shared" si="13"/>
        <v>#N/A</v>
      </c>
    </row>
    <row r="70" spans="1:12" ht="15" customHeight="1" x14ac:dyDescent="0.2">
      <c r="A70" s="490" t="s">
        <v>475</v>
      </c>
      <c r="B70" s="487">
        <v>183548</v>
      </c>
      <c r="C70" s="487">
        <v>25441</v>
      </c>
      <c r="D70" s="487">
        <v>17766</v>
      </c>
      <c r="E70" s="488">
        <f t="shared" si="11"/>
        <v>110.37095387279692</v>
      </c>
      <c r="F70" s="488">
        <f t="shared" si="11"/>
        <v>96.455110706703067</v>
      </c>
      <c r="G70" s="488">
        <f t="shared" si="11"/>
        <v>121.21170771644947</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183360</v>
      </c>
      <c r="C71" s="487">
        <v>25053</v>
      </c>
      <c r="D71" s="487">
        <v>17788</v>
      </c>
      <c r="E71" s="491">
        <f t="shared" ref="E71:G75" si="15">IF($A$51=37802,IF(COUNTBLANK(B$51:B$70)&gt;0,#N/A,IF(ISBLANK(B71)=FALSE,B71/B$51*100,#N/A)),IF(COUNTBLANK(B$51:B$75)&gt;0,#N/A,B71/B$51*100))</f>
        <v>110.25790584542486</v>
      </c>
      <c r="F71" s="491">
        <f t="shared" si="15"/>
        <v>94.984076433121018</v>
      </c>
      <c r="G71" s="491">
        <f t="shared" si="15"/>
        <v>121.36180664528895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183344</v>
      </c>
      <c r="C72" s="487">
        <v>25599</v>
      </c>
      <c r="D72" s="487">
        <v>18439</v>
      </c>
      <c r="E72" s="491">
        <f t="shared" si="15"/>
        <v>110.24828473671235</v>
      </c>
      <c r="F72" s="491">
        <f t="shared" si="15"/>
        <v>97.054140127388536</v>
      </c>
      <c r="G72" s="491">
        <f t="shared" si="15"/>
        <v>125.8033704032203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187159</v>
      </c>
      <c r="C73" s="487">
        <v>25013</v>
      </c>
      <c r="D73" s="487">
        <v>18828</v>
      </c>
      <c r="E73" s="491">
        <f t="shared" si="15"/>
        <v>112.54231784535271</v>
      </c>
      <c r="F73" s="491">
        <f t="shared" si="15"/>
        <v>94.832423415225961</v>
      </c>
      <c r="G73" s="491">
        <f t="shared" si="15"/>
        <v>128.45739237224535</v>
      </c>
      <c r="H73" s="492">
        <f>IF(A$51=37802,IF(ISERROR(L73)=TRUE,IF(ISBLANK(A73)=FALSE,IF(MONTH(A73)=MONTH(MAX(A$51:A$75)),A73,""),""),""),IF(ISERROR(L73)=TRUE,IF(MONTH(A73)=MONTH(MAX(A$51:A$75)),A73,""),""))</f>
        <v>43709</v>
      </c>
      <c r="I73" s="488">
        <f t="shared" si="12"/>
        <v>112.54231784535271</v>
      </c>
      <c r="J73" s="488">
        <f t="shared" si="12"/>
        <v>94.832423415225961</v>
      </c>
      <c r="K73" s="488">
        <f t="shared" si="12"/>
        <v>128.45739237224535</v>
      </c>
      <c r="L73" s="488" t="e">
        <f t="shared" si="13"/>
        <v>#N/A</v>
      </c>
    </row>
    <row r="74" spans="1:12" ht="15" customHeight="1" x14ac:dyDescent="0.2">
      <c r="A74" s="490" t="s">
        <v>478</v>
      </c>
      <c r="B74" s="487">
        <v>186061</v>
      </c>
      <c r="C74" s="487">
        <v>25037</v>
      </c>
      <c r="D74" s="487">
        <v>18612</v>
      </c>
      <c r="E74" s="491">
        <f t="shared" si="15"/>
        <v>111.88206925995634</v>
      </c>
      <c r="F74" s="491">
        <f t="shared" si="15"/>
        <v>94.923415225962998</v>
      </c>
      <c r="G74" s="491">
        <f t="shared" si="15"/>
        <v>126.98369379818517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185524</v>
      </c>
      <c r="C75" s="493">
        <v>23765</v>
      </c>
      <c r="D75" s="493">
        <v>17638</v>
      </c>
      <c r="E75" s="491">
        <f t="shared" si="15"/>
        <v>111.55916079879256</v>
      </c>
      <c r="F75" s="491">
        <f t="shared" si="15"/>
        <v>90.100849256900219</v>
      </c>
      <c r="G75" s="491">
        <f t="shared" si="15"/>
        <v>120.33840485774716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112.54231784535271</v>
      </c>
      <c r="J77" s="488">
        <f>IF(J75&lt;&gt;"",J75,IF(J74&lt;&gt;"",J74,IF(J73&lt;&gt;"",J73,IF(J72&lt;&gt;"",J72,IF(J71&lt;&gt;"",J71,IF(J70&lt;&gt;"",J70,""))))))</f>
        <v>94.832423415225961</v>
      </c>
      <c r="K77" s="488">
        <f>IF(K75&lt;&gt;"",K75,IF(K74&lt;&gt;"",K74,IF(K73&lt;&gt;"",K73,IF(K72&lt;&gt;"",K72,IF(K71&lt;&gt;"",K71,IF(K70&lt;&gt;"",K70,""))))))</f>
        <v>128.45739237224535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-5,2%</v>
      </c>
      <c r="K79" s="488" t="str">
        <f>"GeB - im Nebenjob: "&amp;IF(K77&gt;100,"+","")&amp;TEXT(K77-100,"0,0")&amp;"%"</f>
        <v>GeB - im Nebenjob: +28,5%</v>
      </c>
    </row>
    <row r="81" spans="9:9" ht="15" customHeight="1" x14ac:dyDescent="0.2">
      <c r="I81" s="488" t="str">
        <f>IF(ISERROR(HLOOKUP(1,I$78:K$79,2,FALSE)),"",HLOOKUP(1,I$78:K$79,2,FALSE))</f>
        <v>GeB - im Nebenjob: +28,5%</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-5,2%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185524</v>
      </c>
      <c r="E12" s="114">
        <v>186061</v>
      </c>
      <c r="F12" s="114">
        <v>187159</v>
      </c>
      <c r="G12" s="114">
        <v>183344</v>
      </c>
      <c r="H12" s="114">
        <v>183360</v>
      </c>
      <c r="I12" s="115">
        <v>2164</v>
      </c>
      <c r="J12" s="116">
        <v>1.1801919720767888</v>
      </c>
      <c r="N12" s="117"/>
    </row>
    <row r="13" spans="1:15" s="110" customFormat="1" ht="13.5" customHeight="1" x14ac:dyDescent="0.2">
      <c r="A13" s="118" t="s">
        <v>105</v>
      </c>
      <c r="B13" s="119" t="s">
        <v>106</v>
      </c>
      <c r="C13" s="113">
        <v>50.637114335611564</v>
      </c>
      <c r="D13" s="114">
        <v>93944</v>
      </c>
      <c r="E13" s="114">
        <v>93890</v>
      </c>
      <c r="F13" s="114">
        <v>94685</v>
      </c>
      <c r="G13" s="114">
        <v>92594</v>
      </c>
      <c r="H13" s="114">
        <v>92319</v>
      </c>
      <c r="I13" s="115">
        <v>1625</v>
      </c>
      <c r="J13" s="116">
        <v>1.7602010420390168</v>
      </c>
    </row>
    <row r="14" spans="1:15" s="110" customFormat="1" ht="13.5" customHeight="1" x14ac:dyDescent="0.2">
      <c r="A14" s="120"/>
      <c r="B14" s="119" t="s">
        <v>107</v>
      </c>
      <c r="C14" s="113">
        <v>49.362885664388436</v>
      </c>
      <c r="D14" s="114">
        <v>91580</v>
      </c>
      <c r="E14" s="114">
        <v>92171</v>
      </c>
      <c r="F14" s="114">
        <v>92474</v>
      </c>
      <c r="G14" s="114">
        <v>90750</v>
      </c>
      <c r="H14" s="114">
        <v>91041</v>
      </c>
      <c r="I14" s="115">
        <v>539</v>
      </c>
      <c r="J14" s="116">
        <v>0.59204094858360523</v>
      </c>
    </row>
    <row r="15" spans="1:15" s="110" customFormat="1" ht="13.5" customHeight="1" x14ac:dyDescent="0.2">
      <c r="A15" s="118" t="s">
        <v>105</v>
      </c>
      <c r="B15" s="121" t="s">
        <v>108</v>
      </c>
      <c r="C15" s="113">
        <v>9.10017032836722</v>
      </c>
      <c r="D15" s="114">
        <v>16883</v>
      </c>
      <c r="E15" s="114">
        <v>17650</v>
      </c>
      <c r="F15" s="114">
        <v>18182</v>
      </c>
      <c r="G15" s="114">
        <v>16370</v>
      </c>
      <c r="H15" s="114">
        <v>17102</v>
      </c>
      <c r="I15" s="115">
        <v>-219</v>
      </c>
      <c r="J15" s="116">
        <v>-1.2805519822243012</v>
      </c>
    </row>
    <row r="16" spans="1:15" s="110" customFormat="1" ht="13.5" customHeight="1" x14ac:dyDescent="0.2">
      <c r="A16" s="118"/>
      <c r="B16" s="121" t="s">
        <v>109</v>
      </c>
      <c r="C16" s="113">
        <v>69.564045622129754</v>
      </c>
      <c r="D16" s="114">
        <v>129058</v>
      </c>
      <c r="E16" s="114">
        <v>129182</v>
      </c>
      <c r="F16" s="114">
        <v>130058</v>
      </c>
      <c r="G16" s="114">
        <v>128924</v>
      </c>
      <c r="H16" s="114">
        <v>128910</v>
      </c>
      <c r="I16" s="115">
        <v>148</v>
      </c>
      <c r="J16" s="116">
        <v>0.11480878132030098</v>
      </c>
    </row>
    <row r="17" spans="1:10" s="110" customFormat="1" ht="13.5" customHeight="1" x14ac:dyDescent="0.2">
      <c r="A17" s="118"/>
      <c r="B17" s="121" t="s">
        <v>110</v>
      </c>
      <c r="C17" s="113">
        <v>20.072335654686185</v>
      </c>
      <c r="D17" s="114">
        <v>37239</v>
      </c>
      <c r="E17" s="114">
        <v>36882</v>
      </c>
      <c r="F17" s="114">
        <v>36645</v>
      </c>
      <c r="G17" s="114">
        <v>35917</v>
      </c>
      <c r="H17" s="114">
        <v>35284</v>
      </c>
      <c r="I17" s="115">
        <v>1955</v>
      </c>
      <c r="J17" s="116">
        <v>5.5407550164380455</v>
      </c>
    </row>
    <row r="18" spans="1:10" s="110" customFormat="1" ht="13.5" customHeight="1" x14ac:dyDescent="0.2">
      <c r="A18" s="120"/>
      <c r="B18" s="121" t="s">
        <v>111</v>
      </c>
      <c r="C18" s="113">
        <v>1.2634483948168431</v>
      </c>
      <c r="D18" s="114">
        <v>2344</v>
      </c>
      <c r="E18" s="114">
        <v>2347</v>
      </c>
      <c r="F18" s="114">
        <v>2274</v>
      </c>
      <c r="G18" s="114">
        <v>2133</v>
      </c>
      <c r="H18" s="114">
        <v>2064</v>
      </c>
      <c r="I18" s="115">
        <v>280</v>
      </c>
      <c r="J18" s="116">
        <v>13.565891472868216</v>
      </c>
    </row>
    <row r="19" spans="1:10" s="110" customFormat="1" ht="13.5" customHeight="1" x14ac:dyDescent="0.2">
      <c r="A19" s="120"/>
      <c r="B19" s="121" t="s">
        <v>112</v>
      </c>
      <c r="C19" s="113">
        <v>0.38431685388413361</v>
      </c>
      <c r="D19" s="114">
        <v>713</v>
      </c>
      <c r="E19" s="114">
        <v>713</v>
      </c>
      <c r="F19" s="114">
        <v>701</v>
      </c>
      <c r="G19" s="114">
        <v>593</v>
      </c>
      <c r="H19" s="114">
        <v>546</v>
      </c>
      <c r="I19" s="115">
        <v>167</v>
      </c>
      <c r="J19" s="116">
        <v>30.586080586080588</v>
      </c>
    </row>
    <row r="20" spans="1:10" s="110" customFormat="1" ht="13.5" customHeight="1" x14ac:dyDescent="0.2">
      <c r="A20" s="118" t="s">
        <v>113</v>
      </c>
      <c r="B20" s="122" t="s">
        <v>114</v>
      </c>
      <c r="C20" s="113">
        <v>69.672926413833252</v>
      </c>
      <c r="D20" s="114">
        <v>129260</v>
      </c>
      <c r="E20" s="114">
        <v>129656</v>
      </c>
      <c r="F20" s="114">
        <v>130651</v>
      </c>
      <c r="G20" s="114">
        <v>127533</v>
      </c>
      <c r="H20" s="114">
        <v>128003</v>
      </c>
      <c r="I20" s="115">
        <v>1257</v>
      </c>
      <c r="J20" s="116">
        <v>0.98200823418201133</v>
      </c>
    </row>
    <row r="21" spans="1:10" s="110" customFormat="1" ht="13.5" customHeight="1" x14ac:dyDescent="0.2">
      <c r="A21" s="120"/>
      <c r="B21" s="122" t="s">
        <v>115</v>
      </c>
      <c r="C21" s="113">
        <v>30.327073586166751</v>
      </c>
      <c r="D21" s="114">
        <v>56264</v>
      </c>
      <c r="E21" s="114">
        <v>56405</v>
      </c>
      <c r="F21" s="114">
        <v>56508</v>
      </c>
      <c r="G21" s="114">
        <v>55811</v>
      </c>
      <c r="H21" s="114">
        <v>55357</v>
      </c>
      <c r="I21" s="115">
        <v>907</v>
      </c>
      <c r="J21" s="116">
        <v>1.6384558411763643</v>
      </c>
    </row>
    <row r="22" spans="1:10" s="110" customFormat="1" ht="13.5" customHeight="1" x14ac:dyDescent="0.2">
      <c r="A22" s="118" t="s">
        <v>113</v>
      </c>
      <c r="B22" s="122" t="s">
        <v>116</v>
      </c>
      <c r="C22" s="113">
        <v>83.64254759492033</v>
      </c>
      <c r="D22" s="114">
        <v>155177</v>
      </c>
      <c r="E22" s="114">
        <v>155935</v>
      </c>
      <c r="F22" s="114">
        <v>156467</v>
      </c>
      <c r="G22" s="114">
        <v>153441</v>
      </c>
      <c r="H22" s="114">
        <v>154286</v>
      </c>
      <c r="I22" s="115">
        <v>891</v>
      </c>
      <c r="J22" s="116">
        <v>0.57749893055753598</v>
      </c>
    </row>
    <row r="23" spans="1:10" s="110" customFormat="1" ht="13.5" customHeight="1" x14ac:dyDescent="0.2">
      <c r="A23" s="123"/>
      <c r="B23" s="124" t="s">
        <v>117</v>
      </c>
      <c r="C23" s="125">
        <v>16.283607511696601</v>
      </c>
      <c r="D23" s="114">
        <v>30210</v>
      </c>
      <c r="E23" s="114">
        <v>29991</v>
      </c>
      <c r="F23" s="114">
        <v>30551</v>
      </c>
      <c r="G23" s="114">
        <v>29759</v>
      </c>
      <c r="H23" s="114">
        <v>28943</v>
      </c>
      <c r="I23" s="115">
        <v>1267</v>
      </c>
      <c r="J23" s="116">
        <v>4.3775697059738103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41403</v>
      </c>
      <c r="E26" s="114">
        <v>43649</v>
      </c>
      <c r="F26" s="114">
        <v>43841</v>
      </c>
      <c r="G26" s="114">
        <v>44038</v>
      </c>
      <c r="H26" s="140">
        <v>42841</v>
      </c>
      <c r="I26" s="115">
        <v>-1438</v>
      </c>
      <c r="J26" s="116">
        <v>-3.3565976517821712</v>
      </c>
    </row>
    <row r="27" spans="1:10" s="110" customFormat="1" ht="13.5" customHeight="1" x14ac:dyDescent="0.2">
      <c r="A27" s="118" t="s">
        <v>105</v>
      </c>
      <c r="B27" s="119" t="s">
        <v>106</v>
      </c>
      <c r="C27" s="113">
        <v>40.687872859454629</v>
      </c>
      <c r="D27" s="115">
        <v>16846</v>
      </c>
      <c r="E27" s="114">
        <v>17742</v>
      </c>
      <c r="F27" s="114">
        <v>17737</v>
      </c>
      <c r="G27" s="114">
        <v>17741</v>
      </c>
      <c r="H27" s="140">
        <v>17195</v>
      </c>
      <c r="I27" s="115">
        <v>-349</v>
      </c>
      <c r="J27" s="116">
        <v>-2.029659784821169</v>
      </c>
    </row>
    <row r="28" spans="1:10" s="110" customFormat="1" ht="13.5" customHeight="1" x14ac:dyDescent="0.2">
      <c r="A28" s="120"/>
      <c r="B28" s="119" t="s">
        <v>107</v>
      </c>
      <c r="C28" s="113">
        <v>59.312127140545371</v>
      </c>
      <c r="D28" s="115">
        <v>24557</v>
      </c>
      <c r="E28" s="114">
        <v>25907</v>
      </c>
      <c r="F28" s="114">
        <v>26104</v>
      </c>
      <c r="G28" s="114">
        <v>26297</v>
      </c>
      <c r="H28" s="140">
        <v>25646</v>
      </c>
      <c r="I28" s="115">
        <v>-1089</v>
      </c>
      <c r="J28" s="116">
        <v>-4.2462762224128516</v>
      </c>
    </row>
    <row r="29" spans="1:10" s="110" customFormat="1" ht="13.5" customHeight="1" x14ac:dyDescent="0.2">
      <c r="A29" s="118" t="s">
        <v>105</v>
      </c>
      <c r="B29" s="121" t="s">
        <v>108</v>
      </c>
      <c r="C29" s="113">
        <v>18.856121537086686</v>
      </c>
      <c r="D29" s="115">
        <v>7807</v>
      </c>
      <c r="E29" s="114">
        <v>8560</v>
      </c>
      <c r="F29" s="114">
        <v>8587</v>
      </c>
      <c r="G29" s="114">
        <v>8765</v>
      </c>
      <c r="H29" s="140">
        <v>8174</v>
      </c>
      <c r="I29" s="115">
        <v>-367</v>
      </c>
      <c r="J29" s="116">
        <v>-4.4898458527036951</v>
      </c>
    </row>
    <row r="30" spans="1:10" s="110" customFormat="1" ht="13.5" customHeight="1" x14ac:dyDescent="0.2">
      <c r="A30" s="118"/>
      <c r="B30" s="121" t="s">
        <v>109</v>
      </c>
      <c r="C30" s="113">
        <v>50.909354394609089</v>
      </c>
      <c r="D30" s="115">
        <v>21078</v>
      </c>
      <c r="E30" s="114">
        <v>22338</v>
      </c>
      <c r="F30" s="114">
        <v>22530</v>
      </c>
      <c r="G30" s="114">
        <v>22609</v>
      </c>
      <c r="H30" s="140">
        <v>22238</v>
      </c>
      <c r="I30" s="115">
        <v>-1160</v>
      </c>
      <c r="J30" s="116">
        <v>-5.2162964295350305</v>
      </c>
    </row>
    <row r="31" spans="1:10" s="110" customFormat="1" ht="13.5" customHeight="1" x14ac:dyDescent="0.2">
      <c r="A31" s="118"/>
      <c r="B31" s="121" t="s">
        <v>110</v>
      </c>
      <c r="C31" s="113">
        <v>16.776562084873078</v>
      </c>
      <c r="D31" s="115">
        <v>6946</v>
      </c>
      <c r="E31" s="114">
        <v>7089</v>
      </c>
      <c r="F31" s="114">
        <v>7101</v>
      </c>
      <c r="G31" s="114">
        <v>7096</v>
      </c>
      <c r="H31" s="140">
        <v>7004</v>
      </c>
      <c r="I31" s="115">
        <v>-58</v>
      </c>
      <c r="J31" s="116">
        <v>-0.82809822958309542</v>
      </c>
    </row>
    <row r="32" spans="1:10" s="110" customFormat="1" ht="13.5" customHeight="1" x14ac:dyDescent="0.2">
      <c r="A32" s="120"/>
      <c r="B32" s="121" t="s">
        <v>111</v>
      </c>
      <c r="C32" s="113">
        <v>13.457961983431153</v>
      </c>
      <c r="D32" s="115">
        <v>5572</v>
      </c>
      <c r="E32" s="114">
        <v>5662</v>
      </c>
      <c r="F32" s="114">
        <v>5623</v>
      </c>
      <c r="G32" s="114">
        <v>5568</v>
      </c>
      <c r="H32" s="140">
        <v>5425</v>
      </c>
      <c r="I32" s="115">
        <v>147</v>
      </c>
      <c r="J32" s="116">
        <v>2.7096774193548385</v>
      </c>
    </row>
    <row r="33" spans="1:10" s="110" customFormat="1" ht="13.5" customHeight="1" x14ac:dyDescent="0.2">
      <c r="A33" s="120"/>
      <c r="B33" s="121" t="s">
        <v>112</v>
      </c>
      <c r="C33" s="113">
        <v>1.2656087723111851</v>
      </c>
      <c r="D33" s="115">
        <v>524</v>
      </c>
      <c r="E33" s="114">
        <v>521</v>
      </c>
      <c r="F33" s="114">
        <v>491</v>
      </c>
      <c r="G33" s="114">
        <v>420</v>
      </c>
      <c r="H33" s="140">
        <v>378</v>
      </c>
      <c r="I33" s="115">
        <v>146</v>
      </c>
      <c r="J33" s="116">
        <v>38.624338624338627</v>
      </c>
    </row>
    <row r="34" spans="1:10" s="110" customFormat="1" ht="13.5" customHeight="1" x14ac:dyDescent="0.2">
      <c r="A34" s="118" t="s">
        <v>113</v>
      </c>
      <c r="B34" s="122" t="s">
        <v>116</v>
      </c>
      <c r="C34" s="113">
        <v>79.890346110185249</v>
      </c>
      <c r="D34" s="115">
        <v>33077</v>
      </c>
      <c r="E34" s="114">
        <v>34851</v>
      </c>
      <c r="F34" s="114">
        <v>35088</v>
      </c>
      <c r="G34" s="114">
        <v>35295</v>
      </c>
      <c r="H34" s="140">
        <v>34440</v>
      </c>
      <c r="I34" s="115">
        <v>-1363</v>
      </c>
      <c r="J34" s="116">
        <v>-3.9576074332171891</v>
      </c>
    </row>
    <row r="35" spans="1:10" s="110" customFormat="1" ht="13.5" customHeight="1" x14ac:dyDescent="0.2">
      <c r="A35" s="118"/>
      <c r="B35" s="119" t="s">
        <v>117</v>
      </c>
      <c r="C35" s="113">
        <v>19.730454314904716</v>
      </c>
      <c r="D35" s="115">
        <v>8169</v>
      </c>
      <c r="E35" s="114">
        <v>8614</v>
      </c>
      <c r="F35" s="114">
        <v>8576</v>
      </c>
      <c r="G35" s="114">
        <v>8565</v>
      </c>
      <c r="H35" s="140">
        <v>8232</v>
      </c>
      <c r="I35" s="115">
        <v>-63</v>
      </c>
      <c r="J35" s="116">
        <v>-0.76530612244897955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23765</v>
      </c>
      <c r="E37" s="114">
        <v>25037</v>
      </c>
      <c r="F37" s="114">
        <v>25013</v>
      </c>
      <c r="G37" s="114">
        <v>25599</v>
      </c>
      <c r="H37" s="140">
        <v>25053</v>
      </c>
      <c r="I37" s="115">
        <v>-1288</v>
      </c>
      <c r="J37" s="116">
        <v>-5.1411008661637325</v>
      </c>
    </row>
    <row r="38" spans="1:10" s="110" customFormat="1" ht="13.5" customHeight="1" x14ac:dyDescent="0.2">
      <c r="A38" s="118" t="s">
        <v>105</v>
      </c>
      <c r="B38" s="119" t="s">
        <v>106</v>
      </c>
      <c r="C38" s="113">
        <v>38.586156111929306</v>
      </c>
      <c r="D38" s="115">
        <v>9170</v>
      </c>
      <c r="E38" s="114">
        <v>9604</v>
      </c>
      <c r="F38" s="114">
        <v>9549</v>
      </c>
      <c r="G38" s="114">
        <v>9776</v>
      </c>
      <c r="H38" s="140">
        <v>9560</v>
      </c>
      <c r="I38" s="115">
        <v>-390</v>
      </c>
      <c r="J38" s="116">
        <v>-4.0794979079497908</v>
      </c>
    </row>
    <row r="39" spans="1:10" s="110" customFormat="1" ht="13.5" customHeight="1" x14ac:dyDescent="0.2">
      <c r="A39" s="120"/>
      <c r="B39" s="119" t="s">
        <v>107</v>
      </c>
      <c r="C39" s="113">
        <v>61.413843888070694</v>
      </c>
      <c r="D39" s="115">
        <v>14595</v>
      </c>
      <c r="E39" s="114">
        <v>15433</v>
      </c>
      <c r="F39" s="114">
        <v>15464</v>
      </c>
      <c r="G39" s="114">
        <v>15823</v>
      </c>
      <c r="H39" s="140">
        <v>15493</v>
      </c>
      <c r="I39" s="115">
        <v>-898</v>
      </c>
      <c r="J39" s="116">
        <v>-5.7961660104563348</v>
      </c>
    </row>
    <row r="40" spans="1:10" s="110" customFormat="1" ht="13.5" customHeight="1" x14ac:dyDescent="0.2">
      <c r="A40" s="118" t="s">
        <v>105</v>
      </c>
      <c r="B40" s="121" t="s">
        <v>108</v>
      </c>
      <c r="C40" s="113">
        <v>24.506627393225333</v>
      </c>
      <c r="D40" s="115">
        <v>5824</v>
      </c>
      <c r="E40" s="114">
        <v>6322</v>
      </c>
      <c r="F40" s="114">
        <v>6266</v>
      </c>
      <c r="G40" s="114">
        <v>6663</v>
      </c>
      <c r="H40" s="140">
        <v>6171</v>
      </c>
      <c r="I40" s="115">
        <v>-347</v>
      </c>
      <c r="J40" s="116">
        <v>-5.6230756765516121</v>
      </c>
    </row>
    <row r="41" spans="1:10" s="110" customFormat="1" ht="13.5" customHeight="1" x14ac:dyDescent="0.2">
      <c r="A41" s="118"/>
      <c r="B41" s="121" t="s">
        <v>109</v>
      </c>
      <c r="C41" s="113">
        <v>35.813170629076374</v>
      </c>
      <c r="D41" s="115">
        <v>8511</v>
      </c>
      <c r="E41" s="114">
        <v>9088</v>
      </c>
      <c r="F41" s="114">
        <v>9102</v>
      </c>
      <c r="G41" s="114">
        <v>9285</v>
      </c>
      <c r="H41" s="140">
        <v>9383</v>
      </c>
      <c r="I41" s="115">
        <v>-872</v>
      </c>
      <c r="J41" s="116">
        <v>-9.2934029628050734</v>
      </c>
    </row>
    <row r="42" spans="1:10" s="110" customFormat="1" ht="13.5" customHeight="1" x14ac:dyDescent="0.2">
      <c r="A42" s="118"/>
      <c r="B42" s="121" t="s">
        <v>110</v>
      </c>
      <c r="C42" s="113">
        <v>16.987166000420785</v>
      </c>
      <c r="D42" s="115">
        <v>4037</v>
      </c>
      <c r="E42" s="114">
        <v>4153</v>
      </c>
      <c r="F42" s="114">
        <v>4198</v>
      </c>
      <c r="G42" s="114">
        <v>4246</v>
      </c>
      <c r="H42" s="140">
        <v>4234</v>
      </c>
      <c r="I42" s="115">
        <v>-197</v>
      </c>
      <c r="J42" s="116">
        <v>-4.6528105810108649</v>
      </c>
    </row>
    <row r="43" spans="1:10" s="110" customFormat="1" ht="13.5" customHeight="1" x14ac:dyDescent="0.2">
      <c r="A43" s="120"/>
      <c r="B43" s="121" t="s">
        <v>111</v>
      </c>
      <c r="C43" s="113">
        <v>22.693035977277511</v>
      </c>
      <c r="D43" s="115">
        <v>5393</v>
      </c>
      <c r="E43" s="114">
        <v>5474</v>
      </c>
      <c r="F43" s="114">
        <v>5447</v>
      </c>
      <c r="G43" s="114">
        <v>5405</v>
      </c>
      <c r="H43" s="140">
        <v>5265</v>
      </c>
      <c r="I43" s="115">
        <v>128</v>
      </c>
      <c r="J43" s="116">
        <v>2.4311490978157644</v>
      </c>
    </row>
    <row r="44" spans="1:10" s="110" customFormat="1" ht="13.5" customHeight="1" x14ac:dyDescent="0.2">
      <c r="A44" s="120"/>
      <c r="B44" s="121" t="s">
        <v>112</v>
      </c>
      <c r="C44" s="113">
        <v>1.9734904270986746</v>
      </c>
      <c r="D44" s="115">
        <v>469</v>
      </c>
      <c r="E44" s="114">
        <v>464</v>
      </c>
      <c r="F44" s="114">
        <v>439</v>
      </c>
      <c r="G44" s="114">
        <v>383</v>
      </c>
      <c r="H44" s="140">
        <v>346</v>
      </c>
      <c r="I44" s="115">
        <v>123</v>
      </c>
      <c r="J44" s="116">
        <v>35.549132947976879</v>
      </c>
    </row>
    <row r="45" spans="1:10" s="110" customFormat="1" ht="13.5" customHeight="1" x14ac:dyDescent="0.2">
      <c r="A45" s="118" t="s">
        <v>113</v>
      </c>
      <c r="B45" s="122" t="s">
        <v>116</v>
      </c>
      <c r="C45" s="113">
        <v>80.572270145171473</v>
      </c>
      <c r="D45" s="115">
        <v>19148</v>
      </c>
      <c r="E45" s="114">
        <v>20147</v>
      </c>
      <c r="F45" s="114">
        <v>20105</v>
      </c>
      <c r="G45" s="114">
        <v>20610</v>
      </c>
      <c r="H45" s="140">
        <v>20174</v>
      </c>
      <c r="I45" s="115">
        <v>-1026</v>
      </c>
      <c r="J45" s="116">
        <v>-5.0857539407157724</v>
      </c>
    </row>
    <row r="46" spans="1:10" s="110" customFormat="1" ht="13.5" customHeight="1" x14ac:dyDescent="0.2">
      <c r="A46" s="118"/>
      <c r="B46" s="119" t="s">
        <v>117</v>
      </c>
      <c r="C46" s="113">
        <v>18.771302335367135</v>
      </c>
      <c r="D46" s="115">
        <v>4461</v>
      </c>
      <c r="E46" s="114">
        <v>4708</v>
      </c>
      <c r="F46" s="114">
        <v>4732</v>
      </c>
      <c r="G46" s="114">
        <v>4811</v>
      </c>
      <c r="H46" s="140">
        <v>4711</v>
      </c>
      <c r="I46" s="115">
        <v>-250</v>
      </c>
      <c r="J46" s="116">
        <v>-5.3067289322861386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17638</v>
      </c>
      <c r="E48" s="114">
        <v>18612</v>
      </c>
      <c r="F48" s="114">
        <v>18828</v>
      </c>
      <c r="G48" s="114">
        <v>18439</v>
      </c>
      <c r="H48" s="140">
        <v>17788</v>
      </c>
      <c r="I48" s="115">
        <v>-150</v>
      </c>
      <c r="J48" s="116">
        <v>-0.84326512255453112</v>
      </c>
    </row>
    <row r="49" spans="1:12" s="110" customFormat="1" ht="13.5" customHeight="1" x14ac:dyDescent="0.2">
      <c r="A49" s="118" t="s">
        <v>105</v>
      </c>
      <c r="B49" s="119" t="s">
        <v>106</v>
      </c>
      <c r="C49" s="113">
        <v>43.519673432361948</v>
      </c>
      <c r="D49" s="115">
        <v>7676</v>
      </c>
      <c r="E49" s="114">
        <v>8138</v>
      </c>
      <c r="F49" s="114">
        <v>8188</v>
      </c>
      <c r="G49" s="114">
        <v>7965</v>
      </c>
      <c r="H49" s="140">
        <v>7635</v>
      </c>
      <c r="I49" s="115">
        <v>41</v>
      </c>
      <c r="J49" s="116">
        <v>0.53700065487884741</v>
      </c>
    </row>
    <row r="50" spans="1:12" s="110" customFormat="1" ht="13.5" customHeight="1" x14ac:dyDescent="0.2">
      <c r="A50" s="120"/>
      <c r="B50" s="119" t="s">
        <v>107</v>
      </c>
      <c r="C50" s="113">
        <v>56.480326567638052</v>
      </c>
      <c r="D50" s="115">
        <v>9962</v>
      </c>
      <c r="E50" s="114">
        <v>10474</v>
      </c>
      <c r="F50" s="114">
        <v>10640</v>
      </c>
      <c r="G50" s="114">
        <v>10474</v>
      </c>
      <c r="H50" s="140">
        <v>10153</v>
      </c>
      <c r="I50" s="115">
        <v>-191</v>
      </c>
      <c r="J50" s="116">
        <v>-1.8812173741751206</v>
      </c>
    </row>
    <row r="51" spans="1:12" s="110" customFormat="1" ht="13.5" customHeight="1" x14ac:dyDescent="0.2">
      <c r="A51" s="118" t="s">
        <v>105</v>
      </c>
      <c r="B51" s="121" t="s">
        <v>108</v>
      </c>
      <c r="C51" s="113">
        <v>11.242771289261821</v>
      </c>
      <c r="D51" s="115">
        <v>1983</v>
      </c>
      <c r="E51" s="114">
        <v>2238</v>
      </c>
      <c r="F51" s="114">
        <v>2321</v>
      </c>
      <c r="G51" s="114">
        <v>2102</v>
      </c>
      <c r="H51" s="140">
        <v>2003</v>
      </c>
      <c r="I51" s="115">
        <v>-20</v>
      </c>
      <c r="J51" s="116">
        <v>-0.99850224663005493</v>
      </c>
    </row>
    <row r="52" spans="1:12" s="110" customFormat="1" ht="13.5" customHeight="1" x14ac:dyDescent="0.2">
      <c r="A52" s="118"/>
      <c r="B52" s="121" t="s">
        <v>109</v>
      </c>
      <c r="C52" s="113">
        <v>71.249574781721279</v>
      </c>
      <c r="D52" s="115">
        <v>12567</v>
      </c>
      <c r="E52" s="114">
        <v>13250</v>
      </c>
      <c r="F52" s="114">
        <v>13428</v>
      </c>
      <c r="G52" s="114">
        <v>13324</v>
      </c>
      <c r="H52" s="140">
        <v>12855</v>
      </c>
      <c r="I52" s="115">
        <v>-288</v>
      </c>
      <c r="J52" s="116">
        <v>-2.2403733955659275</v>
      </c>
    </row>
    <row r="53" spans="1:12" s="110" customFormat="1" ht="13.5" customHeight="1" x14ac:dyDescent="0.2">
      <c r="A53" s="118"/>
      <c r="B53" s="121" t="s">
        <v>110</v>
      </c>
      <c r="C53" s="113">
        <v>16.492799637147069</v>
      </c>
      <c r="D53" s="115">
        <v>2909</v>
      </c>
      <c r="E53" s="114">
        <v>2936</v>
      </c>
      <c r="F53" s="114">
        <v>2903</v>
      </c>
      <c r="G53" s="114">
        <v>2850</v>
      </c>
      <c r="H53" s="140">
        <v>2770</v>
      </c>
      <c r="I53" s="115">
        <v>139</v>
      </c>
      <c r="J53" s="116">
        <v>5.0180505415162457</v>
      </c>
    </row>
    <row r="54" spans="1:12" s="110" customFormat="1" ht="13.5" customHeight="1" x14ac:dyDescent="0.2">
      <c r="A54" s="120"/>
      <c r="B54" s="121" t="s">
        <v>111</v>
      </c>
      <c r="C54" s="113">
        <v>1.0148542918698265</v>
      </c>
      <c r="D54" s="115">
        <v>179</v>
      </c>
      <c r="E54" s="114">
        <v>188</v>
      </c>
      <c r="F54" s="114">
        <v>176</v>
      </c>
      <c r="G54" s="114">
        <v>163</v>
      </c>
      <c r="H54" s="140">
        <v>160</v>
      </c>
      <c r="I54" s="115">
        <v>19</v>
      </c>
      <c r="J54" s="116">
        <v>11.875</v>
      </c>
    </row>
    <row r="55" spans="1:12" s="110" customFormat="1" ht="13.5" customHeight="1" x14ac:dyDescent="0.2">
      <c r="A55" s="120"/>
      <c r="B55" s="121" t="s">
        <v>112</v>
      </c>
      <c r="C55" s="113">
        <v>0.31182673772536568</v>
      </c>
      <c r="D55" s="115">
        <v>55</v>
      </c>
      <c r="E55" s="114">
        <v>57</v>
      </c>
      <c r="F55" s="114">
        <v>52</v>
      </c>
      <c r="G55" s="114">
        <v>37</v>
      </c>
      <c r="H55" s="140">
        <v>32</v>
      </c>
      <c r="I55" s="115">
        <v>23</v>
      </c>
      <c r="J55" s="116">
        <v>71.875</v>
      </c>
    </row>
    <row r="56" spans="1:12" s="110" customFormat="1" ht="13.5" customHeight="1" x14ac:dyDescent="0.2">
      <c r="A56" s="118" t="s">
        <v>113</v>
      </c>
      <c r="B56" s="122" t="s">
        <v>116</v>
      </c>
      <c r="C56" s="113">
        <v>78.971538723211253</v>
      </c>
      <c r="D56" s="115">
        <v>13929</v>
      </c>
      <c r="E56" s="114">
        <v>14704</v>
      </c>
      <c r="F56" s="114">
        <v>14983</v>
      </c>
      <c r="G56" s="114">
        <v>14685</v>
      </c>
      <c r="H56" s="140">
        <v>14266</v>
      </c>
      <c r="I56" s="115">
        <v>-337</v>
      </c>
      <c r="J56" s="116">
        <v>-2.3622599186877893</v>
      </c>
    </row>
    <row r="57" spans="1:12" s="110" customFormat="1" ht="13.5" customHeight="1" x14ac:dyDescent="0.2">
      <c r="A57" s="142"/>
      <c r="B57" s="124" t="s">
        <v>117</v>
      </c>
      <c r="C57" s="125">
        <v>21.022791699739198</v>
      </c>
      <c r="D57" s="143">
        <v>3708</v>
      </c>
      <c r="E57" s="144">
        <v>3906</v>
      </c>
      <c r="F57" s="144">
        <v>3844</v>
      </c>
      <c r="G57" s="144">
        <v>3754</v>
      </c>
      <c r="H57" s="145">
        <v>3521</v>
      </c>
      <c r="I57" s="143">
        <v>187</v>
      </c>
      <c r="J57" s="146">
        <v>5.3109911956830445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185524</v>
      </c>
      <c r="E12" s="236">
        <v>186061</v>
      </c>
      <c r="F12" s="114">
        <v>187159</v>
      </c>
      <c r="G12" s="114">
        <v>183344</v>
      </c>
      <c r="H12" s="140">
        <v>183360</v>
      </c>
      <c r="I12" s="115">
        <v>2164</v>
      </c>
      <c r="J12" s="116">
        <v>1.1801919720767888</v>
      </c>
    </row>
    <row r="13" spans="1:15" s="110" customFormat="1" ht="12" customHeight="1" x14ac:dyDescent="0.2">
      <c r="A13" s="118" t="s">
        <v>105</v>
      </c>
      <c r="B13" s="119" t="s">
        <v>106</v>
      </c>
      <c r="C13" s="113">
        <v>50.637114335611564</v>
      </c>
      <c r="D13" s="115">
        <v>93944</v>
      </c>
      <c r="E13" s="114">
        <v>93890</v>
      </c>
      <c r="F13" s="114">
        <v>94685</v>
      </c>
      <c r="G13" s="114">
        <v>92594</v>
      </c>
      <c r="H13" s="140">
        <v>92319</v>
      </c>
      <c r="I13" s="115">
        <v>1625</v>
      </c>
      <c r="J13" s="116">
        <v>1.7602010420390168</v>
      </c>
    </row>
    <row r="14" spans="1:15" s="110" customFormat="1" ht="12" customHeight="1" x14ac:dyDescent="0.2">
      <c r="A14" s="118"/>
      <c r="B14" s="119" t="s">
        <v>107</v>
      </c>
      <c r="C14" s="113">
        <v>49.362885664388436</v>
      </c>
      <c r="D14" s="115">
        <v>91580</v>
      </c>
      <c r="E14" s="114">
        <v>92171</v>
      </c>
      <c r="F14" s="114">
        <v>92474</v>
      </c>
      <c r="G14" s="114">
        <v>90750</v>
      </c>
      <c r="H14" s="140">
        <v>91041</v>
      </c>
      <c r="I14" s="115">
        <v>539</v>
      </c>
      <c r="J14" s="116">
        <v>0.59204094858360523</v>
      </c>
    </row>
    <row r="15" spans="1:15" s="110" customFormat="1" ht="12" customHeight="1" x14ac:dyDescent="0.2">
      <c r="A15" s="118" t="s">
        <v>105</v>
      </c>
      <c r="B15" s="121" t="s">
        <v>108</v>
      </c>
      <c r="C15" s="113">
        <v>9.10017032836722</v>
      </c>
      <c r="D15" s="115">
        <v>16883</v>
      </c>
      <c r="E15" s="114">
        <v>17650</v>
      </c>
      <c r="F15" s="114">
        <v>18182</v>
      </c>
      <c r="G15" s="114">
        <v>16370</v>
      </c>
      <c r="H15" s="140">
        <v>17102</v>
      </c>
      <c r="I15" s="115">
        <v>-219</v>
      </c>
      <c r="J15" s="116">
        <v>-1.2805519822243012</v>
      </c>
    </row>
    <row r="16" spans="1:15" s="110" customFormat="1" ht="12" customHeight="1" x14ac:dyDescent="0.2">
      <c r="A16" s="118"/>
      <c r="B16" s="121" t="s">
        <v>109</v>
      </c>
      <c r="C16" s="113">
        <v>69.564045622129754</v>
      </c>
      <c r="D16" s="115">
        <v>129058</v>
      </c>
      <c r="E16" s="114">
        <v>129182</v>
      </c>
      <c r="F16" s="114">
        <v>130058</v>
      </c>
      <c r="G16" s="114">
        <v>128924</v>
      </c>
      <c r="H16" s="140">
        <v>128910</v>
      </c>
      <c r="I16" s="115">
        <v>148</v>
      </c>
      <c r="J16" s="116">
        <v>0.11480878132030098</v>
      </c>
    </row>
    <row r="17" spans="1:10" s="110" customFormat="1" ht="12" customHeight="1" x14ac:dyDescent="0.2">
      <c r="A17" s="118"/>
      <c r="B17" s="121" t="s">
        <v>110</v>
      </c>
      <c r="C17" s="113">
        <v>20.072335654686185</v>
      </c>
      <c r="D17" s="115">
        <v>37239</v>
      </c>
      <c r="E17" s="114">
        <v>36882</v>
      </c>
      <c r="F17" s="114">
        <v>36645</v>
      </c>
      <c r="G17" s="114">
        <v>35917</v>
      </c>
      <c r="H17" s="140">
        <v>35284</v>
      </c>
      <c r="I17" s="115">
        <v>1955</v>
      </c>
      <c r="J17" s="116">
        <v>5.5407550164380455</v>
      </c>
    </row>
    <row r="18" spans="1:10" s="110" customFormat="1" ht="12" customHeight="1" x14ac:dyDescent="0.2">
      <c r="A18" s="120"/>
      <c r="B18" s="121" t="s">
        <v>111</v>
      </c>
      <c r="C18" s="113">
        <v>1.2634483948168431</v>
      </c>
      <c r="D18" s="115">
        <v>2344</v>
      </c>
      <c r="E18" s="114">
        <v>2347</v>
      </c>
      <c r="F18" s="114">
        <v>2274</v>
      </c>
      <c r="G18" s="114">
        <v>2133</v>
      </c>
      <c r="H18" s="140">
        <v>2064</v>
      </c>
      <c r="I18" s="115">
        <v>280</v>
      </c>
      <c r="J18" s="116">
        <v>13.565891472868216</v>
      </c>
    </row>
    <row r="19" spans="1:10" s="110" customFormat="1" ht="12" customHeight="1" x14ac:dyDescent="0.2">
      <c r="A19" s="120"/>
      <c r="B19" s="121" t="s">
        <v>112</v>
      </c>
      <c r="C19" s="113">
        <v>0.38431685388413361</v>
      </c>
      <c r="D19" s="115">
        <v>713</v>
      </c>
      <c r="E19" s="114">
        <v>713</v>
      </c>
      <c r="F19" s="114">
        <v>701</v>
      </c>
      <c r="G19" s="114">
        <v>593</v>
      </c>
      <c r="H19" s="140">
        <v>546</v>
      </c>
      <c r="I19" s="115">
        <v>167</v>
      </c>
      <c r="J19" s="116">
        <v>30.586080586080588</v>
      </c>
    </row>
    <row r="20" spans="1:10" s="110" customFormat="1" ht="12" customHeight="1" x14ac:dyDescent="0.2">
      <c r="A20" s="118" t="s">
        <v>113</v>
      </c>
      <c r="B20" s="119" t="s">
        <v>181</v>
      </c>
      <c r="C20" s="113">
        <v>69.672926413833252</v>
      </c>
      <c r="D20" s="115">
        <v>129260</v>
      </c>
      <c r="E20" s="114">
        <v>129656</v>
      </c>
      <c r="F20" s="114">
        <v>130651</v>
      </c>
      <c r="G20" s="114">
        <v>127533</v>
      </c>
      <c r="H20" s="140">
        <v>128003</v>
      </c>
      <c r="I20" s="115">
        <v>1257</v>
      </c>
      <c r="J20" s="116">
        <v>0.98200823418201133</v>
      </c>
    </row>
    <row r="21" spans="1:10" s="110" customFormat="1" ht="12" customHeight="1" x14ac:dyDescent="0.2">
      <c r="A21" s="118"/>
      <c r="B21" s="119" t="s">
        <v>182</v>
      </c>
      <c r="C21" s="113">
        <v>30.327073586166751</v>
      </c>
      <c r="D21" s="115">
        <v>56264</v>
      </c>
      <c r="E21" s="114">
        <v>56405</v>
      </c>
      <c r="F21" s="114">
        <v>56508</v>
      </c>
      <c r="G21" s="114">
        <v>55811</v>
      </c>
      <c r="H21" s="140">
        <v>55357</v>
      </c>
      <c r="I21" s="115">
        <v>907</v>
      </c>
      <c r="J21" s="116">
        <v>1.6384558411763643</v>
      </c>
    </row>
    <row r="22" spans="1:10" s="110" customFormat="1" ht="12" customHeight="1" x14ac:dyDescent="0.2">
      <c r="A22" s="118" t="s">
        <v>113</v>
      </c>
      <c r="B22" s="119" t="s">
        <v>116</v>
      </c>
      <c r="C22" s="113">
        <v>83.64254759492033</v>
      </c>
      <c r="D22" s="115">
        <v>155177</v>
      </c>
      <c r="E22" s="114">
        <v>155935</v>
      </c>
      <c r="F22" s="114">
        <v>156467</v>
      </c>
      <c r="G22" s="114">
        <v>153441</v>
      </c>
      <c r="H22" s="140">
        <v>154286</v>
      </c>
      <c r="I22" s="115">
        <v>891</v>
      </c>
      <c r="J22" s="116">
        <v>0.57749893055753598</v>
      </c>
    </row>
    <row r="23" spans="1:10" s="110" customFormat="1" ht="12" customHeight="1" x14ac:dyDescent="0.2">
      <c r="A23" s="118"/>
      <c r="B23" s="119" t="s">
        <v>117</v>
      </c>
      <c r="C23" s="113">
        <v>16.283607511696601</v>
      </c>
      <c r="D23" s="115">
        <v>30210</v>
      </c>
      <c r="E23" s="114">
        <v>29991</v>
      </c>
      <c r="F23" s="114">
        <v>30551</v>
      </c>
      <c r="G23" s="114">
        <v>29759</v>
      </c>
      <c r="H23" s="140">
        <v>28943</v>
      </c>
      <c r="I23" s="115">
        <v>1267</v>
      </c>
      <c r="J23" s="116">
        <v>4.3775697059738103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183529</v>
      </c>
      <c r="E64" s="236">
        <v>184130</v>
      </c>
      <c r="F64" s="236">
        <v>185119</v>
      </c>
      <c r="G64" s="236">
        <v>181714</v>
      </c>
      <c r="H64" s="140">
        <v>181417</v>
      </c>
      <c r="I64" s="115">
        <v>2112</v>
      </c>
      <c r="J64" s="116">
        <v>1.1641687383211055</v>
      </c>
    </row>
    <row r="65" spans="1:12" s="110" customFormat="1" ht="12" customHeight="1" x14ac:dyDescent="0.2">
      <c r="A65" s="118" t="s">
        <v>105</v>
      </c>
      <c r="B65" s="119" t="s">
        <v>106</v>
      </c>
      <c r="C65" s="113">
        <v>52.148161870875995</v>
      </c>
      <c r="D65" s="235">
        <v>95707</v>
      </c>
      <c r="E65" s="236">
        <v>95936</v>
      </c>
      <c r="F65" s="236">
        <v>96689</v>
      </c>
      <c r="G65" s="236">
        <v>94848</v>
      </c>
      <c r="H65" s="140">
        <v>94508</v>
      </c>
      <c r="I65" s="115">
        <v>1199</v>
      </c>
      <c r="J65" s="116">
        <v>1.2686756676683455</v>
      </c>
    </row>
    <row r="66" spans="1:12" s="110" customFormat="1" ht="12" customHeight="1" x14ac:dyDescent="0.2">
      <c r="A66" s="118"/>
      <c r="B66" s="119" t="s">
        <v>107</v>
      </c>
      <c r="C66" s="113">
        <v>47.851838129124005</v>
      </c>
      <c r="D66" s="235">
        <v>87822</v>
      </c>
      <c r="E66" s="236">
        <v>88194</v>
      </c>
      <c r="F66" s="236">
        <v>88430</v>
      </c>
      <c r="G66" s="236">
        <v>86866</v>
      </c>
      <c r="H66" s="140">
        <v>86909</v>
      </c>
      <c r="I66" s="115">
        <v>913</v>
      </c>
      <c r="J66" s="116">
        <v>1.0505241114268948</v>
      </c>
    </row>
    <row r="67" spans="1:12" s="110" customFormat="1" ht="12" customHeight="1" x14ac:dyDescent="0.2">
      <c r="A67" s="118" t="s">
        <v>105</v>
      </c>
      <c r="B67" s="121" t="s">
        <v>108</v>
      </c>
      <c r="C67" s="113">
        <v>9.5369124225599222</v>
      </c>
      <c r="D67" s="235">
        <v>17503</v>
      </c>
      <c r="E67" s="236">
        <v>18230</v>
      </c>
      <c r="F67" s="236">
        <v>18670</v>
      </c>
      <c r="G67" s="236">
        <v>16813</v>
      </c>
      <c r="H67" s="140">
        <v>17326</v>
      </c>
      <c r="I67" s="115">
        <v>177</v>
      </c>
      <c r="J67" s="116">
        <v>1.0215860556389242</v>
      </c>
    </row>
    <row r="68" spans="1:12" s="110" customFormat="1" ht="12" customHeight="1" x14ac:dyDescent="0.2">
      <c r="A68" s="118"/>
      <c r="B68" s="121" t="s">
        <v>109</v>
      </c>
      <c r="C68" s="113">
        <v>69.591181775087321</v>
      </c>
      <c r="D68" s="235">
        <v>127720</v>
      </c>
      <c r="E68" s="236">
        <v>128044</v>
      </c>
      <c r="F68" s="236">
        <v>129020</v>
      </c>
      <c r="G68" s="236">
        <v>128281</v>
      </c>
      <c r="H68" s="140">
        <v>128179</v>
      </c>
      <c r="I68" s="115">
        <v>-459</v>
      </c>
      <c r="J68" s="116">
        <v>-0.35809297934919138</v>
      </c>
    </row>
    <row r="69" spans="1:12" s="110" customFormat="1" ht="12" customHeight="1" x14ac:dyDescent="0.2">
      <c r="A69" s="118"/>
      <c r="B69" s="121" t="s">
        <v>110</v>
      </c>
      <c r="C69" s="113">
        <v>19.593633703665361</v>
      </c>
      <c r="D69" s="235">
        <v>35960</v>
      </c>
      <c r="E69" s="236">
        <v>35504</v>
      </c>
      <c r="F69" s="236">
        <v>35143</v>
      </c>
      <c r="G69" s="236">
        <v>34482</v>
      </c>
      <c r="H69" s="140">
        <v>33841</v>
      </c>
      <c r="I69" s="115">
        <v>2119</v>
      </c>
      <c r="J69" s="116">
        <v>6.261635294465294</v>
      </c>
    </row>
    <row r="70" spans="1:12" s="110" customFormat="1" ht="12" customHeight="1" x14ac:dyDescent="0.2">
      <c r="A70" s="120"/>
      <c r="B70" s="121" t="s">
        <v>111</v>
      </c>
      <c r="C70" s="113">
        <v>1.278272098687401</v>
      </c>
      <c r="D70" s="235">
        <v>2346</v>
      </c>
      <c r="E70" s="236">
        <v>2352</v>
      </c>
      <c r="F70" s="236">
        <v>2286</v>
      </c>
      <c r="G70" s="236">
        <v>2138</v>
      </c>
      <c r="H70" s="140">
        <v>2071</v>
      </c>
      <c r="I70" s="115">
        <v>275</v>
      </c>
      <c r="J70" s="116">
        <v>13.278609367455335</v>
      </c>
    </row>
    <row r="71" spans="1:12" s="110" customFormat="1" ht="12" customHeight="1" x14ac:dyDescent="0.2">
      <c r="A71" s="120"/>
      <c r="B71" s="121" t="s">
        <v>112</v>
      </c>
      <c r="C71" s="113">
        <v>0.38032136610562911</v>
      </c>
      <c r="D71" s="235">
        <v>698</v>
      </c>
      <c r="E71" s="236">
        <v>698</v>
      </c>
      <c r="F71" s="236">
        <v>678</v>
      </c>
      <c r="G71" s="236">
        <v>579</v>
      </c>
      <c r="H71" s="140">
        <v>526</v>
      </c>
      <c r="I71" s="115">
        <v>172</v>
      </c>
      <c r="J71" s="116">
        <v>32.699619771863119</v>
      </c>
    </row>
    <row r="72" spans="1:12" s="110" customFormat="1" ht="12" customHeight="1" x14ac:dyDescent="0.2">
      <c r="A72" s="118" t="s">
        <v>113</v>
      </c>
      <c r="B72" s="119" t="s">
        <v>181</v>
      </c>
      <c r="C72" s="113">
        <v>69.489835393861455</v>
      </c>
      <c r="D72" s="235">
        <v>127534</v>
      </c>
      <c r="E72" s="236">
        <v>127972</v>
      </c>
      <c r="F72" s="236">
        <v>129106</v>
      </c>
      <c r="G72" s="236">
        <v>126351</v>
      </c>
      <c r="H72" s="140">
        <v>126679</v>
      </c>
      <c r="I72" s="115">
        <v>855</v>
      </c>
      <c r="J72" s="116">
        <v>0.67493428271457778</v>
      </c>
    </row>
    <row r="73" spans="1:12" s="110" customFormat="1" ht="12" customHeight="1" x14ac:dyDescent="0.2">
      <c r="A73" s="118"/>
      <c r="B73" s="119" t="s">
        <v>182</v>
      </c>
      <c r="C73" s="113">
        <v>30.510164606138538</v>
      </c>
      <c r="D73" s="115">
        <v>55995</v>
      </c>
      <c r="E73" s="114">
        <v>56158</v>
      </c>
      <c r="F73" s="114">
        <v>56013</v>
      </c>
      <c r="G73" s="114">
        <v>55363</v>
      </c>
      <c r="H73" s="140">
        <v>54738</v>
      </c>
      <c r="I73" s="115">
        <v>1257</v>
      </c>
      <c r="J73" s="116">
        <v>2.2963937301326318</v>
      </c>
    </row>
    <row r="74" spans="1:12" s="110" customFormat="1" ht="12" customHeight="1" x14ac:dyDescent="0.2">
      <c r="A74" s="118" t="s">
        <v>113</v>
      </c>
      <c r="B74" s="119" t="s">
        <v>116</v>
      </c>
      <c r="C74" s="113">
        <v>82.351562968250249</v>
      </c>
      <c r="D74" s="115">
        <v>151139</v>
      </c>
      <c r="E74" s="114">
        <v>152028</v>
      </c>
      <c r="F74" s="114">
        <v>152642</v>
      </c>
      <c r="G74" s="114">
        <v>150147</v>
      </c>
      <c r="H74" s="140">
        <v>150581</v>
      </c>
      <c r="I74" s="115">
        <v>558</v>
      </c>
      <c r="J74" s="116">
        <v>0.37056467947483412</v>
      </c>
    </row>
    <row r="75" spans="1:12" s="110" customFormat="1" ht="12" customHeight="1" x14ac:dyDescent="0.2">
      <c r="A75" s="142"/>
      <c r="B75" s="124" t="s">
        <v>117</v>
      </c>
      <c r="C75" s="125">
        <v>17.572699682339032</v>
      </c>
      <c r="D75" s="143">
        <v>32251</v>
      </c>
      <c r="E75" s="144">
        <v>31961</v>
      </c>
      <c r="F75" s="144">
        <v>32334</v>
      </c>
      <c r="G75" s="144">
        <v>31412</v>
      </c>
      <c r="H75" s="145">
        <v>30692</v>
      </c>
      <c r="I75" s="143">
        <v>1559</v>
      </c>
      <c r="J75" s="146">
        <v>5.0794995438550758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185524</v>
      </c>
      <c r="G11" s="114">
        <v>186061</v>
      </c>
      <c r="H11" s="114">
        <v>187159</v>
      </c>
      <c r="I11" s="114">
        <v>183344</v>
      </c>
      <c r="J11" s="140">
        <v>183360</v>
      </c>
      <c r="K11" s="114">
        <v>2164</v>
      </c>
      <c r="L11" s="116">
        <v>1.1801919720767888</v>
      </c>
    </row>
    <row r="12" spans="1:17" s="110" customFormat="1" ht="24.95" customHeight="1" x14ac:dyDescent="0.2">
      <c r="A12" s="604" t="s">
        <v>185</v>
      </c>
      <c r="B12" s="605"/>
      <c r="C12" s="605"/>
      <c r="D12" s="606"/>
      <c r="E12" s="113">
        <v>50.637114335611564</v>
      </c>
      <c r="F12" s="115">
        <v>93944</v>
      </c>
      <c r="G12" s="114">
        <v>93890</v>
      </c>
      <c r="H12" s="114">
        <v>94685</v>
      </c>
      <c r="I12" s="114">
        <v>92594</v>
      </c>
      <c r="J12" s="140">
        <v>92319</v>
      </c>
      <c r="K12" s="114">
        <v>1625</v>
      </c>
      <c r="L12" s="116">
        <v>1.7602010420390168</v>
      </c>
    </row>
    <row r="13" spans="1:17" s="110" customFormat="1" ht="15" customHeight="1" x14ac:dyDescent="0.2">
      <c r="A13" s="120"/>
      <c r="B13" s="612" t="s">
        <v>107</v>
      </c>
      <c r="C13" s="612"/>
      <c r="E13" s="113">
        <v>49.362885664388436</v>
      </c>
      <c r="F13" s="115">
        <v>91580</v>
      </c>
      <c r="G13" s="114">
        <v>92171</v>
      </c>
      <c r="H13" s="114">
        <v>92474</v>
      </c>
      <c r="I13" s="114">
        <v>90750</v>
      </c>
      <c r="J13" s="140">
        <v>91041</v>
      </c>
      <c r="K13" s="114">
        <v>539</v>
      </c>
      <c r="L13" s="116">
        <v>0.59204094858360523</v>
      </c>
    </row>
    <row r="14" spans="1:17" s="110" customFormat="1" ht="24.95" customHeight="1" x14ac:dyDescent="0.2">
      <c r="A14" s="604" t="s">
        <v>186</v>
      </c>
      <c r="B14" s="605"/>
      <c r="C14" s="605"/>
      <c r="D14" s="606"/>
      <c r="E14" s="113">
        <v>9.10017032836722</v>
      </c>
      <c r="F14" s="115">
        <v>16883</v>
      </c>
      <c r="G14" s="114">
        <v>17650</v>
      </c>
      <c r="H14" s="114">
        <v>18182</v>
      </c>
      <c r="I14" s="114">
        <v>16370</v>
      </c>
      <c r="J14" s="140">
        <v>17102</v>
      </c>
      <c r="K14" s="114">
        <v>-219</v>
      </c>
      <c r="L14" s="116">
        <v>-1.2805519822243012</v>
      </c>
    </row>
    <row r="15" spans="1:17" s="110" customFormat="1" ht="15" customHeight="1" x14ac:dyDescent="0.2">
      <c r="A15" s="120"/>
      <c r="B15" s="119"/>
      <c r="C15" s="258" t="s">
        <v>106</v>
      </c>
      <c r="E15" s="113">
        <v>54.006989279156549</v>
      </c>
      <c r="F15" s="115">
        <v>9118</v>
      </c>
      <c r="G15" s="114">
        <v>9530</v>
      </c>
      <c r="H15" s="114">
        <v>9887</v>
      </c>
      <c r="I15" s="114">
        <v>8780</v>
      </c>
      <c r="J15" s="140">
        <v>9120</v>
      </c>
      <c r="K15" s="114">
        <v>-2</v>
      </c>
      <c r="L15" s="116">
        <v>-2.1929824561403508E-2</v>
      </c>
    </row>
    <row r="16" spans="1:17" s="110" customFormat="1" ht="15" customHeight="1" x14ac:dyDescent="0.2">
      <c r="A16" s="120"/>
      <c r="B16" s="119"/>
      <c r="C16" s="258" t="s">
        <v>107</v>
      </c>
      <c r="E16" s="113">
        <v>45.993010720843451</v>
      </c>
      <c r="F16" s="115">
        <v>7765</v>
      </c>
      <c r="G16" s="114">
        <v>8120</v>
      </c>
      <c r="H16" s="114">
        <v>8295</v>
      </c>
      <c r="I16" s="114">
        <v>7590</v>
      </c>
      <c r="J16" s="140">
        <v>7982</v>
      </c>
      <c r="K16" s="114">
        <v>-217</v>
      </c>
      <c r="L16" s="116">
        <v>-2.7186168879979955</v>
      </c>
    </row>
    <row r="17" spans="1:12" s="110" customFormat="1" ht="15" customHeight="1" x14ac:dyDescent="0.2">
      <c r="A17" s="120"/>
      <c r="B17" s="121" t="s">
        <v>109</v>
      </c>
      <c r="C17" s="258"/>
      <c r="E17" s="113">
        <v>69.564045622129754</v>
      </c>
      <c r="F17" s="115">
        <v>129058</v>
      </c>
      <c r="G17" s="114">
        <v>129182</v>
      </c>
      <c r="H17" s="114">
        <v>130058</v>
      </c>
      <c r="I17" s="114">
        <v>128924</v>
      </c>
      <c r="J17" s="140">
        <v>128910</v>
      </c>
      <c r="K17" s="114">
        <v>148</v>
      </c>
      <c r="L17" s="116">
        <v>0.11480878132030098</v>
      </c>
    </row>
    <row r="18" spans="1:12" s="110" customFormat="1" ht="15" customHeight="1" x14ac:dyDescent="0.2">
      <c r="A18" s="120"/>
      <c r="B18" s="119"/>
      <c r="C18" s="258" t="s">
        <v>106</v>
      </c>
      <c r="E18" s="113">
        <v>50.465682096421766</v>
      </c>
      <c r="F18" s="115">
        <v>65130</v>
      </c>
      <c r="G18" s="114">
        <v>64897</v>
      </c>
      <c r="H18" s="114">
        <v>65478</v>
      </c>
      <c r="I18" s="114">
        <v>64968</v>
      </c>
      <c r="J18" s="140">
        <v>64702</v>
      </c>
      <c r="K18" s="114">
        <v>428</v>
      </c>
      <c r="L18" s="116">
        <v>0.66149423510865202</v>
      </c>
    </row>
    <row r="19" spans="1:12" s="110" customFormat="1" ht="15" customHeight="1" x14ac:dyDescent="0.2">
      <c r="A19" s="120"/>
      <c r="B19" s="119"/>
      <c r="C19" s="258" t="s">
        <v>107</v>
      </c>
      <c r="E19" s="113">
        <v>49.534317903578234</v>
      </c>
      <c r="F19" s="115">
        <v>63928</v>
      </c>
      <c r="G19" s="114">
        <v>64285</v>
      </c>
      <c r="H19" s="114">
        <v>64580</v>
      </c>
      <c r="I19" s="114">
        <v>63956</v>
      </c>
      <c r="J19" s="140">
        <v>64208</v>
      </c>
      <c r="K19" s="114">
        <v>-280</v>
      </c>
      <c r="L19" s="116">
        <v>-0.43608273112384749</v>
      </c>
    </row>
    <row r="20" spans="1:12" s="110" customFormat="1" ht="15" customHeight="1" x14ac:dyDescent="0.2">
      <c r="A20" s="120"/>
      <c r="B20" s="121" t="s">
        <v>110</v>
      </c>
      <c r="C20" s="258"/>
      <c r="E20" s="113">
        <v>20.072335654686185</v>
      </c>
      <c r="F20" s="115">
        <v>37239</v>
      </c>
      <c r="G20" s="114">
        <v>36882</v>
      </c>
      <c r="H20" s="114">
        <v>36645</v>
      </c>
      <c r="I20" s="114">
        <v>35917</v>
      </c>
      <c r="J20" s="140">
        <v>35284</v>
      </c>
      <c r="K20" s="114">
        <v>1955</v>
      </c>
      <c r="L20" s="116">
        <v>5.5407550164380455</v>
      </c>
    </row>
    <row r="21" spans="1:12" s="110" customFormat="1" ht="15" customHeight="1" x14ac:dyDescent="0.2">
      <c r="A21" s="120"/>
      <c r="B21" s="119"/>
      <c r="C21" s="258" t="s">
        <v>106</v>
      </c>
      <c r="E21" s="113">
        <v>49.367598485458792</v>
      </c>
      <c r="F21" s="115">
        <v>18384</v>
      </c>
      <c r="G21" s="114">
        <v>18157</v>
      </c>
      <c r="H21" s="114">
        <v>18050</v>
      </c>
      <c r="I21" s="114">
        <v>17661</v>
      </c>
      <c r="J21" s="140">
        <v>17354</v>
      </c>
      <c r="K21" s="114">
        <v>1030</v>
      </c>
      <c r="L21" s="116">
        <v>5.9352310706465365</v>
      </c>
    </row>
    <row r="22" spans="1:12" s="110" customFormat="1" ht="15" customHeight="1" x14ac:dyDescent="0.2">
      <c r="A22" s="120"/>
      <c r="B22" s="119"/>
      <c r="C22" s="258" t="s">
        <v>107</v>
      </c>
      <c r="E22" s="113">
        <v>50.632401514541208</v>
      </c>
      <c r="F22" s="115">
        <v>18855</v>
      </c>
      <c r="G22" s="114">
        <v>18725</v>
      </c>
      <c r="H22" s="114">
        <v>18595</v>
      </c>
      <c r="I22" s="114">
        <v>18256</v>
      </c>
      <c r="J22" s="140">
        <v>17930</v>
      </c>
      <c r="K22" s="114">
        <v>925</v>
      </c>
      <c r="L22" s="116">
        <v>5.1589514779698833</v>
      </c>
    </row>
    <row r="23" spans="1:12" s="110" customFormat="1" ht="15" customHeight="1" x14ac:dyDescent="0.2">
      <c r="A23" s="120"/>
      <c r="B23" s="121" t="s">
        <v>111</v>
      </c>
      <c r="C23" s="258"/>
      <c r="E23" s="113">
        <v>1.2634483948168431</v>
      </c>
      <c r="F23" s="115">
        <v>2344</v>
      </c>
      <c r="G23" s="114">
        <v>2347</v>
      </c>
      <c r="H23" s="114">
        <v>2274</v>
      </c>
      <c r="I23" s="114">
        <v>2133</v>
      </c>
      <c r="J23" s="140">
        <v>2064</v>
      </c>
      <c r="K23" s="114">
        <v>280</v>
      </c>
      <c r="L23" s="116">
        <v>13.565891472868216</v>
      </c>
    </row>
    <row r="24" spans="1:12" s="110" customFormat="1" ht="15" customHeight="1" x14ac:dyDescent="0.2">
      <c r="A24" s="120"/>
      <c r="B24" s="119"/>
      <c r="C24" s="258" t="s">
        <v>106</v>
      </c>
      <c r="E24" s="113">
        <v>55.972696245733786</v>
      </c>
      <c r="F24" s="115">
        <v>1312</v>
      </c>
      <c r="G24" s="114">
        <v>1306</v>
      </c>
      <c r="H24" s="114">
        <v>1270</v>
      </c>
      <c r="I24" s="114">
        <v>1185</v>
      </c>
      <c r="J24" s="140">
        <v>1143</v>
      </c>
      <c r="K24" s="114">
        <v>169</v>
      </c>
      <c r="L24" s="116">
        <v>14.78565179352581</v>
      </c>
    </row>
    <row r="25" spans="1:12" s="110" customFormat="1" ht="15" customHeight="1" x14ac:dyDescent="0.2">
      <c r="A25" s="120"/>
      <c r="B25" s="119"/>
      <c r="C25" s="258" t="s">
        <v>107</v>
      </c>
      <c r="E25" s="113">
        <v>44.027303754266214</v>
      </c>
      <c r="F25" s="115">
        <v>1032</v>
      </c>
      <c r="G25" s="114">
        <v>1041</v>
      </c>
      <c r="H25" s="114">
        <v>1004</v>
      </c>
      <c r="I25" s="114">
        <v>948</v>
      </c>
      <c r="J25" s="140">
        <v>921</v>
      </c>
      <c r="K25" s="114">
        <v>111</v>
      </c>
      <c r="L25" s="116">
        <v>12.052117263843648</v>
      </c>
    </row>
    <row r="26" spans="1:12" s="110" customFormat="1" ht="15" customHeight="1" x14ac:dyDescent="0.2">
      <c r="A26" s="120"/>
      <c r="C26" s="121" t="s">
        <v>187</v>
      </c>
      <c r="D26" s="110" t="s">
        <v>188</v>
      </c>
      <c r="E26" s="113">
        <v>0.38431685388413361</v>
      </c>
      <c r="F26" s="115">
        <v>713</v>
      </c>
      <c r="G26" s="114">
        <v>713</v>
      </c>
      <c r="H26" s="114">
        <v>701</v>
      </c>
      <c r="I26" s="114">
        <v>593</v>
      </c>
      <c r="J26" s="140">
        <v>546</v>
      </c>
      <c r="K26" s="114">
        <v>167</v>
      </c>
      <c r="L26" s="116">
        <v>30.586080586080588</v>
      </c>
    </row>
    <row r="27" spans="1:12" s="110" customFormat="1" ht="15" customHeight="1" x14ac:dyDescent="0.2">
      <c r="A27" s="120"/>
      <c r="B27" s="119"/>
      <c r="D27" s="259" t="s">
        <v>106</v>
      </c>
      <c r="E27" s="113">
        <v>52.594670406732121</v>
      </c>
      <c r="F27" s="115">
        <v>375</v>
      </c>
      <c r="G27" s="114">
        <v>379</v>
      </c>
      <c r="H27" s="114">
        <v>361</v>
      </c>
      <c r="I27" s="114">
        <v>298</v>
      </c>
      <c r="J27" s="140">
        <v>275</v>
      </c>
      <c r="K27" s="114">
        <v>100</v>
      </c>
      <c r="L27" s="116">
        <v>36.363636363636367</v>
      </c>
    </row>
    <row r="28" spans="1:12" s="110" customFormat="1" ht="15" customHeight="1" x14ac:dyDescent="0.2">
      <c r="A28" s="120"/>
      <c r="B28" s="119"/>
      <c r="D28" s="259" t="s">
        <v>107</v>
      </c>
      <c r="E28" s="113">
        <v>47.405329593267879</v>
      </c>
      <c r="F28" s="115">
        <v>338</v>
      </c>
      <c r="G28" s="114">
        <v>334</v>
      </c>
      <c r="H28" s="114">
        <v>340</v>
      </c>
      <c r="I28" s="114">
        <v>295</v>
      </c>
      <c r="J28" s="140">
        <v>271</v>
      </c>
      <c r="K28" s="114">
        <v>67</v>
      </c>
      <c r="L28" s="116">
        <v>24.723247232472325</v>
      </c>
    </row>
    <row r="29" spans="1:12" s="110" customFormat="1" ht="24.95" customHeight="1" x14ac:dyDescent="0.2">
      <c r="A29" s="604" t="s">
        <v>189</v>
      </c>
      <c r="B29" s="605"/>
      <c r="C29" s="605"/>
      <c r="D29" s="606"/>
      <c r="E29" s="113">
        <v>83.64254759492033</v>
      </c>
      <c r="F29" s="115">
        <v>155177</v>
      </c>
      <c r="G29" s="114">
        <v>155935</v>
      </c>
      <c r="H29" s="114">
        <v>156467</v>
      </c>
      <c r="I29" s="114">
        <v>153441</v>
      </c>
      <c r="J29" s="140">
        <v>154286</v>
      </c>
      <c r="K29" s="114">
        <v>891</v>
      </c>
      <c r="L29" s="116">
        <v>0.57749893055753598</v>
      </c>
    </row>
    <row r="30" spans="1:12" s="110" customFormat="1" ht="15" customHeight="1" x14ac:dyDescent="0.2">
      <c r="A30" s="120"/>
      <c r="B30" s="119"/>
      <c r="C30" s="258" t="s">
        <v>106</v>
      </c>
      <c r="E30" s="113">
        <v>49.028528712373614</v>
      </c>
      <c r="F30" s="115">
        <v>76081</v>
      </c>
      <c r="G30" s="114">
        <v>76287</v>
      </c>
      <c r="H30" s="114">
        <v>76667</v>
      </c>
      <c r="I30" s="114">
        <v>74996</v>
      </c>
      <c r="J30" s="140">
        <v>75267</v>
      </c>
      <c r="K30" s="114">
        <v>814</v>
      </c>
      <c r="L30" s="116">
        <v>1.0814832529528213</v>
      </c>
    </row>
    <row r="31" spans="1:12" s="110" customFormat="1" ht="15" customHeight="1" x14ac:dyDescent="0.2">
      <c r="A31" s="120"/>
      <c r="B31" s="119"/>
      <c r="C31" s="258" t="s">
        <v>107</v>
      </c>
      <c r="E31" s="113">
        <v>50.971471287626386</v>
      </c>
      <c r="F31" s="115">
        <v>79096</v>
      </c>
      <c r="G31" s="114">
        <v>79648</v>
      </c>
      <c r="H31" s="114">
        <v>79800</v>
      </c>
      <c r="I31" s="114">
        <v>78445</v>
      </c>
      <c r="J31" s="140">
        <v>79019</v>
      </c>
      <c r="K31" s="114">
        <v>77</v>
      </c>
      <c r="L31" s="116">
        <v>9.7444918310786013E-2</v>
      </c>
    </row>
    <row r="32" spans="1:12" s="110" customFormat="1" ht="15" customHeight="1" x14ac:dyDescent="0.2">
      <c r="A32" s="120"/>
      <c r="B32" s="119" t="s">
        <v>117</v>
      </c>
      <c r="C32" s="258"/>
      <c r="E32" s="113">
        <v>16.283607511696601</v>
      </c>
      <c r="F32" s="115">
        <v>30210</v>
      </c>
      <c r="G32" s="114">
        <v>29991</v>
      </c>
      <c r="H32" s="114">
        <v>30551</v>
      </c>
      <c r="I32" s="114">
        <v>29759</v>
      </c>
      <c r="J32" s="140">
        <v>28943</v>
      </c>
      <c r="K32" s="114">
        <v>1267</v>
      </c>
      <c r="L32" s="116">
        <v>4.3775697059738103</v>
      </c>
    </row>
    <row r="33" spans="1:12" s="110" customFormat="1" ht="15" customHeight="1" x14ac:dyDescent="0.2">
      <c r="A33" s="120"/>
      <c r="B33" s="119"/>
      <c r="C33" s="258" t="s">
        <v>106</v>
      </c>
      <c r="E33" s="113">
        <v>58.85137371731215</v>
      </c>
      <c r="F33" s="115">
        <v>17779</v>
      </c>
      <c r="G33" s="114">
        <v>17521</v>
      </c>
      <c r="H33" s="114">
        <v>17932</v>
      </c>
      <c r="I33" s="114">
        <v>17504</v>
      </c>
      <c r="J33" s="140">
        <v>16971</v>
      </c>
      <c r="K33" s="114">
        <v>808</v>
      </c>
      <c r="L33" s="116">
        <v>4.7610629898061401</v>
      </c>
    </row>
    <row r="34" spans="1:12" s="110" customFormat="1" ht="15" customHeight="1" x14ac:dyDescent="0.2">
      <c r="A34" s="120"/>
      <c r="B34" s="119"/>
      <c r="C34" s="258" t="s">
        <v>107</v>
      </c>
      <c r="E34" s="113">
        <v>41.14862628268785</v>
      </c>
      <c r="F34" s="115">
        <v>12431</v>
      </c>
      <c r="G34" s="114">
        <v>12470</v>
      </c>
      <c r="H34" s="114">
        <v>12619</v>
      </c>
      <c r="I34" s="114">
        <v>12255</v>
      </c>
      <c r="J34" s="140">
        <v>11972</v>
      </c>
      <c r="K34" s="114">
        <v>459</v>
      </c>
      <c r="L34" s="116">
        <v>3.8339458737053125</v>
      </c>
    </row>
    <row r="35" spans="1:12" s="110" customFormat="1" ht="24.95" customHeight="1" x14ac:dyDescent="0.2">
      <c r="A35" s="604" t="s">
        <v>190</v>
      </c>
      <c r="B35" s="605"/>
      <c r="C35" s="605"/>
      <c r="D35" s="606"/>
      <c r="E35" s="113">
        <v>69.672926413833252</v>
      </c>
      <c r="F35" s="115">
        <v>129260</v>
      </c>
      <c r="G35" s="114">
        <v>129656</v>
      </c>
      <c r="H35" s="114">
        <v>130651</v>
      </c>
      <c r="I35" s="114">
        <v>127533</v>
      </c>
      <c r="J35" s="140">
        <v>128003</v>
      </c>
      <c r="K35" s="114">
        <v>1257</v>
      </c>
      <c r="L35" s="116">
        <v>0.98200823418201133</v>
      </c>
    </row>
    <row r="36" spans="1:12" s="110" customFormat="1" ht="15" customHeight="1" x14ac:dyDescent="0.2">
      <c r="A36" s="120"/>
      <c r="B36" s="119"/>
      <c r="C36" s="258" t="s">
        <v>106</v>
      </c>
      <c r="E36" s="113">
        <v>62.252050131517869</v>
      </c>
      <c r="F36" s="115">
        <v>80467</v>
      </c>
      <c r="G36" s="114">
        <v>80459</v>
      </c>
      <c r="H36" s="114">
        <v>81091</v>
      </c>
      <c r="I36" s="114">
        <v>79199</v>
      </c>
      <c r="J36" s="140">
        <v>79195</v>
      </c>
      <c r="K36" s="114">
        <v>1272</v>
      </c>
      <c r="L36" s="116">
        <v>1.6061620051770946</v>
      </c>
    </row>
    <row r="37" spans="1:12" s="110" customFormat="1" ht="15" customHeight="1" x14ac:dyDescent="0.2">
      <c r="A37" s="120"/>
      <c r="B37" s="119"/>
      <c r="C37" s="258" t="s">
        <v>107</v>
      </c>
      <c r="E37" s="113">
        <v>37.747949868482131</v>
      </c>
      <c r="F37" s="115">
        <v>48793</v>
      </c>
      <c r="G37" s="114">
        <v>49197</v>
      </c>
      <c r="H37" s="114">
        <v>49560</v>
      </c>
      <c r="I37" s="114">
        <v>48334</v>
      </c>
      <c r="J37" s="140">
        <v>48808</v>
      </c>
      <c r="K37" s="114">
        <v>-15</v>
      </c>
      <c r="L37" s="116">
        <v>-3.0732666775938371E-2</v>
      </c>
    </row>
    <row r="38" spans="1:12" s="110" customFormat="1" ht="15" customHeight="1" x14ac:dyDescent="0.2">
      <c r="A38" s="120"/>
      <c r="B38" s="119" t="s">
        <v>182</v>
      </c>
      <c r="C38" s="258"/>
      <c r="E38" s="113">
        <v>30.327073586166751</v>
      </c>
      <c r="F38" s="115">
        <v>56264</v>
      </c>
      <c r="G38" s="114">
        <v>56405</v>
      </c>
      <c r="H38" s="114">
        <v>56508</v>
      </c>
      <c r="I38" s="114">
        <v>55811</v>
      </c>
      <c r="J38" s="140">
        <v>55357</v>
      </c>
      <c r="K38" s="114">
        <v>907</v>
      </c>
      <c r="L38" s="116">
        <v>1.6384558411763643</v>
      </c>
    </row>
    <row r="39" spans="1:12" s="110" customFormat="1" ht="15" customHeight="1" x14ac:dyDescent="0.2">
      <c r="A39" s="120"/>
      <c r="B39" s="119"/>
      <c r="C39" s="258" t="s">
        <v>106</v>
      </c>
      <c r="E39" s="113">
        <v>23.953149438362008</v>
      </c>
      <c r="F39" s="115">
        <v>13477</v>
      </c>
      <c r="G39" s="114">
        <v>13431</v>
      </c>
      <c r="H39" s="114">
        <v>13594</v>
      </c>
      <c r="I39" s="114">
        <v>13395</v>
      </c>
      <c r="J39" s="140">
        <v>13124</v>
      </c>
      <c r="K39" s="114">
        <v>353</v>
      </c>
      <c r="L39" s="116">
        <v>2.6897287412374276</v>
      </c>
    </row>
    <row r="40" spans="1:12" s="110" customFormat="1" ht="15" customHeight="1" x14ac:dyDescent="0.2">
      <c r="A40" s="120"/>
      <c r="B40" s="119"/>
      <c r="C40" s="258" t="s">
        <v>107</v>
      </c>
      <c r="E40" s="113">
        <v>76.046850561637996</v>
      </c>
      <c r="F40" s="115">
        <v>42787</v>
      </c>
      <c r="G40" s="114">
        <v>42974</v>
      </c>
      <c r="H40" s="114">
        <v>42914</v>
      </c>
      <c r="I40" s="114">
        <v>42416</v>
      </c>
      <c r="J40" s="140">
        <v>42233</v>
      </c>
      <c r="K40" s="114">
        <v>554</v>
      </c>
      <c r="L40" s="116">
        <v>1.3117704164989463</v>
      </c>
    </row>
    <row r="41" spans="1:12" s="110" customFormat="1" ht="24.75" customHeight="1" x14ac:dyDescent="0.2">
      <c r="A41" s="604" t="s">
        <v>518</v>
      </c>
      <c r="B41" s="605"/>
      <c r="C41" s="605"/>
      <c r="D41" s="606"/>
      <c r="E41" s="113">
        <v>4.1067462969750546</v>
      </c>
      <c r="F41" s="115">
        <v>7619</v>
      </c>
      <c r="G41" s="114">
        <v>8416</v>
      </c>
      <c r="H41" s="114">
        <v>8586</v>
      </c>
      <c r="I41" s="114">
        <v>6559</v>
      </c>
      <c r="J41" s="140">
        <v>7614</v>
      </c>
      <c r="K41" s="114">
        <v>5</v>
      </c>
      <c r="L41" s="116">
        <v>6.5668505384817444E-2</v>
      </c>
    </row>
    <row r="42" spans="1:12" s="110" customFormat="1" ht="15" customHeight="1" x14ac:dyDescent="0.2">
      <c r="A42" s="120"/>
      <c r="B42" s="119"/>
      <c r="C42" s="258" t="s">
        <v>106</v>
      </c>
      <c r="E42" s="113">
        <v>56.188476177976113</v>
      </c>
      <c r="F42" s="115">
        <v>4281</v>
      </c>
      <c r="G42" s="114">
        <v>4783</v>
      </c>
      <c r="H42" s="114">
        <v>4905</v>
      </c>
      <c r="I42" s="114">
        <v>3688</v>
      </c>
      <c r="J42" s="140">
        <v>4251</v>
      </c>
      <c r="K42" s="114">
        <v>30</v>
      </c>
      <c r="L42" s="116">
        <v>0.70571630204657732</v>
      </c>
    </row>
    <row r="43" spans="1:12" s="110" customFormat="1" ht="15" customHeight="1" x14ac:dyDescent="0.2">
      <c r="A43" s="123"/>
      <c r="B43" s="124"/>
      <c r="C43" s="260" t="s">
        <v>107</v>
      </c>
      <c r="D43" s="261"/>
      <c r="E43" s="125">
        <v>43.811523822023887</v>
      </c>
      <c r="F43" s="143">
        <v>3338</v>
      </c>
      <c r="G43" s="144">
        <v>3633</v>
      </c>
      <c r="H43" s="144">
        <v>3681</v>
      </c>
      <c r="I43" s="144">
        <v>2871</v>
      </c>
      <c r="J43" s="145">
        <v>3363</v>
      </c>
      <c r="K43" s="144">
        <v>-25</v>
      </c>
      <c r="L43" s="146">
        <v>-0.74338388343740702</v>
      </c>
    </row>
    <row r="44" spans="1:12" s="110" customFormat="1" ht="45.75" customHeight="1" x14ac:dyDescent="0.2">
      <c r="A44" s="604" t="s">
        <v>191</v>
      </c>
      <c r="B44" s="605"/>
      <c r="C44" s="605"/>
      <c r="D44" s="606"/>
      <c r="E44" s="113">
        <v>0.84571268407321964</v>
      </c>
      <c r="F44" s="115">
        <v>1569</v>
      </c>
      <c r="G44" s="114">
        <v>1600</v>
      </c>
      <c r="H44" s="114">
        <v>1602</v>
      </c>
      <c r="I44" s="114">
        <v>1547</v>
      </c>
      <c r="J44" s="140">
        <v>1574</v>
      </c>
      <c r="K44" s="114">
        <v>-5</v>
      </c>
      <c r="L44" s="116">
        <v>-0.31766200762388819</v>
      </c>
    </row>
    <row r="45" spans="1:12" s="110" customFormat="1" ht="15" customHeight="1" x14ac:dyDescent="0.2">
      <c r="A45" s="120"/>
      <c r="B45" s="119"/>
      <c r="C45" s="258" t="s">
        <v>106</v>
      </c>
      <c r="E45" s="113">
        <v>61.886551943913318</v>
      </c>
      <c r="F45" s="115">
        <v>971</v>
      </c>
      <c r="G45" s="114">
        <v>989</v>
      </c>
      <c r="H45" s="114">
        <v>991</v>
      </c>
      <c r="I45" s="114">
        <v>950</v>
      </c>
      <c r="J45" s="140">
        <v>956</v>
      </c>
      <c r="K45" s="114">
        <v>15</v>
      </c>
      <c r="L45" s="116">
        <v>1.5690376569037656</v>
      </c>
    </row>
    <row r="46" spans="1:12" s="110" customFormat="1" ht="15" customHeight="1" x14ac:dyDescent="0.2">
      <c r="A46" s="123"/>
      <c r="B46" s="124"/>
      <c r="C46" s="260" t="s">
        <v>107</v>
      </c>
      <c r="D46" s="261"/>
      <c r="E46" s="125">
        <v>38.113448056086682</v>
      </c>
      <c r="F46" s="143">
        <v>598</v>
      </c>
      <c r="G46" s="144">
        <v>611</v>
      </c>
      <c r="H46" s="144">
        <v>611</v>
      </c>
      <c r="I46" s="144">
        <v>597</v>
      </c>
      <c r="J46" s="145">
        <v>618</v>
      </c>
      <c r="K46" s="144">
        <v>-20</v>
      </c>
      <c r="L46" s="146">
        <v>-3.2362459546925568</v>
      </c>
    </row>
    <row r="47" spans="1:12" s="110" customFormat="1" ht="39" customHeight="1" x14ac:dyDescent="0.2">
      <c r="A47" s="604" t="s">
        <v>519</v>
      </c>
      <c r="B47" s="607"/>
      <c r="C47" s="607"/>
      <c r="D47" s="608"/>
      <c r="E47" s="113">
        <v>0.25495353700868889</v>
      </c>
      <c r="F47" s="115">
        <v>473</v>
      </c>
      <c r="G47" s="114">
        <v>498</v>
      </c>
      <c r="H47" s="114">
        <v>464</v>
      </c>
      <c r="I47" s="114">
        <v>552</v>
      </c>
      <c r="J47" s="140">
        <v>608</v>
      </c>
      <c r="K47" s="114">
        <v>-135</v>
      </c>
      <c r="L47" s="116">
        <v>-22.203947368421051</v>
      </c>
    </row>
    <row r="48" spans="1:12" s="110" customFormat="1" ht="15" customHeight="1" x14ac:dyDescent="0.2">
      <c r="A48" s="120"/>
      <c r="B48" s="119"/>
      <c r="C48" s="258" t="s">
        <v>106</v>
      </c>
      <c r="E48" s="113">
        <v>39.112050739957716</v>
      </c>
      <c r="F48" s="115">
        <v>185</v>
      </c>
      <c r="G48" s="114">
        <v>194</v>
      </c>
      <c r="H48" s="114">
        <v>180</v>
      </c>
      <c r="I48" s="114">
        <v>199</v>
      </c>
      <c r="J48" s="140">
        <v>229</v>
      </c>
      <c r="K48" s="114">
        <v>-44</v>
      </c>
      <c r="L48" s="116">
        <v>-19.213973799126638</v>
      </c>
    </row>
    <row r="49" spans="1:12" s="110" customFormat="1" ht="15" customHeight="1" x14ac:dyDescent="0.2">
      <c r="A49" s="123"/>
      <c r="B49" s="124"/>
      <c r="C49" s="260" t="s">
        <v>107</v>
      </c>
      <c r="D49" s="261"/>
      <c r="E49" s="125">
        <v>60.887949260042284</v>
      </c>
      <c r="F49" s="143">
        <v>288</v>
      </c>
      <c r="G49" s="144">
        <v>304</v>
      </c>
      <c r="H49" s="144">
        <v>284</v>
      </c>
      <c r="I49" s="144">
        <v>353</v>
      </c>
      <c r="J49" s="145">
        <v>379</v>
      </c>
      <c r="K49" s="144">
        <v>-91</v>
      </c>
      <c r="L49" s="146">
        <v>-24.010554089709764</v>
      </c>
    </row>
    <row r="50" spans="1:12" s="110" customFormat="1" ht="24.95" customHeight="1" x14ac:dyDescent="0.2">
      <c r="A50" s="609" t="s">
        <v>192</v>
      </c>
      <c r="B50" s="610"/>
      <c r="C50" s="610"/>
      <c r="D50" s="611"/>
      <c r="E50" s="262">
        <v>12.517517949160217</v>
      </c>
      <c r="F50" s="263">
        <v>23223</v>
      </c>
      <c r="G50" s="264">
        <v>24021</v>
      </c>
      <c r="H50" s="264">
        <v>24354</v>
      </c>
      <c r="I50" s="264">
        <v>22648</v>
      </c>
      <c r="J50" s="265">
        <v>22758</v>
      </c>
      <c r="K50" s="263">
        <v>465</v>
      </c>
      <c r="L50" s="266">
        <v>2.0432375428420775</v>
      </c>
    </row>
    <row r="51" spans="1:12" s="110" customFormat="1" ht="15" customHeight="1" x14ac:dyDescent="0.2">
      <c r="A51" s="120"/>
      <c r="B51" s="119"/>
      <c r="C51" s="258" t="s">
        <v>106</v>
      </c>
      <c r="E51" s="113">
        <v>56.034965336089222</v>
      </c>
      <c r="F51" s="115">
        <v>13013</v>
      </c>
      <c r="G51" s="114">
        <v>13454</v>
      </c>
      <c r="H51" s="114">
        <v>13736</v>
      </c>
      <c r="I51" s="114">
        <v>12733</v>
      </c>
      <c r="J51" s="140">
        <v>12723</v>
      </c>
      <c r="K51" s="114">
        <v>290</v>
      </c>
      <c r="L51" s="116">
        <v>2.2793366344415626</v>
      </c>
    </row>
    <row r="52" spans="1:12" s="110" customFormat="1" ht="15" customHeight="1" x14ac:dyDescent="0.2">
      <c r="A52" s="120"/>
      <c r="B52" s="119"/>
      <c r="C52" s="258" t="s">
        <v>107</v>
      </c>
      <c r="E52" s="113">
        <v>43.965034663910778</v>
      </c>
      <c r="F52" s="115">
        <v>10210</v>
      </c>
      <c r="G52" s="114">
        <v>10567</v>
      </c>
      <c r="H52" s="114">
        <v>10618</v>
      </c>
      <c r="I52" s="114">
        <v>9915</v>
      </c>
      <c r="J52" s="140">
        <v>10035</v>
      </c>
      <c r="K52" s="114">
        <v>175</v>
      </c>
      <c r="L52" s="116">
        <v>1.7438963627304434</v>
      </c>
    </row>
    <row r="53" spans="1:12" s="110" customFormat="1" ht="15" customHeight="1" x14ac:dyDescent="0.2">
      <c r="A53" s="120"/>
      <c r="B53" s="119"/>
      <c r="C53" s="258" t="s">
        <v>187</v>
      </c>
      <c r="D53" s="110" t="s">
        <v>193</v>
      </c>
      <c r="E53" s="113">
        <v>22.649959092279207</v>
      </c>
      <c r="F53" s="115">
        <v>5260</v>
      </c>
      <c r="G53" s="114">
        <v>6111</v>
      </c>
      <c r="H53" s="114">
        <v>6297</v>
      </c>
      <c r="I53" s="114">
        <v>4725</v>
      </c>
      <c r="J53" s="140">
        <v>5265</v>
      </c>
      <c r="K53" s="114">
        <v>-5</v>
      </c>
      <c r="L53" s="116">
        <v>-9.4966761633428307E-2</v>
      </c>
    </row>
    <row r="54" spans="1:12" s="110" customFormat="1" ht="15" customHeight="1" x14ac:dyDescent="0.2">
      <c r="A54" s="120"/>
      <c r="B54" s="119"/>
      <c r="D54" s="267" t="s">
        <v>194</v>
      </c>
      <c r="E54" s="113">
        <v>57.528517110266158</v>
      </c>
      <c r="F54" s="115">
        <v>3026</v>
      </c>
      <c r="G54" s="114">
        <v>3514</v>
      </c>
      <c r="H54" s="114">
        <v>3641</v>
      </c>
      <c r="I54" s="114">
        <v>2725</v>
      </c>
      <c r="J54" s="140">
        <v>3013</v>
      </c>
      <c r="K54" s="114">
        <v>13</v>
      </c>
      <c r="L54" s="116">
        <v>0.43146365748423499</v>
      </c>
    </row>
    <row r="55" spans="1:12" s="110" customFormat="1" ht="15" customHeight="1" x14ac:dyDescent="0.2">
      <c r="A55" s="120"/>
      <c r="B55" s="119"/>
      <c r="D55" s="267" t="s">
        <v>195</v>
      </c>
      <c r="E55" s="113">
        <v>42.471482889733842</v>
      </c>
      <c r="F55" s="115">
        <v>2234</v>
      </c>
      <c r="G55" s="114">
        <v>2597</v>
      </c>
      <c r="H55" s="114">
        <v>2656</v>
      </c>
      <c r="I55" s="114">
        <v>2000</v>
      </c>
      <c r="J55" s="140">
        <v>2252</v>
      </c>
      <c r="K55" s="114">
        <v>-18</v>
      </c>
      <c r="L55" s="116">
        <v>-0.79928952042628776</v>
      </c>
    </row>
    <row r="56" spans="1:12" s="110" customFormat="1" ht="15" customHeight="1" x14ac:dyDescent="0.2">
      <c r="A56" s="120"/>
      <c r="B56" s="119" t="s">
        <v>196</v>
      </c>
      <c r="C56" s="258"/>
      <c r="E56" s="113">
        <v>54.388650524999463</v>
      </c>
      <c r="F56" s="115">
        <v>100904</v>
      </c>
      <c r="G56" s="114">
        <v>101029</v>
      </c>
      <c r="H56" s="114">
        <v>101510</v>
      </c>
      <c r="I56" s="114">
        <v>100541</v>
      </c>
      <c r="J56" s="140">
        <v>100670</v>
      </c>
      <c r="K56" s="114">
        <v>234</v>
      </c>
      <c r="L56" s="116">
        <v>0.23244263434985596</v>
      </c>
    </row>
    <row r="57" spans="1:12" s="110" customFormat="1" ht="15" customHeight="1" x14ac:dyDescent="0.2">
      <c r="A57" s="120"/>
      <c r="B57" s="119"/>
      <c r="C57" s="258" t="s">
        <v>106</v>
      </c>
      <c r="E57" s="113">
        <v>48.068461111551571</v>
      </c>
      <c r="F57" s="115">
        <v>48503</v>
      </c>
      <c r="G57" s="114">
        <v>48331</v>
      </c>
      <c r="H57" s="114">
        <v>48562</v>
      </c>
      <c r="I57" s="114">
        <v>48018</v>
      </c>
      <c r="J57" s="140">
        <v>47971</v>
      </c>
      <c r="K57" s="114">
        <v>532</v>
      </c>
      <c r="L57" s="116">
        <v>1.1090033561943675</v>
      </c>
    </row>
    <row r="58" spans="1:12" s="110" customFormat="1" ht="15" customHeight="1" x14ac:dyDescent="0.2">
      <c r="A58" s="120"/>
      <c r="B58" s="119"/>
      <c r="C58" s="258" t="s">
        <v>107</v>
      </c>
      <c r="E58" s="113">
        <v>51.931538888448429</v>
      </c>
      <c r="F58" s="115">
        <v>52401</v>
      </c>
      <c r="G58" s="114">
        <v>52698</v>
      </c>
      <c r="H58" s="114">
        <v>52948</v>
      </c>
      <c r="I58" s="114">
        <v>52523</v>
      </c>
      <c r="J58" s="140">
        <v>52699</v>
      </c>
      <c r="K58" s="114">
        <v>-298</v>
      </c>
      <c r="L58" s="116">
        <v>-0.56547562572344823</v>
      </c>
    </row>
    <row r="59" spans="1:12" s="110" customFormat="1" ht="15" customHeight="1" x14ac:dyDescent="0.2">
      <c r="A59" s="120"/>
      <c r="B59" s="119"/>
      <c r="C59" s="258" t="s">
        <v>105</v>
      </c>
      <c r="D59" s="110" t="s">
        <v>197</v>
      </c>
      <c r="E59" s="113">
        <v>91.515698089272973</v>
      </c>
      <c r="F59" s="115">
        <v>92343</v>
      </c>
      <c r="G59" s="114">
        <v>92471</v>
      </c>
      <c r="H59" s="114">
        <v>92991</v>
      </c>
      <c r="I59" s="114">
        <v>92176</v>
      </c>
      <c r="J59" s="140">
        <v>92353</v>
      </c>
      <c r="K59" s="114">
        <v>-10</v>
      </c>
      <c r="L59" s="116">
        <v>-1.0828018580879884E-2</v>
      </c>
    </row>
    <row r="60" spans="1:12" s="110" customFormat="1" ht="15" customHeight="1" x14ac:dyDescent="0.2">
      <c r="A60" s="120"/>
      <c r="B60" s="119"/>
      <c r="C60" s="258"/>
      <c r="D60" s="267" t="s">
        <v>198</v>
      </c>
      <c r="E60" s="113">
        <v>46.131271455335003</v>
      </c>
      <c r="F60" s="115">
        <v>42599</v>
      </c>
      <c r="G60" s="114">
        <v>42439</v>
      </c>
      <c r="H60" s="114">
        <v>42692</v>
      </c>
      <c r="I60" s="114">
        <v>42245</v>
      </c>
      <c r="J60" s="140">
        <v>42258</v>
      </c>
      <c r="K60" s="114">
        <v>341</v>
      </c>
      <c r="L60" s="116">
        <v>0.80694779686686546</v>
      </c>
    </row>
    <row r="61" spans="1:12" s="110" customFormat="1" ht="15" customHeight="1" x14ac:dyDescent="0.2">
      <c r="A61" s="120"/>
      <c r="B61" s="119"/>
      <c r="C61" s="258"/>
      <c r="D61" s="267" t="s">
        <v>199</v>
      </c>
      <c r="E61" s="113">
        <v>53.868728544664997</v>
      </c>
      <c r="F61" s="115">
        <v>49744</v>
      </c>
      <c r="G61" s="114">
        <v>50032</v>
      </c>
      <c r="H61" s="114">
        <v>50299</v>
      </c>
      <c r="I61" s="114">
        <v>49931</v>
      </c>
      <c r="J61" s="140">
        <v>50095</v>
      </c>
      <c r="K61" s="114">
        <v>-351</v>
      </c>
      <c r="L61" s="116">
        <v>-0.70066872941411318</v>
      </c>
    </row>
    <row r="62" spans="1:12" s="110" customFormat="1" ht="15" customHeight="1" x14ac:dyDescent="0.2">
      <c r="A62" s="120"/>
      <c r="B62" s="119"/>
      <c r="C62" s="258"/>
      <c r="D62" s="258" t="s">
        <v>200</v>
      </c>
      <c r="E62" s="113">
        <v>8.4843019107270283</v>
      </c>
      <c r="F62" s="115">
        <v>8561</v>
      </c>
      <c r="G62" s="114">
        <v>8558</v>
      </c>
      <c r="H62" s="114">
        <v>8519</v>
      </c>
      <c r="I62" s="114">
        <v>8365</v>
      </c>
      <c r="J62" s="140">
        <v>8317</v>
      </c>
      <c r="K62" s="114">
        <v>244</v>
      </c>
      <c r="L62" s="116">
        <v>2.9337501502945775</v>
      </c>
    </row>
    <row r="63" spans="1:12" s="110" customFormat="1" ht="15" customHeight="1" x14ac:dyDescent="0.2">
      <c r="A63" s="120"/>
      <c r="B63" s="119"/>
      <c r="C63" s="258"/>
      <c r="D63" s="267" t="s">
        <v>198</v>
      </c>
      <c r="E63" s="113">
        <v>68.963906085737648</v>
      </c>
      <c r="F63" s="115">
        <v>5904</v>
      </c>
      <c r="G63" s="114">
        <v>5892</v>
      </c>
      <c r="H63" s="114">
        <v>5870</v>
      </c>
      <c r="I63" s="114">
        <v>5773</v>
      </c>
      <c r="J63" s="140">
        <v>5713</v>
      </c>
      <c r="K63" s="114">
        <v>191</v>
      </c>
      <c r="L63" s="116">
        <v>3.3432522317521443</v>
      </c>
    </row>
    <row r="64" spans="1:12" s="110" customFormat="1" ht="15" customHeight="1" x14ac:dyDescent="0.2">
      <c r="A64" s="120"/>
      <c r="B64" s="119"/>
      <c r="C64" s="258"/>
      <c r="D64" s="267" t="s">
        <v>199</v>
      </c>
      <c r="E64" s="113">
        <v>31.036093914262352</v>
      </c>
      <c r="F64" s="115">
        <v>2657</v>
      </c>
      <c r="G64" s="114">
        <v>2666</v>
      </c>
      <c r="H64" s="114">
        <v>2649</v>
      </c>
      <c r="I64" s="114">
        <v>2592</v>
      </c>
      <c r="J64" s="140">
        <v>2604</v>
      </c>
      <c r="K64" s="114">
        <v>53</v>
      </c>
      <c r="L64" s="116">
        <v>2.0353302611367128</v>
      </c>
    </row>
    <row r="65" spans="1:12" s="110" customFormat="1" ht="15" customHeight="1" x14ac:dyDescent="0.2">
      <c r="A65" s="120"/>
      <c r="B65" s="119" t="s">
        <v>201</v>
      </c>
      <c r="C65" s="258"/>
      <c r="E65" s="113">
        <v>22.337271727647096</v>
      </c>
      <c r="F65" s="115">
        <v>41441</v>
      </c>
      <c r="G65" s="114">
        <v>40890</v>
      </c>
      <c r="H65" s="114">
        <v>40476</v>
      </c>
      <c r="I65" s="114">
        <v>39745</v>
      </c>
      <c r="J65" s="140">
        <v>39436</v>
      </c>
      <c r="K65" s="114">
        <v>2005</v>
      </c>
      <c r="L65" s="116">
        <v>5.0841870372248703</v>
      </c>
    </row>
    <row r="66" spans="1:12" s="110" customFormat="1" ht="15" customHeight="1" x14ac:dyDescent="0.2">
      <c r="A66" s="120"/>
      <c r="B66" s="119"/>
      <c r="C66" s="258" t="s">
        <v>106</v>
      </c>
      <c r="E66" s="113">
        <v>50.720301151034</v>
      </c>
      <c r="F66" s="115">
        <v>21019</v>
      </c>
      <c r="G66" s="114">
        <v>20716</v>
      </c>
      <c r="H66" s="114">
        <v>20533</v>
      </c>
      <c r="I66" s="114">
        <v>20227</v>
      </c>
      <c r="J66" s="140">
        <v>20013</v>
      </c>
      <c r="K66" s="114">
        <v>1006</v>
      </c>
      <c r="L66" s="116">
        <v>5.0267326237945333</v>
      </c>
    </row>
    <row r="67" spans="1:12" s="110" customFormat="1" ht="15" customHeight="1" x14ac:dyDescent="0.2">
      <c r="A67" s="120"/>
      <c r="B67" s="119"/>
      <c r="C67" s="258" t="s">
        <v>107</v>
      </c>
      <c r="E67" s="113">
        <v>49.279698848966</v>
      </c>
      <c r="F67" s="115">
        <v>20422</v>
      </c>
      <c r="G67" s="114">
        <v>20174</v>
      </c>
      <c r="H67" s="114">
        <v>19943</v>
      </c>
      <c r="I67" s="114">
        <v>19518</v>
      </c>
      <c r="J67" s="140">
        <v>19423</v>
      </c>
      <c r="K67" s="114">
        <v>999</v>
      </c>
      <c r="L67" s="116">
        <v>5.1433867064820058</v>
      </c>
    </row>
    <row r="68" spans="1:12" s="110" customFormat="1" ht="15" customHeight="1" x14ac:dyDescent="0.2">
      <c r="A68" s="120"/>
      <c r="B68" s="119"/>
      <c r="C68" s="258" t="s">
        <v>105</v>
      </c>
      <c r="D68" s="110" t="s">
        <v>202</v>
      </c>
      <c r="E68" s="113">
        <v>20.318042518279</v>
      </c>
      <c r="F68" s="115">
        <v>8420</v>
      </c>
      <c r="G68" s="114">
        <v>8166</v>
      </c>
      <c r="H68" s="114">
        <v>7965</v>
      </c>
      <c r="I68" s="114">
        <v>7715</v>
      </c>
      <c r="J68" s="140">
        <v>7523</v>
      </c>
      <c r="K68" s="114">
        <v>897</v>
      </c>
      <c r="L68" s="116">
        <v>11.923434799946829</v>
      </c>
    </row>
    <row r="69" spans="1:12" s="110" customFormat="1" ht="15" customHeight="1" x14ac:dyDescent="0.2">
      <c r="A69" s="120"/>
      <c r="B69" s="119"/>
      <c r="C69" s="258"/>
      <c r="D69" s="267" t="s">
        <v>198</v>
      </c>
      <c r="E69" s="113">
        <v>46.781472684085507</v>
      </c>
      <c r="F69" s="115">
        <v>3939</v>
      </c>
      <c r="G69" s="114">
        <v>3833</v>
      </c>
      <c r="H69" s="114">
        <v>3723</v>
      </c>
      <c r="I69" s="114">
        <v>3591</v>
      </c>
      <c r="J69" s="140">
        <v>3469</v>
      </c>
      <c r="K69" s="114">
        <v>470</v>
      </c>
      <c r="L69" s="116">
        <v>13.548573075814355</v>
      </c>
    </row>
    <row r="70" spans="1:12" s="110" customFormat="1" ht="15" customHeight="1" x14ac:dyDescent="0.2">
      <c r="A70" s="120"/>
      <c r="B70" s="119"/>
      <c r="C70" s="258"/>
      <c r="D70" s="267" t="s">
        <v>199</v>
      </c>
      <c r="E70" s="113">
        <v>53.218527315914493</v>
      </c>
      <c r="F70" s="115">
        <v>4481</v>
      </c>
      <c r="G70" s="114">
        <v>4333</v>
      </c>
      <c r="H70" s="114">
        <v>4242</v>
      </c>
      <c r="I70" s="114">
        <v>4124</v>
      </c>
      <c r="J70" s="140">
        <v>4054</v>
      </c>
      <c r="K70" s="114">
        <v>427</v>
      </c>
      <c r="L70" s="116">
        <v>10.53280710409472</v>
      </c>
    </row>
    <row r="71" spans="1:12" s="110" customFormat="1" ht="15" customHeight="1" x14ac:dyDescent="0.2">
      <c r="A71" s="120"/>
      <c r="B71" s="119"/>
      <c r="C71" s="258"/>
      <c r="D71" s="110" t="s">
        <v>203</v>
      </c>
      <c r="E71" s="113">
        <v>72.992929707294707</v>
      </c>
      <c r="F71" s="115">
        <v>30249</v>
      </c>
      <c r="G71" s="114">
        <v>29970</v>
      </c>
      <c r="H71" s="114">
        <v>29784</v>
      </c>
      <c r="I71" s="114">
        <v>29384</v>
      </c>
      <c r="J71" s="140">
        <v>29325</v>
      </c>
      <c r="K71" s="114">
        <v>924</v>
      </c>
      <c r="L71" s="116">
        <v>3.1508951406649617</v>
      </c>
    </row>
    <row r="72" spans="1:12" s="110" customFormat="1" ht="15" customHeight="1" x14ac:dyDescent="0.2">
      <c r="A72" s="120"/>
      <c r="B72" s="119"/>
      <c r="C72" s="258"/>
      <c r="D72" s="267" t="s">
        <v>198</v>
      </c>
      <c r="E72" s="113">
        <v>51.290951767000564</v>
      </c>
      <c r="F72" s="115">
        <v>15515</v>
      </c>
      <c r="G72" s="114">
        <v>15328</v>
      </c>
      <c r="H72" s="114">
        <v>15257</v>
      </c>
      <c r="I72" s="114">
        <v>15122</v>
      </c>
      <c r="J72" s="140">
        <v>15057</v>
      </c>
      <c r="K72" s="114">
        <v>458</v>
      </c>
      <c r="L72" s="116">
        <v>3.0417745898917445</v>
      </c>
    </row>
    <row r="73" spans="1:12" s="110" customFormat="1" ht="15" customHeight="1" x14ac:dyDescent="0.2">
      <c r="A73" s="120"/>
      <c r="B73" s="119"/>
      <c r="C73" s="258"/>
      <c r="D73" s="267" t="s">
        <v>199</v>
      </c>
      <c r="E73" s="113">
        <v>48.709048232999436</v>
      </c>
      <c r="F73" s="115">
        <v>14734</v>
      </c>
      <c r="G73" s="114">
        <v>14642</v>
      </c>
      <c r="H73" s="114">
        <v>14527</v>
      </c>
      <c r="I73" s="114">
        <v>14262</v>
      </c>
      <c r="J73" s="140">
        <v>14268</v>
      </c>
      <c r="K73" s="114">
        <v>466</v>
      </c>
      <c r="L73" s="116">
        <v>3.2660499018783291</v>
      </c>
    </row>
    <row r="74" spans="1:12" s="110" customFormat="1" ht="15" customHeight="1" x14ac:dyDescent="0.2">
      <c r="A74" s="120"/>
      <c r="B74" s="119"/>
      <c r="C74" s="258"/>
      <c r="D74" s="110" t="s">
        <v>204</v>
      </c>
      <c r="E74" s="113">
        <v>6.6890277744262931</v>
      </c>
      <c r="F74" s="115">
        <v>2772</v>
      </c>
      <c r="G74" s="114">
        <v>2754</v>
      </c>
      <c r="H74" s="114">
        <v>2727</v>
      </c>
      <c r="I74" s="114">
        <v>2646</v>
      </c>
      <c r="J74" s="140">
        <v>2588</v>
      </c>
      <c r="K74" s="114">
        <v>184</v>
      </c>
      <c r="L74" s="116">
        <v>7.1097372488408039</v>
      </c>
    </row>
    <row r="75" spans="1:12" s="110" customFormat="1" ht="15" customHeight="1" x14ac:dyDescent="0.2">
      <c r="A75" s="120"/>
      <c r="B75" s="119"/>
      <c r="C75" s="258"/>
      <c r="D75" s="267" t="s">
        <v>198</v>
      </c>
      <c r="E75" s="113">
        <v>56.457431457431454</v>
      </c>
      <c r="F75" s="115">
        <v>1565</v>
      </c>
      <c r="G75" s="114">
        <v>1555</v>
      </c>
      <c r="H75" s="114">
        <v>1553</v>
      </c>
      <c r="I75" s="114">
        <v>1514</v>
      </c>
      <c r="J75" s="140">
        <v>1487</v>
      </c>
      <c r="K75" s="114">
        <v>78</v>
      </c>
      <c r="L75" s="116">
        <v>5.2454606590450572</v>
      </c>
    </row>
    <row r="76" spans="1:12" s="110" customFormat="1" ht="15" customHeight="1" x14ac:dyDescent="0.2">
      <c r="A76" s="120"/>
      <c r="B76" s="119"/>
      <c r="C76" s="258"/>
      <c r="D76" s="267" t="s">
        <v>199</v>
      </c>
      <c r="E76" s="113">
        <v>43.542568542568546</v>
      </c>
      <c r="F76" s="115">
        <v>1207</v>
      </c>
      <c r="G76" s="114">
        <v>1199</v>
      </c>
      <c r="H76" s="114">
        <v>1174</v>
      </c>
      <c r="I76" s="114">
        <v>1132</v>
      </c>
      <c r="J76" s="140">
        <v>1101</v>
      </c>
      <c r="K76" s="114">
        <v>106</v>
      </c>
      <c r="L76" s="116">
        <v>9.6276112624886458</v>
      </c>
    </row>
    <row r="77" spans="1:12" s="110" customFormat="1" ht="15" customHeight="1" x14ac:dyDescent="0.2">
      <c r="A77" s="534"/>
      <c r="B77" s="119" t="s">
        <v>205</v>
      </c>
      <c r="C77" s="268"/>
      <c r="D77" s="182"/>
      <c r="E77" s="113">
        <v>10.756559798193226</v>
      </c>
      <c r="F77" s="115">
        <v>19956</v>
      </c>
      <c r="G77" s="114">
        <v>20121</v>
      </c>
      <c r="H77" s="114">
        <v>20819</v>
      </c>
      <c r="I77" s="114">
        <v>20410</v>
      </c>
      <c r="J77" s="140">
        <v>20496</v>
      </c>
      <c r="K77" s="114">
        <v>-540</v>
      </c>
      <c r="L77" s="116">
        <v>-2.6346604215456675</v>
      </c>
    </row>
    <row r="78" spans="1:12" s="110" customFormat="1" ht="15" customHeight="1" x14ac:dyDescent="0.2">
      <c r="A78" s="120"/>
      <c r="B78" s="119"/>
      <c r="C78" s="268" t="s">
        <v>106</v>
      </c>
      <c r="D78" s="182"/>
      <c r="E78" s="113">
        <v>57.170775706554423</v>
      </c>
      <c r="F78" s="115">
        <v>11409</v>
      </c>
      <c r="G78" s="114">
        <v>11389</v>
      </c>
      <c r="H78" s="114">
        <v>11854</v>
      </c>
      <c r="I78" s="114">
        <v>11616</v>
      </c>
      <c r="J78" s="140">
        <v>11612</v>
      </c>
      <c r="K78" s="114">
        <v>-203</v>
      </c>
      <c r="L78" s="116">
        <v>-1.7481915260075784</v>
      </c>
    </row>
    <row r="79" spans="1:12" s="110" customFormat="1" ht="15" customHeight="1" x14ac:dyDescent="0.2">
      <c r="A79" s="123"/>
      <c r="B79" s="124"/>
      <c r="C79" s="260" t="s">
        <v>107</v>
      </c>
      <c r="D79" s="261"/>
      <c r="E79" s="125">
        <v>42.829224293445577</v>
      </c>
      <c r="F79" s="143">
        <v>8547</v>
      </c>
      <c r="G79" s="144">
        <v>8732</v>
      </c>
      <c r="H79" s="144">
        <v>8965</v>
      </c>
      <c r="I79" s="144">
        <v>8794</v>
      </c>
      <c r="J79" s="145">
        <v>8884</v>
      </c>
      <c r="K79" s="144">
        <v>-337</v>
      </c>
      <c r="L79" s="146">
        <v>-3.7933363349842413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185524</v>
      </c>
      <c r="E11" s="114">
        <v>186061</v>
      </c>
      <c r="F11" s="114">
        <v>187159</v>
      </c>
      <c r="G11" s="114">
        <v>183344</v>
      </c>
      <c r="H11" s="140">
        <v>183360</v>
      </c>
      <c r="I11" s="115">
        <v>2164</v>
      </c>
      <c r="J11" s="116">
        <v>1.1801919720767888</v>
      </c>
    </row>
    <row r="12" spans="1:15" s="110" customFormat="1" ht="24.95" customHeight="1" x14ac:dyDescent="0.2">
      <c r="A12" s="193" t="s">
        <v>132</v>
      </c>
      <c r="B12" s="194" t="s">
        <v>133</v>
      </c>
      <c r="C12" s="113">
        <v>0.33850067915741361</v>
      </c>
      <c r="D12" s="115">
        <v>628</v>
      </c>
      <c r="E12" s="114">
        <v>586</v>
      </c>
      <c r="F12" s="114">
        <v>766</v>
      </c>
      <c r="G12" s="114">
        <v>679</v>
      </c>
      <c r="H12" s="140">
        <v>652</v>
      </c>
      <c r="I12" s="115">
        <v>-24</v>
      </c>
      <c r="J12" s="116">
        <v>-3.6809815950920246</v>
      </c>
    </row>
    <row r="13" spans="1:15" s="110" customFormat="1" ht="24.95" customHeight="1" x14ac:dyDescent="0.2">
      <c r="A13" s="193" t="s">
        <v>134</v>
      </c>
      <c r="B13" s="199" t="s">
        <v>214</v>
      </c>
      <c r="C13" s="113">
        <v>1.694120437248011</v>
      </c>
      <c r="D13" s="115">
        <v>3143</v>
      </c>
      <c r="E13" s="114">
        <v>3158</v>
      </c>
      <c r="F13" s="114">
        <v>3182</v>
      </c>
      <c r="G13" s="114">
        <v>3100</v>
      </c>
      <c r="H13" s="140">
        <v>3088</v>
      </c>
      <c r="I13" s="115">
        <v>55</v>
      </c>
      <c r="J13" s="116">
        <v>1.7810880829015545</v>
      </c>
    </row>
    <row r="14" spans="1:15" s="287" customFormat="1" ht="24" customHeight="1" x14ac:dyDescent="0.2">
      <c r="A14" s="193" t="s">
        <v>215</v>
      </c>
      <c r="B14" s="199" t="s">
        <v>137</v>
      </c>
      <c r="C14" s="113">
        <v>11.855608977814191</v>
      </c>
      <c r="D14" s="115">
        <v>21995</v>
      </c>
      <c r="E14" s="114">
        <v>22075</v>
      </c>
      <c r="F14" s="114">
        <v>22365</v>
      </c>
      <c r="G14" s="114">
        <v>21926</v>
      </c>
      <c r="H14" s="140">
        <v>21845</v>
      </c>
      <c r="I14" s="115">
        <v>150</v>
      </c>
      <c r="J14" s="116">
        <v>0.68665598535133898</v>
      </c>
      <c r="K14" s="110"/>
      <c r="L14" s="110"/>
      <c r="M14" s="110"/>
      <c r="N14" s="110"/>
      <c r="O14" s="110"/>
    </row>
    <row r="15" spans="1:15" s="110" customFormat="1" ht="24.75" customHeight="1" x14ac:dyDescent="0.2">
      <c r="A15" s="193" t="s">
        <v>216</v>
      </c>
      <c r="B15" s="199" t="s">
        <v>217</v>
      </c>
      <c r="C15" s="113">
        <v>3.4944265970979496</v>
      </c>
      <c r="D15" s="115">
        <v>6483</v>
      </c>
      <c r="E15" s="114">
        <v>6468</v>
      </c>
      <c r="F15" s="114">
        <v>6506</v>
      </c>
      <c r="G15" s="114">
        <v>6303</v>
      </c>
      <c r="H15" s="140">
        <v>6197</v>
      </c>
      <c r="I15" s="115">
        <v>286</v>
      </c>
      <c r="J15" s="116">
        <v>4.615136356301436</v>
      </c>
    </row>
    <row r="16" spans="1:15" s="287" customFormat="1" ht="24.95" customHeight="1" x14ac:dyDescent="0.2">
      <c r="A16" s="193" t="s">
        <v>218</v>
      </c>
      <c r="B16" s="199" t="s">
        <v>141</v>
      </c>
      <c r="C16" s="113">
        <v>5.1761497164787302</v>
      </c>
      <c r="D16" s="115">
        <v>9603</v>
      </c>
      <c r="E16" s="114">
        <v>9684</v>
      </c>
      <c r="F16" s="114">
        <v>9853</v>
      </c>
      <c r="G16" s="114">
        <v>9648</v>
      </c>
      <c r="H16" s="140">
        <v>9658</v>
      </c>
      <c r="I16" s="115">
        <v>-55</v>
      </c>
      <c r="J16" s="116">
        <v>-0.56947608200455579</v>
      </c>
      <c r="K16" s="110"/>
      <c r="L16" s="110"/>
      <c r="M16" s="110"/>
      <c r="N16" s="110"/>
      <c r="O16" s="110"/>
    </row>
    <row r="17" spans="1:15" s="110" customFormat="1" ht="24.95" customHeight="1" x14ac:dyDescent="0.2">
      <c r="A17" s="193" t="s">
        <v>219</v>
      </c>
      <c r="B17" s="199" t="s">
        <v>220</v>
      </c>
      <c r="C17" s="113">
        <v>3.1850326642375109</v>
      </c>
      <c r="D17" s="115">
        <v>5909</v>
      </c>
      <c r="E17" s="114">
        <v>5923</v>
      </c>
      <c r="F17" s="114">
        <v>6006</v>
      </c>
      <c r="G17" s="114">
        <v>5975</v>
      </c>
      <c r="H17" s="140">
        <v>5990</v>
      </c>
      <c r="I17" s="115">
        <v>-81</v>
      </c>
      <c r="J17" s="116">
        <v>-1.352253756260434</v>
      </c>
    </row>
    <row r="18" spans="1:15" s="287" customFormat="1" ht="24.95" customHeight="1" x14ac:dyDescent="0.2">
      <c r="A18" s="201" t="s">
        <v>144</v>
      </c>
      <c r="B18" s="202" t="s">
        <v>145</v>
      </c>
      <c r="C18" s="113">
        <v>4.6026390116642588</v>
      </c>
      <c r="D18" s="115">
        <v>8539</v>
      </c>
      <c r="E18" s="114">
        <v>8384</v>
      </c>
      <c r="F18" s="114">
        <v>8554</v>
      </c>
      <c r="G18" s="114">
        <v>8457</v>
      </c>
      <c r="H18" s="140">
        <v>8349</v>
      </c>
      <c r="I18" s="115">
        <v>190</v>
      </c>
      <c r="J18" s="116">
        <v>2.2757216433105762</v>
      </c>
      <c r="K18" s="110"/>
      <c r="L18" s="110"/>
      <c r="M18" s="110"/>
      <c r="N18" s="110"/>
      <c r="O18" s="110"/>
    </row>
    <row r="19" spans="1:15" s="110" customFormat="1" ht="24.95" customHeight="1" x14ac:dyDescent="0.2">
      <c r="A19" s="193" t="s">
        <v>146</v>
      </c>
      <c r="B19" s="199" t="s">
        <v>147</v>
      </c>
      <c r="C19" s="113">
        <v>13.106660054763804</v>
      </c>
      <c r="D19" s="115">
        <v>24316</v>
      </c>
      <c r="E19" s="114">
        <v>24720</v>
      </c>
      <c r="F19" s="114">
        <v>24762</v>
      </c>
      <c r="G19" s="114">
        <v>24286</v>
      </c>
      <c r="H19" s="140">
        <v>25091</v>
      </c>
      <c r="I19" s="115">
        <v>-775</v>
      </c>
      <c r="J19" s="116">
        <v>-3.088756924793751</v>
      </c>
    </row>
    <row r="20" spans="1:15" s="287" customFormat="1" ht="24.95" customHeight="1" x14ac:dyDescent="0.2">
      <c r="A20" s="193" t="s">
        <v>148</v>
      </c>
      <c r="B20" s="199" t="s">
        <v>149</v>
      </c>
      <c r="C20" s="113">
        <v>3.6297190659968521</v>
      </c>
      <c r="D20" s="115">
        <v>6734</v>
      </c>
      <c r="E20" s="114">
        <v>6895</v>
      </c>
      <c r="F20" s="114">
        <v>6855</v>
      </c>
      <c r="G20" s="114">
        <v>6818</v>
      </c>
      <c r="H20" s="140">
        <v>6894</v>
      </c>
      <c r="I20" s="115">
        <v>-160</v>
      </c>
      <c r="J20" s="116">
        <v>-2.3208587177255584</v>
      </c>
      <c r="K20" s="110"/>
      <c r="L20" s="110"/>
      <c r="M20" s="110"/>
      <c r="N20" s="110"/>
      <c r="O20" s="110"/>
    </row>
    <row r="21" spans="1:15" s="110" customFormat="1" ht="24.95" customHeight="1" x14ac:dyDescent="0.2">
      <c r="A21" s="201" t="s">
        <v>150</v>
      </c>
      <c r="B21" s="202" t="s">
        <v>151</v>
      </c>
      <c r="C21" s="113">
        <v>3.5003557491214075</v>
      </c>
      <c r="D21" s="115">
        <v>6494</v>
      </c>
      <c r="E21" s="114">
        <v>6719</v>
      </c>
      <c r="F21" s="114">
        <v>7084</v>
      </c>
      <c r="G21" s="114">
        <v>6942</v>
      </c>
      <c r="H21" s="140">
        <v>6692</v>
      </c>
      <c r="I21" s="115">
        <v>-198</v>
      </c>
      <c r="J21" s="116">
        <v>-2.9587567244471011</v>
      </c>
    </row>
    <row r="22" spans="1:15" s="110" customFormat="1" ht="24.95" customHeight="1" x14ac:dyDescent="0.2">
      <c r="A22" s="201" t="s">
        <v>152</v>
      </c>
      <c r="B22" s="199" t="s">
        <v>153</v>
      </c>
      <c r="C22" s="113">
        <v>4.0959660205687678</v>
      </c>
      <c r="D22" s="115">
        <v>7599</v>
      </c>
      <c r="E22" s="114">
        <v>7515</v>
      </c>
      <c r="F22" s="114">
        <v>7466</v>
      </c>
      <c r="G22" s="114">
        <v>7105</v>
      </c>
      <c r="H22" s="140">
        <v>6990</v>
      </c>
      <c r="I22" s="115">
        <v>609</v>
      </c>
      <c r="J22" s="116">
        <v>8.7124463519313302</v>
      </c>
    </row>
    <row r="23" spans="1:15" s="110" customFormat="1" ht="24.95" customHeight="1" x14ac:dyDescent="0.2">
      <c r="A23" s="193" t="s">
        <v>154</v>
      </c>
      <c r="B23" s="199" t="s">
        <v>155</v>
      </c>
      <c r="C23" s="113">
        <v>7.3796382139238048</v>
      </c>
      <c r="D23" s="115">
        <v>13691</v>
      </c>
      <c r="E23" s="114">
        <v>13531</v>
      </c>
      <c r="F23" s="114">
        <v>13484</v>
      </c>
      <c r="G23" s="114">
        <v>13254</v>
      </c>
      <c r="H23" s="140">
        <v>13207</v>
      </c>
      <c r="I23" s="115">
        <v>484</v>
      </c>
      <c r="J23" s="116">
        <v>3.6647232528204738</v>
      </c>
    </row>
    <row r="24" spans="1:15" s="110" customFormat="1" ht="24.95" customHeight="1" x14ac:dyDescent="0.2">
      <c r="A24" s="193" t="s">
        <v>156</v>
      </c>
      <c r="B24" s="199" t="s">
        <v>221</v>
      </c>
      <c r="C24" s="113">
        <v>9.5082037903451848</v>
      </c>
      <c r="D24" s="115">
        <v>17640</v>
      </c>
      <c r="E24" s="114">
        <v>17568</v>
      </c>
      <c r="F24" s="114">
        <v>17601</v>
      </c>
      <c r="G24" s="114">
        <v>17450</v>
      </c>
      <c r="H24" s="140">
        <v>17552</v>
      </c>
      <c r="I24" s="115">
        <v>88</v>
      </c>
      <c r="J24" s="116">
        <v>0.50136736554238837</v>
      </c>
    </row>
    <row r="25" spans="1:15" s="110" customFormat="1" ht="24.95" customHeight="1" x14ac:dyDescent="0.2">
      <c r="A25" s="193" t="s">
        <v>222</v>
      </c>
      <c r="B25" s="204" t="s">
        <v>159</v>
      </c>
      <c r="C25" s="113">
        <v>5.3890601755029</v>
      </c>
      <c r="D25" s="115">
        <v>9998</v>
      </c>
      <c r="E25" s="114">
        <v>9805</v>
      </c>
      <c r="F25" s="114">
        <v>10029</v>
      </c>
      <c r="G25" s="114">
        <v>9839</v>
      </c>
      <c r="H25" s="140">
        <v>9531</v>
      </c>
      <c r="I25" s="115">
        <v>467</v>
      </c>
      <c r="J25" s="116">
        <v>4.8998006505088654</v>
      </c>
    </row>
    <row r="26" spans="1:15" s="110" customFormat="1" ht="24.95" customHeight="1" x14ac:dyDescent="0.2">
      <c r="A26" s="201">
        <v>782.78300000000002</v>
      </c>
      <c r="B26" s="203" t="s">
        <v>160</v>
      </c>
      <c r="C26" s="113">
        <v>0.93141588150320176</v>
      </c>
      <c r="D26" s="115">
        <v>1728</v>
      </c>
      <c r="E26" s="114">
        <v>1924</v>
      </c>
      <c r="F26" s="114">
        <v>2095</v>
      </c>
      <c r="G26" s="114">
        <v>2054</v>
      </c>
      <c r="H26" s="140">
        <v>2005</v>
      </c>
      <c r="I26" s="115">
        <v>-277</v>
      </c>
      <c r="J26" s="116">
        <v>-13.815461346633416</v>
      </c>
    </row>
    <row r="27" spans="1:15" s="110" customFormat="1" ht="24.95" customHeight="1" x14ac:dyDescent="0.2">
      <c r="A27" s="193" t="s">
        <v>161</v>
      </c>
      <c r="B27" s="199" t="s">
        <v>223</v>
      </c>
      <c r="C27" s="113">
        <v>10.210538798214786</v>
      </c>
      <c r="D27" s="115">
        <v>18943</v>
      </c>
      <c r="E27" s="114">
        <v>18881</v>
      </c>
      <c r="F27" s="114">
        <v>18748</v>
      </c>
      <c r="G27" s="114">
        <v>18296</v>
      </c>
      <c r="H27" s="140">
        <v>18293</v>
      </c>
      <c r="I27" s="115">
        <v>650</v>
      </c>
      <c r="J27" s="116">
        <v>3.5532717432897831</v>
      </c>
    </row>
    <row r="28" spans="1:15" s="110" customFormat="1" ht="24.95" customHeight="1" x14ac:dyDescent="0.2">
      <c r="A28" s="193" t="s">
        <v>163</v>
      </c>
      <c r="B28" s="199" t="s">
        <v>164</v>
      </c>
      <c r="C28" s="113">
        <v>5.0198357085875678</v>
      </c>
      <c r="D28" s="115">
        <v>9313</v>
      </c>
      <c r="E28" s="114">
        <v>9361</v>
      </c>
      <c r="F28" s="114">
        <v>9293</v>
      </c>
      <c r="G28" s="114">
        <v>8863</v>
      </c>
      <c r="H28" s="140">
        <v>8638</v>
      </c>
      <c r="I28" s="115">
        <v>675</v>
      </c>
      <c r="J28" s="116">
        <v>7.8143088677934704</v>
      </c>
    </row>
    <row r="29" spans="1:15" s="110" customFormat="1" ht="24.95" customHeight="1" x14ac:dyDescent="0.2">
      <c r="A29" s="193">
        <v>86</v>
      </c>
      <c r="B29" s="199" t="s">
        <v>165</v>
      </c>
      <c r="C29" s="113">
        <v>7.7596429572454237</v>
      </c>
      <c r="D29" s="115">
        <v>14396</v>
      </c>
      <c r="E29" s="114">
        <v>14361</v>
      </c>
      <c r="F29" s="114">
        <v>14327</v>
      </c>
      <c r="G29" s="114">
        <v>14131</v>
      </c>
      <c r="H29" s="140">
        <v>14194</v>
      </c>
      <c r="I29" s="115">
        <v>202</v>
      </c>
      <c r="J29" s="116">
        <v>1.4231365365647457</v>
      </c>
    </row>
    <row r="30" spans="1:15" s="110" customFormat="1" ht="24.95" customHeight="1" x14ac:dyDescent="0.2">
      <c r="A30" s="193">
        <v>87.88</v>
      </c>
      <c r="B30" s="204" t="s">
        <v>166</v>
      </c>
      <c r="C30" s="113">
        <v>6.5376986265927854</v>
      </c>
      <c r="D30" s="115">
        <v>12129</v>
      </c>
      <c r="E30" s="114">
        <v>12243</v>
      </c>
      <c r="F30" s="114">
        <v>12182</v>
      </c>
      <c r="G30" s="114">
        <v>11867</v>
      </c>
      <c r="H30" s="140">
        <v>11989</v>
      </c>
      <c r="I30" s="115">
        <v>140</v>
      </c>
      <c r="J30" s="116">
        <v>1.1677370923346402</v>
      </c>
    </row>
    <row r="31" spans="1:15" s="110" customFormat="1" ht="24.95" customHeight="1" x14ac:dyDescent="0.2">
      <c r="A31" s="193" t="s">
        <v>167</v>
      </c>
      <c r="B31" s="199" t="s">
        <v>168</v>
      </c>
      <c r="C31" s="113">
        <v>4.4333886720855524</v>
      </c>
      <c r="D31" s="115">
        <v>8225</v>
      </c>
      <c r="E31" s="114">
        <v>8323</v>
      </c>
      <c r="F31" s="114">
        <v>8353</v>
      </c>
      <c r="G31" s="114">
        <v>8265</v>
      </c>
      <c r="H31" s="140">
        <v>8339</v>
      </c>
      <c r="I31" s="115">
        <v>-114</v>
      </c>
      <c r="J31" s="116">
        <v>-1.3670703921333494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0.33850067915741361</v>
      </c>
      <c r="D34" s="115">
        <v>628</v>
      </c>
      <c r="E34" s="114">
        <v>586</v>
      </c>
      <c r="F34" s="114">
        <v>766</v>
      </c>
      <c r="G34" s="114">
        <v>679</v>
      </c>
      <c r="H34" s="140">
        <v>652</v>
      </c>
      <c r="I34" s="115">
        <v>-24</v>
      </c>
      <c r="J34" s="116">
        <v>-3.6809815950920246</v>
      </c>
    </row>
    <row r="35" spans="1:10" s="110" customFormat="1" ht="24.95" customHeight="1" x14ac:dyDescent="0.2">
      <c r="A35" s="292" t="s">
        <v>171</v>
      </c>
      <c r="B35" s="293" t="s">
        <v>172</v>
      </c>
      <c r="C35" s="113">
        <v>18.152368426726461</v>
      </c>
      <c r="D35" s="115">
        <v>33677</v>
      </c>
      <c r="E35" s="114">
        <v>33617</v>
      </c>
      <c r="F35" s="114">
        <v>34101</v>
      </c>
      <c r="G35" s="114">
        <v>33483</v>
      </c>
      <c r="H35" s="140">
        <v>33282</v>
      </c>
      <c r="I35" s="115">
        <v>395</v>
      </c>
      <c r="J35" s="116">
        <v>1.1868277146806081</v>
      </c>
    </row>
    <row r="36" spans="1:10" s="110" customFormat="1" ht="24.95" customHeight="1" x14ac:dyDescent="0.2">
      <c r="A36" s="294" t="s">
        <v>173</v>
      </c>
      <c r="B36" s="295" t="s">
        <v>174</v>
      </c>
      <c r="C36" s="125">
        <v>81.50212371445204</v>
      </c>
      <c r="D36" s="143">
        <v>151206</v>
      </c>
      <c r="E36" s="144">
        <v>151846</v>
      </c>
      <c r="F36" s="144">
        <v>152279</v>
      </c>
      <c r="G36" s="144">
        <v>149170</v>
      </c>
      <c r="H36" s="145">
        <v>149415</v>
      </c>
      <c r="I36" s="143">
        <v>1791</v>
      </c>
      <c r="J36" s="146">
        <v>1.1986748318441924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2020-09-28T08:12:41Z</dcterms:created>
  <dcterms:modified xsi:type="dcterms:W3CDTF">2020-09-28T10:33:44Z</dcterms:modified>
</cp:coreProperties>
</file>