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C43" i="24"/>
  <c r="I43" i="24" s="1"/>
  <c r="B43" i="24"/>
  <c r="D43" i="24" s="1"/>
  <c r="K42" i="24"/>
  <c r="I42" i="24"/>
  <c r="D42" i="24"/>
  <c r="C42" i="24"/>
  <c r="M42" i="24" s="1"/>
  <c r="B42" i="24"/>
  <c r="J42" i="24" s="1"/>
  <c r="M41" i="24"/>
  <c r="K41" i="24"/>
  <c r="H41" i="24"/>
  <c r="G41" i="24"/>
  <c r="F41" i="24"/>
  <c r="E41" i="24"/>
  <c r="C41" i="24"/>
  <c r="I41" i="24" s="1"/>
  <c r="B41" i="24"/>
  <c r="D41" i="24" s="1"/>
  <c r="K40" i="24"/>
  <c r="I40" i="24"/>
  <c r="D40" i="24"/>
  <c r="C40" i="24"/>
  <c r="M40" i="24" s="1"/>
  <c r="B40" i="24"/>
  <c r="J40" i="24" s="1"/>
  <c r="M36" i="24"/>
  <c r="L36" i="24"/>
  <c r="K36" i="24"/>
  <c r="J36" i="24"/>
  <c r="I36" i="24"/>
  <c r="H36" i="24"/>
  <c r="G36" i="24"/>
  <c r="F36" i="24"/>
  <c r="E36" i="24"/>
  <c r="D36" i="24"/>
  <c r="L57" i="15"/>
  <c r="K57" i="15"/>
  <c r="C38" i="24"/>
  <c r="C37" i="24"/>
  <c r="C35" i="24"/>
  <c r="C34" i="24"/>
  <c r="C33" i="24"/>
  <c r="C32" i="24"/>
  <c r="G32" i="24" s="1"/>
  <c r="C31" i="24"/>
  <c r="C30" i="24"/>
  <c r="G30" i="24" s="1"/>
  <c r="C29" i="24"/>
  <c r="C28" i="24"/>
  <c r="C27" i="24"/>
  <c r="C26" i="24"/>
  <c r="C25" i="24"/>
  <c r="C24" i="24"/>
  <c r="G24" i="24" s="1"/>
  <c r="C23" i="24"/>
  <c r="C22" i="24"/>
  <c r="G22" i="24" s="1"/>
  <c r="C21" i="24"/>
  <c r="C20" i="24"/>
  <c r="C19" i="24"/>
  <c r="C18" i="24"/>
  <c r="C17" i="24"/>
  <c r="C16" i="24"/>
  <c r="G16" i="24" s="1"/>
  <c r="C15" i="24"/>
  <c r="C9" i="24"/>
  <c r="C8" i="24"/>
  <c r="I8" i="24" s="1"/>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G27" i="24" l="1"/>
  <c r="M27" i="24"/>
  <c r="E27" i="24"/>
  <c r="L27" i="24"/>
  <c r="I27" i="24"/>
  <c r="F29" i="24"/>
  <c r="D29" i="24"/>
  <c r="J29" i="24"/>
  <c r="H29" i="24"/>
  <c r="K29" i="24"/>
  <c r="F21" i="24"/>
  <c r="D21" i="24"/>
  <c r="J21" i="24"/>
  <c r="H21" i="24"/>
  <c r="K21" i="24"/>
  <c r="D38" i="24"/>
  <c r="K38" i="24"/>
  <c r="J38" i="24"/>
  <c r="H38" i="24"/>
  <c r="F38" i="24"/>
  <c r="F7" i="24"/>
  <c r="D7" i="24"/>
  <c r="J7" i="24"/>
  <c r="H7" i="24"/>
  <c r="K7" i="24"/>
  <c r="K8" i="24"/>
  <c r="J8" i="24"/>
  <c r="H8" i="24"/>
  <c r="F8" i="24"/>
  <c r="D8" i="24"/>
  <c r="F9" i="24"/>
  <c r="D9" i="24"/>
  <c r="J9" i="24"/>
  <c r="H9" i="24"/>
  <c r="K9" i="24"/>
  <c r="K16" i="24"/>
  <c r="J16" i="24"/>
  <c r="H16" i="24"/>
  <c r="F16" i="24"/>
  <c r="D16" i="24"/>
  <c r="K28" i="24"/>
  <c r="J28" i="24"/>
  <c r="H28" i="24"/>
  <c r="F28" i="24"/>
  <c r="D28" i="24"/>
  <c r="F31" i="24"/>
  <c r="D31" i="24"/>
  <c r="J31" i="24"/>
  <c r="H31" i="24"/>
  <c r="K31" i="24"/>
  <c r="G29" i="24"/>
  <c r="M29" i="24"/>
  <c r="E29" i="24"/>
  <c r="L29" i="24"/>
  <c r="I29" i="24"/>
  <c r="K22" i="24"/>
  <c r="J22" i="24"/>
  <c r="H22" i="24"/>
  <c r="F22" i="24"/>
  <c r="D22" i="24"/>
  <c r="F17" i="24"/>
  <c r="D17" i="24"/>
  <c r="J17" i="24"/>
  <c r="H17" i="24"/>
  <c r="K17" i="24"/>
  <c r="K26" i="24"/>
  <c r="J26" i="24"/>
  <c r="H26" i="24"/>
  <c r="F26" i="24"/>
  <c r="D26" i="24"/>
  <c r="K32" i="24"/>
  <c r="J32" i="24"/>
  <c r="H32" i="24"/>
  <c r="F32" i="24"/>
  <c r="D32" i="24"/>
  <c r="G17" i="24"/>
  <c r="M17" i="24"/>
  <c r="E17" i="24"/>
  <c r="L17" i="24"/>
  <c r="I17" i="24"/>
  <c r="I20" i="24"/>
  <c r="M20" i="24"/>
  <c r="E20" i="24"/>
  <c r="L20" i="24"/>
  <c r="G20" i="24"/>
  <c r="K20" i="24"/>
  <c r="J20" i="24"/>
  <c r="H20" i="24"/>
  <c r="F20" i="24"/>
  <c r="D20" i="24"/>
  <c r="F23" i="24"/>
  <c r="D23" i="24"/>
  <c r="J23" i="24"/>
  <c r="H23" i="24"/>
  <c r="K23" i="24"/>
  <c r="B45" i="24"/>
  <c r="B39" i="24"/>
  <c r="G21" i="24"/>
  <c r="M21" i="24"/>
  <c r="E21" i="24"/>
  <c r="L21" i="24"/>
  <c r="I21" i="24"/>
  <c r="I37" i="24"/>
  <c r="G37" i="24"/>
  <c r="L37" i="24"/>
  <c r="M37" i="24"/>
  <c r="B14" i="24"/>
  <c r="B6" i="24"/>
  <c r="F33" i="24"/>
  <c r="D33" i="24"/>
  <c r="J33" i="24"/>
  <c r="H33" i="24"/>
  <c r="K33" i="24"/>
  <c r="G15" i="24"/>
  <c r="M15" i="24"/>
  <c r="E15" i="24"/>
  <c r="L15" i="24"/>
  <c r="I15" i="24"/>
  <c r="G33" i="24"/>
  <c r="M33" i="24"/>
  <c r="E33" i="24"/>
  <c r="L33" i="24"/>
  <c r="I33" i="24"/>
  <c r="E37" i="24"/>
  <c r="H37" i="24"/>
  <c r="F37" i="24"/>
  <c r="D37" i="24"/>
  <c r="K37" i="24"/>
  <c r="J37" i="24"/>
  <c r="G7" i="24"/>
  <c r="L7" i="24"/>
  <c r="I7" i="24"/>
  <c r="E7" i="24"/>
  <c r="M38" i="24"/>
  <c r="E38" i="24"/>
  <c r="L38" i="24"/>
  <c r="G38" i="24"/>
  <c r="I38" i="24"/>
  <c r="M7" i="24"/>
  <c r="G23" i="24"/>
  <c r="M23" i="24"/>
  <c r="E23" i="24"/>
  <c r="L23" i="24"/>
  <c r="I23" i="24"/>
  <c r="K18" i="24"/>
  <c r="J18" i="24"/>
  <c r="H18" i="24"/>
  <c r="F18" i="24"/>
  <c r="D18" i="24"/>
  <c r="K24" i="24"/>
  <c r="J24" i="24"/>
  <c r="H24" i="24"/>
  <c r="F24" i="24"/>
  <c r="D24" i="24"/>
  <c r="F15" i="24"/>
  <c r="D15" i="24"/>
  <c r="J15" i="24"/>
  <c r="H15" i="24"/>
  <c r="K15" i="24"/>
  <c r="K30" i="24"/>
  <c r="J30" i="24"/>
  <c r="H30" i="24"/>
  <c r="F30" i="24"/>
  <c r="D30" i="24"/>
  <c r="I28" i="24"/>
  <c r="M28" i="24"/>
  <c r="E28" i="24"/>
  <c r="L28" i="24"/>
  <c r="G28" i="24"/>
  <c r="G31" i="24"/>
  <c r="M31" i="24"/>
  <c r="E31" i="24"/>
  <c r="L31" i="24"/>
  <c r="I31" i="24"/>
  <c r="G35" i="24"/>
  <c r="M35" i="24"/>
  <c r="E35" i="24"/>
  <c r="L35" i="24"/>
  <c r="I35" i="24"/>
  <c r="F25" i="24"/>
  <c r="D25" i="24"/>
  <c r="J25" i="24"/>
  <c r="H25" i="24"/>
  <c r="K25" i="24"/>
  <c r="K34" i="24"/>
  <c r="J34" i="24"/>
  <c r="H34" i="24"/>
  <c r="F34" i="24"/>
  <c r="D34" i="24"/>
  <c r="G9" i="24"/>
  <c r="M9" i="24"/>
  <c r="E9" i="24"/>
  <c r="L9" i="24"/>
  <c r="I9" i="24"/>
  <c r="G19" i="24"/>
  <c r="M19" i="24"/>
  <c r="E19" i="24"/>
  <c r="L19" i="24"/>
  <c r="I19" i="24"/>
  <c r="G25" i="24"/>
  <c r="M25" i="24"/>
  <c r="E25" i="24"/>
  <c r="L25" i="24"/>
  <c r="I25" i="24"/>
  <c r="G8" i="24"/>
  <c r="F19" i="24"/>
  <c r="D19" i="24"/>
  <c r="J19" i="24"/>
  <c r="H19" i="24"/>
  <c r="F27" i="24"/>
  <c r="D27" i="24"/>
  <c r="J27" i="24"/>
  <c r="H27" i="24"/>
  <c r="F35" i="24"/>
  <c r="D35" i="24"/>
  <c r="J35" i="24"/>
  <c r="H35" i="24"/>
  <c r="M8" i="24"/>
  <c r="E8" i="24"/>
  <c r="L8" i="24"/>
  <c r="I18" i="24"/>
  <c r="M18" i="24"/>
  <c r="E18" i="24"/>
  <c r="L18" i="24"/>
  <c r="I26" i="24"/>
  <c r="M26" i="24"/>
  <c r="E26" i="24"/>
  <c r="L26" i="24"/>
  <c r="I34" i="24"/>
  <c r="M34" i="24"/>
  <c r="E34" i="24"/>
  <c r="L34" i="24"/>
  <c r="G18" i="24"/>
  <c r="G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K19" i="24"/>
  <c r="K35" i="24"/>
  <c r="C14" i="24"/>
  <c r="C6" i="24"/>
  <c r="I22" i="24"/>
  <c r="M22" i="24"/>
  <c r="E22" i="24"/>
  <c r="L22" i="24"/>
  <c r="I30" i="24"/>
  <c r="M30" i="24"/>
  <c r="E30" i="24"/>
  <c r="L30" i="24"/>
  <c r="C45" i="24"/>
  <c r="C39" i="24"/>
  <c r="G26"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G40" i="24"/>
  <c r="G42" i="24"/>
  <c r="G44" i="24"/>
  <c r="H40" i="24"/>
  <c r="L41" i="24"/>
  <c r="H42" i="24"/>
  <c r="L43" i="24"/>
  <c r="H44" i="24"/>
  <c r="L40" i="24"/>
  <c r="L42" i="24"/>
  <c r="L44" i="24"/>
  <c r="E40" i="24"/>
  <c r="E42" i="24"/>
  <c r="E44" i="24"/>
  <c r="J79" i="24" l="1"/>
  <c r="I45" i="24"/>
  <c r="G45" i="24"/>
  <c r="M45" i="24"/>
  <c r="E45" i="24"/>
  <c r="L45" i="24"/>
  <c r="I77" i="24"/>
  <c r="I39" i="24"/>
  <c r="G39" i="24"/>
  <c r="L39" i="24"/>
  <c r="M39" i="24"/>
  <c r="E39" i="24"/>
  <c r="H45" i="24"/>
  <c r="F45" i="24"/>
  <c r="D45" i="24"/>
  <c r="K45" i="24"/>
  <c r="J45" i="24"/>
  <c r="K77" i="24"/>
  <c r="J78" i="24" s="1"/>
  <c r="M6" i="24"/>
  <c r="E6" i="24"/>
  <c r="L6" i="24"/>
  <c r="I6" i="24"/>
  <c r="G6" i="24"/>
  <c r="I14" i="24"/>
  <c r="M14" i="24"/>
  <c r="E14" i="24"/>
  <c r="L14" i="24"/>
  <c r="G14" i="24"/>
  <c r="K6" i="24"/>
  <c r="J6" i="24"/>
  <c r="H6" i="24"/>
  <c r="F6" i="24"/>
  <c r="D6" i="24"/>
  <c r="K14" i="24"/>
  <c r="J14" i="24"/>
  <c r="H14" i="24"/>
  <c r="F14" i="24"/>
  <c r="D14" i="24"/>
  <c r="H39" i="24"/>
  <c r="F39" i="24"/>
  <c r="D39" i="24"/>
  <c r="K39" i="24"/>
  <c r="J39" i="24"/>
  <c r="I78" i="24" l="1"/>
  <c r="I79" i="24"/>
  <c r="K79" i="24"/>
  <c r="K78" i="24"/>
  <c r="I83" i="24" l="1"/>
  <c r="I82" i="24"/>
  <c r="I81" i="24"/>
</calcChain>
</file>

<file path=xl/sharedStrings.xml><?xml version="1.0" encoding="utf-8"?>
<sst xmlns="http://schemas.openxmlformats.org/spreadsheetml/2006/main" count="1665" uniqueCount="524">
  <si>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</si>
  <si>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</si>
  <si>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</si>
  <si>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</si>
  <si>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</si>
  <si>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</si>
  <si>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</si>
  <si>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</si>
  <si>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</si>
  <si>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</si>
  <si>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</si>
  <si>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</si>
  <si>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</si>
  <si>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Mainz (527)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</si>
  <si>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</si>
  <si>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</si>
  <si>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</si>
  <si>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</si>
  <si>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</si>
  <si>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</si>
  <si>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</si>
  <si>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</si>
  <si>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</si>
  <si>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</si>
  <si>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</si>
  <si>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</si>
  <si>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</si>
  <si>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</si>
  <si>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</si>
  <si>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</si>
  <si>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</si>
  <si>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</si>
  <si>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</si>
  <si>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</si>
  <si>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</si>
  <si>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</si>
  <si>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</si>
  <si>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</si>
  <si>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</si>
  <si>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</si>
  <si>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</si>
  <si>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</si>
  <si>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</si>
  <si>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</si>
  <si>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</si>
  <si>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</si>
  <si>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</si>
  <si>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</si>
  <si>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</si>
  <si>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</si>
  <si>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</si>
  <si>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</si>
  <si>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</si>
  <si>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</si>
  <si>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</si>
  <si>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</si>
  <si>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</si>
  <si>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</si>
  <si>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</si>
  <si>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</si>
  <si>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</si>
  <si>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</si>
  <si>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</si>
  <si>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</si>
  <si>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</si>
  <si>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</si>
  <si>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</si>
  <si>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</si>
  <si>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</si>
  <si>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</si>
  <si>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</si>
  <si>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</si>
  <si>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</si>
  <si>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</si>
  <si>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</si>
  <si>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</si>
  <si>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</si>
  <si>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</si>
  <si>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</si>
  <si>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</si>
  <si>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</si>
  <si>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</si>
  <si>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</si>
  <si>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</si>
  <si>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</si>
  <si>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</si>
  <si>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</si>
  <si>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</si>
  <si>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</si>
  <si>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</si>
  <si>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</si>
  <si>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</si>
  <si>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Mainz (527);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</si>
  <si>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</si>
  <si>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</si>
  <si>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</si>
  <si>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</si>
  <si>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</si>
  <si>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</si>
  <si>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</si>
  <si>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</si>
  <si>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</si>
  <si>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</si>
  <si>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</si>
  <si>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</si>
  <si>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</si>
  <si>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</si>
  <si>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</si>
  <si>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</si>
  <si>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</si>
  <si>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</si>
  <si>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</si>
  <si>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</si>
  <si>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</si>
  <si>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</si>
  <si>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</si>
  <si>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</si>
  <si>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</si>
  <si>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</si>
  <si>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</si>
  <si>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</si>
  <si>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</si>
  <si>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</si>
  <si>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</si>
  <si>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</si>
  <si>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</si>
  <si>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</si>
  <si>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</si>
  <si>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</si>
  <si>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Rheinland-Pfalz/Saarland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</si>
  <si>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</si>
  <si>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</si>
  <si>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</si>
  <si>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</si>
  <si>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</si>
  <si>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</si>
  <si>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</si>
  <si>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</si>
  <si>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</si>
  <si>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</si>
  <si>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</si>
  <si>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</si>
  <si>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</si>
  <si>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</si>
  <si>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</si>
  <si>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</si>
  <si>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</si>
  <si>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</si>
  <si>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</si>
  <si>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</si>
  <si>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</si>
  <si>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</si>
  <si>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</si>
  <si>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</si>
  <si>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</si>
  <si>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</si>
  <si>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</si>
  <si>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</si>
  <si>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</si>
  <si>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</si>
  <si>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</si>
  <si>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</si>
  <si>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</si>
  <si>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</si>
  <si>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</si>
  <si>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</si>
  <si>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</si>
  <si>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</si>
  <si>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</si>
  <si>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</si>
  <si>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</si>
  <si>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</si>
  <si>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</si>
  <si>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</si>
  <si>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</si>
  <si>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</si>
  <si>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</si>
  <si>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</si>
  <si>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</si>
  <si>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</si>
  <si>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</si>
  <si>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</si>
  <si>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</si>
  <si>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Mainz (527)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</si>
  <si>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</si>
  <si>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</si>
  <si>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</si>
  <si>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</si>
  <si>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</si>
  <si>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</si>
  <si>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</si>
  <si>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</si>
  <si>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</si>
  <si>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</si>
  <si>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</si>
  <si>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</si>
  <si>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</si>
  <si>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</si>
  <si>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</si>
  <si>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</si>
  <si>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</si>
  <si>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</si>
  <si>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</si>
  <si>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</si>
  <si>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</si>
  <si>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</si>
  <si>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</si>
  <si>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</si>
  <si>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</si>
  <si>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</si>
  <si>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</si>
  <si>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</si>
  <si>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</si>
  <si>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</si>
  <si>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</si>
  <si>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</si>
  <si>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</si>
  <si>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</si>
  <si>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</si>
  <si>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</si>
  <si>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</si>
  <si>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</si>
  <si>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</si>
  <si>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</si>
  <si>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</si>
  <si>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</si>
  <si>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</si>
  <si>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</si>
  <si>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</si>
  <si>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</si>
  <si>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</si>
  <si>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</si>
  <si>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</si>
  <si>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</si>
  <si>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</si>
  <si>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</si>
  <si>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</si>
  <si>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</si>
  <si>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</si>
  <si>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</si>
  <si>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</si>
  <si>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</si>
  <si>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</si>
  <si>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</si>
  <si>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</si>
  <si>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</si>
  <si>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</si>
  <si>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</si>
  <si>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</si>
  <si>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</si>
  <si>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</si>
  <si>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</si>
  <si>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</si>
  <si>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</si>
  <si>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</si>
  <si>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</si>
  <si>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</si>
  <si>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</si>
  <si>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</si>
  <si>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</si>
  <si>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</si>
  <si>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</si>
  <si>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</si>
  <si>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</si>
  <si>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</si>
  <si>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</si>
  <si>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</si>
  <si>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</si>
  <si>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</si>
  <si>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</si>
  <si>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</si>
  <si>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</si>
  <si>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</si>
  <si>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</si>
  <si>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</si>
  <si>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</si>
  <si>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</si>
  <si>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</si>
  <si>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</si>
  <si>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</si>
  <si>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</si>
  <si>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</si>
  <si>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</si>
  <si>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</si>
  <si>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</si>
  <si>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</si>
  <si>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</si>
  <si>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</si>
  <si>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</si>
  <si>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</si>
  <si>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</si>
  <si>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</si>
  <si>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</si>
  <si>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</si>
  <si>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</si>
  <si>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</si>
  <si>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</si>
  <si>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</si>
  <si>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</si>
  <si>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</si>
  <si>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</si>
  <si>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</si>
  <si>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</si>
  <si>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</si>
  <si>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</si>
  <si>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</si>
  <si>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</si>
  <si>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</si>
  <si>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</si>
  <si>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</si>
  <si>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</si>
  <si>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</si>
  <si>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</si>
  <si>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</si>
  <si>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</si>
  <si>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</si>
  <si>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</si>
  <si>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</si>
  <si>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</si>
  <si>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</si>
  <si>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</si>
  <si>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</si>
  <si>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</si>
  <si>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</si>
  <si>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</si>
  <si>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</si>
  <si>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</si>
  <si>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Mainz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</si>
  <si>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</si>
  <si>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</si>
  <si>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</si>
  <si>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</si>
  <si>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</si>
  <si>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</si>
  <si>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</si>
  <si>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</si>
  <si>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</si>
  <si>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</si>
  <si>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</si>
  <si>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</si>
  <si>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</si>
  <si>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</si>
  <si>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</si>
  <si>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</si>
  <si>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</si>
  <si>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</si>
  <si>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</si>
  <si>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</si>
  <si>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</si>
  <si>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</si>
  <si>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</si>
  <si>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</si>
  <si>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</si>
  <si>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</si>
  <si>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</si>
  <si>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</si>
  <si>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</si>
  <si>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</si>
  <si>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</si>
  <si>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</si>
  <si>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</si>
  <si>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</si>
  <si>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</si>
  <si>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</si>
  <si>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</si>
  <si>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</si>
  <si>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</si>
  <si>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</si>
  <si>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</si>
  <si>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</si>
  <si>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</si>
  <si>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</si>
  <si>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</si>
  <si>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</si>
  <si>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Mainz (527);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</si>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</sst>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{8A333101-1808-4BFF-BAC6-57FB8D7D4D50}</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DBC7-4C3E-A7C0-F4DAF2A20DA4}"/>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{007643E8-AACF-491C-BDB1-73A7B70D3BF3}</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DBC7-4C3E-A7C0-F4DAF2A20DA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{4C9E57BC-641F-4BC7-AA6C-1E4877FD4EF8}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BC7-4C3E-A7C0-F4DAF2A20DA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{F3581DF9-000B-4F87-A64D-CA6BCF6A738C}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BC7-4C3E-A7C0-F4DAF2A20DA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1.5551432659282247</c:v>
                </c:pt>
                <c:pt idx="1">
                  <c:v>0.53680001360515106</c:v>
                </c:pt>
                <c:pt idx="2">
                  <c:v>1.1186464311118853</c:v>
                </c:pt>
                <c:pt idx="3">
                  <c:v>1.0875687030768</c:v>
                </c:pt>
              </c:numCache>
            </c:numRef>
          </c:val>
          <c:extLst>
            <c:ext xmlns:c16="http://schemas.microsoft.com/office/drawing/2014/chart" uri="{C3380CC4-5D6E-409C-BE32-E72D297353CC}">
              <c16:uniqueId val="{00000004-DBC7-4C3E-A7C0-F4DAF2A20DA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{A411D63C-F91E-4549-B751-43C32D2CDD15}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BC7-4C3E-A7C0-F4DAF2A20DA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{4058CA30-DC31-45E8-9BF6-27B547D644E8}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BC7-4C3E-A7C0-F4DAF2A20DA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{04158EB7-E691-4DFA-87FC-533005201EC3}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BC7-4C3E-A7C0-F4DAF2A20DA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{373E5E4B-C4E8-428A-BAEA-113BFB416646}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BC7-4C3E-A7C0-F4DAF2A20D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BC7-4C3E-A7C0-F4DAF2A20DA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BC7-4C3E-A7C0-F4DAF2A20DA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{12A04441-4A81-44B4-B4D0-8F60162D4F81}</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E127-44DE-BC67-9C2241266D90}"/>
                </c:ext>
              </c:extLst>
            </c:dLbl>
            <c:dLbl>
              <c:idx val="1"/>
              <c:tx>
                <c:strRef>
                  <c:f>Daten_Diagramme!$E$7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{E025FD5C-1ADC-4C4E-B57F-DE2AA55A2620}</c15:txfldGUID>
                      <c15:f>Daten_Diagramme!$E$7</c15:f>
                      <c15:dlblFieldTableCache>
                        <c:ptCount val="1"/>
                        <c:pt idx="0">
                          <c:v>-3.5</c:v>
                        </c:pt>
                      </c15:dlblFieldTableCache>
                    </c15:dlblFTEntry>
                  </c15:dlblFieldTable>
                  <c15:showDataLabelsRange val="0"/>
                </c:ext>
                <c:ext xmlns:c16="http://schemas.microsoft.com/office/drawing/2014/chart" uri="{C3380CC4-5D6E-409C-BE32-E72D297353CC}">
                  <c16:uniqueId val="{00000001-E127-44DE-BC67-9C2241266D9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{056613DB-7F26-4A7D-96C3-44BD08C76AC1}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127-44DE-BC67-9C2241266D9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{E91908E3-6CD1-418E-B1C1-481C1A81D120}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127-44DE-BC67-9C2241266D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-0.96849194259600735</c:v>
                </c:pt>
                <c:pt idx="1">
                  <c:v>-3.4559128396490926</c:v>
                </c:pt>
                <c:pt idx="2">
                  <c:v>-2.7637010795899166</c:v>
                </c:pt>
                <c:pt idx="3">
                  <c:v>-2.8655893304673015</c:v>
                </c:pt>
              </c:numCache>
            </c:numRef>
          </c:val>
          <c:extLst>
            <c:ext xmlns:c16="http://schemas.microsoft.com/office/drawing/2014/chart" uri="{C3380CC4-5D6E-409C-BE32-E72D297353CC}">
              <c16:uniqueId val="{00000004-E127-44DE-BC67-9C2241266D9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{3CE4AEAF-A048-42E1-AFDF-4B0D50F213DB}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127-44DE-BC67-9C2241266D9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{60216D93-E078-4CB4-B71F-D059D4451C62}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127-44DE-BC67-9C2241266D9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{44A5E1CE-733A-44A3-8831-7CF3973B1CB4}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127-44DE-BC67-9C2241266D9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{6C114AA1-4C35-480B-9142-0C25A1BE8489}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127-44DE-BC67-9C2241266D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127-44DE-BC67-9C2241266D9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127-44DE-BC67-9C2241266D9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{8C40936D-F2FF-4A58-B986-CB41DE5EFA6D}</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DA19-47B3-B9F0-1F3D00737DC4}"/>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{C3B2402F-BBF5-4B7B-A0A3-26B44B72172E}</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DA19-47B3-B9F0-1F3D00737DC4}"/>
                </c:ext>
              </c:extLst>
            </c:dLbl>
            <c:dLbl>
              <c:idx val="2"/>
              <c:tx>
                <c:strRef>
                  <c:f>Daten_Diagramme!$D$16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{BE754D4E-AE8D-4069-9FBE-E9B7971B7607}</c15:txfldGUID>
                      <c15:f>Daten_Diagramme!$D$16</c15:f>
                      <c15:dlblFieldTableCache>
                        <c:ptCount val="1"/>
                        <c:pt idx="0">
                          <c:v>1.3</c:v>
                        </c:pt>
                      </c15:dlblFieldTableCache>
                    </c15:dlblFTEntry>
                  </c15:dlblFieldTable>
                  <c15:showDataLabelsRange val="0"/>
                </c:ext>
                <c:ext xmlns:c16="http://schemas.microsoft.com/office/drawing/2014/chart" uri="{C3380CC4-5D6E-409C-BE32-E72D297353CC}">
                  <c16:uniqueId val="{00000002-DA19-47B3-B9F0-1F3D00737DC4}"/>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{C4D4825A-B295-49B4-9F95-3CE4E879AB4C}</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DA19-47B3-B9F0-1F3D00737DC4}"/>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{822F22E4-D505-4D2A-84C5-BBC48810B10E}</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DA19-47B3-B9F0-1F3D00737DC4}"/>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{76E7BF81-42CA-4191-8491-CF093406F113}</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DA19-47B3-B9F0-1F3D00737DC4}"/>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{DE49DB91-7C35-4159-BCCD-47FF9F9177C2}</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DA19-47B3-B9F0-1F3D00737DC4}"/>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{85C440E7-8B91-46BE-A2F0-C771CDDF75B2}</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DA19-47B3-B9F0-1F3D00737DC4}"/>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{03088900-0EA7-4CA8-9BB9-1C5C79DCCBFC}</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DA19-47B3-B9F0-1F3D00737DC4}"/>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{73187854-5357-41A5-B354-CDA32F62AEA4}</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DA19-47B3-B9F0-1F3D00737DC4}"/>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{3D587912-8081-4F66-A4C1-2E2C2A07FFEF}</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DA19-47B3-B9F0-1F3D00737DC4}"/>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{0AD927D6-B83D-4919-8683-4930CD5B719C}</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DA19-47B3-B9F0-1F3D00737DC4}"/>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{D17F18C3-5C58-4722-B82F-38394804A918}</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DA19-47B3-B9F0-1F3D00737DC4}"/>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{0EA2C387-F03C-478B-B2C1-15B867206267}</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DA19-47B3-B9F0-1F3D00737DC4}"/>
                </c:ext>
              </c:extLst>
            </c:dLbl>
            <c:dLbl>
              <c:idx val="14"/>
              <c:tx>
                <c:strRef>
                  <c:f>Daten_Diagramme!$D$28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{74A92ACE-5098-4C66-BD06-2EA687F2BCD4}</c15:txfldGUID>
                      <c15:f>Daten_Diagramme!$D$28</c15:f>
                      <c15:dlblFieldTableCache>
                        <c:ptCount val="1"/>
                        <c:pt idx="0">
                          <c:v>-3.3</c:v>
                        </c:pt>
                      </c15:dlblFieldTableCache>
                    </c15:dlblFTEntry>
                  </c15:dlblFieldTable>
                  <c15:showDataLabelsRange val="0"/>
                </c:ext>
                <c:ext xmlns:c16="http://schemas.microsoft.com/office/drawing/2014/chart" uri="{C3380CC4-5D6E-409C-BE32-E72D297353CC}">
                  <c16:uniqueId val="{0000000E-DA19-47B3-B9F0-1F3D00737DC4}"/>
                </c:ext>
              </c:extLst>
            </c:dLbl>
            <c:dLbl>
              <c:idx val="15"/>
              <c:tx>
                <c:strRef>
                  <c:f>Daten_Diagramme!$D$29</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{96321CAA-7EE7-49EF-B507-9CA3BD17E0C7}</c15:txfldGUID>
                      <c15:f>Daten_Diagramme!$D$29</c15:f>
                      <c15:dlblFieldTableCache>
                        <c:ptCount val="1"/>
                        <c:pt idx="0">
                          <c:v>15.7</c:v>
                        </c:pt>
                      </c15:dlblFieldTableCache>
                    </c15:dlblFTEntry>
                  </c15:dlblFieldTable>
                  <c15:showDataLabelsRange val="0"/>
                </c:ext>
                <c:ext xmlns:c16="http://schemas.microsoft.com/office/drawing/2014/chart" uri="{C3380CC4-5D6E-409C-BE32-E72D297353CC}">
                  <c16:uniqueId val="{0000000F-DA19-47B3-B9F0-1F3D00737DC4}"/>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{22AF8799-8567-438E-9069-73D4C4D5AB56}</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DA19-47B3-B9F0-1F3D00737DC4}"/>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{1689AEA0-7D17-4A46-B7CB-CF9A51CE6B09}</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DA19-47B3-B9F0-1F3D00737DC4}"/>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{0DB80D0D-D715-4A13-A751-EE0F1DB3727A}</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DA19-47B3-B9F0-1F3D00737DC4}"/>
                </c:ext>
              </c:extLst>
            </c:dLbl>
            <c:dLbl>
              <c:idx val="19"/>
              <c:tx>
                <c:strRef>
                  <c:f>Daten_Diagramme!$D$33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{390A7D99-124D-4E7A-9096-13AA3E634B8E}</c15:txfldGUID>
                      <c15:f>Daten_Diagramme!$D$33</c15:f>
                      <c15:dlblFieldTableCache>
                        <c:ptCount val="1"/>
                        <c:pt idx="0">
                          <c:v>0.7</c:v>
                        </c:pt>
                      </c15:dlblFieldTableCache>
                    </c15:dlblFTEntry>
                  </c15:dlblFieldTable>
                  <c15:showDataLabelsRange val="0"/>
                </c:ext>
                <c:ext xmlns:c16="http://schemas.microsoft.com/office/drawing/2014/chart" uri="{C3380CC4-5D6E-409C-BE32-E72D297353CC}">
                  <c16:uniqueId val="{00000013-DA19-47B3-B9F0-1F3D00737DC4}"/>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{EE23C0E0-8448-41AB-9AA6-CA6EA12F0ACD}</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DA19-47B3-B9F0-1F3D00737DC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{2F30CFA2-E709-421A-A6FA-20033435279C}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DA19-47B3-B9F0-1F3D00737DC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{801E8C1D-325E-4883-992A-9CD9756F7ACF}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A19-47B3-B9F0-1F3D00737DC4}"/>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{0F6A63E5-58EE-4488-9C37-ED6B3AC8EB1A}</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DA19-47B3-B9F0-1F3D00737DC4}"/>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{5D394413-DB26-43F6-B40C-B05B32F5ED3A}</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DA19-47B3-B9F0-1F3D00737DC4}"/>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{7049F142-0E68-41C9-A9E5-68A6A50AEBF2}</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DA19-47B3-B9F0-1F3D00737DC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{AC46B11F-FD47-4949-ABCD-8A8FBA5B54D4}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A19-47B3-B9F0-1F3D00737DC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{1C961B9C-4B9D-450F-8599-32C08296FD54}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A19-47B3-B9F0-1F3D00737DC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{CF7212F3-F0BE-415D-92B8-19CDBAED1512}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A19-47B3-B9F0-1F3D00737DC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{E4EFDAFB-8C4C-49F9-82D4-E514050D5406}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A19-47B3-B9F0-1F3D00737DC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{B05C3D38-E9F7-4145-B63A-FB8AA696701A}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A19-47B3-B9F0-1F3D00737DC4}"/>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{22359464-BE84-4E86-860C-335A43DD20DF}</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DA19-47B3-B9F0-1F3D00737D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1.5551432659282247</c:v>
                </c:pt>
                <c:pt idx="1">
                  <c:v>0.817810086324398</c:v>
                </c:pt>
                <c:pt idx="2">
                  <c:v>1.2768130745658837</c:v>
                </c:pt>
                <c:pt idx="3">
                  <c:v>-9.2297615148718259E-2</c:v>
                </c:pt>
                <c:pt idx="4">
                  <c:v>-1.4070917423816032</c:v>
                </c:pt>
                <c:pt idx="5">
                  <c:v>0.25360113613308988</c:v>
                </c:pt>
                <c:pt idx="6">
                  <c:v>1.0538434289762664</c:v>
                </c:pt>
                <c:pt idx="7">
                  <c:v>3.3397312859884836</c:v>
                </c:pt>
                <c:pt idx="8">
                  <c:v>2.0469327891850528</c:v>
                </c:pt>
                <c:pt idx="9">
                  <c:v>2.4008350730688934</c:v>
                </c:pt>
                <c:pt idx="10">
                  <c:v>-1.7250973845297719</c:v>
                </c:pt>
                <c:pt idx="11">
                  <c:v>4.4589409056024563</c:v>
                </c:pt>
                <c:pt idx="12">
                  <c:v>0.7766559414179518</c:v>
                </c:pt>
                <c:pt idx="13">
                  <c:v>-2.3262839879154078</c:v>
                </c:pt>
                <c:pt idx="14">
                  <c:v>-3.2765399737876804</c:v>
                </c:pt>
                <c:pt idx="15">
                  <c:v>15.691914349632471</c:v>
                </c:pt>
                <c:pt idx="16">
                  <c:v>1.7799882206661868</c:v>
                </c:pt>
                <c:pt idx="17">
                  <c:v>2.7363791839726361</c:v>
                </c:pt>
                <c:pt idx="18">
                  <c:v>1.7965869136437698</c:v>
                </c:pt>
                <c:pt idx="19">
                  <c:v>0.73143701514591797</c:v>
                </c:pt>
                <c:pt idx="20">
                  <c:v>1.8188270783426492</c:v>
                </c:pt>
                <c:pt idx="21">
                  <c:v>0</c:v>
                </c:pt>
                <c:pt idx="23">
                  <c:v>0.817810086324398</c:v>
                </c:pt>
                <c:pt idx="24">
                  <c:v>0.89851171627612414</c:v>
                </c:pt>
                <c:pt idx="25">
                  <c:v>1.7449620375030086</c:v>
                </c:pt>
              </c:numCache>
            </c:numRef>
          </c:val>
          <c:extLst>
            <c:ext xmlns:c16="http://schemas.microsoft.com/office/drawing/2014/chart" uri="{C3380CC4-5D6E-409C-BE32-E72D297353CC}">
              <c16:uniqueId val="{00000020-DA19-47B3-B9F0-1F3D00737DC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{A3998659-553D-4151-84FF-C5292F008311}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A19-47B3-B9F0-1F3D00737DC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{57F81DD6-9ACE-4BF9-B72B-D917AF6345C8}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A19-47B3-B9F0-1F3D00737DC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{E6E20CB9-4537-4C0F-86BC-774BF0FECE4F}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A19-47B3-B9F0-1F3D00737DC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{A7300577-474C-4620-86FA-B349DDCAD01F}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A19-47B3-B9F0-1F3D00737DC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{3663CA94-C2AA-4A13-AE7B-AF961B4713E2}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A19-47B3-B9F0-1F3D00737DC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{4E74DAA2-DBEB-418B-929A-86EEC8730E5D}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A19-47B3-B9F0-1F3D00737DC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{7CDC0C95-3203-45F4-914C-BB9EBA9F8F6F}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A19-47B3-B9F0-1F3D00737DC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{B389A494-A652-471C-80AD-87413921202D}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A19-47B3-B9F0-1F3D00737DC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{2376E409-EF13-433F-A106-EFB04AA9D75D}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A19-47B3-B9F0-1F3D00737DC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{3BD54BE2-07DF-49CB-AAEE-C6F1786FF795}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A19-47B3-B9F0-1F3D00737DC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{D59047AB-866C-4626-90D7-9DF2F3D9067C}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A19-47B3-B9F0-1F3D00737DC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{210EB790-32F1-4963-BC05-D2E91F617B45}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A19-47B3-B9F0-1F3D00737DC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{6BAC4045-6FF1-4568-8A18-8B27BA18F87B}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A19-47B3-B9F0-1F3D00737DC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{F7B64706-9194-454E-B7A0-94F312CCFC07}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A19-47B3-B9F0-1F3D00737DC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{DBC8E212-F96E-4890-9140-CFADA5835312}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A19-47B3-B9F0-1F3D00737DC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{D3C5C61A-E1C0-4497-9E54-2D3CAFC12AE1}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A19-47B3-B9F0-1F3D00737DC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{3BCD7E3F-8A04-441F-9813-063869949767}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A19-47B3-B9F0-1F3D00737DC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{19D0E181-26EE-42DC-A66B-AA27C81E6F87}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A19-47B3-B9F0-1F3D00737DC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{5B9FDA64-F062-44A1-A8CA-11C0511A2800}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A19-47B3-B9F0-1F3D00737DC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{A83740D0-D51A-489F-89D2-6C8106F68832}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A19-47B3-B9F0-1F3D00737DC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{F2E8AF82-805C-46DD-A665-A21630082BFC}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A19-47B3-B9F0-1F3D00737DC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{F66E21DE-78DB-4F8B-804B-171FCDD06467}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A19-47B3-B9F0-1F3D00737DC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{43E08CCD-E69B-44C4-9FCF-4E58F7A81015}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A19-47B3-B9F0-1F3D00737DC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{D45B1AB5-4F18-49EC-8389-A663A782EB36}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A19-47B3-B9F0-1F3D00737DC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{37D62B0B-25D5-4128-9900-92CC82F9E756}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A19-47B3-B9F0-1F3D00737DC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{EA2CE80D-26C4-4D81-BEEC-3E0C9FF98827}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A19-47B3-B9F0-1F3D00737DC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{BDC6F6B4-3A5A-4C15-8778-CDCA8304FA60}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A19-47B3-B9F0-1F3D00737DC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{7410CB06-C908-4C56-87C4-98E5BAF9A9FF}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A19-47B3-B9F0-1F3D00737DC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{B88678B4-A22E-47B6-BF2F-E97EB34151DB}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A19-47B3-B9F0-1F3D00737DC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{5E67075E-A9AB-4FDC-8B87-32BA56E977BF}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A19-47B3-B9F0-1F3D00737DC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{50436F20-A9EF-4813-8DD9-05409C7400DC}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A19-47B3-B9F0-1F3D00737DC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{4231C367-FC41-48B5-8A86-11C588948DC0}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A19-47B3-B9F0-1F3D00737D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A19-47B3-B9F0-1F3D00737DC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A19-47B3-B9F0-1F3D00737DC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{167885F0-CF10-4153-9142-BA071A691E09}</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E1DD-4756-8279-599797E30E34}"/>
                </c:ext>
              </c:extLst>
            </c:dLbl>
            <c:dLbl>
              <c:idx val="1"/>
              <c:tx>
                <c:strRef>
                  <c:f>Daten_Diagramme!$E$15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{6BD99ABC-664E-4DAE-AC3B-868F207D4014}</c15:txfldGUID>
                      <c15:f>Daten_Diagramme!$E$15</c15:f>
                      <c15:dlblFieldTableCache>
                        <c:ptCount val="1"/>
                        <c:pt idx="0">
                          <c:v>-0.8</c:v>
                        </c:pt>
                      </c15:dlblFieldTableCache>
                    </c15:dlblFTEntry>
                  </c15:dlblFieldTable>
                  <c15:showDataLabelsRange val="0"/>
                </c:ext>
                <c:ext xmlns:c16="http://schemas.microsoft.com/office/drawing/2014/chart" uri="{C3380CC4-5D6E-409C-BE32-E72D297353CC}">
                  <c16:uniqueId val="{00000001-E1DD-4756-8279-599797E30E34}"/>
                </c:ext>
              </c:extLst>
            </c:dLbl>
            <c:dLbl>
              <c:idx val="2"/>
              <c:tx>
                <c:strRef>
                  <c:f>Daten_Diagramme!$E$16</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{D6F9F7F7-492C-4928-9035-5046A6529C9C}</c15:txfldGUID>
                      <c15:f>Daten_Diagramme!$E$16</c15:f>
                      <c15:dlblFieldTableCache>
                        <c:ptCount val="1"/>
                        <c:pt idx="0">
                          <c:v>-15.8</c:v>
                        </c:pt>
                      </c15:dlblFieldTableCache>
                    </c15:dlblFTEntry>
                  </c15:dlblFieldTable>
                  <c15:showDataLabelsRange val="0"/>
                </c:ext>
                <c:ext xmlns:c16="http://schemas.microsoft.com/office/drawing/2014/chart" uri="{C3380CC4-5D6E-409C-BE32-E72D297353CC}">
                  <c16:uniqueId val="{00000002-E1DD-4756-8279-599797E30E34}"/>
                </c:ext>
              </c:extLst>
            </c:dLbl>
            <c:dLbl>
              <c:idx val="3"/>
              <c:tx>
                <c:strRef>
                  <c:f>Daten_Diagramme!$E$17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{E56112A5-0F44-4DE0-B744-2AC4389C355E}</c15:txfldGUID>
                      <c15:f>Daten_Diagramme!$E$17</c15:f>
                      <c15:dlblFieldTableCache>
                        <c:ptCount val="1"/>
                        <c:pt idx="0">
                          <c:v>-7.7</c:v>
                        </c:pt>
                      </c15:dlblFieldTableCache>
                    </c15:dlblFTEntry>
                  </c15:dlblFieldTable>
                  <c15:showDataLabelsRange val="0"/>
                </c:ext>
                <c:ext xmlns:c16="http://schemas.microsoft.com/office/drawing/2014/chart" uri="{C3380CC4-5D6E-409C-BE32-E72D297353CC}">
                  <c16:uniqueId val="{00000003-E1DD-4756-8279-599797E30E34}"/>
                </c:ext>
              </c:extLst>
            </c:dLbl>
            <c:dLbl>
              <c:idx val="4"/>
              <c:tx>
                <c:strRef>
                  <c:f>Daten_Diagramme!$E$18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{8ED10B91-882F-4CAF-A8BC-DB1B680AE568}</c15:txfldGUID>
                      <c15:f>Daten_Diagramme!$E$18</c15:f>
                      <c15:dlblFieldTableCache>
                        <c:ptCount val="1"/>
                        <c:pt idx="0">
                          <c:v>-10.0</c:v>
                        </c:pt>
                      </c15:dlblFieldTableCache>
                    </c15:dlblFTEntry>
                  </c15:dlblFieldTable>
                  <c15:showDataLabelsRange val="0"/>
                </c:ext>
                <c:ext xmlns:c16="http://schemas.microsoft.com/office/drawing/2014/chart" uri="{C3380CC4-5D6E-409C-BE32-E72D297353CC}">
                  <c16:uniqueId val="{00000004-E1DD-4756-8279-599797E30E34}"/>
                </c:ext>
              </c:extLst>
            </c:dLbl>
            <c:dLbl>
              <c:idx val="5"/>
              <c:tx>
                <c:strRef>
                  <c:f>Daten_Diagramme!$E$19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{4195EEEC-3EE9-4742-90DC-0D9EC6C27886}</c15:txfldGUID>
                      <c15:f>Daten_Diagramme!$E$19</c15:f>
                      <c15:dlblFieldTableCache>
                        <c:ptCount val="1"/>
                        <c:pt idx="0">
                          <c:v>-2.1</c:v>
                        </c:pt>
                      </c15:dlblFieldTableCache>
                    </c15:dlblFTEntry>
                  </c15:dlblFieldTable>
                  <c15:showDataLabelsRange val="0"/>
                </c:ext>
                <c:ext xmlns:c16="http://schemas.microsoft.com/office/drawing/2014/chart" uri="{C3380CC4-5D6E-409C-BE32-E72D297353CC}">
                  <c16:uniqueId val="{00000005-E1DD-4756-8279-599797E30E34}"/>
                </c:ext>
              </c:extLst>
            </c:dLbl>
            <c:dLbl>
              <c:idx val="6"/>
              <c:tx>
                <c:strRef>
                  <c:f>Daten_Diagramme!$E$20</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{7D4354A9-8F90-41C4-90A4-47E9418DBC16}</c15:txfldGUID>
                      <c15:f>Daten_Diagramme!$E$20</c15:f>
                      <c15:dlblFieldTableCache>
                        <c:ptCount val="1"/>
                        <c:pt idx="0">
                          <c:v>-13.5</c:v>
                        </c:pt>
                      </c15:dlblFieldTableCache>
                    </c15:dlblFTEntry>
                  </c15:dlblFieldTable>
                  <c15:showDataLabelsRange val="0"/>
                </c:ext>
                <c:ext xmlns:c16="http://schemas.microsoft.com/office/drawing/2014/chart" uri="{C3380CC4-5D6E-409C-BE32-E72D297353CC}">
                  <c16:uniqueId val="{00000006-E1DD-4756-8279-599797E30E34}"/>
                </c:ext>
              </c:extLst>
            </c:dLbl>
            <c:dLbl>
              <c:idx val="7"/>
              <c:tx>
                <c:strRef>
                  <c:f>Daten_Diagramme!$E$21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{C601E273-0765-4BC5-8454-CDD607828105}</c15:txfldGUID>
                      <c15:f>Daten_Diagramme!$E$21</c15:f>
                      <c15:dlblFieldTableCache>
                        <c:ptCount val="1"/>
                        <c:pt idx="0">
                          <c:v>-1.4</c:v>
                        </c:pt>
                      </c15:dlblFieldTableCache>
                    </c15:dlblFTEntry>
                  </c15:dlblFieldTable>
                  <c15:showDataLabelsRange val="0"/>
                </c:ext>
                <c:ext xmlns:c16="http://schemas.microsoft.com/office/drawing/2014/chart" uri="{C3380CC4-5D6E-409C-BE32-E72D297353CC}">
                  <c16:uniqueId val="{00000007-E1DD-4756-8279-599797E30E34}"/>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{AB3C17CE-A2A3-4FA3-9AA2-DAF100E4276D}</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E1DD-4756-8279-599797E30E34}"/>
                </c:ext>
              </c:extLst>
            </c:dLbl>
            <c:dLbl>
              <c:idx val="9"/>
              <c:tx>
                <c:strRef>
                  <c:f>Daten_Diagramme!$E$23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{FFB7037B-13C4-4B9E-A991-9630208EE1F9}</c15:txfldGUID>
                      <c15:f>Daten_Diagramme!$E$23</c15:f>
                      <c15:dlblFieldTableCache>
                        <c:ptCount val="1"/>
                        <c:pt idx="0">
                          <c:v>3.5</c:v>
                        </c:pt>
                      </c15:dlblFieldTableCache>
                    </c15:dlblFTEntry>
                  </c15:dlblFieldTable>
                  <c15:showDataLabelsRange val="0"/>
                </c:ext>
                <c:ext xmlns:c16="http://schemas.microsoft.com/office/drawing/2014/chart" uri="{C3380CC4-5D6E-409C-BE32-E72D297353CC}">
                  <c16:uniqueId val="{00000009-E1DD-4756-8279-599797E30E34}"/>
                </c:ext>
              </c:extLst>
            </c:dLbl>
            <c:dLbl>
              <c:idx val="10"/>
              <c:tx>
                <c:strRef>
                  <c:f>Daten_Diagramme!$E$24</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{101609BD-65F6-453C-8592-6444756E09DF}</c15:txfldGUID>
                      <c15:f>Daten_Diagramme!$E$24</c15:f>
                      <c15:dlblFieldTableCache>
                        <c:ptCount val="1"/>
                        <c:pt idx="0">
                          <c:v>-10.8</c:v>
                        </c:pt>
                      </c15:dlblFieldTableCache>
                    </c15:dlblFTEntry>
                  </c15:dlblFieldTable>
                  <c15:showDataLabelsRange val="0"/>
                </c:ext>
                <c:ext xmlns:c16="http://schemas.microsoft.com/office/drawing/2014/chart" uri="{C3380CC4-5D6E-409C-BE32-E72D297353CC}">
                  <c16:uniqueId val="{0000000A-E1DD-4756-8279-599797E30E34}"/>
                </c:ext>
              </c:extLst>
            </c:dLbl>
            <c:dLbl>
              <c:idx val="11"/>
              <c:tx>
                <c:strRef>
                  <c:f>Daten_Diagramme!$E$25</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{95810243-4C95-4844-9CF7-CA27C33C6D92}</c15:txfldGUID>
                      <c15:f>Daten_Diagramme!$E$25</c15:f>
                      <c15:dlblFieldTableCache>
                        <c:ptCount val="1"/>
                        <c:pt idx="0">
                          <c:v>-11.2</c:v>
                        </c:pt>
                      </c15:dlblFieldTableCache>
                    </c15:dlblFTEntry>
                  </c15:dlblFieldTable>
                  <c15:showDataLabelsRange val="0"/>
                </c:ext>
                <c:ext xmlns:c16="http://schemas.microsoft.com/office/drawing/2014/chart" uri="{C3380CC4-5D6E-409C-BE32-E72D297353CC}">
                  <c16:uniqueId val="{0000000B-E1DD-4756-8279-599797E30E34}"/>
                </c:ext>
              </c:extLst>
            </c:dLbl>
            <c:dLbl>
              <c:idx val="12"/>
              <c:tx>
                <c:strRef>
                  <c:f>Daten_Diagramme!$E$26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{7BF593CD-A495-4EF9-BF68-9C6C3C6B2081}</c15:txfldGUID>
                      <c15:f>Daten_Diagramme!$E$26</c15:f>
                      <c15:dlblFieldTableCache>
                        <c:ptCount val="1"/>
                        <c:pt idx="0">
                          <c:v>4.4</c:v>
                        </c:pt>
                      </c15:dlblFieldTableCache>
                    </c15:dlblFTEntry>
                  </c15:dlblFieldTable>
                  <c15:showDataLabelsRange val="0"/>
                </c:ext>
                <c:ext xmlns:c16="http://schemas.microsoft.com/office/drawing/2014/chart" uri="{C3380CC4-5D6E-409C-BE32-E72D297353CC}">
                  <c16:uniqueId val="{0000000C-E1DD-4756-8279-599797E30E34}"/>
                </c:ext>
              </c:extLst>
            </c:dLbl>
            <c:dLbl>
              <c:idx val="13"/>
              <c:tx>
                <c:strRef>
                  <c:f>Daten_Diagramme!$E$27</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{8BF31063-1E3A-4A26-8584-527AD6D1FB87}</c15:txfldGUID>
                      <c15:f>Daten_Diagramme!$E$27</c15:f>
                      <c15:dlblFieldTableCache>
                        <c:ptCount val="1"/>
                        <c:pt idx="0">
                          <c:v>-11.3</c:v>
                        </c:pt>
                      </c15:dlblFieldTableCache>
                    </c15:dlblFTEntry>
                  </c15:dlblFieldTable>
                  <c15:showDataLabelsRange val="0"/>
                </c:ext>
                <c:ext xmlns:c16="http://schemas.microsoft.com/office/drawing/2014/chart" uri="{C3380CC4-5D6E-409C-BE32-E72D297353CC}">
                  <c16:uniqueId val="{0000000D-E1DD-4756-8279-599797E30E34}"/>
                </c:ext>
              </c:extLst>
            </c:dLbl>
            <c:dLbl>
              <c:idx val="14"/>
              <c:tx>
                <c:strRef>
                  <c:f>Daten_Diagramme!$E$28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{8980A914-1748-4739-94B9-E2469B0B18D4}</c15:txfldGUID>
                      <c15:f>Daten_Diagramme!$E$28</c15:f>
                      <c15:dlblFieldTableCache>
                        <c:ptCount val="1"/>
                        <c:pt idx="0">
                          <c:v>3.1</c:v>
                        </c:pt>
                      </c15:dlblFieldTableCache>
                    </c15:dlblFTEntry>
                  </c15:dlblFieldTable>
                  <c15:showDataLabelsRange val="0"/>
                </c:ext>
                <c:ext xmlns:c16="http://schemas.microsoft.com/office/drawing/2014/chart" uri="{C3380CC4-5D6E-409C-BE32-E72D297353CC}">
                  <c16:uniqueId val="{0000000E-E1DD-4756-8279-599797E30E34}"/>
                </c:ext>
              </c:extLst>
            </c:dLbl>
            <c:dLbl>
              <c:idx val="15"/>
              <c:tx>
                <c:strRef>
                  <c:f>Daten_Diagramme!$E$29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{08A03B6B-FCE4-48E1-B033-2B3F062F3709}</c15:txfldGUID>
                      <c15:f>Daten_Diagramme!$E$29</c15:f>
                      <c15:dlblFieldTableCache>
                        <c:ptCount val="1"/>
                        <c:pt idx="0">
                          <c:v>.X</c:v>
                        </c:pt>
                      </c15:dlblFieldTableCache>
                    </c15:dlblFTEntry>
                  </c15:dlblFieldTable>
                  <c15:showDataLabelsRange val="0"/>
                </c:ext>
                <c:ext xmlns:c16="http://schemas.microsoft.com/office/drawing/2014/chart" uri="{C3380CC4-5D6E-409C-BE32-E72D297353CC}">
                  <c16:uniqueId val="{0000000F-E1DD-4756-8279-599797E30E34}"/>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{24640A92-7597-4218-9F7D-28CDAE8A46D6}</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E1DD-4756-8279-599797E30E34}"/>
                </c:ext>
              </c:extLst>
            </c:dLbl>
            <c:dLbl>
              <c:idx val="17"/>
              <c:tx>
                <c:strRef>
                  <c:f>Daten_Diagramme!$E$31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{654D6976-B228-46D8-A440-21B46B4AD02F}</c15:txfldGUID>
                      <c15:f>Daten_Diagramme!$E$31</c15:f>
                      <c15:dlblFieldTableCache>
                        <c:ptCount val="1"/>
                        <c:pt idx="0">
                          <c:v>-5.8</c:v>
                        </c:pt>
                      </c15:dlblFieldTableCache>
                    </c15:dlblFTEntry>
                  </c15:dlblFieldTable>
                  <c15:showDataLabelsRange val="0"/>
                </c:ext>
                <c:ext xmlns:c16="http://schemas.microsoft.com/office/drawing/2014/chart" uri="{C3380CC4-5D6E-409C-BE32-E72D297353CC}">
                  <c16:uniqueId val="{00000011-E1DD-4756-8279-599797E30E34}"/>
                </c:ext>
              </c:extLst>
            </c:dLbl>
            <c:dLbl>
              <c:idx val="18"/>
              <c:tx>
                <c:strRef>
                  <c:f>Daten_Diagramme!$E$32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{8692119C-EAF4-4DDF-A748-BA252F45DDDC}</c15:txfldGUID>
                      <c15:f>Daten_Diagramme!$E$32</c15:f>
                      <c15:dlblFieldTableCache>
                        <c:ptCount val="1"/>
                        <c:pt idx="0">
                          <c:v>-3.8</c:v>
                        </c:pt>
                      </c15:dlblFieldTableCache>
                    </c15:dlblFTEntry>
                  </c15:dlblFieldTable>
                  <c15:showDataLabelsRange val="0"/>
                </c:ext>
                <c:ext xmlns:c16="http://schemas.microsoft.com/office/drawing/2014/chart" uri="{C3380CC4-5D6E-409C-BE32-E72D297353CC}">
                  <c16:uniqueId val="{00000012-E1DD-4756-8279-599797E30E34}"/>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{FD697F73-2E0D-405D-B11B-1CE76B000344}</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E1DD-4756-8279-599797E30E34}"/>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{87BD2451-60F1-499E-A6FE-34117DF561F9}</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E1DD-4756-8279-599797E30E3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{D4247067-F16D-4774-AE9B-1E60ED8C63AF}</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1DD-4756-8279-599797E30E3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{41DF9181-92FD-40E2-B3DE-A29C27FB27D3}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1DD-4756-8279-599797E30E34}"/>
                </c:ext>
              </c:extLst>
            </c:dLbl>
            <c:dLbl>
              <c:idx val="23"/>
              <c:tx>
                <c:strRef>
                  <c:f>Daten_Diagramme!$E$37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{70CE28AE-DF88-4D64-9932-F59F5B769AF6}</c15:txfldGUID>
                      <c15:f>Daten_Diagramme!$E$37</c15:f>
                      <c15:dlblFieldTableCache>
                        <c:ptCount val="1"/>
                        <c:pt idx="0">
                          <c:v>-0.8</c:v>
                        </c:pt>
                      </c15:dlblFieldTableCache>
                    </c15:dlblFTEntry>
                  </c15:dlblFieldTable>
                  <c15:showDataLabelsRange val="0"/>
                </c:ext>
                <c:ext xmlns:c16="http://schemas.microsoft.com/office/drawing/2014/chart" uri="{C3380CC4-5D6E-409C-BE32-E72D297353CC}">
                  <c16:uniqueId val="{00000017-E1DD-4756-8279-599797E30E34}"/>
                </c:ext>
              </c:extLst>
            </c:dLbl>
            <c:dLbl>
              <c:idx val="24"/>
              <c:tx>
                <c:strRef>
                  <c:f>Daten_Diagramme!$E$38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{5340FC03-DF39-4EC4-A428-4207533BAC47}</c15:txfldGUID>
                      <c15:f>Daten_Diagramme!$E$38</c15:f>
                      <c15:dlblFieldTableCache>
                        <c:ptCount val="1"/>
                        <c:pt idx="0">
                          <c:v>-5.6</c:v>
                        </c:pt>
                      </c15:dlblFieldTableCache>
                    </c15:dlblFTEntry>
                  </c15:dlblFieldTable>
                  <c15:showDataLabelsRange val="0"/>
                </c:ext>
                <c:ext xmlns:c16="http://schemas.microsoft.com/office/drawing/2014/chart" uri="{C3380CC4-5D6E-409C-BE32-E72D297353CC}">
                  <c16:uniqueId val="{00000018-E1DD-4756-8279-599797E30E34}"/>
                </c:ext>
              </c:extLst>
            </c:dLbl>
            <c:dLbl>
              <c:idx val="25"/>
              <c:tx>
                <c:strRef>
                  <c:f>Daten_Diagramme!$E$39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{821D2854-40B2-4D97-8F72-49EBC72B3050}</c15:txfldGUID>
                      <c15:f>Daten_Diagramme!$E$39</c15:f>
                      <c15:dlblFieldTableCache>
                        <c:ptCount val="1"/>
                        <c:pt idx="0">
                          <c:v>-0.5</c:v>
                        </c:pt>
                      </c15:dlblFieldTableCache>
                    </c15:dlblFTEntry>
                  </c15:dlblFieldTable>
                  <c15:showDataLabelsRange val="0"/>
                </c:ext>
                <c:ext xmlns:c16="http://schemas.microsoft.com/office/drawing/2014/chart" uri="{C3380CC4-5D6E-409C-BE32-E72D297353CC}">
                  <c16:uniqueId val="{00000019-E1DD-4756-8279-599797E30E3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{19EEA9FA-ABF9-4719-8746-C629138EC1AB}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1DD-4756-8279-599797E30E3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{81C371A2-FC25-45D1-9952-96007175DAC0}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1DD-4756-8279-599797E30E3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{AFCABAD4-FF57-4FD2-9EDE-52C8FE9C4AE8}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1DD-4756-8279-599797E30E3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{5B0F46FD-CB4B-450D-9A72-2AE3562A2D13}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1DD-4756-8279-599797E30E3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{36ED056F-1CD1-48DA-A2D2-C587C1044BDF}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1DD-4756-8279-599797E30E34}"/>
                </c:ext>
              </c:extLst>
            </c:dLbl>
            <c:dLbl>
              <c:idx val="31"/>
              <c:tx>
                <c:strRef>
                  <c:f>Daten_Diagramme!$E$45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{7C85B4F1-7F2E-4BA9-9532-1E8873DFD72A}</c15:txfldGUID>
                      <c15:f>Daten_Diagramme!$E$45</c15:f>
                      <c15:dlblFieldTableCache>
                        <c:ptCount val="1"/>
                        <c:pt idx="0">
                          <c:v>-0.5</c:v>
                        </c:pt>
                      </c15:dlblFieldTableCache>
                    </c15:dlblFTEntry>
                  </c15:dlblFieldTable>
                  <c15:showDataLabelsRange val="0"/>
                </c:ext>
                <c:ext xmlns:c16="http://schemas.microsoft.com/office/drawing/2014/chart" uri="{C3380CC4-5D6E-409C-BE32-E72D297353CC}">
                  <c16:uniqueId val="{0000001F-E1DD-4756-8279-599797E30E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-0.96849194259600735</c:v>
                </c:pt>
                <c:pt idx="1">
                  <c:v>-0.75503355704697983</c:v>
                </c:pt>
                <c:pt idx="2">
                  <c:v>-15.813953488372093</c:v>
                </c:pt>
                <c:pt idx="3">
                  <c:v>-7.7425096410560661</c:v>
                </c:pt>
                <c:pt idx="4">
                  <c:v>-9.955201592832255</c:v>
                </c:pt>
                <c:pt idx="5">
                  <c:v>-2.0503261882572228</c:v>
                </c:pt>
                <c:pt idx="6">
                  <c:v>-13.494809688581315</c:v>
                </c:pt>
                <c:pt idx="7">
                  <c:v>-1.4279339580544399</c:v>
                </c:pt>
                <c:pt idx="8">
                  <c:v>1.6836971667440781</c:v>
                </c:pt>
                <c:pt idx="9">
                  <c:v>3.4563758389261743</c:v>
                </c:pt>
                <c:pt idx="10">
                  <c:v>-10.794837775901581</c:v>
                </c:pt>
                <c:pt idx="11">
                  <c:v>-11.15916955017301</c:v>
                </c:pt>
                <c:pt idx="12">
                  <c:v>4.4491525423728815</c:v>
                </c:pt>
                <c:pt idx="13">
                  <c:v>-11.333037431572718</c:v>
                </c:pt>
                <c:pt idx="14">
                  <c:v>3.0530355896720169</c:v>
                </c:pt>
                <c:pt idx="15">
                  <c:v>0</c:v>
                </c:pt>
                <c:pt idx="16">
                  <c:v>-2.8837998303647159</c:v>
                </c:pt>
                <c:pt idx="17">
                  <c:v>-5.792400370713624</c:v>
                </c:pt>
                <c:pt idx="18">
                  <c:v>-3.8228438228438226</c:v>
                </c:pt>
                <c:pt idx="19">
                  <c:v>4.9925112331502743E-2</c:v>
                </c:pt>
                <c:pt idx="20">
                  <c:v>-1.2978931460574272</c:v>
                </c:pt>
                <c:pt idx="21">
                  <c:v>0</c:v>
                </c:pt>
                <c:pt idx="23">
                  <c:v>-0.75503355704697983</c:v>
                </c:pt>
                <c:pt idx="24">
                  <c:v>-5.6118071048567018</c:v>
                </c:pt>
                <c:pt idx="25">
                  <c:v>-0.48604209955732225</c:v>
                </c:pt>
              </c:numCache>
            </c:numRef>
          </c:val>
          <c:extLst>
            <c:ext xmlns:c16="http://schemas.microsoft.com/office/drawing/2014/chart" uri="{C3380CC4-5D6E-409C-BE32-E72D297353CC}">
              <c16:uniqueId val="{00000020-E1DD-4756-8279-599797E30E3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{03030B80-1397-4F46-BC2D-DB82CAE6781B}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1DD-4756-8279-599797E30E3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{A5B18983-3860-495C-A74A-B3227D1BACD5}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1DD-4756-8279-599797E30E3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{6D908C83-F881-43CF-BFF5-93DE4C9379A2}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1DD-4756-8279-599797E30E3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{93455CCB-4E8E-4F79-BE58-965700213748}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1DD-4756-8279-599797E30E3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{BF632062-9279-4F30-A2D5-CB8432D916D0}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1DD-4756-8279-599797E30E3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{F7FFC2C8-49E2-44A2-9334-E9B9FC3D5795}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1DD-4756-8279-599797E30E3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{3FA498F1-9589-440E-AA1F-478B36720685}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1DD-4756-8279-599797E30E3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{5A2D5DBC-7CCF-491C-B374-ED1D8203168B}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1DD-4756-8279-599797E30E3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{748AE411-CFA6-4D38-9C83-DFA35B167839}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1DD-4756-8279-599797E30E3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{236B7803-73D7-456C-A6AF-C0AF2AFD79B9}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1DD-4756-8279-599797E30E3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{57CF903A-CE52-4FED-9C09-D488919DC0A5}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1DD-4756-8279-599797E30E3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{47CEFD56-4430-455B-96F0-7139A0B36127}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1DD-4756-8279-599797E30E3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{3E63100A-48A5-4CD1-942A-6337A7A1EE6C}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1DD-4756-8279-599797E30E3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{CFA8CA77-97FA-4ECF-8640-46EA9C368632}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1DD-4756-8279-599797E30E3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{4E1766C0-EAA4-4601-9874-A9CFB673F3A8}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1DD-4756-8279-599797E30E3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{1F89FAEA-7F83-4D28-8EB1-58C974876CF4}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1DD-4756-8279-599797E30E3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{3BE8E9F6-DF0E-4118-A0A3-615E9687863E}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1DD-4756-8279-599797E30E3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{D79C4DA0-7E77-49D0-AFF0-031CB3ECBB04}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1DD-4756-8279-599797E30E3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{C32D9CD5-76CB-4EBC-8B6B-A1E1DD36A74D}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1DD-4756-8279-599797E30E3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{64C003DA-5C0E-45A7-8D83-9D7FF191429F}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1DD-4756-8279-599797E30E3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{66E91F98-F5A3-4094-B6BD-83854225D85E}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1DD-4756-8279-599797E30E3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{B5EBACC8-8D21-4A9A-B96A-B5477BD5239C}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1DD-4756-8279-599797E30E3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{583CE2C2-9FB5-4C64-A8DF-F936FB6808CA}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1DD-4756-8279-599797E30E3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{4C88490A-9727-4C51-BB04-CC64AC12F228}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1DD-4756-8279-599797E30E3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{630DA907-9746-4CB2-8AFF-30E4CB213183}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1DD-4756-8279-599797E30E3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{B5A9E8A9-EA23-4B5F-AE5C-39F55A2673C7}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1DD-4756-8279-599797E30E3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{3F272A21-2D36-4493-B815-D5E3E4FBE5A4}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1DD-4756-8279-599797E30E3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{DFAA65FE-9CB7-4020-8B18-F63B75FDC5EA}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1DD-4756-8279-599797E30E3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{D2FEC48F-8CF1-4420-92E1-AA68A0B65F4C}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1DD-4756-8279-599797E30E3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{AFA3028C-FC50-48ED-A29D-4D29D391CE47}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1DD-4756-8279-599797E30E3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{3E45A7D0-28EE-4528-9687-B05BAA6E91BB}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1DD-4756-8279-599797E30E3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{2A45ABC2-4FA6-4BF7-B5CD-FB8F33C47EC3}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1DD-4756-8279-599797E30E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1DD-4756-8279-599797E30E3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1DD-4756-8279-599797E30E3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{27C088E4-9C56-4D15-964A-2B2B15AB0124}</c15:txfldGUID>
                      <c15:f>Diagramm!$I$46</c15:f>
                      <c15:dlblFieldTableCache>
                        <c:ptCount val="1"/>
                      </c15:dlblFieldTableCache>
                    </c15:dlblFTEntry>
                  </c15:dlblFieldTable>
                  <c15:showDataLabelsRange val="0"/>
                </c:ext>
                <c:ext xmlns:c16="http://schemas.microsoft.com/office/drawing/2014/chart" uri="{C3380CC4-5D6E-409C-BE32-E72D297353CC}">
                  <c16:uniqueId val="{00000000-007A-4CD0-89D5-A6322FA6367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{2F59E734-958C-4066-85AE-419472C0A119}</c15:txfldGUID>
                      <c15:f>Diagramm!$I$47</c15:f>
                      <c15:dlblFieldTableCache>
                        <c:ptCount val="1"/>
                      </c15:dlblFieldTableCache>
                    </c15:dlblFTEntry>
                  </c15:dlblFieldTable>
                  <c15:showDataLabelsRange val="0"/>
                </c:ext>
                <c:ext xmlns:c16="http://schemas.microsoft.com/office/drawing/2014/chart" uri="{C3380CC4-5D6E-409C-BE32-E72D297353CC}">
                  <c16:uniqueId val="{00000001-007A-4CD0-89D5-A6322FA6367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{B034A856-1894-4419-B95C-771F22A261ED}</c15:txfldGUID>
                      <c15:f>Diagramm!$I$48</c15:f>
                      <c15:dlblFieldTableCache>
                        <c:ptCount val="1"/>
                      </c15:dlblFieldTableCache>
                    </c15:dlblFTEntry>
                  </c15:dlblFieldTable>
                  <c15:showDataLabelsRange val="0"/>
                </c:ext>
                <c:ext xmlns:c16="http://schemas.microsoft.com/office/drawing/2014/chart" uri="{C3380CC4-5D6E-409C-BE32-E72D297353CC}">
                  <c16:uniqueId val="{00000002-007A-4CD0-89D5-A6322FA6367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{08A8018D-5F1E-486C-B06E-379C191FA9E9}</c15:txfldGUID>
                      <c15:f>Diagramm!$I$49</c15:f>
                      <c15:dlblFieldTableCache>
                        <c:ptCount val="1"/>
                      </c15:dlblFieldTableCache>
                    </c15:dlblFTEntry>
                  </c15:dlblFieldTable>
                  <c15:showDataLabelsRange val="0"/>
                </c:ext>
                <c:ext xmlns:c16="http://schemas.microsoft.com/office/drawing/2014/chart" uri="{C3380CC4-5D6E-409C-BE32-E72D297353CC}">
                  <c16:uniqueId val="{00000003-007A-4CD0-89D5-A6322FA6367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{45D01010-8C52-4D02-9D02-BF27040C62C4}</c15:txfldGUID>
                      <c15:f>Diagramm!$I$50</c15:f>
                      <c15:dlblFieldTableCache>
                        <c:ptCount val="1"/>
                      </c15:dlblFieldTableCache>
                    </c15:dlblFTEntry>
                  </c15:dlblFieldTable>
                  <c15:showDataLabelsRange val="0"/>
                </c:ext>
                <c:ext xmlns:c16="http://schemas.microsoft.com/office/drawing/2014/chart" uri="{C3380CC4-5D6E-409C-BE32-E72D297353CC}">
                  <c16:uniqueId val="{00000004-007A-4CD0-89D5-A6322FA6367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{429F79F9-E830-4FD6-9F43-C202882BB212}</c15:txfldGUID>
                      <c15:f>Diagramm!$I$51</c15:f>
                      <c15:dlblFieldTableCache>
                        <c:ptCount val="1"/>
                      </c15:dlblFieldTableCache>
                    </c15:dlblFTEntry>
                  </c15:dlblFieldTable>
                  <c15:showDataLabelsRange val="0"/>
                </c:ext>
                <c:ext xmlns:c16="http://schemas.microsoft.com/office/drawing/2014/chart" uri="{C3380CC4-5D6E-409C-BE32-E72D297353CC}">
                  <c16:uniqueId val="{00000005-007A-4CD0-89D5-A6322FA6367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{4903C9C1-3B4C-4E5E-ADA2-1DEE8290CC6E}</c15:txfldGUID>
                      <c15:f>Diagramm!$I$52</c15:f>
                      <c15:dlblFieldTableCache>
                        <c:ptCount val="1"/>
                      </c15:dlblFieldTableCache>
                    </c15:dlblFTEntry>
                  </c15:dlblFieldTable>
                  <c15:showDataLabelsRange val="0"/>
                </c:ext>
                <c:ext xmlns:c16="http://schemas.microsoft.com/office/drawing/2014/chart" uri="{C3380CC4-5D6E-409C-BE32-E72D297353CC}">
                  <c16:uniqueId val="{00000006-007A-4CD0-89D5-A6322FA6367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{68B32237-C37C-48CC-80C0-E7EC449D0FAD}</c15:txfldGUID>
                      <c15:f>Diagramm!$I$53</c15:f>
                      <c15:dlblFieldTableCache>
                        <c:ptCount val="1"/>
                      </c15:dlblFieldTableCache>
                    </c15:dlblFTEntry>
                  </c15:dlblFieldTable>
                  <c15:showDataLabelsRange val="0"/>
                </c:ext>
                <c:ext xmlns:c16="http://schemas.microsoft.com/office/drawing/2014/chart" uri="{C3380CC4-5D6E-409C-BE32-E72D297353CC}">
                  <c16:uniqueId val="{00000007-007A-4CD0-89D5-A6322FA6367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{99FF6735-3BED-4780-A535-94B802869AF1}</c15:txfldGUID>
                      <c15:f>Diagramm!$I$54</c15:f>
                      <c15:dlblFieldTableCache>
                        <c:ptCount val="1"/>
                      </c15:dlblFieldTableCache>
                    </c15:dlblFTEntry>
                  </c15:dlblFieldTable>
                  <c15:showDataLabelsRange val="0"/>
                </c:ext>
                <c:ext xmlns:c16="http://schemas.microsoft.com/office/drawing/2014/chart" uri="{C3380CC4-5D6E-409C-BE32-E72D297353CC}">
                  <c16:uniqueId val="{00000008-007A-4CD0-89D5-A6322FA6367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{E6798B8C-2F62-4CF7-86F9-8DAE677BC961}</c15:txfldGUID>
                      <c15:f>Diagramm!$I$55</c15:f>
                      <c15:dlblFieldTableCache>
                        <c:ptCount val="1"/>
                      </c15:dlblFieldTableCache>
                    </c15:dlblFTEntry>
                  </c15:dlblFieldTable>
                  <c15:showDataLabelsRange val="0"/>
                </c:ext>
                <c:ext xmlns:c16="http://schemas.microsoft.com/office/drawing/2014/chart" uri="{C3380CC4-5D6E-409C-BE32-E72D297353CC}">
                  <c16:uniqueId val="{00000009-007A-4CD0-89D5-A6322FA6367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{44F16BDD-F4AF-4E54-9B6A-719941FED58A}</c15:txfldGUID>
                      <c15:f>Diagramm!$I$56</c15:f>
                      <c15:dlblFieldTableCache>
                        <c:ptCount val="1"/>
                      </c15:dlblFieldTableCache>
                    </c15:dlblFTEntry>
                  </c15:dlblFieldTable>
                  <c15:showDataLabelsRange val="0"/>
                </c:ext>
                <c:ext xmlns:c16="http://schemas.microsoft.com/office/drawing/2014/chart" uri="{C3380CC4-5D6E-409C-BE32-E72D297353CC}">
                  <c16:uniqueId val="{0000000A-007A-4CD0-89D5-A6322FA6367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{7B838215-B25F-4791-AD12-D95AC4AC3427}</c15:txfldGUID>
                      <c15:f>Diagramm!$I$57</c15:f>
                      <c15:dlblFieldTableCache>
                        <c:ptCount val="1"/>
                      </c15:dlblFieldTableCache>
                    </c15:dlblFTEntry>
                  </c15:dlblFieldTable>
                  <c15:showDataLabelsRange val="0"/>
                </c:ext>
                <c:ext xmlns:c16="http://schemas.microsoft.com/office/drawing/2014/chart" uri="{C3380CC4-5D6E-409C-BE32-E72D297353CC}">
                  <c16:uniqueId val="{0000000B-007A-4CD0-89D5-A6322FA6367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{5C45B15A-B9C9-49FF-B286-17D29B4B4B20}</c15:txfldGUID>
                      <c15:f>Diagramm!$I$58</c15:f>
                      <c15:dlblFieldTableCache>
                        <c:ptCount val="1"/>
                      </c15:dlblFieldTableCache>
                    </c15:dlblFTEntry>
                  </c15:dlblFieldTable>
                  <c15:showDataLabelsRange val="0"/>
                </c:ext>
                <c:ext xmlns:c16="http://schemas.microsoft.com/office/drawing/2014/chart" uri="{C3380CC4-5D6E-409C-BE32-E72D297353CC}">
                  <c16:uniqueId val="{0000000C-007A-4CD0-89D5-A6322FA6367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{19614278-4FA2-4884-87C5-7F7B967AC516}</c15:txfldGUID>
                      <c15:f>Diagramm!$I$59</c15:f>
                      <c15:dlblFieldTableCache>
                        <c:ptCount val="1"/>
                      </c15:dlblFieldTableCache>
                    </c15:dlblFTEntry>
                  </c15:dlblFieldTable>
                  <c15:showDataLabelsRange val="0"/>
                </c:ext>
                <c:ext xmlns:c16="http://schemas.microsoft.com/office/drawing/2014/chart" uri="{C3380CC4-5D6E-409C-BE32-E72D297353CC}">
                  <c16:uniqueId val="{0000000D-007A-4CD0-89D5-A6322FA6367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{487DDB3C-7801-444D-9641-6DF574A7425D}</c15:txfldGUID>
                      <c15:f>Diagramm!$I$60</c15:f>
                      <c15:dlblFieldTableCache>
                        <c:ptCount val="1"/>
                      </c15:dlblFieldTableCache>
                    </c15:dlblFTEntry>
                  </c15:dlblFieldTable>
                  <c15:showDataLabelsRange val="0"/>
                </c:ext>
                <c:ext xmlns:c16="http://schemas.microsoft.com/office/drawing/2014/chart" uri="{C3380CC4-5D6E-409C-BE32-E72D297353CC}">
                  <c16:uniqueId val="{0000000E-007A-4CD0-89D5-A6322FA6367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{154DB8A6-9739-4CE2-8068-C0F504FC341E}</c15:txfldGUID>
                      <c15:f>Diagramm!$I$61</c15:f>
                      <c15:dlblFieldTableCache>
                        <c:ptCount val="1"/>
                      </c15:dlblFieldTableCache>
                    </c15:dlblFTEntry>
                  </c15:dlblFieldTable>
                  <c15:showDataLabelsRange val="0"/>
                </c:ext>
                <c:ext xmlns:c16="http://schemas.microsoft.com/office/drawing/2014/chart" uri="{C3380CC4-5D6E-409C-BE32-E72D297353CC}">
                  <c16:uniqueId val="{0000000F-007A-4CD0-89D5-A6322FA6367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{3395D321-73E3-4D07-B2C0-9D8CF7BEB75E}</c15:txfldGUID>
                      <c15:f>Diagramm!$I$62</c15:f>
                      <c15:dlblFieldTableCache>
                        <c:ptCount val="1"/>
                      </c15:dlblFieldTableCache>
                    </c15:dlblFTEntry>
                  </c15:dlblFieldTable>
                  <c15:showDataLabelsRange val="0"/>
                </c:ext>
                <c:ext xmlns:c16="http://schemas.microsoft.com/office/drawing/2014/chart" uri="{C3380CC4-5D6E-409C-BE32-E72D297353CC}">
                  <c16:uniqueId val="{00000010-007A-4CD0-89D5-A6322FA6367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{882FF085-1B40-41A2-873E-4D00CE1678C3}</c15:txfldGUID>
                      <c15:f>Diagramm!$I$63</c15:f>
                      <c15:dlblFieldTableCache>
                        <c:ptCount val="1"/>
                      </c15:dlblFieldTableCache>
                    </c15:dlblFTEntry>
                  </c15:dlblFieldTable>
                  <c15:showDataLabelsRange val="0"/>
                </c:ext>
                <c:ext xmlns:c16="http://schemas.microsoft.com/office/drawing/2014/chart" uri="{C3380CC4-5D6E-409C-BE32-E72D297353CC}">
                  <c16:uniqueId val="{00000011-007A-4CD0-89D5-A6322FA6367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{8941BDC4-9A27-4D1D-B22A-A89FC00D862F}</c15:txfldGUID>
                      <c15:f>Diagramm!$I$64</c15:f>
                      <c15:dlblFieldTableCache>
                        <c:ptCount val="1"/>
                      </c15:dlblFieldTableCache>
                    </c15:dlblFTEntry>
                  </c15:dlblFieldTable>
                  <c15:showDataLabelsRange val="0"/>
                </c:ext>
                <c:ext xmlns:c16="http://schemas.microsoft.com/office/drawing/2014/chart" uri="{C3380CC4-5D6E-409C-BE32-E72D297353CC}">
                  <c16:uniqueId val="{00000012-007A-4CD0-89D5-A6322FA6367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{041A6B85-5907-4B80-8A67-5845EBC6C636}</c15:txfldGUID>
                      <c15:f>Diagramm!$I$65</c15:f>
                      <c15:dlblFieldTableCache>
                        <c:ptCount val="1"/>
                      </c15:dlblFieldTableCache>
                    </c15:dlblFTEntry>
                  </c15:dlblFieldTable>
                  <c15:showDataLabelsRange val="0"/>
                </c:ext>
                <c:ext xmlns:c16="http://schemas.microsoft.com/office/drawing/2014/chart" uri="{C3380CC4-5D6E-409C-BE32-E72D297353CC}">
                  <c16:uniqueId val="{00000013-007A-4CD0-89D5-A6322FA6367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{7A10C334-4C52-4641-A48E-AA59C12A4A62}</c15:txfldGUID>
                      <c15:f>Diagramm!$I$66</c15:f>
                      <c15:dlblFieldTableCache>
                        <c:ptCount val="1"/>
                      </c15:dlblFieldTableCache>
                    </c15:dlblFTEntry>
                  </c15:dlblFieldTable>
                  <c15:showDataLabelsRange val="0"/>
                </c:ext>
                <c:ext xmlns:c16="http://schemas.microsoft.com/office/drawing/2014/chart" uri="{C3380CC4-5D6E-409C-BE32-E72D297353CC}">
                  <c16:uniqueId val="{00000014-007A-4CD0-89D5-A6322FA6367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{E563EE67-6696-4233-B571-21B7912731C8}</c15:txfldGUID>
                      <c15:f>Diagramm!$I$67</c15:f>
                      <c15:dlblFieldTableCache>
                        <c:ptCount val="1"/>
                      </c15:dlblFieldTableCache>
                    </c15:dlblFTEntry>
                  </c15:dlblFieldTable>
                  <c15:showDataLabelsRange val="0"/>
                </c:ext>
                <c:ext xmlns:c16="http://schemas.microsoft.com/office/drawing/2014/chart" uri="{C3380CC4-5D6E-409C-BE32-E72D297353CC}">
                  <c16:uniqueId val="{00000015-007A-4CD0-89D5-A6322FA636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07A-4CD0-89D5-A6322FA6367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{41398FE1-B078-4434-A475-D21B80A26F43}</c15:txfldGUID>
                      <c15:f>Diagramm!$K$46</c15:f>
                      <c15:dlblFieldTableCache>
                        <c:ptCount val="1"/>
                      </c15:dlblFieldTableCache>
                    </c15:dlblFTEntry>
                  </c15:dlblFieldTable>
                  <c15:showDataLabelsRange val="0"/>
                </c:ext>
                <c:ext xmlns:c16="http://schemas.microsoft.com/office/drawing/2014/chart" uri="{C3380CC4-5D6E-409C-BE32-E72D297353CC}">
                  <c16:uniqueId val="{00000017-007A-4CD0-89D5-A6322FA6367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{FD904F50-EC0F-453E-AC71-4BE7BCA3A057}</c15:txfldGUID>
                      <c15:f>Diagramm!$K$47</c15:f>
                      <c15:dlblFieldTableCache>
                        <c:ptCount val="1"/>
                      </c15:dlblFieldTableCache>
                    </c15:dlblFTEntry>
                  </c15:dlblFieldTable>
                  <c15:showDataLabelsRange val="0"/>
                </c:ext>
                <c:ext xmlns:c16="http://schemas.microsoft.com/office/drawing/2014/chart" uri="{C3380CC4-5D6E-409C-BE32-E72D297353CC}">
                  <c16:uniqueId val="{00000018-007A-4CD0-89D5-A6322FA6367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{BB02CEB8-746E-4B4E-9C45-BF9ED0E0890E}</c15:txfldGUID>
                      <c15:f>Diagramm!$K$48</c15:f>
                      <c15:dlblFieldTableCache>
                        <c:ptCount val="1"/>
                      </c15:dlblFieldTableCache>
                    </c15:dlblFTEntry>
                  </c15:dlblFieldTable>
                  <c15:showDataLabelsRange val="0"/>
                </c:ext>
                <c:ext xmlns:c16="http://schemas.microsoft.com/office/drawing/2014/chart" uri="{C3380CC4-5D6E-409C-BE32-E72D297353CC}">
                  <c16:uniqueId val="{00000019-007A-4CD0-89D5-A6322FA6367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{035A6D43-3455-4C5C-AFD2-ADA7267BE920}</c15:txfldGUID>
                      <c15:f>Diagramm!$K$49</c15:f>
                      <c15:dlblFieldTableCache>
                        <c:ptCount val="1"/>
                      </c15:dlblFieldTableCache>
                    </c15:dlblFTEntry>
                  </c15:dlblFieldTable>
                  <c15:showDataLabelsRange val="0"/>
                </c:ext>
                <c:ext xmlns:c16="http://schemas.microsoft.com/office/drawing/2014/chart" uri="{C3380CC4-5D6E-409C-BE32-E72D297353CC}">
                  <c16:uniqueId val="{0000001A-007A-4CD0-89D5-A6322FA6367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{1B4FE9C4-1770-4D57-944D-FB73539D366C}</c15:txfldGUID>
                      <c15:f>Diagramm!$K$50</c15:f>
                      <c15:dlblFieldTableCache>
                        <c:ptCount val="1"/>
                      </c15:dlblFieldTableCache>
                    </c15:dlblFTEntry>
                  </c15:dlblFieldTable>
                  <c15:showDataLabelsRange val="0"/>
                </c:ext>
                <c:ext xmlns:c16="http://schemas.microsoft.com/office/drawing/2014/chart" uri="{C3380CC4-5D6E-409C-BE32-E72D297353CC}">
                  <c16:uniqueId val="{0000001B-007A-4CD0-89D5-A6322FA6367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{F9FA82C2-9FCD-4279-8174-558B9676674A}</c15:txfldGUID>
                      <c15:f>Diagramm!$K$51</c15:f>
                      <c15:dlblFieldTableCache>
                        <c:ptCount val="1"/>
                      </c15:dlblFieldTableCache>
                    </c15:dlblFTEntry>
                  </c15:dlblFieldTable>
                  <c15:showDataLabelsRange val="0"/>
                </c:ext>
                <c:ext xmlns:c16="http://schemas.microsoft.com/office/drawing/2014/chart" uri="{C3380CC4-5D6E-409C-BE32-E72D297353CC}">
                  <c16:uniqueId val="{0000001C-007A-4CD0-89D5-A6322FA6367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{4D6A0CFD-19B2-4D07-93C2-0C4088578932}</c15:txfldGUID>
                      <c15:f>Diagramm!$K$52</c15:f>
                      <c15:dlblFieldTableCache>
                        <c:ptCount val="1"/>
                      </c15:dlblFieldTableCache>
                    </c15:dlblFTEntry>
                  </c15:dlblFieldTable>
                  <c15:showDataLabelsRange val="0"/>
                </c:ext>
                <c:ext xmlns:c16="http://schemas.microsoft.com/office/drawing/2014/chart" uri="{C3380CC4-5D6E-409C-BE32-E72D297353CC}">
                  <c16:uniqueId val="{0000001D-007A-4CD0-89D5-A6322FA6367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{16C7378D-1A5C-40D4-9C0E-BD1DA3E2A406}</c15:txfldGUID>
                      <c15:f>Diagramm!$K$53</c15:f>
                      <c15:dlblFieldTableCache>
                        <c:ptCount val="1"/>
                      </c15:dlblFieldTableCache>
                    </c15:dlblFTEntry>
                  </c15:dlblFieldTable>
                  <c15:showDataLabelsRange val="0"/>
                </c:ext>
                <c:ext xmlns:c16="http://schemas.microsoft.com/office/drawing/2014/chart" uri="{C3380CC4-5D6E-409C-BE32-E72D297353CC}">
                  <c16:uniqueId val="{0000001E-007A-4CD0-89D5-A6322FA6367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{BB8B6B25-E191-4408-8663-8A844AF5FDD7}</c15:txfldGUID>
                      <c15:f>Diagramm!$K$54</c15:f>
                      <c15:dlblFieldTableCache>
                        <c:ptCount val="1"/>
                      </c15:dlblFieldTableCache>
                    </c15:dlblFTEntry>
                  </c15:dlblFieldTable>
                  <c15:showDataLabelsRange val="0"/>
                </c:ext>
                <c:ext xmlns:c16="http://schemas.microsoft.com/office/drawing/2014/chart" uri="{C3380CC4-5D6E-409C-BE32-E72D297353CC}">
                  <c16:uniqueId val="{0000001F-007A-4CD0-89D5-A6322FA6367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{90A2C0EB-54F4-4251-9AAD-7927A9288778}</c15:txfldGUID>
                      <c15:f>Diagramm!$K$55</c15:f>
                      <c15:dlblFieldTableCache>
                        <c:ptCount val="1"/>
                      </c15:dlblFieldTableCache>
                    </c15:dlblFTEntry>
                  </c15:dlblFieldTable>
                  <c15:showDataLabelsRange val="0"/>
                </c:ext>
                <c:ext xmlns:c16="http://schemas.microsoft.com/office/drawing/2014/chart" uri="{C3380CC4-5D6E-409C-BE32-E72D297353CC}">
                  <c16:uniqueId val="{00000020-007A-4CD0-89D5-A6322FA6367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{32454B39-7237-47FD-8335-6C45368F9251}</c15:txfldGUID>
                      <c15:f>Diagramm!$K$56</c15:f>
                      <c15:dlblFieldTableCache>
                        <c:ptCount val="1"/>
                      </c15:dlblFieldTableCache>
                    </c15:dlblFTEntry>
                  </c15:dlblFieldTable>
                  <c15:showDataLabelsRange val="0"/>
                </c:ext>
                <c:ext xmlns:c16="http://schemas.microsoft.com/office/drawing/2014/chart" uri="{C3380CC4-5D6E-409C-BE32-E72D297353CC}">
                  <c16:uniqueId val="{00000021-007A-4CD0-89D5-A6322FA6367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{DFE62897-AA80-418F-9315-AB855E79A79D}</c15:txfldGUID>
                      <c15:f>Diagramm!$K$57</c15:f>
                      <c15:dlblFieldTableCache>
                        <c:ptCount val="1"/>
                      </c15:dlblFieldTableCache>
                    </c15:dlblFTEntry>
                  </c15:dlblFieldTable>
                  <c15:showDataLabelsRange val="0"/>
                </c:ext>
                <c:ext xmlns:c16="http://schemas.microsoft.com/office/drawing/2014/chart" uri="{C3380CC4-5D6E-409C-BE32-E72D297353CC}">
                  <c16:uniqueId val="{00000022-007A-4CD0-89D5-A6322FA6367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{DF948BC7-FB60-438B-A7DB-8DFEA4AE485E}</c15:txfldGUID>
                      <c15:f>Diagramm!$K$58</c15:f>
                      <c15:dlblFieldTableCache>
                        <c:ptCount val="1"/>
                      </c15:dlblFieldTableCache>
                    </c15:dlblFTEntry>
                  </c15:dlblFieldTable>
                  <c15:showDataLabelsRange val="0"/>
                </c:ext>
                <c:ext xmlns:c16="http://schemas.microsoft.com/office/drawing/2014/chart" uri="{C3380CC4-5D6E-409C-BE32-E72D297353CC}">
                  <c16:uniqueId val="{00000023-007A-4CD0-89D5-A6322FA6367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{36C10E21-276D-46F2-8A65-B07587A362D3}</c15:txfldGUID>
                      <c15:f>Diagramm!$K$59</c15:f>
                      <c15:dlblFieldTableCache>
                        <c:ptCount val="1"/>
                      </c15:dlblFieldTableCache>
                    </c15:dlblFTEntry>
                  </c15:dlblFieldTable>
                  <c15:showDataLabelsRange val="0"/>
                </c:ext>
                <c:ext xmlns:c16="http://schemas.microsoft.com/office/drawing/2014/chart" uri="{C3380CC4-5D6E-409C-BE32-E72D297353CC}">
                  <c16:uniqueId val="{00000024-007A-4CD0-89D5-A6322FA6367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{7B38534A-7F5A-4F9C-B2FB-3D2D59CDB77A}</c15:txfldGUID>
                      <c15:f>Diagramm!$K$60</c15:f>
                      <c15:dlblFieldTableCache>
                        <c:ptCount val="1"/>
                      </c15:dlblFieldTableCache>
                    </c15:dlblFTEntry>
                  </c15:dlblFieldTable>
                  <c15:showDataLabelsRange val="0"/>
                </c:ext>
                <c:ext xmlns:c16="http://schemas.microsoft.com/office/drawing/2014/chart" uri="{C3380CC4-5D6E-409C-BE32-E72D297353CC}">
                  <c16:uniqueId val="{00000025-007A-4CD0-89D5-A6322FA6367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{C77064DC-2670-4185-801E-212F7EBD1E88}</c15:txfldGUID>
                      <c15:f>Diagramm!$K$61</c15:f>
                      <c15:dlblFieldTableCache>
                        <c:ptCount val="1"/>
                      </c15:dlblFieldTableCache>
                    </c15:dlblFTEntry>
                  </c15:dlblFieldTable>
                  <c15:showDataLabelsRange val="0"/>
                </c:ext>
                <c:ext xmlns:c16="http://schemas.microsoft.com/office/drawing/2014/chart" uri="{C3380CC4-5D6E-409C-BE32-E72D297353CC}">
                  <c16:uniqueId val="{00000026-007A-4CD0-89D5-A6322FA6367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{80F0558C-AC33-4F35-AEA6-B2E71C817111}</c15:txfldGUID>
                      <c15:f>Diagramm!$K$62</c15:f>
                      <c15:dlblFieldTableCache>
                        <c:ptCount val="1"/>
                      </c15:dlblFieldTableCache>
                    </c15:dlblFTEntry>
                  </c15:dlblFieldTable>
                  <c15:showDataLabelsRange val="0"/>
                </c:ext>
                <c:ext xmlns:c16="http://schemas.microsoft.com/office/drawing/2014/chart" uri="{C3380CC4-5D6E-409C-BE32-E72D297353CC}">
                  <c16:uniqueId val="{00000027-007A-4CD0-89D5-A6322FA6367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{710B67C9-5B80-4AA3-899F-584CE60B942F}</c15:txfldGUID>
                      <c15:f>Diagramm!$K$63</c15:f>
                      <c15:dlblFieldTableCache>
                        <c:ptCount val="1"/>
                      </c15:dlblFieldTableCache>
                    </c15:dlblFTEntry>
                  </c15:dlblFieldTable>
                  <c15:showDataLabelsRange val="0"/>
                </c:ext>
                <c:ext xmlns:c16="http://schemas.microsoft.com/office/drawing/2014/chart" uri="{C3380CC4-5D6E-409C-BE32-E72D297353CC}">
                  <c16:uniqueId val="{00000028-007A-4CD0-89D5-A6322FA6367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{201EBE43-0399-49A9-948F-EF12562D0A64}</c15:txfldGUID>
                      <c15:f>Diagramm!$K$64</c15:f>
                      <c15:dlblFieldTableCache>
                        <c:ptCount val="1"/>
                      </c15:dlblFieldTableCache>
                    </c15:dlblFTEntry>
                  </c15:dlblFieldTable>
                  <c15:showDataLabelsRange val="0"/>
                </c:ext>
                <c:ext xmlns:c16="http://schemas.microsoft.com/office/drawing/2014/chart" uri="{C3380CC4-5D6E-409C-BE32-E72D297353CC}">
                  <c16:uniqueId val="{00000029-007A-4CD0-89D5-A6322FA6367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{C3E8AB82-535F-4A0F-A689-CF03A0D327F9}</c15:txfldGUID>
                      <c15:f>Diagramm!$K$65</c15:f>
                      <c15:dlblFieldTableCache>
                        <c:ptCount val="1"/>
                      </c15:dlblFieldTableCache>
                    </c15:dlblFTEntry>
                  </c15:dlblFieldTable>
                  <c15:showDataLabelsRange val="0"/>
                </c:ext>
                <c:ext xmlns:c16="http://schemas.microsoft.com/office/drawing/2014/chart" uri="{C3380CC4-5D6E-409C-BE32-E72D297353CC}">
                  <c16:uniqueId val="{0000002A-007A-4CD0-89D5-A6322FA6367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{B9CE66C4-8CBD-4A29-8606-697F82E175F5}</c15:txfldGUID>
                      <c15:f>Diagramm!$K$66</c15:f>
                      <c15:dlblFieldTableCache>
                        <c:ptCount val="1"/>
                      </c15:dlblFieldTableCache>
                    </c15:dlblFTEntry>
                  </c15:dlblFieldTable>
                  <c15:showDataLabelsRange val="0"/>
                </c:ext>
                <c:ext xmlns:c16="http://schemas.microsoft.com/office/drawing/2014/chart" uri="{C3380CC4-5D6E-409C-BE32-E72D297353CC}">
                  <c16:uniqueId val="{0000002B-007A-4CD0-89D5-A6322FA6367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{FD421076-AB5F-465A-99A9-C912E1C0FAC1}</c15:txfldGUID>
                      <c15:f>Diagramm!$K$67</c15:f>
                      <c15:dlblFieldTableCache>
                        <c:ptCount val="1"/>
                      </c15:dlblFieldTableCache>
                    </c15:dlblFTEntry>
                  </c15:dlblFieldTable>
                  <c15:showDataLabelsRange val="0"/>
                </c:ext>
                <c:ext xmlns:c16="http://schemas.microsoft.com/office/drawing/2014/chart" uri="{C3380CC4-5D6E-409C-BE32-E72D297353CC}">
                  <c16:uniqueId val="{0000002C-007A-4CD0-89D5-A6322FA6367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07A-4CD0-89D5-A6322FA6367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{3F11656A-9AE1-4448-BEE3-EFCFE5DF3199}</c15:txfldGUID>
                      <c15:f>Diagramm!$J$46</c15:f>
                      <c15:dlblFieldTableCache>
                        <c:ptCount val="1"/>
                      </c15:dlblFieldTableCache>
                    </c15:dlblFTEntry>
                  </c15:dlblFieldTable>
                  <c15:showDataLabelsRange val="0"/>
                </c:ext>
                <c:ext xmlns:c16="http://schemas.microsoft.com/office/drawing/2014/chart" uri="{C3380CC4-5D6E-409C-BE32-E72D297353CC}">
                  <c16:uniqueId val="{0000002E-007A-4CD0-89D5-A6322FA6367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{FCA273A3-6E0B-4D0A-99C4-E20E90C45131}</c15:txfldGUID>
                      <c15:f>Diagramm!$J$47</c15:f>
                      <c15:dlblFieldTableCache>
                        <c:ptCount val="1"/>
                      </c15:dlblFieldTableCache>
                    </c15:dlblFTEntry>
                  </c15:dlblFieldTable>
                  <c15:showDataLabelsRange val="0"/>
                </c:ext>
                <c:ext xmlns:c16="http://schemas.microsoft.com/office/drawing/2014/chart" uri="{C3380CC4-5D6E-409C-BE32-E72D297353CC}">
                  <c16:uniqueId val="{0000002F-007A-4CD0-89D5-A6322FA6367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{967C98A1-D1B7-4786-BA58-04ED9CC79DC4}</c15:txfldGUID>
                      <c15:f>Diagramm!$J$48</c15:f>
                      <c15:dlblFieldTableCache>
                        <c:ptCount val="1"/>
                      </c15:dlblFieldTableCache>
                    </c15:dlblFTEntry>
                  </c15:dlblFieldTable>
                  <c15:showDataLabelsRange val="0"/>
                </c:ext>
                <c:ext xmlns:c16="http://schemas.microsoft.com/office/drawing/2014/chart" uri="{C3380CC4-5D6E-409C-BE32-E72D297353CC}">
                  <c16:uniqueId val="{00000030-007A-4CD0-89D5-A6322FA6367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{C2170DFD-EBA5-4491-9F8C-662D8152F572}</c15:txfldGUID>
                      <c15:f>Diagramm!$J$49</c15:f>
                      <c15:dlblFieldTableCache>
                        <c:ptCount val="1"/>
                      </c15:dlblFieldTableCache>
                    </c15:dlblFTEntry>
                  </c15:dlblFieldTable>
                  <c15:showDataLabelsRange val="0"/>
                </c:ext>
                <c:ext xmlns:c16="http://schemas.microsoft.com/office/drawing/2014/chart" uri="{C3380CC4-5D6E-409C-BE32-E72D297353CC}">
                  <c16:uniqueId val="{00000031-007A-4CD0-89D5-A6322FA6367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{2936107A-B362-4931-B919-0F184887E271}</c15:txfldGUID>
                      <c15:f>Diagramm!$J$50</c15:f>
                      <c15:dlblFieldTableCache>
                        <c:ptCount val="1"/>
                      </c15:dlblFieldTableCache>
                    </c15:dlblFTEntry>
                  </c15:dlblFieldTable>
                  <c15:showDataLabelsRange val="0"/>
                </c:ext>
                <c:ext xmlns:c16="http://schemas.microsoft.com/office/drawing/2014/chart" uri="{C3380CC4-5D6E-409C-BE32-E72D297353CC}">
                  <c16:uniqueId val="{00000032-007A-4CD0-89D5-A6322FA6367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{CFBF4272-5D5D-4DFD-AE17-5D5FF666C1AD}</c15:txfldGUID>
                      <c15:f>Diagramm!$J$51</c15:f>
                      <c15:dlblFieldTableCache>
                        <c:ptCount val="1"/>
                      </c15:dlblFieldTableCache>
                    </c15:dlblFTEntry>
                  </c15:dlblFieldTable>
                  <c15:showDataLabelsRange val="0"/>
                </c:ext>
                <c:ext xmlns:c16="http://schemas.microsoft.com/office/drawing/2014/chart" uri="{C3380CC4-5D6E-409C-BE32-E72D297353CC}">
                  <c16:uniqueId val="{00000033-007A-4CD0-89D5-A6322FA6367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{A3F78982-AA8E-4892-94C0-F1A5A366A254}</c15:txfldGUID>
                      <c15:f>Diagramm!$J$52</c15:f>
                      <c15:dlblFieldTableCache>
                        <c:ptCount val="1"/>
                      </c15:dlblFieldTableCache>
                    </c15:dlblFTEntry>
                  </c15:dlblFieldTable>
                  <c15:showDataLabelsRange val="0"/>
                </c:ext>
                <c:ext xmlns:c16="http://schemas.microsoft.com/office/drawing/2014/chart" uri="{C3380CC4-5D6E-409C-BE32-E72D297353CC}">
                  <c16:uniqueId val="{00000034-007A-4CD0-89D5-A6322FA6367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{4AC9C572-979D-4905-A539-CFAFA627CD97}</c15:txfldGUID>
                      <c15:f>Diagramm!$J$53</c15:f>
                      <c15:dlblFieldTableCache>
                        <c:ptCount val="1"/>
                      </c15:dlblFieldTableCache>
                    </c15:dlblFTEntry>
                  </c15:dlblFieldTable>
                  <c15:showDataLabelsRange val="0"/>
                </c:ext>
                <c:ext xmlns:c16="http://schemas.microsoft.com/office/drawing/2014/chart" uri="{C3380CC4-5D6E-409C-BE32-E72D297353CC}">
                  <c16:uniqueId val="{00000035-007A-4CD0-89D5-A6322FA6367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{BB0E6A8A-5005-4C22-92A6-F03D59EFE3EB}</c15:txfldGUID>
                      <c15:f>Diagramm!$J$54</c15:f>
                      <c15:dlblFieldTableCache>
                        <c:ptCount val="1"/>
                      </c15:dlblFieldTableCache>
                    </c15:dlblFTEntry>
                  </c15:dlblFieldTable>
                  <c15:showDataLabelsRange val="0"/>
                </c:ext>
                <c:ext xmlns:c16="http://schemas.microsoft.com/office/drawing/2014/chart" uri="{C3380CC4-5D6E-409C-BE32-E72D297353CC}">
                  <c16:uniqueId val="{00000036-007A-4CD0-89D5-A6322FA6367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{DF2F5257-36A0-4E76-B055-A6EF3E21DF2A}</c15:txfldGUID>
                      <c15:f>Diagramm!$J$55</c15:f>
                      <c15:dlblFieldTableCache>
                        <c:ptCount val="1"/>
                      </c15:dlblFieldTableCache>
                    </c15:dlblFTEntry>
                  </c15:dlblFieldTable>
                  <c15:showDataLabelsRange val="0"/>
                </c:ext>
                <c:ext xmlns:c16="http://schemas.microsoft.com/office/drawing/2014/chart" uri="{C3380CC4-5D6E-409C-BE32-E72D297353CC}">
                  <c16:uniqueId val="{00000037-007A-4CD0-89D5-A6322FA6367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{1AC16DB6-6C8D-4DBC-9E58-0EC2DBA69BD8}</c15:txfldGUID>
                      <c15:f>Diagramm!$J$56</c15:f>
                      <c15:dlblFieldTableCache>
                        <c:ptCount val="1"/>
                      </c15:dlblFieldTableCache>
                    </c15:dlblFTEntry>
                  </c15:dlblFieldTable>
                  <c15:showDataLabelsRange val="0"/>
                </c:ext>
                <c:ext xmlns:c16="http://schemas.microsoft.com/office/drawing/2014/chart" uri="{C3380CC4-5D6E-409C-BE32-E72D297353CC}">
                  <c16:uniqueId val="{00000038-007A-4CD0-89D5-A6322FA6367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{74A5965B-F743-45E6-A83B-D72E0DB2E9CC}</c15:txfldGUID>
                      <c15:f>Diagramm!$J$57</c15:f>
                      <c15:dlblFieldTableCache>
                        <c:ptCount val="1"/>
                      </c15:dlblFieldTableCache>
                    </c15:dlblFTEntry>
                  </c15:dlblFieldTable>
                  <c15:showDataLabelsRange val="0"/>
                </c:ext>
                <c:ext xmlns:c16="http://schemas.microsoft.com/office/drawing/2014/chart" uri="{C3380CC4-5D6E-409C-BE32-E72D297353CC}">
                  <c16:uniqueId val="{00000039-007A-4CD0-89D5-A6322FA6367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{EA9B34B0-6A05-49DA-BB75-F19A2327B7D7}</c15:txfldGUID>
                      <c15:f>Diagramm!$J$58</c15:f>
                      <c15:dlblFieldTableCache>
                        <c:ptCount val="1"/>
                      </c15:dlblFieldTableCache>
                    </c15:dlblFTEntry>
                  </c15:dlblFieldTable>
                  <c15:showDataLabelsRange val="0"/>
                </c:ext>
                <c:ext xmlns:c16="http://schemas.microsoft.com/office/drawing/2014/chart" uri="{C3380CC4-5D6E-409C-BE32-E72D297353CC}">
                  <c16:uniqueId val="{0000003A-007A-4CD0-89D5-A6322FA6367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{218B0BF8-B25F-4971-83A0-1E6A343F539C}</c15:txfldGUID>
                      <c15:f>Diagramm!$J$59</c15:f>
                      <c15:dlblFieldTableCache>
                        <c:ptCount val="1"/>
                      </c15:dlblFieldTableCache>
                    </c15:dlblFTEntry>
                  </c15:dlblFieldTable>
                  <c15:showDataLabelsRange val="0"/>
                </c:ext>
                <c:ext xmlns:c16="http://schemas.microsoft.com/office/drawing/2014/chart" uri="{C3380CC4-5D6E-409C-BE32-E72D297353CC}">
                  <c16:uniqueId val="{0000003B-007A-4CD0-89D5-A6322FA6367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{C5961CBB-4C32-4148-A8D7-8077186DB15A}</c15:txfldGUID>
                      <c15:f>Diagramm!$J$60</c15:f>
                      <c15:dlblFieldTableCache>
                        <c:ptCount val="1"/>
                      </c15:dlblFieldTableCache>
                    </c15:dlblFTEntry>
                  </c15:dlblFieldTable>
                  <c15:showDataLabelsRange val="0"/>
                </c:ext>
                <c:ext xmlns:c16="http://schemas.microsoft.com/office/drawing/2014/chart" uri="{C3380CC4-5D6E-409C-BE32-E72D297353CC}">
                  <c16:uniqueId val="{0000003C-007A-4CD0-89D5-A6322FA6367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{0DC600E1-BCB4-4E5F-8EC9-53BD22ACD106}</c15:txfldGUID>
                      <c15:f>Diagramm!$J$61</c15:f>
                      <c15:dlblFieldTableCache>
                        <c:ptCount val="1"/>
                      </c15:dlblFieldTableCache>
                    </c15:dlblFTEntry>
                  </c15:dlblFieldTable>
                  <c15:showDataLabelsRange val="0"/>
                </c:ext>
                <c:ext xmlns:c16="http://schemas.microsoft.com/office/drawing/2014/chart" uri="{C3380CC4-5D6E-409C-BE32-E72D297353CC}">
                  <c16:uniqueId val="{0000003D-007A-4CD0-89D5-A6322FA6367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{67D3BA11-871F-46E1-BE50-522CC051603B}</c15:txfldGUID>
                      <c15:f>Diagramm!$J$62</c15:f>
                      <c15:dlblFieldTableCache>
                        <c:ptCount val="1"/>
                      </c15:dlblFieldTableCache>
                    </c15:dlblFTEntry>
                  </c15:dlblFieldTable>
                  <c15:showDataLabelsRange val="0"/>
                </c:ext>
                <c:ext xmlns:c16="http://schemas.microsoft.com/office/drawing/2014/chart" uri="{C3380CC4-5D6E-409C-BE32-E72D297353CC}">
                  <c16:uniqueId val="{0000003E-007A-4CD0-89D5-A6322FA6367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{C155B18F-7A19-4500-95E3-746D91FC9D67}</c15:txfldGUID>
                      <c15:f>Diagramm!$J$63</c15:f>
                      <c15:dlblFieldTableCache>
                        <c:ptCount val="1"/>
                      </c15:dlblFieldTableCache>
                    </c15:dlblFTEntry>
                  </c15:dlblFieldTable>
                  <c15:showDataLabelsRange val="0"/>
                </c:ext>
                <c:ext xmlns:c16="http://schemas.microsoft.com/office/drawing/2014/chart" uri="{C3380CC4-5D6E-409C-BE32-E72D297353CC}">
                  <c16:uniqueId val="{0000003F-007A-4CD0-89D5-A6322FA6367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{E371E9E2-F4D1-43FB-BED2-5BD9D8547006}</c15:txfldGUID>
                      <c15:f>Diagramm!$J$64</c15:f>
                      <c15:dlblFieldTableCache>
                        <c:ptCount val="1"/>
                      </c15:dlblFieldTableCache>
                    </c15:dlblFTEntry>
                  </c15:dlblFieldTable>
                  <c15:showDataLabelsRange val="0"/>
                </c:ext>
                <c:ext xmlns:c16="http://schemas.microsoft.com/office/drawing/2014/chart" uri="{C3380CC4-5D6E-409C-BE32-E72D297353CC}">
                  <c16:uniqueId val="{00000040-007A-4CD0-89D5-A6322FA6367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{5D480E16-1496-4C4C-AE67-247D5B5E5CAD}</c15:txfldGUID>
                      <c15:f>Diagramm!$J$65</c15:f>
                      <c15:dlblFieldTableCache>
                        <c:ptCount val="1"/>
                      </c15:dlblFieldTableCache>
                    </c15:dlblFTEntry>
                  </c15:dlblFieldTable>
                  <c15:showDataLabelsRange val="0"/>
                </c:ext>
                <c:ext xmlns:c16="http://schemas.microsoft.com/office/drawing/2014/chart" uri="{C3380CC4-5D6E-409C-BE32-E72D297353CC}">
                  <c16:uniqueId val="{00000041-007A-4CD0-89D5-A6322FA6367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{C35AC91C-79C4-4852-8084-D7C9EF511DEE}</c15:txfldGUID>
                      <c15:f>Diagramm!$J$66</c15:f>
                      <c15:dlblFieldTableCache>
                        <c:ptCount val="1"/>
                      </c15:dlblFieldTableCache>
                    </c15:dlblFTEntry>
                  </c15:dlblFieldTable>
                  <c15:showDataLabelsRange val="0"/>
                </c:ext>
                <c:ext xmlns:c16="http://schemas.microsoft.com/office/drawing/2014/chart" uri="{C3380CC4-5D6E-409C-BE32-E72D297353CC}">
                  <c16:uniqueId val="{00000042-007A-4CD0-89D5-A6322FA6367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{B80A2DE5-60E8-4BC0-8F69-76F5D0E1FC71}</c15:txfldGUID>
                      <c15:f>Diagramm!$J$67</c15:f>
                      <c15:dlblFieldTableCache>
                        <c:ptCount val="1"/>
                      </c15:dlblFieldTableCache>
                    </c15:dlblFTEntry>
                  </c15:dlblFieldTable>
                  <c15:showDataLabelsRange val="0"/>
                </c:ext>
                <c:ext xmlns:c16="http://schemas.microsoft.com/office/drawing/2014/chart" uri="{C3380CC4-5D6E-409C-BE32-E72D297353CC}">
                  <c16:uniqueId val="{00000043-007A-4CD0-89D5-A6322FA636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07A-4CD0-89D5-A6322FA6367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7C-4B3E-A63F-982C1F603E0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7C-4B3E-A63F-982C1F603E0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7C-4B3E-A63F-982C1F603E0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7C-4B3E-A63F-982C1F603E0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7C-4B3E-A63F-982C1F603E0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7C-4B3E-A63F-982C1F603E0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7C-4B3E-A63F-982C1F603E0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7C-4B3E-A63F-982C1F603E0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17C-4B3E-A63F-982C1F603E0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17C-4B3E-A63F-982C1F603E0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17C-4B3E-A63F-982C1F603E0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17C-4B3E-A63F-982C1F603E0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17C-4B3E-A63F-982C1F603E0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17C-4B3E-A63F-982C1F603E0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17C-4B3E-A63F-982C1F603E0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17C-4B3E-A63F-982C1F603E0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17C-4B3E-A63F-982C1F603E0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17C-4B3E-A63F-982C1F603E0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17C-4B3E-A63F-982C1F603E0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17C-4B3E-A63F-982C1F603E0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17C-4B3E-A63F-982C1F603E0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17C-4B3E-A63F-982C1F603E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17C-4B3E-A63F-982C1F603E0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17C-4B3E-A63F-982C1F603E0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17C-4B3E-A63F-982C1F603E0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17C-4B3E-A63F-982C1F603E0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17C-4B3E-A63F-982C1F603E0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17C-4B3E-A63F-982C1F603E0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17C-4B3E-A63F-982C1F603E0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17C-4B3E-A63F-982C1F603E0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17C-4B3E-A63F-982C1F603E0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17C-4B3E-A63F-982C1F603E0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17C-4B3E-A63F-982C1F603E0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17C-4B3E-A63F-982C1F603E0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17C-4B3E-A63F-982C1F603E0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17C-4B3E-A63F-982C1F603E0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17C-4B3E-A63F-982C1F603E0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17C-4B3E-A63F-982C1F603E0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17C-4B3E-A63F-982C1F603E0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17C-4B3E-A63F-982C1F603E0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17C-4B3E-A63F-982C1F603E0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17C-4B3E-A63F-982C1F603E0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17C-4B3E-A63F-982C1F603E0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17C-4B3E-A63F-982C1F603E0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17C-4B3E-A63F-982C1F603E0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17C-4B3E-A63F-982C1F603E0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17C-4B3E-A63F-982C1F603E0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17C-4B3E-A63F-982C1F603E0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17C-4B3E-A63F-982C1F603E0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17C-4B3E-A63F-982C1F603E0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17C-4B3E-A63F-982C1F603E0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17C-4B3E-A63F-982C1F603E0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17C-4B3E-A63F-982C1F603E0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17C-4B3E-A63F-982C1F603E0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17C-4B3E-A63F-982C1F603E0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17C-4B3E-A63F-982C1F603E0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17C-4B3E-A63F-982C1F603E0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17C-4B3E-A63F-982C1F603E0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17C-4B3E-A63F-982C1F603E0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17C-4B3E-A63F-982C1F603E0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17C-4B3E-A63F-982C1F603E0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17C-4B3E-A63F-982C1F603E0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17C-4B3E-A63F-982C1F603E0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17C-4B3E-A63F-982C1F603E0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17C-4B3E-A63F-982C1F603E0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17C-4B3E-A63F-982C1F603E0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17C-4B3E-A63F-982C1F603E0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17C-4B3E-A63F-982C1F603E0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17C-4B3E-A63F-982C1F603E0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100.41669157924269</c:v>
                </c:pt>
                <c:pt idx="2">
                  <c:v>102.0250474872026</c:v>
                </c:pt>
                <c:pt idx="3">
                  <c:v>101.13785316451039</c:v>
                </c:pt>
                <c:pt idx="4">
                  <c:v>101.64009069710754</c:v>
                </c:pt>
                <c:pt idx="5">
                  <c:v>102.74023005422509</c:v>
                </c:pt>
                <c:pt idx="6">
                  <c:v>103.44759390508078</c:v>
                </c:pt>
                <c:pt idx="7">
                  <c:v>102.40034586320925</c:v>
                </c:pt>
                <c:pt idx="8">
                  <c:v>102.39160729808165</c:v>
                </c:pt>
                <c:pt idx="9">
                  <c:v>103.33905172770632</c:v>
                </c:pt>
                <c:pt idx="10">
                  <c:v>104.77539587999651</c:v>
                </c:pt>
                <c:pt idx="11">
                  <c:v>104.18255322476048</c:v>
                </c:pt>
                <c:pt idx="12">
                  <c:v>104.41849448320586</c:v>
                </c:pt>
                <c:pt idx="13">
                  <c:v>104.98742106546106</c:v>
                </c:pt>
                <c:pt idx="14">
                  <c:v>106.92738252378959</c:v>
                </c:pt>
                <c:pt idx="15">
                  <c:v>106.6537274579514</c:v>
                </c:pt>
                <c:pt idx="16">
                  <c:v>106.72869514825665</c:v>
                </c:pt>
                <c:pt idx="17">
                  <c:v>107.02350674019326</c:v>
                </c:pt>
                <c:pt idx="18">
                  <c:v>108.61024619757436</c:v>
                </c:pt>
                <c:pt idx="19">
                  <c:v>108.681074567556</c:v>
                </c:pt>
                <c:pt idx="20">
                  <c:v>108.33107203797137</c:v>
                </c:pt>
                <c:pt idx="21">
                  <c:v>108.76662052091046</c:v>
                </c:pt>
                <c:pt idx="22">
                  <c:v>110.61873640348254</c:v>
                </c:pt>
                <c:pt idx="23">
                  <c:v>110.18318792054345</c:v>
                </c:pt>
                <c:pt idx="24">
                  <c:v>110.01577540967773</c:v>
                </c:pt>
              </c:numCache>
            </c:numRef>
          </c:val>
          <c:smooth val="0"/>
          <c:extLst>
            <c:ext xmlns:c16="http://schemas.microsoft.com/office/drawing/2014/chart" uri="{C3380CC4-5D6E-409C-BE32-E72D297353CC}">
              <c16:uniqueId val="{00000000-7064-41E1-8E94-4505C04833B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102.70538103260331</c:v>
                </c:pt>
                <c:pt idx="2">
                  <c:v>106.3224655633733</c:v>
                </c:pt>
                <c:pt idx="3">
                  <c:v>104.86076702011692</c:v>
                </c:pt>
                <c:pt idx="4">
                  <c:v>102.50718461995838</c:v>
                </c:pt>
                <c:pt idx="5">
                  <c:v>105.28193439698741</c:v>
                </c:pt>
                <c:pt idx="6">
                  <c:v>109.52829253790506</c:v>
                </c:pt>
                <c:pt idx="7">
                  <c:v>108.57694975720939</c:v>
                </c:pt>
                <c:pt idx="8">
                  <c:v>106.13417897136061</c:v>
                </c:pt>
                <c:pt idx="9">
                  <c:v>108.21028639381626</c:v>
                </c:pt>
                <c:pt idx="10">
                  <c:v>112.29313249430186</c:v>
                </c:pt>
                <c:pt idx="11">
                  <c:v>111.08908928748389</c:v>
                </c:pt>
                <c:pt idx="12">
                  <c:v>109.23099791893766</c:v>
                </c:pt>
                <c:pt idx="13">
                  <c:v>111.85214547616688</c:v>
                </c:pt>
                <c:pt idx="14">
                  <c:v>114.8151818452086</c:v>
                </c:pt>
                <c:pt idx="15">
                  <c:v>114.4732930333961</c:v>
                </c:pt>
                <c:pt idx="16">
                  <c:v>114.19086314537708</c:v>
                </c:pt>
                <c:pt idx="17">
                  <c:v>116.85164998513527</c:v>
                </c:pt>
                <c:pt idx="18">
                  <c:v>120.94440590625311</c:v>
                </c:pt>
                <c:pt idx="19">
                  <c:v>121.25656525616886</c:v>
                </c:pt>
                <c:pt idx="20">
                  <c:v>120.18630462788624</c:v>
                </c:pt>
                <c:pt idx="21">
                  <c:v>123.38222178178574</c:v>
                </c:pt>
                <c:pt idx="22">
                  <c:v>128.84748786046973</c:v>
                </c:pt>
                <c:pt idx="23">
                  <c:v>128.76820929541174</c:v>
                </c:pt>
                <c:pt idx="24">
                  <c:v>123.23852938261817</c:v>
                </c:pt>
              </c:numCache>
            </c:numRef>
          </c:val>
          <c:smooth val="0"/>
          <c:extLst>
            <c:ext xmlns:c16="http://schemas.microsoft.com/office/drawing/2014/chart" uri="{C3380CC4-5D6E-409C-BE32-E72D297353CC}">
              <c16:uniqueId val="{00000001-7064-41E1-8E94-4505C04833B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103.37315002629404</c:v>
                </c:pt>
                <c:pt idx="2">
                  <c:v>100.8313925825758</c:v>
                </c:pt>
                <c:pt idx="3">
                  <c:v>101.42739087972355</c:v>
                </c:pt>
                <c:pt idx="4">
                  <c:v>98.727869180877974</c:v>
                </c:pt>
                <c:pt idx="5">
                  <c:v>101.47497057571432</c:v>
                </c:pt>
                <c:pt idx="6">
                  <c:v>99.584303708712099</c:v>
                </c:pt>
                <c:pt idx="7">
                  <c:v>100.07512583577491</c:v>
                </c:pt>
                <c:pt idx="8">
                  <c:v>98.111837327523602</c:v>
                </c:pt>
                <c:pt idx="9">
                  <c:v>101.30218115343199</c:v>
                </c:pt>
                <c:pt idx="10">
                  <c:v>98.960759271780233</c:v>
                </c:pt>
                <c:pt idx="11">
                  <c:v>99.326371672551531</c:v>
                </c:pt>
                <c:pt idx="12">
                  <c:v>98.13437507825607</c:v>
                </c:pt>
                <c:pt idx="13">
                  <c:v>100.37062078982295</c:v>
                </c:pt>
                <c:pt idx="14">
                  <c:v>97.919014349034626</c:v>
                </c:pt>
                <c:pt idx="15">
                  <c:v>97.623519394986602</c:v>
                </c:pt>
                <c:pt idx="16">
                  <c:v>95.923171311947513</c:v>
                </c:pt>
                <c:pt idx="17">
                  <c:v>98.600155260060603</c:v>
                </c:pt>
                <c:pt idx="18">
                  <c:v>95.567575689279536</c:v>
                </c:pt>
                <c:pt idx="19">
                  <c:v>96.892294593444021</c:v>
                </c:pt>
                <c:pt idx="20">
                  <c:v>95.432349184884686</c:v>
                </c:pt>
                <c:pt idx="21">
                  <c:v>96.574261888663514</c:v>
                </c:pt>
                <c:pt idx="22">
                  <c:v>95.64770991410613</c:v>
                </c:pt>
                <c:pt idx="23">
                  <c:v>96.158565597375599</c:v>
                </c:pt>
                <c:pt idx="24">
                  <c:v>92.377231863371151</c:v>
                </c:pt>
              </c:numCache>
            </c:numRef>
          </c:val>
          <c:smooth val="0"/>
          <c:extLst>
            <c:ext xmlns:c16="http://schemas.microsoft.com/office/drawing/2014/chart" uri="{C3380CC4-5D6E-409C-BE32-E72D297353CC}">
              <c16:uniqueId val="{00000002-7064-41E1-8E94-4505C04833B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064-41E1-8E94-4505C04833B5}"/>
                </c:ext>
              </c:extLst>
            </c:dLbl>
            <c:dLbl>
              <c:idx val="1"/>
              <c:delete val="1"/>
              <c:extLst>
                <c:ext xmlns:c15="http://schemas.microsoft.com/office/drawing/2012/chart" uri="{CE6537A1-D6FC-4f65-9D91-7224C49458BB}"/>
                <c:ext xmlns:c16="http://schemas.microsoft.com/office/drawing/2014/chart" uri="{C3380CC4-5D6E-409C-BE32-E72D297353CC}">
                  <c16:uniqueId val="{00000004-7064-41E1-8E94-4505C04833B5}"/>
                </c:ext>
              </c:extLst>
            </c:dLbl>
            <c:dLbl>
              <c:idx val="2"/>
              <c:delete val="1"/>
              <c:extLst>
                <c:ext xmlns:c15="http://schemas.microsoft.com/office/drawing/2012/chart" uri="{CE6537A1-D6FC-4f65-9D91-7224C49458BB}"/>
                <c:ext xmlns:c16="http://schemas.microsoft.com/office/drawing/2014/chart" uri="{C3380CC4-5D6E-409C-BE32-E72D297353CC}">
                  <c16:uniqueId val="{00000005-7064-41E1-8E94-4505C04833B5}"/>
                </c:ext>
              </c:extLst>
            </c:dLbl>
            <c:dLbl>
              <c:idx val="3"/>
              <c:delete val="1"/>
              <c:extLst>
                <c:ext xmlns:c15="http://schemas.microsoft.com/office/drawing/2012/chart" uri="{CE6537A1-D6FC-4f65-9D91-7224C49458BB}"/>
                <c:ext xmlns:c16="http://schemas.microsoft.com/office/drawing/2014/chart" uri="{C3380CC4-5D6E-409C-BE32-E72D297353CC}">
                  <c16:uniqueId val="{00000006-7064-41E1-8E94-4505C04833B5}"/>
                </c:ext>
              </c:extLst>
            </c:dLbl>
            <c:dLbl>
              <c:idx val="4"/>
              <c:delete val="1"/>
              <c:extLst>
                <c:ext xmlns:c15="http://schemas.microsoft.com/office/drawing/2012/chart" uri="{CE6537A1-D6FC-4f65-9D91-7224C49458BB}"/>
                <c:ext xmlns:c16="http://schemas.microsoft.com/office/drawing/2014/chart" uri="{C3380CC4-5D6E-409C-BE32-E72D297353CC}">
                  <c16:uniqueId val="{00000007-7064-41E1-8E94-4505C04833B5}"/>
                </c:ext>
              </c:extLst>
            </c:dLbl>
            <c:dLbl>
              <c:idx val="5"/>
              <c:delete val="1"/>
              <c:extLst>
                <c:ext xmlns:c15="http://schemas.microsoft.com/office/drawing/2012/chart" uri="{CE6537A1-D6FC-4f65-9D91-7224C49458BB}"/>
                <c:ext xmlns:c16="http://schemas.microsoft.com/office/drawing/2014/chart" uri="{C3380CC4-5D6E-409C-BE32-E72D297353CC}">
                  <c16:uniqueId val="{00000008-7064-41E1-8E94-4505C04833B5}"/>
                </c:ext>
              </c:extLst>
            </c:dLbl>
            <c:dLbl>
              <c:idx val="6"/>
              <c:delete val="1"/>
              <c:extLst>
                <c:ext xmlns:c15="http://schemas.microsoft.com/office/drawing/2012/chart" uri="{CE6537A1-D6FC-4f65-9D91-7224C49458BB}"/>
                <c:ext xmlns:c16="http://schemas.microsoft.com/office/drawing/2014/chart" uri="{C3380CC4-5D6E-409C-BE32-E72D297353CC}">
                  <c16:uniqueId val="{00000009-7064-41E1-8E94-4505C04833B5}"/>
                </c:ext>
              </c:extLst>
            </c:dLbl>
            <c:dLbl>
              <c:idx val="7"/>
              <c:delete val="1"/>
              <c:extLst>
                <c:ext xmlns:c15="http://schemas.microsoft.com/office/drawing/2012/chart" uri="{CE6537A1-D6FC-4f65-9D91-7224C49458BB}"/>
                <c:ext xmlns:c16="http://schemas.microsoft.com/office/drawing/2014/chart" uri="{C3380CC4-5D6E-409C-BE32-E72D297353CC}">
                  <c16:uniqueId val="{0000000A-7064-41E1-8E94-4505C04833B5}"/>
                </c:ext>
              </c:extLst>
            </c:dLbl>
            <c:dLbl>
              <c:idx val="8"/>
              <c:delete val="1"/>
              <c:extLst>
                <c:ext xmlns:c15="http://schemas.microsoft.com/office/drawing/2012/chart" uri="{CE6537A1-D6FC-4f65-9D91-7224C49458BB}"/>
                <c:ext xmlns:c16="http://schemas.microsoft.com/office/drawing/2014/chart" uri="{C3380CC4-5D6E-409C-BE32-E72D297353CC}">
                  <c16:uniqueId val="{0000000B-7064-41E1-8E94-4505C04833B5}"/>
                </c:ext>
              </c:extLst>
            </c:dLbl>
            <c:dLbl>
              <c:idx val="9"/>
              <c:delete val="1"/>
              <c:extLst>
                <c:ext xmlns:c15="http://schemas.microsoft.com/office/drawing/2012/chart" uri="{CE6537A1-D6FC-4f65-9D91-7224C49458BB}"/>
                <c:ext xmlns:c16="http://schemas.microsoft.com/office/drawing/2014/chart" uri="{C3380CC4-5D6E-409C-BE32-E72D297353CC}">
                  <c16:uniqueId val="{0000000C-7064-41E1-8E94-4505C04833B5}"/>
                </c:ext>
              </c:extLst>
            </c:dLbl>
            <c:dLbl>
              <c:idx val="10"/>
              <c:delete val="1"/>
              <c:extLst>
                <c:ext xmlns:c15="http://schemas.microsoft.com/office/drawing/2012/chart" uri="{CE6537A1-D6FC-4f65-9D91-7224C49458BB}"/>
                <c:ext xmlns:c16="http://schemas.microsoft.com/office/drawing/2014/chart" uri="{C3380CC4-5D6E-409C-BE32-E72D297353CC}">
                  <c16:uniqueId val="{0000000D-7064-41E1-8E94-4505C04833B5}"/>
                </c:ext>
              </c:extLst>
            </c:dLbl>
            <c:dLbl>
              <c:idx val="11"/>
              <c:delete val="1"/>
              <c:extLst>
                <c:ext xmlns:c15="http://schemas.microsoft.com/office/drawing/2012/chart" uri="{CE6537A1-D6FC-4f65-9D91-7224C49458BB}"/>
                <c:ext xmlns:c16="http://schemas.microsoft.com/office/drawing/2014/chart" uri="{C3380CC4-5D6E-409C-BE32-E72D297353CC}">
                  <c16:uniqueId val="{0000000E-7064-41E1-8E94-4505C04833B5}"/>
                </c:ext>
              </c:extLst>
            </c:dLbl>
            <c:dLbl>
              <c:idx val="12"/>
              <c:delete val="1"/>
              <c:extLst>
                <c:ext xmlns:c15="http://schemas.microsoft.com/office/drawing/2012/chart" uri="{CE6537A1-D6FC-4f65-9D91-7224C49458BB}"/>
                <c:ext xmlns:c16="http://schemas.microsoft.com/office/drawing/2014/chart" uri="{C3380CC4-5D6E-409C-BE32-E72D297353CC}">
                  <c16:uniqueId val="{0000000F-7064-41E1-8E94-4505C04833B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064-41E1-8E94-4505C04833B5}"/>
                </c:ext>
              </c:extLst>
            </c:dLbl>
            <c:dLbl>
              <c:idx val="14"/>
              <c:delete val="1"/>
              <c:extLst>
                <c:ext xmlns:c15="http://schemas.microsoft.com/office/drawing/2012/chart" uri="{CE6537A1-D6FC-4f65-9D91-7224C49458BB}"/>
                <c:ext xmlns:c16="http://schemas.microsoft.com/office/drawing/2014/chart" uri="{C3380CC4-5D6E-409C-BE32-E72D297353CC}">
                  <c16:uniqueId val="{00000011-7064-41E1-8E94-4505C04833B5}"/>
                </c:ext>
              </c:extLst>
            </c:dLbl>
            <c:dLbl>
              <c:idx val="15"/>
              <c:delete val="1"/>
              <c:extLst>
                <c:ext xmlns:c15="http://schemas.microsoft.com/office/drawing/2012/chart" uri="{CE6537A1-D6FC-4f65-9D91-7224C49458BB}"/>
                <c:ext xmlns:c16="http://schemas.microsoft.com/office/drawing/2014/chart" uri="{C3380CC4-5D6E-409C-BE32-E72D297353CC}">
                  <c16:uniqueId val="{00000012-7064-41E1-8E94-4505C04833B5}"/>
                </c:ext>
              </c:extLst>
            </c:dLbl>
            <c:dLbl>
              <c:idx val="16"/>
              <c:delete val="1"/>
              <c:extLst>
                <c:ext xmlns:c15="http://schemas.microsoft.com/office/drawing/2012/chart" uri="{CE6537A1-D6FC-4f65-9D91-7224C49458BB}"/>
                <c:ext xmlns:c16="http://schemas.microsoft.com/office/drawing/2014/chart" uri="{C3380CC4-5D6E-409C-BE32-E72D297353CC}">
                  <c16:uniqueId val="{00000013-7064-41E1-8E94-4505C04833B5}"/>
                </c:ext>
              </c:extLst>
            </c:dLbl>
            <c:dLbl>
              <c:idx val="17"/>
              <c:delete val="1"/>
              <c:extLst>
                <c:ext xmlns:c15="http://schemas.microsoft.com/office/drawing/2012/chart" uri="{CE6537A1-D6FC-4f65-9D91-7224C49458BB}"/>
                <c:ext xmlns:c16="http://schemas.microsoft.com/office/drawing/2014/chart" uri="{C3380CC4-5D6E-409C-BE32-E72D297353CC}">
                  <c16:uniqueId val="{00000014-7064-41E1-8E94-4505C04833B5}"/>
                </c:ext>
              </c:extLst>
            </c:dLbl>
            <c:dLbl>
              <c:idx val="18"/>
              <c:delete val="1"/>
              <c:extLst>
                <c:ext xmlns:c15="http://schemas.microsoft.com/office/drawing/2012/chart" uri="{CE6537A1-D6FC-4f65-9D91-7224C49458BB}"/>
                <c:ext xmlns:c16="http://schemas.microsoft.com/office/drawing/2014/chart" uri="{C3380CC4-5D6E-409C-BE32-E72D297353CC}">
                  <c16:uniqueId val="{00000015-7064-41E1-8E94-4505C04833B5}"/>
                </c:ext>
              </c:extLst>
            </c:dLbl>
            <c:dLbl>
              <c:idx val="19"/>
              <c:delete val="1"/>
              <c:extLst>
                <c:ext xmlns:c15="http://schemas.microsoft.com/office/drawing/2012/chart" uri="{CE6537A1-D6FC-4f65-9D91-7224C49458BB}"/>
                <c:ext xmlns:c16="http://schemas.microsoft.com/office/drawing/2014/chart" uri="{C3380CC4-5D6E-409C-BE32-E72D297353CC}">
                  <c16:uniqueId val="{00000016-7064-41E1-8E94-4505C04833B5}"/>
                </c:ext>
              </c:extLst>
            </c:dLbl>
            <c:dLbl>
              <c:idx val="20"/>
              <c:delete val="1"/>
              <c:extLst>
                <c:ext xmlns:c15="http://schemas.microsoft.com/office/drawing/2012/chart" uri="{CE6537A1-D6FC-4f65-9D91-7224C49458BB}"/>
                <c:ext xmlns:c16="http://schemas.microsoft.com/office/drawing/2014/chart" uri="{C3380CC4-5D6E-409C-BE32-E72D297353CC}">
                  <c16:uniqueId val="{00000017-7064-41E1-8E94-4505C04833B5}"/>
                </c:ext>
              </c:extLst>
            </c:dLbl>
            <c:dLbl>
              <c:idx val="21"/>
              <c:delete val="1"/>
              <c:extLst>
                <c:ext xmlns:c15="http://schemas.microsoft.com/office/drawing/2012/chart" uri="{CE6537A1-D6FC-4f65-9D91-7224C49458BB}"/>
                <c:ext xmlns:c16="http://schemas.microsoft.com/office/drawing/2014/chart" uri="{C3380CC4-5D6E-409C-BE32-E72D297353CC}">
                  <c16:uniqueId val="{00000018-7064-41E1-8E94-4505C04833B5}"/>
                </c:ext>
              </c:extLst>
            </c:dLbl>
            <c:dLbl>
              <c:idx val="22"/>
              <c:delete val="1"/>
              <c:extLst>
                <c:ext xmlns:c15="http://schemas.microsoft.com/office/drawing/2012/chart" uri="{CE6537A1-D6FC-4f65-9D91-7224C49458BB}"/>
                <c:ext xmlns:c16="http://schemas.microsoft.com/office/drawing/2014/chart" uri="{C3380CC4-5D6E-409C-BE32-E72D297353CC}">
                  <c16:uniqueId val="{00000019-7064-41E1-8E94-4505C04833B5}"/>
                </c:ext>
              </c:extLst>
            </c:dLbl>
            <c:dLbl>
              <c:idx val="23"/>
              <c:delete val="1"/>
              <c:extLst>
                <c:ext xmlns:c15="http://schemas.microsoft.com/office/drawing/2012/chart" uri="{CE6537A1-D6FC-4f65-9D91-7224C49458BB}"/>
                <c:ext xmlns:c16="http://schemas.microsoft.com/office/drawing/2014/chart" uri="{C3380CC4-5D6E-409C-BE32-E72D297353CC}">
                  <c16:uniqueId val="{0000001A-7064-41E1-8E94-4505C04833B5}"/>
                </c:ext>
              </c:extLst>
            </c:dLbl>
            <c:dLbl>
              <c:idx val="24"/>
              <c:delete val="1"/>
              <c:extLst>
                <c:ext xmlns:c15="http://schemas.microsoft.com/office/drawing/2012/chart" uri="{CE6537A1-D6FC-4f65-9D91-7224C49458BB}"/>
                <c:ext xmlns:c16="http://schemas.microsoft.com/office/drawing/2014/chart" uri="{C3380CC4-5D6E-409C-BE32-E72D297353CC}">
                  <c16:uniqueId val="{0000001B-7064-41E1-8E94-4505C04833B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064-41E1-8E94-4505C04833B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Mainz (527)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239204</v>
      </c>
      <c r="F11" s="238">
        <v>239568</v>
      </c>
      <c r="G11" s="238">
        <v>240515</v>
      </c>
      <c r="H11" s="238">
        <v>236488</v>
      </c>
      <c r="I11" s="265">
        <v>235541</v>
      </c>
      <c r="J11" s="263">
        <v>3663</v>
      </c>
      <c r="K11" s="266">
        <v>1.5551432659282247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15.697898028461063</v>
      </c>
      <c r="E13" s="115">
        <v>37550</v>
      </c>
      <c r="F13" s="114">
        <v>36914</v>
      </c>
      <c r="G13" s="114">
        <v>38109</v>
      </c>
      <c r="H13" s="114">
        <v>38082</v>
      </c>
      <c r="I13" s="140">
        <v>37104</v>
      </c>
      <c r="J13" s="115">
        <v>446</v>
      </c>
      <c r="K13" s="116">
        <v>1.2020267356619232</v>
      </c>
    </row>
    <row r="14" spans="1:255" ht="14.1" customHeight="1" x14ac:dyDescent="0.2">
      <c r="A14" s="306" t="s">
        <v>230</v>
      </c>
      <c r="B14" s="307"/>
      <c r="C14" s="308"/>
      <c r="D14" s="113">
        <v>54.739469239644819</v>
      </c>
      <c r="E14" s="115">
        <v>130939</v>
      </c>
      <c r="F14" s="114">
        <v>131888</v>
      </c>
      <c r="G14" s="114">
        <v>132016</v>
      </c>
      <c r="H14" s="114">
        <v>128996</v>
      </c>
      <c r="I14" s="140">
        <v>129480</v>
      </c>
      <c r="J14" s="115">
        <v>1459</v>
      </c>
      <c r="K14" s="116">
        <v>1.126814952116157</v>
      </c>
    </row>
    <row r="15" spans="1:255" ht="14.1" customHeight="1" x14ac:dyDescent="0.2">
      <c r="A15" s="306" t="s">
        <v>231</v>
      </c>
      <c r="B15" s="307"/>
      <c r="C15" s="308"/>
      <c r="D15" s="113">
        <v>14.612631895787695</v>
      </c>
      <c r="E15" s="115">
        <v>34954</v>
      </c>
      <c r="F15" s="114">
        <v>34919</v>
      </c>
      <c r="G15" s="114">
        <v>34757</v>
      </c>
      <c r="H15" s="114">
        <v>34289</v>
      </c>
      <c r="I15" s="140">
        <v>34074</v>
      </c>
      <c r="J15" s="115">
        <v>880</v>
      </c>
      <c r="K15" s="116">
        <v>2.5826143100311088</v>
      </c>
    </row>
    <row r="16" spans="1:255" ht="14.1" customHeight="1" x14ac:dyDescent="0.2">
      <c r="A16" s="306" t="s">
        <v>232</v>
      </c>
      <c r="B16" s="307"/>
      <c r="C16" s="308"/>
      <c r="D16" s="113">
        <v>14.538636477650876</v>
      </c>
      <c r="E16" s="115">
        <v>34777</v>
      </c>
      <c r="F16" s="114">
        <v>34834</v>
      </c>
      <c r="G16" s="114">
        <v>34620</v>
      </c>
      <c r="H16" s="114">
        <v>34225</v>
      </c>
      <c r="I16" s="140">
        <v>33868</v>
      </c>
      <c r="J16" s="115">
        <v>909</v>
      </c>
      <c r="K16" s="116">
        <v>2.6839494508090231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1.0442969181117372</v>
      </c>
      <c r="E18" s="115">
        <v>2498</v>
      </c>
      <c r="F18" s="114">
        <v>1869</v>
      </c>
      <c r="G18" s="114">
        <v>2712</v>
      </c>
      <c r="H18" s="114">
        <v>2970</v>
      </c>
      <c r="I18" s="140">
        <v>2481</v>
      </c>
      <c r="J18" s="115">
        <v>17</v>
      </c>
      <c r="K18" s="116">
        <v>0.68520757758968154</v>
      </c>
    </row>
    <row r="19" spans="1:255" ht="14.1" customHeight="1" x14ac:dyDescent="0.2">
      <c r="A19" s="306" t="s">
        <v>235</v>
      </c>
      <c r="B19" s="307" t="s">
        <v>236</v>
      </c>
      <c r="C19" s="308"/>
      <c r="D19" s="113">
        <v>0.72239594655607764</v>
      </c>
      <c r="E19" s="115">
        <v>1728</v>
      </c>
      <c r="F19" s="114">
        <v>1110</v>
      </c>
      <c r="G19" s="114">
        <v>1934</v>
      </c>
      <c r="H19" s="114">
        <v>2214</v>
      </c>
      <c r="I19" s="140">
        <v>1719</v>
      </c>
      <c r="J19" s="115">
        <v>9</v>
      </c>
      <c r="K19" s="116">
        <v>0.52356020942408377</v>
      </c>
    </row>
    <row r="20" spans="1:255" ht="14.1" customHeight="1" x14ac:dyDescent="0.2">
      <c r="A20" s="306">
        <v>12</v>
      </c>
      <c r="B20" s="307" t="s">
        <v>237</v>
      </c>
      <c r="C20" s="308"/>
      <c r="D20" s="113">
        <v>0.87665758097690671</v>
      </c>
      <c r="E20" s="115">
        <v>2097</v>
      </c>
      <c r="F20" s="114">
        <v>1984</v>
      </c>
      <c r="G20" s="114">
        <v>2110</v>
      </c>
      <c r="H20" s="114">
        <v>2115</v>
      </c>
      <c r="I20" s="140">
        <v>2068</v>
      </c>
      <c r="J20" s="115">
        <v>29</v>
      </c>
      <c r="K20" s="116">
        <v>1.4023210831721471</v>
      </c>
    </row>
    <row r="21" spans="1:255" ht="14.1" customHeight="1" x14ac:dyDescent="0.2">
      <c r="A21" s="306">
        <v>21</v>
      </c>
      <c r="B21" s="307" t="s">
        <v>238</v>
      </c>
      <c r="C21" s="308"/>
      <c r="D21" s="113">
        <v>0.4690557014096754</v>
      </c>
      <c r="E21" s="115">
        <v>1122</v>
      </c>
      <c r="F21" s="114">
        <v>1097</v>
      </c>
      <c r="G21" s="114">
        <v>1115</v>
      </c>
      <c r="H21" s="114">
        <v>1153</v>
      </c>
      <c r="I21" s="140">
        <v>1162</v>
      </c>
      <c r="J21" s="115">
        <v>-40</v>
      </c>
      <c r="K21" s="116">
        <v>-3.4423407917383821</v>
      </c>
    </row>
    <row r="22" spans="1:255" ht="14.1" customHeight="1" x14ac:dyDescent="0.2">
      <c r="A22" s="306">
        <v>22</v>
      </c>
      <c r="B22" s="307" t="s">
        <v>239</v>
      </c>
      <c r="C22" s="308"/>
      <c r="D22" s="113">
        <v>1.1396130499489976</v>
      </c>
      <c r="E22" s="115">
        <v>2726</v>
      </c>
      <c r="F22" s="114">
        <v>2768</v>
      </c>
      <c r="G22" s="114">
        <v>2821</v>
      </c>
      <c r="H22" s="114">
        <v>2788</v>
      </c>
      <c r="I22" s="140">
        <v>2787</v>
      </c>
      <c r="J22" s="115">
        <v>-61</v>
      </c>
      <c r="K22" s="116">
        <v>-2.1887334050950842</v>
      </c>
    </row>
    <row r="23" spans="1:255" ht="14.1" customHeight="1" x14ac:dyDescent="0.2">
      <c r="A23" s="306">
        <v>23</v>
      </c>
      <c r="B23" s="307" t="s">
        <v>240</v>
      </c>
      <c r="C23" s="308"/>
      <c r="D23" s="113">
        <v>0.83234394073677698</v>
      </c>
      <c r="E23" s="115">
        <v>1991</v>
      </c>
      <c r="F23" s="114">
        <v>1992</v>
      </c>
      <c r="G23" s="114">
        <v>2015</v>
      </c>
      <c r="H23" s="114">
        <v>1973</v>
      </c>
      <c r="I23" s="140">
        <v>1975</v>
      </c>
      <c r="J23" s="115">
        <v>16</v>
      </c>
      <c r="K23" s="116">
        <v>0.810126582278481</v>
      </c>
    </row>
    <row r="24" spans="1:255" ht="14.1" customHeight="1" x14ac:dyDescent="0.2">
      <c r="A24" s="306">
        <v>24</v>
      </c>
      <c r="B24" s="307" t="s">
        <v>241</v>
      </c>
      <c r="C24" s="308"/>
      <c r="D24" s="113">
        <v>1.482834735205097</v>
      </c>
      <c r="E24" s="115">
        <v>3547</v>
      </c>
      <c r="F24" s="114">
        <v>3570</v>
      </c>
      <c r="G24" s="114">
        <v>3709</v>
      </c>
      <c r="H24" s="114">
        <v>3668</v>
      </c>
      <c r="I24" s="140">
        <v>3466</v>
      </c>
      <c r="J24" s="115">
        <v>81</v>
      </c>
      <c r="K24" s="116">
        <v>2.3369878822850549</v>
      </c>
    </row>
    <row r="25" spans="1:255" ht="14.1" customHeight="1" x14ac:dyDescent="0.2">
      <c r="A25" s="306">
        <v>25</v>
      </c>
      <c r="B25" s="307" t="s">
        <v>242</v>
      </c>
      <c r="C25" s="308"/>
      <c r="D25" s="113">
        <v>3.16382669186134</v>
      </c>
      <c r="E25" s="115">
        <v>7568</v>
      </c>
      <c r="F25" s="114">
        <v>7743</v>
      </c>
      <c r="G25" s="114">
        <v>7899</v>
      </c>
      <c r="H25" s="114">
        <v>7734</v>
      </c>
      <c r="I25" s="140">
        <v>7743</v>
      </c>
      <c r="J25" s="115">
        <v>-175</v>
      </c>
      <c r="K25" s="116">
        <v>-2.2601059021051273</v>
      </c>
    </row>
    <row r="26" spans="1:255" ht="14.1" customHeight="1" x14ac:dyDescent="0.2">
      <c r="A26" s="306">
        <v>26</v>
      </c>
      <c r="B26" s="307" t="s">
        <v>243</v>
      </c>
      <c r="C26" s="308"/>
      <c r="D26" s="113">
        <v>2.5070650992458319</v>
      </c>
      <c r="E26" s="115">
        <v>5997</v>
      </c>
      <c r="F26" s="114">
        <v>6036</v>
      </c>
      <c r="G26" s="114">
        <v>6100</v>
      </c>
      <c r="H26" s="114">
        <v>5906</v>
      </c>
      <c r="I26" s="140">
        <v>5913</v>
      </c>
      <c r="J26" s="115">
        <v>84</v>
      </c>
      <c r="K26" s="116">
        <v>1.4205986808726534</v>
      </c>
    </row>
    <row r="27" spans="1:255" ht="14.1" customHeight="1" x14ac:dyDescent="0.2">
      <c r="A27" s="306">
        <v>27</v>
      </c>
      <c r="B27" s="307" t="s">
        <v>244</v>
      </c>
      <c r="C27" s="308"/>
      <c r="D27" s="113">
        <v>1.8540659855186368</v>
      </c>
      <c r="E27" s="115">
        <v>4435</v>
      </c>
      <c r="F27" s="114">
        <v>4508</v>
      </c>
      <c r="G27" s="114">
        <v>4486</v>
      </c>
      <c r="H27" s="114">
        <v>4473</v>
      </c>
      <c r="I27" s="140">
        <v>4449</v>
      </c>
      <c r="J27" s="115">
        <v>-14</v>
      </c>
      <c r="K27" s="116">
        <v>-0.31467745560800181</v>
      </c>
    </row>
    <row r="28" spans="1:255" ht="14.1" customHeight="1" x14ac:dyDescent="0.2">
      <c r="A28" s="306">
        <v>28</v>
      </c>
      <c r="B28" s="307" t="s">
        <v>245</v>
      </c>
      <c r="C28" s="308"/>
      <c r="D28" s="113">
        <v>0.15635190046989181</v>
      </c>
      <c r="E28" s="115">
        <v>374</v>
      </c>
      <c r="F28" s="114">
        <v>375</v>
      </c>
      <c r="G28" s="114">
        <v>379</v>
      </c>
      <c r="H28" s="114">
        <v>374</v>
      </c>
      <c r="I28" s="140">
        <v>380</v>
      </c>
      <c r="J28" s="115">
        <v>-6</v>
      </c>
      <c r="K28" s="116">
        <v>-1.5789473684210527</v>
      </c>
    </row>
    <row r="29" spans="1:255" ht="14.1" customHeight="1" x14ac:dyDescent="0.2">
      <c r="A29" s="306">
        <v>29</v>
      </c>
      <c r="B29" s="307" t="s">
        <v>246</v>
      </c>
      <c r="C29" s="308"/>
      <c r="D29" s="113">
        <v>2.2190264376849886</v>
      </c>
      <c r="E29" s="115">
        <v>5308</v>
      </c>
      <c r="F29" s="114">
        <v>5416</v>
      </c>
      <c r="G29" s="114">
        <v>5428</v>
      </c>
      <c r="H29" s="114">
        <v>5376</v>
      </c>
      <c r="I29" s="140">
        <v>5406</v>
      </c>
      <c r="J29" s="115">
        <v>-98</v>
      </c>
      <c r="K29" s="116">
        <v>-1.8128005919348871</v>
      </c>
    </row>
    <row r="30" spans="1:255" ht="14.1" customHeight="1" x14ac:dyDescent="0.2">
      <c r="A30" s="306" t="s">
        <v>247</v>
      </c>
      <c r="B30" s="307" t="s">
        <v>248</v>
      </c>
      <c r="C30" s="308"/>
      <c r="D30" s="113">
        <v>0.6647046036019465</v>
      </c>
      <c r="E30" s="115">
        <v>1590</v>
      </c>
      <c r="F30" s="114">
        <v>1633</v>
      </c>
      <c r="G30" s="114">
        <v>1609</v>
      </c>
      <c r="H30" s="114">
        <v>1539</v>
      </c>
      <c r="I30" s="140">
        <v>1559</v>
      </c>
      <c r="J30" s="115">
        <v>31</v>
      </c>
      <c r="K30" s="116">
        <v>1.9884541372674791</v>
      </c>
    </row>
    <row r="31" spans="1:255" ht="14.1" customHeight="1" x14ac:dyDescent="0.2">
      <c r="A31" s="306" t="s">
        <v>249</v>
      </c>
      <c r="B31" s="307" t="s">
        <v>250</v>
      </c>
      <c r="C31" s="308"/>
      <c r="D31" s="113">
        <v>1.4778180966873464</v>
      </c>
      <c r="E31" s="115">
        <v>3535</v>
      </c>
      <c r="F31" s="114">
        <v>3592</v>
      </c>
      <c r="G31" s="114">
        <v>3628</v>
      </c>
      <c r="H31" s="114">
        <v>3654</v>
      </c>
      <c r="I31" s="140">
        <v>3665</v>
      </c>
      <c r="J31" s="115">
        <v>-130</v>
      </c>
      <c r="K31" s="116">
        <v>-3.5470668485675305</v>
      </c>
    </row>
    <row r="32" spans="1:255" ht="14.1" customHeight="1" x14ac:dyDescent="0.2">
      <c r="A32" s="306">
        <v>31</v>
      </c>
      <c r="B32" s="307" t="s">
        <v>251</v>
      </c>
      <c r="C32" s="308"/>
      <c r="D32" s="113">
        <v>0.7708901188943329</v>
      </c>
      <c r="E32" s="115">
        <v>1844</v>
      </c>
      <c r="F32" s="114">
        <v>1841</v>
      </c>
      <c r="G32" s="114">
        <v>1828</v>
      </c>
      <c r="H32" s="114">
        <v>1811</v>
      </c>
      <c r="I32" s="140">
        <v>1787</v>
      </c>
      <c r="J32" s="115">
        <v>57</v>
      </c>
      <c r="K32" s="116">
        <v>3.1897034135422495</v>
      </c>
    </row>
    <row r="33" spans="1:11" ht="14.1" customHeight="1" x14ac:dyDescent="0.2">
      <c r="A33" s="306">
        <v>32</v>
      </c>
      <c r="B33" s="307" t="s">
        <v>252</v>
      </c>
      <c r="C33" s="308"/>
      <c r="D33" s="113">
        <v>1.9799000016722128</v>
      </c>
      <c r="E33" s="115">
        <v>4736</v>
      </c>
      <c r="F33" s="114">
        <v>4448</v>
      </c>
      <c r="G33" s="114">
        <v>4804</v>
      </c>
      <c r="H33" s="114">
        <v>4710</v>
      </c>
      <c r="I33" s="140">
        <v>4499</v>
      </c>
      <c r="J33" s="115">
        <v>237</v>
      </c>
      <c r="K33" s="116">
        <v>5.2678372971771505</v>
      </c>
    </row>
    <row r="34" spans="1:11" ht="14.1" customHeight="1" x14ac:dyDescent="0.2">
      <c r="A34" s="306">
        <v>33</v>
      </c>
      <c r="B34" s="307" t="s">
        <v>253</v>
      </c>
      <c r="C34" s="308"/>
      <c r="D34" s="113">
        <v>0.90341298640490963</v>
      </c>
      <c r="E34" s="115">
        <v>2161</v>
      </c>
      <c r="F34" s="114">
        <v>2137</v>
      </c>
      <c r="G34" s="114">
        <v>2237</v>
      </c>
      <c r="H34" s="114">
        <v>2181</v>
      </c>
      <c r="I34" s="140">
        <v>2165</v>
      </c>
      <c r="J34" s="115">
        <v>-4</v>
      </c>
      <c r="K34" s="116">
        <v>-0.18475750577367206</v>
      </c>
    </row>
    <row r="35" spans="1:11" ht="14.1" customHeight="1" x14ac:dyDescent="0.2">
      <c r="A35" s="306">
        <v>34</v>
      </c>
      <c r="B35" s="307" t="s">
        <v>254</v>
      </c>
      <c r="C35" s="308"/>
      <c r="D35" s="113">
        <v>2.1090784435042891</v>
      </c>
      <c r="E35" s="115">
        <v>5045</v>
      </c>
      <c r="F35" s="114">
        <v>5023</v>
      </c>
      <c r="G35" s="114">
        <v>5059</v>
      </c>
      <c r="H35" s="114">
        <v>5085</v>
      </c>
      <c r="I35" s="140">
        <v>5056</v>
      </c>
      <c r="J35" s="115">
        <v>-11</v>
      </c>
      <c r="K35" s="116">
        <v>-0.2175632911392405</v>
      </c>
    </row>
    <row r="36" spans="1:11" ht="14.1" customHeight="1" x14ac:dyDescent="0.2">
      <c r="A36" s="306">
        <v>41</v>
      </c>
      <c r="B36" s="307" t="s">
        <v>255</v>
      </c>
      <c r="C36" s="308"/>
      <c r="D36" s="113">
        <v>2.6053076035517799</v>
      </c>
      <c r="E36" s="115">
        <v>6232</v>
      </c>
      <c r="F36" s="114">
        <v>6248</v>
      </c>
      <c r="G36" s="114">
        <v>6231</v>
      </c>
      <c r="H36" s="114">
        <v>6145</v>
      </c>
      <c r="I36" s="140">
        <v>6098</v>
      </c>
      <c r="J36" s="115">
        <v>134</v>
      </c>
      <c r="K36" s="116">
        <v>2.1974417841915383</v>
      </c>
    </row>
    <row r="37" spans="1:11" ht="14.1" customHeight="1" x14ac:dyDescent="0.2">
      <c r="A37" s="306">
        <v>42</v>
      </c>
      <c r="B37" s="307" t="s">
        <v>256</v>
      </c>
      <c r="C37" s="308"/>
      <c r="D37" s="113">
        <v>0.18101703984883197</v>
      </c>
      <c r="E37" s="115">
        <v>433</v>
      </c>
      <c r="F37" s="114">
        <v>419</v>
      </c>
      <c r="G37" s="114">
        <v>406</v>
      </c>
      <c r="H37" s="114">
        <v>401</v>
      </c>
      <c r="I37" s="140">
        <v>372</v>
      </c>
      <c r="J37" s="115">
        <v>61</v>
      </c>
      <c r="K37" s="116">
        <v>16.397849462365592</v>
      </c>
    </row>
    <row r="38" spans="1:11" ht="14.1" customHeight="1" x14ac:dyDescent="0.2">
      <c r="A38" s="306">
        <v>43</v>
      </c>
      <c r="B38" s="307" t="s">
        <v>257</v>
      </c>
      <c r="C38" s="308"/>
      <c r="D38" s="113">
        <v>2.378304710623568</v>
      </c>
      <c r="E38" s="115">
        <v>5689</v>
      </c>
      <c r="F38" s="114">
        <v>5651</v>
      </c>
      <c r="G38" s="114">
        <v>5596</v>
      </c>
      <c r="H38" s="114">
        <v>5422</v>
      </c>
      <c r="I38" s="140">
        <v>5409</v>
      </c>
      <c r="J38" s="115">
        <v>280</v>
      </c>
      <c r="K38" s="116">
        <v>5.1765575892031803</v>
      </c>
    </row>
    <row r="39" spans="1:11" ht="14.1" customHeight="1" x14ac:dyDescent="0.2">
      <c r="A39" s="306">
        <v>51</v>
      </c>
      <c r="B39" s="307" t="s">
        <v>258</v>
      </c>
      <c r="C39" s="308"/>
      <c r="D39" s="113">
        <v>6.8539823748766739</v>
      </c>
      <c r="E39" s="115">
        <v>16395</v>
      </c>
      <c r="F39" s="114">
        <v>16428</v>
      </c>
      <c r="G39" s="114">
        <v>16623</v>
      </c>
      <c r="H39" s="114">
        <v>15885</v>
      </c>
      <c r="I39" s="140">
        <v>16162</v>
      </c>
      <c r="J39" s="115">
        <v>233</v>
      </c>
      <c r="K39" s="116">
        <v>1.4416532607350576</v>
      </c>
    </row>
    <row r="40" spans="1:11" ht="14.1" customHeight="1" x14ac:dyDescent="0.2">
      <c r="A40" s="306" t="s">
        <v>259</v>
      </c>
      <c r="B40" s="307" t="s">
        <v>260</v>
      </c>
      <c r="C40" s="308"/>
      <c r="D40" s="113">
        <v>5.8151201484925004</v>
      </c>
      <c r="E40" s="115">
        <v>13910</v>
      </c>
      <c r="F40" s="114">
        <v>13959</v>
      </c>
      <c r="G40" s="114">
        <v>14142</v>
      </c>
      <c r="H40" s="114">
        <v>13603</v>
      </c>
      <c r="I40" s="140">
        <v>13931</v>
      </c>
      <c r="J40" s="115">
        <v>-21</v>
      </c>
      <c r="K40" s="116">
        <v>-0.15074294738353314</v>
      </c>
    </row>
    <row r="41" spans="1:11" ht="14.1" customHeight="1" x14ac:dyDescent="0.2">
      <c r="A41" s="306"/>
      <c r="B41" s="307" t="s">
        <v>261</v>
      </c>
      <c r="C41" s="308"/>
      <c r="D41" s="113">
        <v>5.0049330278757882</v>
      </c>
      <c r="E41" s="115">
        <v>11972</v>
      </c>
      <c r="F41" s="114">
        <v>11999</v>
      </c>
      <c r="G41" s="114">
        <v>12213</v>
      </c>
      <c r="H41" s="114">
        <v>11661</v>
      </c>
      <c r="I41" s="140">
        <v>11969</v>
      </c>
      <c r="J41" s="115">
        <v>3</v>
      </c>
      <c r="K41" s="116">
        <v>2.5064750605731472E-2</v>
      </c>
    </row>
    <row r="42" spans="1:11" ht="14.1" customHeight="1" x14ac:dyDescent="0.2">
      <c r="A42" s="306">
        <v>52</v>
      </c>
      <c r="B42" s="307" t="s">
        <v>262</v>
      </c>
      <c r="C42" s="308"/>
      <c r="D42" s="113">
        <v>3.2420026420962862</v>
      </c>
      <c r="E42" s="115">
        <v>7755</v>
      </c>
      <c r="F42" s="114">
        <v>7807</v>
      </c>
      <c r="G42" s="114">
        <v>7632</v>
      </c>
      <c r="H42" s="114">
        <v>7517</v>
      </c>
      <c r="I42" s="140">
        <v>7410</v>
      </c>
      <c r="J42" s="115">
        <v>345</v>
      </c>
      <c r="K42" s="116">
        <v>4.6558704453441297</v>
      </c>
    </row>
    <row r="43" spans="1:11" ht="14.1" customHeight="1" x14ac:dyDescent="0.2">
      <c r="A43" s="306" t="s">
        <v>263</v>
      </c>
      <c r="B43" s="307" t="s">
        <v>264</v>
      </c>
      <c r="C43" s="308"/>
      <c r="D43" s="113">
        <v>2.6007090182438422</v>
      </c>
      <c r="E43" s="115">
        <v>6221</v>
      </c>
      <c r="F43" s="114">
        <v>6276</v>
      </c>
      <c r="G43" s="114">
        <v>6123</v>
      </c>
      <c r="H43" s="114">
        <v>6104</v>
      </c>
      <c r="I43" s="140">
        <v>6013</v>
      </c>
      <c r="J43" s="115">
        <v>208</v>
      </c>
      <c r="K43" s="116">
        <v>3.4591717944453682</v>
      </c>
    </row>
    <row r="44" spans="1:11" ht="14.1" customHeight="1" x14ac:dyDescent="0.2">
      <c r="A44" s="306">
        <v>53</v>
      </c>
      <c r="B44" s="307" t="s">
        <v>265</v>
      </c>
      <c r="C44" s="308"/>
      <c r="D44" s="113">
        <v>0.94898078627447702</v>
      </c>
      <c r="E44" s="115">
        <v>2270</v>
      </c>
      <c r="F44" s="114">
        <v>2269</v>
      </c>
      <c r="G44" s="114">
        <v>2279</v>
      </c>
      <c r="H44" s="114">
        <v>2388</v>
      </c>
      <c r="I44" s="140">
        <v>2374</v>
      </c>
      <c r="J44" s="115">
        <v>-104</v>
      </c>
      <c r="K44" s="116">
        <v>-4.3807919123841614</v>
      </c>
    </row>
    <row r="45" spans="1:11" ht="14.1" customHeight="1" x14ac:dyDescent="0.2">
      <c r="A45" s="306" t="s">
        <v>266</v>
      </c>
      <c r="B45" s="307" t="s">
        <v>267</v>
      </c>
      <c r="C45" s="308"/>
      <c r="D45" s="113">
        <v>0.87874784702596942</v>
      </c>
      <c r="E45" s="115">
        <v>2102</v>
      </c>
      <c r="F45" s="114">
        <v>2099</v>
      </c>
      <c r="G45" s="114">
        <v>2116</v>
      </c>
      <c r="H45" s="114">
        <v>2223</v>
      </c>
      <c r="I45" s="140">
        <v>2209</v>
      </c>
      <c r="J45" s="115">
        <v>-107</v>
      </c>
      <c r="K45" s="116">
        <v>-4.843820733363513</v>
      </c>
    </row>
    <row r="46" spans="1:11" ht="14.1" customHeight="1" x14ac:dyDescent="0.2">
      <c r="A46" s="306">
        <v>54</v>
      </c>
      <c r="B46" s="307" t="s">
        <v>268</v>
      </c>
      <c r="C46" s="308"/>
      <c r="D46" s="113">
        <v>2.4121670206183845</v>
      </c>
      <c r="E46" s="115">
        <v>5770</v>
      </c>
      <c r="F46" s="114">
        <v>5719</v>
      </c>
      <c r="G46" s="114">
        <v>5723</v>
      </c>
      <c r="H46" s="114">
        <v>5724</v>
      </c>
      <c r="I46" s="140">
        <v>5719</v>
      </c>
      <c r="J46" s="115">
        <v>51</v>
      </c>
      <c r="K46" s="116">
        <v>0.89176429445707295</v>
      </c>
    </row>
    <row r="47" spans="1:11" ht="14.1" customHeight="1" x14ac:dyDescent="0.2">
      <c r="A47" s="306">
        <v>61</v>
      </c>
      <c r="B47" s="307" t="s">
        <v>269</v>
      </c>
      <c r="C47" s="308"/>
      <c r="D47" s="113">
        <v>2.422618350863698</v>
      </c>
      <c r="E47" s="115">
        <v>5795</v>
      </c>
      <c r="F47" s="114">
        <v>5826</v>
      </c>
      <c r="G47" s="114">
        <v>5829</v>
      </c>
      <c r="H47" s="114">
        <v>5697</v>
      </c>
      <c r="I47" s="140">
        <v>5740</v>
      </c>
      <c r="J47" s="115">
        <v>55</v>
      </c>
      <c r="K47" s="116">
        <v>0.95818815331010454</v>
      </c>
    </row>
    <row r="48" spans="1:11" ht="14.1" customHeight="1" x14ac:dyDescent="0.2">
      <c r="A48" s="306">
        <v>62</v>
      </c>
      <c r="B48" s="307" t="s">
        <v>270</v>
      </c>
      <c r="C48" s="308"/>
      <c r="D48" s="113">
        <v>6.4476346549388808</v>
      </c>
      <c r="E48" s="115">
        <v>15423</v>
      </c>
      <c r="F48" s="114">
        <v>15657</v>
      </c>
      <c r="G48" s="114">
        <v>15591</v>
      </c>
      <c r="H48" s="114">
        <v>15232</v>
      </c>
      <c r="I48" s="140">
        <v>15393</v>
      </c>
      <c r="J48" s="115">
        <v>30</v>
      </c>
      <c r="K48" s="116">
        <v>0.19489378288832587</v>
      </c>
    </row>
    <row r="49" spans="1:11" ht="14.1" customHeight="1" x14ac:dyDescent="0.2">
      <c r="A49" s="306">
        <v>63</v>
      </c>
      <c r="B49" s="307" t="s">
        <v>271</v>
      </c>
      <c r="C49" s="308"/>
      <c r="D49" s="113">
        <v>2.16175314794067</v>
      </c>
      <c r="E49" s="115">
        <v>5171</v>
      </c>
      <c r="F49" s="114">
        <v>5308</v>
      </c>
      <c r="G49" s="114">
        <v>5339</v>
      </c>
      <c r="H49" s="114">
        <v>5243</v>
      </c>
      <c r="I49" s="140">
        <v>5120</v>
      </c>
      <c r="J49" s="115">
        <v>51</v>
      </c>
      <c r="K49" s="116">
        <v>0.99609375</v>
      </c>
    </row>
    <row r="50" spans="1:11" ht="14.1" customHeight="1" x14ac:dyDescent="0.2">
      <c r="A50" s="306" t="s">
        <v>272</v>
      </c>
      <c r="B50" s="307" t="s">
        <v>273</v>
      </c>
      <c r="C50" s="308"/>
      <c r="D50" s="113">
        <v>0.43352117857560912</v>
      </c>
      <c r="E50" s="115">
        <v>1037</v>
      </c>
      <c r="F50" s="114">
        <v>1023</v>
      </c>
      <c r="G50" s="114">
        <v>1049</v>
      </c>
      <c r="H50" s="114">
        <v>1008</v>
      </c>
      <c r="I50" s="140">
        <v>1013</v>
      </c>
      <c r="J50" s="115">
        <v>24</v>
      </c>
      <c r="K50" s="116">
        <v>2.3692003948667324</v>
      </c>
    </row>
    <row r="51" spans="1:11" ht="14.1" customHeight="1" x14ac:dyDescent="0.2">
      <c r="A51" s="306" t="s">
        <v>274</v>
      </c>
      <c r="B51" s="307" t="s">
        <v>275</v>
      </c>
      <c r="C51" s="308"/>
      <c r="D51" s="113">
        <v>1.4335044564472166</v>
      </c>
      <c r="E51" s="115">
        <v>3429</v>
      </c>
      <c r="F51" s="114">
        <v>3556</v>
      </c>
      <c r="G51" s="114">
        <v>3551</v>
      </c>
      <c r="H51" s="114">
        <v>3498</v>
      </c>
      <c r="I51" s="140">
        <v>3427</v>
      </c>
      <c r="J51" s="115">
        <v>2</v>
      </c>
      <c r="K51" s="116">
        <v>5.8360081704114386E-2</v>
      </c>
    </row>
    <row r="52" spans="1:11" ht="14.1" customHeight="1" x14ac:dyDescent="0.2">
      <c r="A52" s="306">
        <v>71</v>
      </c>
      <c r="B52" s="307" t="s">
        <v>276</v>
      </c>
      <c r="C52" s="308"/>
      <c r="D52" s="113">
        <v>13.70002173876691</v>
      </c>
      <c r="E52" s="115">
        <v>32771</v>
      </c>
      <c r="F52" s="114">
        <v>32913</v>
      </c>
      <c r="G52" s="114">
        <v>32691</v>
      </c>
      <c r="H52" s="114">
        <v>32231</v>
      </c>
      <c r="I52" s="140">
        <v>32309</v>
      </c>
      <c r="J52" s="115">
        <v>462</v>
      </c>
      <c r="K52" s="116">
        <v>1.4299421213903247</v>
      </c>
    </row>
    <row r="53" spans="1:11" ht="14.1" customHeight="1" x14ac:dyDescent="0.2">
      <c r="A53" s="306" t="s">
        <v>277</v>
      </c>
      <c r="B53" s="307" t="s">
        <v>278</v>
      </c>
      <c r="C53" s="308"/>
      <c r="D53" s="113">
        <v>4.4982525375829834</v>
      </c>
      <c r="E53" s="115">
        <v>10760</v>
      </c>
      <c r="F53" s="114">
        <v>10776</v>
      </c>
      <c r="G53" s="114">
        <v>10756</v>
      </c>
      <c r="H53" s="114">
        <v>10552</v>
      </c>
      <c r="I53" s="140">
        <v>10555</v>
      </c>
      <c r="J53" s="115">
        <v>205</v>
      </c>
      <c r="K53" s="116">
        <v>1.9422074846044528</v>
      </c>
    </row>
    <row r="54" spans="1:11" ht="14.1" customHeight="1" x14ac:dyDescent="0.2">
      <c r="A54" s="306" t="s">
        <v>279</v>
      </c>
      <c r="B54" s="307" t="s">
        <v>280</v>
      </c>
      <c r="C54" s="308"/>
      <c r="D54" s="113">
        <v>7.6963595926489523</v>
      </c>
      <c r="E54" s="115">
        <v>18410</v>
      </c>
      <c r="F54" s="114">
        <v>18537</v>
      </c>
      <c r="G54" s="114">
        <v>18348</v>
      </c>
      <c r="H54" s="114">
        <v>18162</v>
      </c>
      <c r="I54" s="140">
        <v>18274</v>
      </c>
      <c r="J54" s="115">
        <v>136</v>
      </c>
      <c r="K54" s="116">
        <v>0.74422677027470718</v>
      </c>
    </row>
    <row r="55" spans="1:11" ht="14.1" customHeight="1" x14ac:dyDescent="0.2">
      <c r="A55" s="306">
        <v>72</v>
      </c>
      <c r="B55" s="307" t="s">
        <v>281</v>
      </c>
      <c r="C55" s="308"/>
      <c r="D55" s="113">
        <v>4.0576244544405613</v>
      </c>
      <c r="E55" s="115">
        <v>9706</v>
      </c>
      <c r="F55" s="114">
        <v>9723</v>
      </c>
      <c r="G55" s="114">
        <v>9773</v>
      </c>
      <c r="H55" s="114">
        <v>9622</v>
      </c>
      <c r="I55" s="140">
        <v>9689</v>
      </c>
      <c r="J55" s="115">
        <v>17</v>
      </c>
      <c r="K55" s="116">
        <v>0.17545670347817113</v>
      </c>
    </row>
    <row r="56" spans="1:11" ht="14.1" customHeight="1" x14ac:dyDescent="0.2">
      <c r="A56" s="306" t="s">
        <v>282</v>
      </c>
      <c r="B56" s="307" t="s">
        <v>283</v>
      </c>
      <c r="C56" s="308"/>
      <c r="D56" s="113">
        <v>2.2520526412601796</v>
      </c>
      <c r="E56" s="115">
        <v>5387</v>
      </c>
      <c r="F56" s="114">
        <v>5440</v>
      </c>
      <c r="G56" s="114">
        <v>5480</v>
      </c>
      <c r="H56" s="114">
        <v>5402</v>
      </c>
      <c r="I56" s="140">
        <v>5456</v>
      </c>
      <c r="J56" s="115">
        <v>-69</v>
      </c>
      <c r="K56" s="116">
        <v>-1.2646627565982405</v>
      </c>
    </row>
    <row r="57" spans="1:11" ht="14.1" customHeight="1" x14ac:dyDescent="0.2">
      <c r="A57" s="306" t="s">
        <v>284</v>
      </c>
      <c r="B57" s="307" t="s">
        <v>285</v>
      </c>
      <c r="C57" s="308"/>
      <c r="D57" s="113">
        <v>1.2621026404240732</v>
      </c>
      <c r="E57" s="115">
        <v>3019</v>
      </c>
      <c r="F57" s="114">
        <v>2982</v>
      </c>
      <c r="G57" s="114">
        <v>2985</v>
      </c>
      <c r="H57" s="114">
        <v>2967</v>
      </c>
      <c r="I57" s="140">
        <v>2952</v>
      </c>
      <c r="J57" s="115">
        <v>67</v>
      </c>
      <c r="K57" s="116">
        <v>2.269647696476965</v>
      </c>
    </row>
    <row r="58" spans="1:11" ht="14.1" customHeight="1" x14ac:dyDescent="0.2">
      <c r="A58" s="306">
        <v>73</v>
      </c>
      <c r="B58" s="307" t="s">
        <v>286</v>
      </c>
      <c r="C58" s="308"/>
      <c r="D58" s="113">
        <v>3.5057942174880017</v>
      </c>
      <c r="E58" s="115">
        <v>8386</v>
      </c>
      <c r="F58" s="114">
        <v>8339</v>
      </c>
      <c r="G58" s="114">
        <v>8331</v>
      </c>
      <c r="H58" s="114">
        <v>8126</v>
      </c>
      <c r="I58" s="140">
        <v>8171</v>
      </c>
      <c r="J58" s="115">
        <v>215</v>
      </c>
      <c r="K58" s="116">
        <v>2.6312568841023132</v>
      </c>
    </row>
    <row r="59" spans="1:11" ht="14.1" customHeight="1" x14ac:dyDescent="0.2">
      <c r="A59" s="306" t="s">
        <v>287</v>
      </c>
      <c r="B59" s="307" t="s">
        <v>288</v>
      </c>
      <c r="C59" s="308"/>
      <c r="D59" s="113">
        <v>2.6333171686092207</v>
      </c>
      <c r="E59" s="115">
        <v>6299</v>
      </c>
      <c r="F59" s="114">
        <v>6274</v>
      </c>
      <c r="G59" s="114">
        <v>6255</v>
      </c>
      <c r="H59" s="114">
        <v>6102</v>
      </c>
      <c r="I59" s="140">
        <v>6117</v>
      </c>
      <c r="J59" s="115">
        <v>182</v>
      </c>
      <c r="K59" s="116">
        <v>2.9753146967467714</v>
      </c>
    </row>
    <row r="60" spans="1:11" ht="14.1" customHeight="1" x14ac:dyDescent="0.2">
      <c r="A60" s="306">
        <v>81</v>
      </c>
      <c r="B60" s="307" t="s">
        <v>289</v>
      </c>
      <c r="C60" s="308"/>
      <c r="D60" s="113">
        <v>11.712596779318071</v>
      </c>
      <c r="E60" s="115">
        <v>28017</v>
      </c>
      <c r="F60" s="114">
        <v>28177</v>
      </c>
      <c r="G60" s="114">
        <v>27959</v>
      </c>
      <c r="H60" s="114">
        <v>27372</v>
      </c>
      <c r="I60" s="140">
        <v>27120</v>
      </c>
      <c r="J60" s="115">
        <v>897</v>
      </c>
      <c r="K60" s="116">
        <v>3.3075221238938055</v>
      </c>
    </row>
    <row r="61" spans="1:11" ht="14.1" customHeight="1" x14ac:dyDescent="0.2">
      <c r="A61" s="306" t="s">
        <v>290</v>
      </c>
      <c r="B61" s="307" t="s">
        <v>291</v>
      </c>
      <c r="C61" s="308"/>
      <c r="D61" s="113">
        <v>2.2921857494021838</v>
      </c>
      <c r="E61" s="115">
        <v>5483</v>
      </c>
      <c r="F61" s="114">
        <v>5490</v>
      </c>
      <c r="G61" s="114">
        <v>5506</v>
      </c>
      <c r="H61" s="114">
        <v>5278</v>
      </c>
      <c r="I61" s="140">
        <v>5359</v>
      </c>
      <c r="J61" s="115">
        <v>124</v>
      </c>
      <c r="K61" s="116">
        <v>2.3138645269639859</v>
      </c>
    </row>
    <row r="62" spans="1:11" ht="14.1" customHeight="1" x14ac:dyDescent="0.2">
      <c r="A62" s="306" t="s">
        <v>292</v>
      </c>
      <c r="B62" s="307" t="s">
        <v>293</v>
      </c>
      <c r="C62" s="308"/>
      <c r="D62" s="113">
        <v>3.6040367217939497</v>
      </c>
      <c r="E62" s="115">
        <v>8621</v>
      </c>
      <c r="F62" s="114">
        <v>8911</v>
      </c>
      <c r="G62" s="114">
        <v>8781</v>
      </c>
      <c r="H62" s="114">
        <v>8684</v>
      </c>
      <c r="I62" s="140">
        <v>8673</v>
      </c>
      <c r="J62" s="115">
        <v>-52</v>
      </c>
      <c r="K62" s="116">
        <v>-0.59956185864176181</v>
      </c>
    </row>
    <row r="63" spans="1:11" ht="14.1" customHeight="1" x14ac:dyDescent="0.2">
      <c r="A63" s="306"/>
      <c r="B63" s="307" t="s">
        <v>294</v>
      </c>
      <c r="C63" s="308"/>
      <c r="D63" s="113">
        <v>2.961906991521881</v>
      </c>
      <c r="E63" s="115">
        <v>7085</v>
      </c>
      <c r="F63" s="114">
        <v>7355</v>
      </c>
      <c r="G63" s="114">
        <v>7270</v>
      </c>
      <c r="H63" s="114">
        <v>7203</v>
      </c>
      <c r="I63" s="140">
        <v>7178</v>
      </c>
      <c r="J63" s="115">
        <v>-93</v>
      </c>
      <c r="K63" s="116">
        <v>-1.2956255224296462</v>
      </c>
    </row>
    <row r="64" spans="1:11" ht="14.1" customHeight="1" x14ac:dyDescent="0.2">
      <c r="A64" s="306" t="s">
        <v>295</v>
      </c>
      <c r="B64" s="307" t="s">
        <v>296</v>
      </c>
      <c r="C64" s="308"/>
      <c r="D64" s="113">
        <v>1.1450477416765605</v>
      </c>
      <c r="E64" s="115">
        <v>2739</v>
      </c>
      <c r="F64" s="114">
        <v>2693</v>
      </c>
      <c r="G64" s="114">
        <v>2701</v>
      </c>
      <c r="H64" s="114">
        <v>2667</v>
      </c>
      <c r="I64" s="140">
        <v>2673</v>
      </c>
      <c r="J64" s="115">
        <v>66</v>
      </c>
      <c r="K64" s="116">
        <v>2.4691358024691357</v>
      </c>
    </row>
    <row r="65" spans="1:11" ht="14.1" customHeight="1" x14ac:dyDescent="0.2">
      <c r="A65" s="306" t="s">
        <v>297</v>
      </c>
      <c r="B65" s="307" t="s">
        <v>298</v>
      </c>
      <c r="C65" s="308"/>
      <c r="D65" s="113">
        <v>0.7754887042022709</v>
      </c>
      <c r="E65" s="115">
        <v>1855</v>
      </c>
      <c r="F65" s="114">
        <v>1865</v>
      </c>
      <c r="G65" s="114">
        <v>1841</v>
      </c>
      <c r="H65" s="114">
        <v>1831</v>
      </c>
      <c r="I65" s="140">
        <v>1686</v>
      </c>
      <c r="J65" s="115">
        <v>169</v>
      </c>
      <c r="K65" s="116">
        <v>10.023724792408066</v>
      </c>
    </row>
    <row r="66" spans="1:11" ht="14.1" customHeight="1" x14ac:dyDescent="0.2">
      <c r="A66" s="306">
        <v>82</v>
      </c>
      <c r="B66" s="307" t="s">
        <v>299</v>
      </c>
      <c r="C66" s="308"/>
      <c r="D66" s="113">
        <v>2.4727847360412034</v>
      </c>
      <c r="E66" s="115">
        <v>5915</v>
      </c>
      <c r="F66" s="114">
        <v>5928</v>
      </c>
      <c r="G66" s="114">
        <v>5907</v>
      </c>
      <c r="H66" s="114">
        <v>5681</v>
      </c>
      <c r="I66" s="140">
        <v>5691</v>
      </c>
      <c r="J66" s="115">
        <v>224</v>
      </c>
      <c r="K66" s="116">
        <v>3.9360393603936039</v>
      </c>
    </row>
    <row r="67" spans="1:11" ht="14.1" customHeight="1" x14ac:dyDescent="0.2">
      <c r="A67" s="306" t="s">
        <v>300</v>
      </c>
      <c r="B67" s="307" t="s">
        <v>301</v>
      </c>
      <c r="C67" s="308"/>
      <c r="D67" s="113">
        <v>1.3402785906590191</v>
      </c>
      <c r="E67" s="115">
        <v>3206</v>
      </c>
      <c r="F67" s="114">
        <v>3216</v>
      </c>
      <c r="G67" s="114">
        <v>3173</v>
      </c>
      <c r="H67" s="114">
        <v>3062</v>
      </c>
      <c r="I67" s="140">
        <v>3067</v>
      </c>
      <c r="J67" s="115">
        <v>139</v>
      </c>
      <c r="K67" s="116">
        <v>4.5321160743397453</v>
      </c>
    </row>
    <row r="68" spans="1:11" ht="14.1" customHeight="1" x14ac:dyDescent="0.2">
      <c r="A68" s="306" t="s">
        <v>302</v>
      </c>
      <c r="B68" s="307" t="s">
        <v>303</v>
      </c>
      <c r="C68" s="308"/>
      <c r="D68" s="113">
        <v>0.62582565508937982</v>
      </c>
      <c r="E68" s="115">
        <v>1497</v>
      </c>
      <c r="F68" s="114">
        <v>1519</v>
      </c>
      <c r="G68" s="114">
        <v>1512</v>
      </c>
      <c r="H68" s="114">
        <v>1443</v>
      </c>
      <c r="I68" s="140">
        <v>1446</v>
      </c>
      <c r="J68" s="115">
        <v>51</v>
      </c>
      <c r="K68" s="116">
        <v>3.5269709543568464</v>
      </c>
    </row>
    <row r="69" spans="1:11" ht="14.1" customHeight="1" x14ac:dyDescent="0.2">
      <c r="A69" s="306">
        <v>83</v>
      </c>
      <c r="B69" s="307" t="s">
        <v>304</v>
      </c>
      <c r="C69" s="308"/>
      <c r="D69" s="113">
        <v>5.8949683115666964</v>
      </c>
      <c r="E69" s="115">
        <v>14101</v>
      </c>
      <c r="F69" s="114">
        <v>14174</v>
      </c>
      <c r="G69" s="114">
        <v>14022</v>
      </c>
      <c r="H69" s="114">
        <v>13744</v>
      </c>
      <c r="I69" s="140">
        <v>13823</v>
      </c>
      <c r="J69" s="115">
        <v>278</v>
      </c>
      <c r="K69" s="116">
        <v>2.0111408522028502</v>
      </c>
    </row>
    <row r="70" spans="1:11" ht="14.1" customHeight="1" x14ac:dyDescent="0.2">
      <c r="A70" s="306" t="s">
        <v>305</v>
      </c>
      <c r="B70" s="307" t="s">
        <v>306</v>
      </c>
      <c r="C70" s="308"/>
      <c r="D70" s="113">
        <v>5.0262537415762276</v>
      </c>
      <c r="E70" s="115">
        <v>12023</v>
      </c>
      <c r="F70" s="114">
        <v>12106</v>
      </c>
      <c r="G70" s="114">
        <v>11954</v>
      </c>
      <c r="H70" s="114">
        <v>11696</v>
      </c>
      <c r="I70" s="140">
        <v>11784</v>
      </c>
      <c r="J70" s="115">
        <v>239</v>
      </c>
      <c r="K70" s="116">
        <v>2.0281737949762388</v>
      </c>
    </row>
    <row r="71" spans="1:11" ht="14.1" customHeight="1" x14ac:dyDescent="0.2">
      <c r="A71" s="306"/>
      <c r="B71" s="307" t="s">
        <v>307</v>
      </c>
      <c r="C71" s="308"/>
      <c r="D71" s="113">
        <v>2.803046771793114</v>
      </c>
      <c r="E71" s="115">
        <v>6705</v>
      </c>
      <c r="F71" s="114">
        <v>6758</v>
      </c>
      <c r="G71" s="114">
        <v>6690</v>
      </c>
      <c r="H71" s="114">
        <v>6492</v>
      </c>
      <c r="I71" s="140">
        <v>6491</v>
      </c>
      <c r="J71" s="115">
        <v>214</v>
      </c>
      <c r="K71" s="116">
        <v>3.2968725928208289</v>
      </c>
    </row>
    <row r="72" spans="1:11" ht="14.1" customHeight="1" x14ac:dyDescent="0.2">
      <c r="A72" s="306">
        <v>84</v>
      </c>
      <c r="B72" s="307" t="s">
        <v>308</v>
      </c>
      <c r="C72" s="308"/>
      <c r="D72" s="113">
        <v>3.1943445761776559</v>
      </c>
      <c r="E72" s="115">
        <v>7641</v>
      </c>
      <c r="F72" s="114">
        <v>7821</v>
      </c>
      <c r="G72" s="114">
        <v>7601</v>
      </c>
      <c r="H72" s="114">
        <v>7621</v>
      </c>
      <c r="I72" s="140">
        <v>7422</v>
      </c>
      <c r="J72" s="115">
        <v>219</v>
      </c>
      <c r="K72" s="116">
        <v>2.9506871463217461</v>
      </c>
    </row>
    <row r="73" spans="1:11" ht="14.1" customHeight="1" x14ac:dyDescent="0.2">
      <c r="A73" s="306" t="s">
        <v>309</v>
      </c>
      <c r="B73" s="307" t="s">
        <v>310</v>
      </c>
      <c r="C73" s="308"/>
      <c r="D73" s="113">
        <v>0.68393505125332354</v>
      </c>
      <c r="E73" s="115">
        <v>1636</v>
      </c>
      <c r="F73" s="114">
        <v>1649</v>
      </c>
      <c r="G73" s="114">
        <v>1607</v>
      </c>
      <c r="H73" s="114">
        <v>1629</v>
      </c>
      <c r="I73" s="140">
        <v>1697</v>
      </c>
      <c r="J73" s="115">
        <v>-61</v>
      </c>
      <c r="K73" s="116">
        <v>-3.5945786682380674</v>
      </c>
    </row>
    <row r="74" spans="1:11" ht="14.1" customHeight="1" x14ac:dyDescent="0.2">
      <c r="A74" s="306" t="s">
        <v>311</v>
      </c>
      <c r="B74" s="307" t="s">
        <v>312</v>
      </c>
      <c r="C74" s="308"/>
      <c r="D74" s="113">
        <v>0.22156820120064882</v>
      </c>
      <c r="E74" s="115">
        <v>530</v>
      </c>
      <c r="F74" s="114">
        <v>522</v>
      </c>
      <c r="G74" s="114">
        <v>516</v>
      </c>
      <c r="H74" s="114">
        <v>495</v>
      </c>
      <c r="I74" s="140">
        <v>515</v>
      </c>
      <c r="J74" s="115">
        <v>15</v>
      </c>
      <c r="K74" s="116">
        <v>2.912621359223301</v>
      </c>
    </row>
    <row r="75" spans="1:11" ht="14.1" customHeight="1" x14ac:dyDescent="0.2">
      <c r="A75" s="306" t="s">
        <v>313</v>
      </c>
      <c r="B75" s="307" t="s">
        <v>314</v>
      </c>
      <c r="C75" s="308"/>
      <c r="D75" s="113">
        <v>1.7746358756542533</v>
      </c>
      <c r="E75" s="115">
        <v>4245</v>
      </c>
      <c r="F75" s="114">
        <v>4413</v>
      </c>
      <c r="G75" s="114">
        <v>4245</v>
      </c>
      <c r="H75" s="114">
        <v>4279</v>
      </c>
      <c r="I75" s="140">
        <v>3990</v>
      </c>
      <c r="J75" s="115">
        <v>255</v>
      </c>
      <c r="K75" s="116">
        <v>6.3909774436090228</v>
      </c>
    </row>
    <row r="76" spans="1:11" ht="14.1" customHeight="1" x14ac:dyDescent="0.2">
      <c r="A76" s="306">
        <v>91</v>
      </c>
      <c r="B76" s="307" t="s">
        <v>315</v>
      </c>
      <c r="C76" s="308"/>
      <c r="D76" s="113">
        <v>0.26002909650340295</v>
      </c>
      <c r="E76" s="115">
        <v>622</v>
      </c>
      <c r="F76" s="114">
        <v>612</v>
      </c>
      <c r="G76" s="114">
        <v>607</v>
      </c>
      <c r="H76" s="114">
        <v>599</v>
      </c>
      <c r="I76" s="140">
        <v>609</v>
      </c>
      <c r="J76" s="115">
        <v>13</v>
      </c>
      <c r="K76" s="116">
        <v>2.1346469622331692</v>
      </c>
    </row>
    <row r="77" spans="1:11" ht="14.1" customHeight="1" x14ac:dyDescent="0.2">
      <c r="A77" s="306">
        <v>92</v>
      </c>
      <c r="B77" s="307" t="s">
        <v>316</v>
      </c>
      <c r="C77" s="308"/>
      <c r="D77" s="113">
        <v>2.2637581311349311</v>
      </c>
      <c r="E77" s="115">
        <v>5415</v>
      </c>
      <c r="F77" s="114">
        <v>5440</v>
      </c>
      <c r="G77" s="114">
        <v>5418</v>
      </c>
      <c r="H77" s="114">
        <v>5380</v>
      </c>
      <c r="I77" s="140">
        <v>5369</v>
      </c>
      <c r="J77" s="115">
        <v>46</v>
      </c>
      <c r="K77" s="116">
        <v>0.85677034829577203</v>
      </c>
    </row>
    <row r="78" spans="1:11" ht="14.1" customHeight="1" x14ac:dyDescent="0.2">
      <c r="A78" s="306">
        <v>93</v>
      </c>
      <c r="B78" s="307" t="s">
        <v>317</v>
      </c>
      <c r="C78" s="308"/>
      <c r="D78" s="113">
        <v>0.1768365077507065</v>
      </c>
      <c r="E78" s="115">
        <v>423</v>
      </c>
      <c r="F78" s="114">
        <v>432</v>
      </c>
      <c r="G78" s="114">
        <v>430</v>
      </c>
      <c r="H78" s="114">
        <v>426</v>
      </c>
      <c r="I78" s="140">
        <v>414</v>
      </c>
      <c r="J78" s="115">
        <v>9</v>
      </c>
      <c r="K78" s="116">
        <v>2.1739130434782608</v>
      </c>
    </row>
    <row r="79" spans="1:11" ht="14.1" customHeight="1" x14ac:dyDescent="0.2">
      <c r="A79" s="306">
        <v>94</v>
      </c>
      <c r="B79" s="307" t="s">
        <v>318</v>
      </c>
      <c r="C79" s="308"/>
      <c r="D79" s="113">
        <v>1.1839266901891272</v>
      </c>
      <c r="E79" s="115">
        <v>2832</v>
      </c>
      <c r="F79" s="114">
        <v>2848</v>
      </c>
      <c r="G79" s="114">
        <v>2805</v>
      </c>
      <c r="H79" s="114">
        <v>2811</v>
      </c>
      <c r="I79" s="140">
        <v>2768</v>
      </c>
      <c r="J79" s="115">
        <v>64</v>
      </c>
      <c r="K79" s="116">
        <v>2.3121387283236996</v>
      </c>
    </row>
    <row r="80" spans="1:11" ht="14.1" customHeight="1" x14ac:dyDescent="0.2">
      <c r="A80" s="306" t="s">
        <v>319</v>
      </c>
      <c r="B80" s="307" t="s">
        <v>320</v>
      </c>
      <c r="C80" s="308"/>
      <c r="D80" s="113">
        <v>3.7624788883129047E-3</v>
      </c>
      <c r="E80" s="115">
        <v>9</v>
      </c>
      <c r="F80" s="114">
        <v>9</v>
      </c>
      <c r="G80" s="114">
        <v>7</v>
      </c>
      <c r="H80" s="114">
        <v>8</v>
      </c>
      <c r="I80" s="140">
        <v>7</v>
      </c>
      <c r="J80" s="115">
        <v>2</v>
      </c>
      <c r="K80" s="116">
        <v>28.571428571428573</v>
      </c>
    </row>
    <row r="81" spans="1:11" ht="14.1" customHeight="1" x14ac:dyDescent="0.2">
      <c r="A81" s="310" t="s">
        <v>321</v>
      </c>
      <c r="B81" s="311" t="s">
        <v>224</v>
      </c>
      <c r="C81" s="312"/>
      <c r="D81" s="125">
        <v>0.4113643584555442</v>
      </c>
      <c r="E81" s="143">
        <v>984</v>
      </c>
      <c r="F81" s="144">
        <v>1013</v>
      </c>
      <c r="G81" s="144">
        <v>1013</v>
      </c>
      <c r="H81" s="144">
        <v>896</v>
      </c>
      <c r="I81" s="145">
        <v>1015</v>
      </c>
      <c r="J81" s="143">
        <v>-31</v>
      </c>
      <c r="K81" s="146">
        <v>-3.0541871921182264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61761</v>
      </c>
      <c r="E12" s="114">
        <v>64387</v>
      </c>
      <c r="F12" s="114">
        <v>64199</v>
      </c>
      <c r="G12" s="114">
        <v>63466</v>
      </c>
      <c r="H12" s="140">
        <v>62365</v>
      </c>
      <c r="I12" s="115">
        <v>-604</v>
      </c>
      <c r="J12" s="116">
        <v>-0.96849194259600735</v>
      </c>
      <c r="K12"/>
      <c r="L12"/>
      <c r="M12"/>
      <c r="N12"/>
      <c r="O12"/>
      <c r="P12"/>
    </row>
    <row r="13" spans="1:16" s="110" customFormat="1" ht="14.45" customHeight="1" x14ac:dyDescent="0.2">
      <c r="A13" s="120" t="s">
        <v>105</v>
      </c>
      <c r="B13" s="119" t="s">
        <v>106</v>
      </c>
      <c r="C13" s="113">
        <v>40.817020449798413</v>
      </c>
      <c r="D13" s="115">
        <v>25209</v>
      </c>
      <c r="E13" s="114">
        <v>26143</v>
      </c>
      <c r="F13" s="114">
        <v>26000</v>
      </c>
      <c r="G13" s="114">
        <v>25354</v>
      </c>
      <c r="H13" s="140">
        <v>24951</v>
      </c>
      <c r="I13" s="115">
        <v>258</v>
      </c>
      <c r="J13" s="116">
        <v>1.0340266923169412</v>
      </c>
      <c r="K13"/>
      <c r="L13"/>
      <c r="M13"/>
      <c r="N13"/>
      <c r="O13"/>
      <c r="P13"/>
    </row>
    <row r="14" spans="1:16" s="110" customFormat="1" ht="14.45" customHeight="1" x14ac:dyDescent="0.2">
      <c r="A14" s="120"/>
      <c r="B14" s="119" t="s">
        <v>107</v>
      </c>
      <c r="C14" s="113">
        <v>59.182979550201587</v>
      </c>
      <c r="D14" s="115">
        <v>36552</v>
      </c>
      <c r="E14" s="114">
        <v>38244</v>
      </c>
      <c r="F14" s="114">
        <v>38199</v>
      </c>
      <c r="G14" s="114">
        <v>38112</v>
      </c>
      <c r="H14" s="140">
        <v>37414</v>
      </c>
      <c r="I14" s="115">
        <v>-862</v>
      </c>
      <c r="J14" s="116">
        <v>-2.303950392901053</v>
      </c>
      <c r="K14"/>
      <c r="L14"/>
      <c r="M14"/>
      <c r="N14"/>
      <c r="O14"/>
      <c r="P14"/>
    </row>
    <row r="15" spans="1:16" s="110" customFormat="1" ht="14.45" customHeight="1" x14ac:dyDescent="0.2">
      <c r="A15" s="118" t="s">
        <v>105</v>
      </c>
      <c r="B15" s="121" t="s">
        <v>108</v>
      </c>
      <c r="C15" s="113">
        <v>20.329981703664124</v>
      </c>
      <c r="D15" s="115">
        <v>12556</v>
      </c>
      <c r="E15" s="114">
        <v>13429</v>
      </c>
      <c r="F15" s="114">
        <v>13150</v>
      </c>
      <c r="G15" s="114">
        <v>13385</v>
      </c>
      <c r="H15" s="140">
        <v>12704</v>
      </c>
      <c r="I15" s="115">
        <v>-148</v>
      </c>
      <c r="J15" s="116">
        <v>-1.1649874055415617</v>
      </c>
      <c r="K15"/>
      <c r="L15"/>
      <c r="M15"/>
      <c r="N15"/>
      <c r="O15"/>
      <c r="P15"/>
    </row>
    <row r="16" spans="1:16" s="110" customFormat="1" ht="14.45" customHeight="1" x14ac:dyDescent="0.2">
      <c r="A16" s="118"/>
      <c r="B16" s="121" t="s">
        <v>109</v>
      </c>
      <c r="C16" s="113">
        <v>48.566247308171825</v>
      </c>
      <c r="D16" s="115">
        <v>29995</v>
      </c>
      <c r="E16" s="114">
        <v>31481</v>
      </c>
      <c r="F16" s="114">
        <v>31677</v>
      </c>
      <c r="G16" s="114">
        <v>31069</v>
      </c>
      <c r="H16" s="140">
        <v>30870</v>
      </c>
      <c r="I16" s="115">
        <v>-875</v>
      </c>
      <c r="J16" s="116">
        <v>-2.8344671201814058</v>
      </c>
      <c r="K16"/>
      <c r="L16"/>
      <c r="M16"/>
      <c r="N16"/>
      <c r="O16"/>
      <c r="P16"/>
    </row>
    <row r="17" spans="1:16" s="110" customFormat="1" ht="14.45" customHeight="1" x14ac:dyDescent="0.2">
      <c r="A17" s="118"/>
      <c r="B17" s="121" t="s">
        <v>110</v>
      </c>
      <c r="C17" s="113">
        <v>17.384757371156557</v>
      </c>
      <c r="D17" s="115">
        <v>10737</v>
      </c>
      <c r="E17" s="114">
        <v>10828</v>
      </c>
      <c r="F17" s="114">
        <v>10801</v>
      </c>
      <c r="G17" s="114">
        <v>10611</v>
      </c>
      <c r="H17" s="140">
        <v>10534</v>
      </c>
      <c r="I17" s="115">
        <v>203</v>
      </c>
      <c r="J17" s="116">
        <v>1.9270932219479779</v>
      </c>
      <c r="K17"/>
      <c r="L17"/>
      <c r="M17"/>
      <c r="N17"/>
      <c r="O17"/>
      <c r="P17"/>
    </row>
    <row r="18" spans="1:16" s="110" customFormat="1" ht="14.45" customHeight="1" x14ac:dyDescent="0.2">
      <c r="A18" s="120"/>
      <c r="B18" s="121" t="s">
        <v>111</v>
      </c>
      <c r="C18" s="113">
        <v>13.719013617007496</v>
      </c>
      <c r="D18" s="115">
        <v>8473</v>
      </c>
      <c r="E18" s="114">
        <v>8649</v>
      </c>
      <c r="F18" s="114">
        <v>8571</v>
      </c>
      <c r="G18" s="114">
        <v>8401</v>
      </c>
      <c r="H18" s="140">
        <v>8257</v>
      </c>
      <c r="I18" s="115">
        <v>216</v>
      </c>
      <c r="J18" s="116">
        <v>2.6159622138791327</v>
      </c>
      <c r="K18"/>
      <c r="L18"/>
      <c r="M18"/>
      <c r="N18"/>
      <c r="O18"/>
      <c r="P18"/>
    </row>
    <row r="19" spans="1:16" s="110" customFormat="1" ht="14.45" customHeight="1" x14ac:dyDescent="0.2">
      <c r="A19" s="120"/>
      <c r="B19" s="121" t="s">
        <v>112</v>
      </c>
      <c r="C19" s="113">
        <v>1.2451223263872022</v>
      </c>
      <c r="D19" s="115">
        <v>769</v>
      </c>
      <c r="E19" s="114">
        <v>807</v>
      </c>
      <c r="F19" s="114">
        <v>813</v>
      </c>
      <c r="G19" s="114">
        <v>695</v>
      </c>
      <c r="H19" s="140">
        <v>665</v>
      </c>
      <c r="I19" s="115">
        <v>104</v>
      </c>
      <c r="J19" s="116">
        <v>15.639097744360901</v>
      </c>
      <c r="K19"/>
      <c r="L19"/>
      <c r="M19"/>
      <c r="N19"/>
      <c r="O19"/>
      <c r="P19"/>
    </row>
    <row r="20" spans="1:16" s="110" customFormat="1" ht="14.45" customHeight="1" x14ac:dyDescent="0.2">
      <c r="A20" s="120" t="s">
        <v>113</v>
      </c>
      <c r="B20" s="119" t="s">
        <v>116</v>
      </c>
      <c r="C20" s="113">
        <v>84.274866015770471</v>
      </c>
      <c r="D20" s="115">
        <v>52049</v>
      </c>
      <c r="E20" s="114">
        <v>54383</v>
      </c>
      <c r="F20" s="114">
        <v>54373</v>
      </c>
      <c r="G20" s="114">
        <v>53913</v>
      </c>
      <c r="H20" s="140">
        <v>52967</v>
      </c>
      <c r="I20" s="115">
        <v>-918</v>
      </c>
      <c r="J20" s="116">
        <v>-1.7331546056978873</v>
      </c>
      <c r="K20"/>
      <c r="L20"/>
      <c r="M20"/>
      <c r="N20"/>
      <c r="O20"/>
      <c r="P20"/>
    </row>
    <row r="21" spans="1:16" s="110" customFormat="1" ht="14.45" customHeight="1" x14ac:dyDescent="0.2">
      <c r="A21" s="123"/>
      <c r="B21" s="124" t="s">
        <v>117</v>
      </c>
      <c r="C21" s="125">
        <v>15.501692006282282</v>
      </c>
      <c r="D21" s="143">
        <v>9574</v>
      </c>
      <c r="E21" s="144">
        <v>9849</v>
      </c>
      <c r="F21" s="144">
        <v>9686</v>
      </c>
      <c r="G21" s="144">
        <v>9402</v>
      </c>
      <c r="H21" s="145">
        <v>9248</v>
      </c>
      <c r="I21" s="143">
        <v>326</v>
      </c>
      <c r="J21" s="146">
        <v>3.5250865051903113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470357</v>
      </c>
      <c r="E23" s="114">
        <v>489426</v>
      </c>
      <c r="F23" s="114">
        <v>493608</v>
      </c>
      <c r="G23" s="114">
        <v>494508</v>
      </c>
      <c r="H23" s="140">
        <v>487194</v>
      </c>
      <c r="I23" s="115">
        <v>-16837</v>
      </c>
      <c r="J23" s="116">
        <v>-3.4559128396490926</v>
      </c>
      <c r="K23"/>
      <c r="L23"/>
      <c r="M23"/>
      <c r="N23"/>
      <c r="O23"/>
      <c r="P23"/>
    </row>
    <row r="24" spans="1:16" s="110" customFormat="1" ht="14.45" customHeight="1" x14ac:dyDescent="0.2">
      <c r="A24" s="120" t="s">
        <v>105</v>
      </c>
      <c r="B24" s="119" t="s">
        <v>106</v>
      </c>
      <c r="C24" s="113">
        <v>40.426739689214791</v>
      </c>
      <c r="D24" s="115">
        <v>190150</v>
      </c>
      <c r="E24" s="114">
        <v>196287</v>
      </c>
      <c r="F24" s="114">
        <v>197849</v>
      </c>
      <c r="G24" s="114">
        <v>197290</v>
      </c>
      <c r="H24" s="140">
        <v>194372</v>
      </c>
      <c r="I24" s="115">
        <v>-4222</v>
      </c>
      <c r="J24" s="116">
        <v>-2.1721235568909103</v>
      </c>
      <c r="K24"/>
      <c r="L24"/>
      <c r="M24"/>
      <c r="N24"/>
      <c r="O24"/>
      <c r="P24"/>
    </row>
    <row r="25" spans="1:16" s="110" customFormat="1" ht="14.45" customHeight="1" x14ac:dyDescent="0.2">
      <c r="A25" s="120"/>
      <c r="B25" s="119" t="s">
        <v>107</v>
      </c>
      <c r="C25" s="113">
        <v>59.573260310785209</v>
      </c>
      <c r="D25" s="115">
        <v>280207</v>
      </c>
      <c r="E25" s="114">
        <v>293139</v>
      </c>
      <c r="F25" s="114">
        <v>295759</v>
      </c>
      <c r="G25" s="114">
        <v>297218</v>
      </c>
      <c r="H25" s="140">
        <v>292822</v>
      </c>
      <c r="I25" s="115">
        <v>-12615</v>
      </c>
      <c r="J25" s="116">
        <v>-4.3080779449631521</v>
      </c>
      <c r="K25"/>
      <c r="L25"/>
      <c r="M25"/>
      <c r="N25"/>
      <c r="O25"/>
      <c r="P25"/>
    </row>
    <row r="26" spans="1:16" s="110" customFormat="1" ht="14.45" customHeight="1" x14ac:dyDescent="0.2">
      <c r="A26" s="118" t="s">
        <v>105</v>
      </c>
      <c r="B26" s="121" t="s">
        <v>108</v>
      </c>
      <c r="C26" s="113">
        <v>16.785760603116355</v>
      </c>
      <c r="D26" s="115">
        <v>78953</v>
      </c>
      <c r="E26" s="114">
        <v>84347</v>
      </c>
      <c r="F26" s="114">
        <v>85552</v>
      </c>
      <c r="G26" s="114">
        <v>87910</v>
      </c>
      <c r="H26" s="140">
        <v>84635</v>
      </c>
      <c r="I26" s="115">
        <v>-5682</v>
      </c>
      <c r="J26" s="116">
        <v>-6.7135345897087495</v>
      </c>
      <c r="K26"/>
      <c r="L26"/>
      <c r="M26"/>
      <c r="N26"/>
      <c r="O26"/>
      <c r="P26"/>
    </row>
    <row r="27" spans="1:16" s="110" customFormat="1" ht="14.45" customHeight="1" x14ac:dyDescent="0.2">
      <c r="A27" s="118"/>
      <c r="B27" s="121" t="s">
        <v>109</v>
      </c>
      <c r="C27" s="113">
        <v>46.5004241459147</v>
      </c>
      <c r="D27" s="115">
        <v>218718</v>
      </c>
      <c r="E27" s="114">
        <v>228807</v>
      </c>
      <c r="F27" s="114">
        <v>231217</v>
      </c>
      <c r="G27" s="114">
        <v>231109</v>
      </c>
      <c r="H27" s="140">
        <v>229687</v>
      </c>
      <c r="I27" s="115">
        <v>-10969</v>
      </c>
      <c r="J27" s="116">
        <v>-4.7756294435470883</v>
      </c>
      <c r="K27"/>
      <c r="L27"/>
      <c r="M27"/>
      <c r="N27"/>
      <c r="O27"/>
      <c r="P27"/>
    </row>
    <row r="28" spans="1:16" s="110" customFormat="1" ht="14.45" customHeight="1" x14ac:dyDescent="0.2">
      <c r="A28" s="118"/>
      <c r="B28" s="121" t="s">
        <v>110</v>
      </c>
      <c r="C28" s="113">
        <v>20.320947705678879</v>
      </c>
      <c r="D28" s="115">
        <v>95581</v>
      </c>
      <c r="E28" s="114">
        <v>97355</v>
      </c>
      <c r="F28" s="114">
        <v>98122</v>
      </c>
      <c r="G28" s="114">
        <v>97824</v>
      </c>
      <c r="H28" s="140">
        <v>96763</v>
      </c>
      <c r="I28" s="115">
        <v>-1182</v>
      </c>
      <c r="J28" s="116">
        <v>-1.2215412916093962</v>
      </c>
      <c r="K28"/>
      <c r="L28"/>
      <c r="M28"/>
      <c r="N28"/>
      <c r="O28"/>
      <c r="P28"/>
    </row>
    <row r="29" spans="1:16" s="110" customFormat="1" ht="14.45" customHeight="1" x14ac:dyDescent="0.2">
      <c r="A29" s="118"/>
      <c r="B29" s="121" t="s">
        <v>111</v>
      </c>
      <c r="C29" s="113">
        <v>16.392654940821547</v>
      </c>
      <c r="D29" s="115">
        <v>77104</v>
      </c>
      <c r="E29" s="114">
        <v>78916</v>
      </c>
      <c r="F29" s="114">
        <v>78717</v>
      </c>
      <c r="G29" s="114">
        <v>77665</v>
      </c>
      <c r="H29" s="140">
        <v>76109</v>
      </c>
      <c r="I29" s="115">
        <v>995</v>
      </c>
      <c r="J29" s="116">
        <v>1.3073355319344624</v>
      </c>
      <c r="K29"/>
      <c r="L29"/>
      <c r="M29"/>
      <c r="N29"/>
      <c r="O29"/>
      <c r="P29"/>
    </row>
    <row r="30" spans="1:16" s="110" customFormat="1" ht="14.45" customHeight="1" x14ac:dyDescent="0.2">
      <c r="A30" s="120"/>
      <c r="B30" s="121" t="s">
        <v>112</v>
      </c>
      <c r="C30" s="113">
        <v>1.5739108804588855</v>
      </c>
      <c r="D30" s="115">
        <v>7403</v>
      </c>
      <c r="E30" s="114">
        <v>7595</v>
      </c>
      <c r="F30" s="114">
        <v>8004</v>
      </c>
      <c r="G30" s="114">
        <v>6991</v>
      </c>
      <c r="H30" s="140">
        <v>6849</v>
      </c>
      <c r="I30" s="115">
        <v>554</v>
      </c>
      <c r="J30" s="116">
        <v>8.0887720835158419</v>
      </c>
      <c r="K30"/>
      <c r="L30"/>
      <c r="M30"/>
      <c r="N30"/>
      <c r="O30"/>
      <c r="P30"/>
    </row>
    <row r="31" spans="1:16" s="110" customFormat="1" ht="14.45" customHeight="1" x14ac:dyDescent="0.2">
      <c r="A31" s="120" t="s">
        <v>113</v>
      </c>
      <c r="B31" s="119" t="s">
        <v>116</v>
      </c>
      <c r="C31" s="113">
        <v>88.523610789251563</v>
      </c>
      <c r="D31" s="115">
        <v>416377</v>
      </c>
      <c r="E31" s="114">
        <v>433275</v>
      </c>
      <c r="F31" s="114">
        <v>437742</v>
      </c>
      <c r="G31" s="114">
        <v>439328</v>
      </c>
      <c r="H31" s="140">
        <v>433581</v>
      </c>
      <c r="I31" s="115">
        <v>-17204</v>
      </c>
      <c r="J31" s="116">
        <v>-3.9678860466671741</v>
      </c>
      <c r="K31"/>
      <c r="L31"/>
      <c r="M31"/>
      <c r="N31"/>
      <c r="O31"/>
      <c r="P31"/>
    </row>
    <row r="32" spans="1:16" s="110" customFormat="1" ht="14.45" customHeight="1" x14ac:dyDescent="0.2">
      <c r="A32" s="123"/>
      <c r="B32" s="124" t="s">
        <v>117</v>
      </c>
      <c r="C32" s="125">
        <v>11.288659465044637</v>
      </c>
      <c r="D32" s="143">
        <v>53097</v>
      </c>
      <c r="E32" s="144">
        <v>55234</v>
      </c>
      <c r="F32" s="144">
        <v>54957</v>
      </c>
      <c r="G32" s="144">
        <v>54276</v>
      </c>
      <c r="H32" s="145">
        <v>52739</v>
      </c>
      <c r="I32" s="143">
        <v>358</v>
      </c>
      <c r="J32" s="146">
        <v>0.67881453952482984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59982</v>
      </c>
      <c r="E56" s="114">
        <v>62465</v>
      </c>
      <c r="F56" s="114">
        <v>62428</v>
      </c>
      <c r="G56" s="114">
        <v>62705</v>
      </c>
      <c r="H56" s="140">
        <v>61579</v>
      </c>
      <c r="I56" s="115">
        <v>-1597</v>
      </c>
      <c r="J56" s="116">
        <v>-2.5934165868234302</v>
      </c>
      <c r="K56"/>
      <c r="L56"/>
      <c r="M56"/>
      <c r="N56"/>
      <c r="O56"/>
      <c r="P56"/>
    </row>
    <row r="57" spans="1:16" s="110" customFormat="1" ht="14.45" customHeight="1" x14ac:dyDescent="0.2">
      <c r="A57" s="120" t="s">
        <v>105</v>
      </c>
      <c r="B57" s="119" t="s">
        <v>106</v>
      </c>
      <c r="C57" s="113">
        <v>40.902270681204364</v>
      </c>
      <c r="D57" s="115">
        <v>24534</v>
      </c>
      <c r="E57" s="114">
        <v>25302</v>
      </c>
      <c r="F57" s="114">
        <v>25201</v>
      </c>
      <c r="G57" s="114">
        <v>25143</v>
      </c>
      <c r="H57" s="140">
        <v>24618</v>
      </c>
      <c r="I57" s="115">
        <v>-84</v>
      </c>
      <c r="J57" s="116">
        <v>-0.34121374603948329</v>
      </c>
    </row>
    <row r="58" spans="1:16" s="110" customFormat="1" ht="14.45" customHeight="1" x14ac:dyDescent="0.2">
      <c r="A58" s="120"/>
      <c r="B58" s="119" t="s">
        <v>107</v>
      </c>
      <c r="C58" s="113">
        <v>59.097729318795636</v>
      </c>
      <c r="D58" s="115">
        <v>35448</v>
      </c>
      <c r="E58" s="114">
        <v>37163</v>
      </c>
      <c r="F58" s="114">
        <v>37227</v>
      </c>
      <c r="G58" s="114">
        <v>37562</v>
      </c>
      <c r="H58" s="140">
        <v>36961</v>
      </c>
      <c r="I58" s="115">
        <v>-1513</v>
      </c>
      <c r="J58" s="116">
        <v>-4.0935039636373478</v>
      </c>
    </row>
    <row r="59" spans="1:16" s="110" customFormat="1" ht="14.45" customHeight="1" x14ac:dyDescent="0.2">
      <c r="A59" s="118" t="s">
        <v>105</v>
      </c>
      <c r="B59" s="121" t="s">
        <v>108</v>
      </c>
      <c r="C59" s="113">
        <v>20.852922543429695</v>
      </c>
      <c r="D59" s="115">
        <v>12508</v>
      </c>
      <c r="E59" s="114">
        <v>13462</v>
      </c>
      <c r="F59" s="114">
        <v>13200</v>
      </c>
      <c r="G59" s="114">
        <v>13704</v>
      </c>
      <c r="H59" s="140">
        <v>13024</v>
      </c>
      <c r="I59" s="115">
        <v>-516</v>
      </c>
      <c r="J59" s="116">
        <v>-3.961916461916462</v>
      </c>
    </row>
    <row r="60" spans="1:16" s="110" customFormat="1" ht="14.45" customHeight="1" x14ac:dyDescent="0.2">
      <c r="A60" s="118"/>
      <c r="B60" s="121" t="s">
        <v>109</v>
      </c>
      <c r="C60" s="113">
        <v>48.36284218598913</v>
      </c>
      <c r="D60" s="115">
        <v>29009</v>
      </c>
      <c r="E60" s="114">
        <v>30296</v>
      </c>
      <c r="F60" s="114">
        <v>30532</v>
      </c>
      <c r="G60" s="114">
        <v>30540</v>
      </c>
      <c r="H60" s="140">
        <v>30354</v>
      </c>
      <c r="I60" s="115">
        <v>-1345</v>
      </c>
      <c r="J60" s="116">
        <v>-4.4310469789813531</v>
      </c>
    </row>
    <row r="61" spans="1:16" s="110" customFormat="1" ht="14.45" customHeight="1" x14ac:dyDescent="0.2">
      <c r="A61" s="118"/>
      <c r="B61" s="121" t="s">
        <v>110</v>
      </c>
      <c r="C61" s="113">
        <v>17.250175052515754</v>
      </c>
      <c r="D61" s="115">
        <v>10347</v>
      </c>
      <c r="E61" s="114">
        <v>10441</v>
      </c>
      <c r="F61" s="114">
        <v>10473</v>
      </c>
      <c r="G61" s="114">
        <v>10350</v>
      </c>
      <c r="H61" s="140">
        <v>10259</v>
      </c>
      <c r="I61" s="115">
        <v>88</v>
      </c>
      <c r="J61" s="116">
        <v>0.85778340968905353</v>
      </c>
    </row>
    <row r="62" spans="1:16" s="110" customFormat="1" ht="14.45" customHeight="1" x14ac:dyDescent="0.2">
      <c r="A62" s="120"/>
      <c r="B62" s="121" t="s">
        <v>111</v>
      </c>
      <c r="C62" s="113">
        <v>13.53406021806542</v>
      </c>
      <c r="D62" s="115">
        <v>8118</v>
      </c>
      <c r="E62" s="114">
        <v>8266</v>
      </c>
      <c r="F62" s="114">
        <v>8223</v>
      </c>
      <c r="G62" s="114">
        <v>8111</v>
      </c>
      <c r="H62" s="140">
        <v>7942</v>
      </c>
      <c r="I62" s="115">
        <v>176</v>
      </c>
      <c r="J62" s="116">
        <v>2.21606648199446</v>
      </c>
    </row>
    <row r="63" spans="1:16" s="110" customFormat="1" ht="14.45" customHeight="1" x14ac:dyDescent="0.2">
      <c r="A63" s="120"/>
      <c r="B63" s="121" t="s">
        <v>112</v>
      </c>
      <c r="C63" s="113">
        <v>1.23036911073322</v>
      </c>
      <c r="D63" s="115">
        <v>738</v>
      </c>
      <c r="E63" s="114">
        <v>783</v>
      </c>
      <c r="F63" s="114">
        <v>797</v>
      </c>
      <c r="G63" s="114">
        <v>696</v>
      </c>
      <c r="H63" s="140">
        <v>651</v>
      </c>
      <c r="I63" s="115">
        <v>87</v>
      </c>
      <c r="J63" s="116">
        <v>13.364055299539171</v>
      </c>
    </row>
    <row r="64" spans="1:16" s="110" customFormat="1" ht="14.45" customHeight="1" x14ac:dyDescent="0.2">
      <c r="A64" s="120" t="s">
        <v>113</v>
      </c>
      <c r="B64" s="119" t="s">
        <v>116</v>
      </c>
      <c r="C64" s="113">
        <v>84.045213564069215</v>
      </c>
      <c r="D64" s="115">
        <v>50412</v>
      </c>
      <c r="E64" s="114">
        <v>52680</v>
      </c>
      <c r="F64" s="114">
        <v>52721</v>
      </c>
      <c r="G64" s="114">
        <v>52999</v>
      </c>
      <c r="H64" s="140">
        <v>52039</v>
      </c>
      <c r="I64" s="115">
        <v>-1627</v>
      </c>
      <c r="J64" s="116">
        <v>-3.1265012778877379</v>
      </c>
    </row>
    <row r="65" spans="1:10" s="110" customFormat="1" ht="14.45" customHeight="1" x14ac:dyDescent="0.2">
      <c r="A65" s="123"/>
      <c r="B65" s="124" t="s">
        <v>117</v>
      </c>
      <c r="C65" s="125">
        <v>15.723050248407855</v>
      </c>
      <c r="D65" s="143">
        <v>9431</v>
      </c>
      <c r="E65" s="144">
        <v>9622</v>
      </c>
      <c r="F65" s="144">
        <v>9559</v>
      </c>
      <c r="G65" s="144">
        <v>9549</v>
      </c>
      <c r="H65" s="145">
        <v>9379</v>
      </c>
      <c r="I65" s="143">
        <v>52</v>
      </c>
      <c r="J65" s="146">
        <v>0.55443010981981022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61761</v>
      </c>
      <c r="G11" s="114">
        <v>64387</v>
      </c>
      <c r="H11" s="114">
        <v>64199</v>
      </c>
      <c r="I11" s="114">
        <v>63466</v>
      </c>
      <c r="J11" s="140">
        <v>62365</v>
      </c>
      <c r="K11" s="114">
        <v>-604</v>
      </c>
      <c r="L11" s="116">
        <v>-0.96849194259600735</v>
      </c>
    </row>
    <row r="12" spans="1:17" s="110" customFormat="1" ht="24" customHeight="1" x14ac:dyDescent="0.2">
      <c r="A12" s="606" t="s">
        <v>185</v>
      </c>
      <c r="B12" s="607"/>
      <c r="C12" s="607"/>
      <c r="D12" s="608"/>
      <c r="E12" s="113">
        <v>40.817020449798413</v>
      </c>
      <c r="F12" s="115">
        <v>25209</v>
      </c>
      <c r="G12" s="114">
        <v>26143</v>
      </c>
      <c r="H12" s="114">
        <v>26000</v>
      </c>
      <c r="I12" s="114">
        <v>25354</v>
      </c>
      <c r="J12" s="140">
        <v>24951</v>
      </c>
      <c r="K12" s="114">
        <v>258</v>
      </c>
      <c r="L12" s="116">
        <v>1.0340266923169412</v>
      </c>
    </row>
    <row r="13" spans="1:17" s="110" customFormat="1" ht="15" customHeight="1" x14ac:dyDescent="0.2">
      <c r="A13" s="120"/>
      <c r="B13" s="609" t="s">
        <v>107</v>
      </c>
      <c r="C13" s="609"/>
      <c r="E13" s="113">
        <v>59.182979550201587</v>
      </c>
      <c r="F13" s="115">
        <v>36552</v>
      </c>
      <c r="G13" s="114">
        <v>38244</v>
      </c>
      <c r="H13" s="114">
        <v>38199</v>
      </c>
      <c r="I13" s="114">
        <v>38112</v>
      </c>
      <c r="J13" s="140">
        <v>37414</v>
      </c>
      <c r="K13" s="114">
        <v>-862</v>
      </c>
      <c r="L13" s="116">
        <v>-2.303950392901053</v>
      </c>
    </row>
    <row r="14" spans="1:17" s="110" customFormat="1" ht="22.5" customHeight="1" x14ac:dyDescent="0.2">
      <c r="A14" s="606" t="s">
        <v>186</v>
      </c>
      <c r="B14" s="607"/>
      <c r="C14" s="607"/>
      <c r="D14" s="608"/>
      <c r="E14" s="113">
        <v>20.329981703664124</v>
      </c>
      <c r="F14" s="115">
        <v>12556</v>
      </c>
      <c r="G14" s="114">
        <v>13429</v>
      </c>
      <c r="H14" s="114">
        <v>13150</v>
      </c>
      <c r="I14" s="114">
        <v>13385</v>
      </c>
      <c r="J14" s="140">
        <v>12704</v>
      </c>
      <c r="K14" s="114">
        <v>-148</v>
      </c>
      <c r="L14" s="116">
        <v>-1.1649874055415617</v>
      </c>
    </row>
    <row r="15" spans="1:17" s="110" customFormat="1" ht="15" customHeight="1" x14ac:dyDescent="0.2">
      <c r="A15" s="120"/>
      <c r="B15" s="119"/>
      <c r="C15" s="258" t="s">
        <v>106</v>
      </c>
      <c r="E15" s="113">
        <v>46.137304874163746</v>
      </c>
      <c r="F15" s="115">
        <v>5793</v>
      </c>
      <c r="G15" s="114">
        <v>6101</v>
      </c>
      <c r="H15" s="114">
        <v>5961</v>
      </c>
      <c r="I15" s="114">
        <v>5919</v>
      </c>
      <c r="J15" s="140">
        <v>5714</v>
      </c>
      <c r="K15" s="114">
        <v>79</v>
      </c>
      <c r="L15" s="116">
        <v>1.3825691284564228</v>
      </c>
    </row>
    <row r="16" spans="1:17" s="110" customFormat="1" ht="15" customHeight="1" x14ac:dyDescent="0.2">
      <c r="A16" s="120"/>
      <c r="B16" s="119"/>
      <c r="C16" s="258" t="s">
        <v>107</v>
      </c>
      <c r="E16" s="113">
        <v>53.862695125836254</v>
      </c>
      <c r="F16" s="115">
        <v>6763</v>
      </c>
      <c r="G16" s="114">
        <v>7328</v>
      </c>
      <c r="H16" s="114">
        <v>7189</v>
      </c>
      <c r="I16" s="114">
        <v>7466</v>
      </c>
      <c r="J16" s="140">
        <v>6990</v>
      </c>
      <c r="K16" s="114">
        <v>-227</v>
      </c>
      <c r="L16" s="116">
        <v>-3.2474964234620889</v>
      </c>
    </row>
    <row r="17" spans="1:12" s="110" customFormat="1" ht="15" customHeight="1" x14ac:dyDescent="0.2">
      <c r="A17" s="120"/>
      <c r="B17" s="121" t="s">
        <v>109</v>
      </c>
      <c r="C17" s="258"/>
      <c r="E17" s="113">
        <v>48.566247308171825</v>
      </c>
      <c r="F17" s="115">
        <v>29995</v>
      </c>
      <c r="G17" s="114">
        <v>31481</v>
      </c>
      <c r="H17" s="114">
        <v>31677</v>
      </c>
      <c r="I17" s="114">
        <v>31069</v>
      </c>
      <c r="J17" s="140">
        <v>30870</v>
      </c>
      <c r="K17" s="114">
        <v>-875</v>
      </c>
      <c r="L17" s="116">
        <v>-2.8344671201814058</v>
      </c>
    </row>
    <row r="18" spans="1:12" s="110" customFormat="1" ht="15" customHeight="1" x14ac:dyDescent="0.2">
      <c r="A18" s="120"/>
      <c r="B18" s="119"/>
      <c r="C18" s="258" t="s">
        <v>106</v>
      </c>
      <c r="E18" s="113">
        <v>37.612935489248208</v>
      </c>
      <c r="F18" s="115">
        <v>11282</v>
      </c>
      <c r="G18" s="114">
        <v>11858</v>
      </c>
      <c r="H18" s="114">
        <v>11908</v>
      </c>
      <c r="I18" s="114">
        <v>11506</v>
      </c>
      <c r="J18" s="140">
        <v>11408</v>
      </c>
      <c r="K18" s="114">
        <v>-126</v>
      </c>
      <c r="L18" s="116">
        <v>-1.1044880785413744</v>
      </c>
    </row>
    <row r="19" spans="1:12" s="110" customFormat="1" ht="15" customHeight="1" x14ac:dyDescent="0.2">
      <c r="A19" s="120"/>
      <c r="B19" s="119"/>
      <c r="C19" s="258" t="s">
        <v>107</v>
      </c>
      <c r="E19" s="113">
        <v>62.387064510751792</v>
      </c>
      <c r="F19" s="115">
        <v>18713</v>
      </c>
      <c r="G19" s="114">
        <v>19623</v>
      </c>
      <c r="H19" s="114">
        <v>19769</v>
      </c>
      <c r="I19" s="114">
        <v>19563</v>
      </c>
      <c r="J19" s="140">
        <v>19462</v>
      </c>
      <c r="K19" s="114">
        <v>-749</v>
      </c>
      <c r="L19" s="116">
        <v>-3.8485253314150651</v>
      </c>
    </row>
    <row r="20" spans="1:12" s="110" customFormat="1" ht="15" customHeight="1" x14ac:dyDescent="0.2">
      <c r="A20" s="120"/>
      <c r="B20" s="121" t="s">
        <v>110</v>
      </c>
      <c r="C20" s="258"/>
      <c r="E20" s="113">
        <v>17.384757371156557</v>
      </c>
      <c r="F20" s="115">
        <v>10737</v>
      </c>
      <c r="G20" s="114">
        <v>10828</v>
      </c>
      <c r="H20" s="114">
        <v>10801</v>
      </c>
      <c r="I20" s="114">
        <v>10611</v>
      </c>
      <c r="J20" s="140">
        <v>10534</v>
      </c>
      <c r="K20" s="114">
        <v>203</v>
      </c>
      <c r="L20" s="116">
        <v>1.9270932219479779</v>
      </c>
    </row>
    <row r="21" spans="1:12" s="110" customFormat="1" ht="15" customHeight="1" x14ac:dyDescent="0.2">
      <c r="A21" s="120"/>
      <c r="B21" s="119"/>
      <c r="C21" s="258" t="s">
        <v>106</v>
      </c>
      <c r="E21" s="113">
        <v>33.86420787929589</v>
      </c>
      <c r="F21" s="115">
        <v>3636</v>
      </c>
      <c r="G21" s="114">
        <v>3638</v>
      </c>
      <c r="H21" s="114">
        <v>3623</v>
      </c>
      <c r="I21" s="114">
        <v>3545</v>
      </c>
      <c r="J21" s="140">
        <v>3505</v>
      </c>
      <c r="K21" s="114">
        <v>131</v>
      </c>
      <c r="L21" s="116">
        <v>3.7375178316690443</v>
      </c>
    </row>
    <row r="22" spans="1:12" s="110" customFormat="1" ht="15" customHeight="1" x14ac:dyDescent="0.2">
      <c r="A22" s="120"/>
      <c r="B22" s="119"/>
      <c r="C22" s="258" t="s">
        <v>107</v>
      </c>
      <c r="E22" s="113">
        <v>66.13579212070411</v>
      </c>
      <c r="F22" s="115">
        <v>7101</v>
      </c>
      <c r="G22" s="114">
        <v>7190</v>
      </c>
      <c r="H22" s="114">
        <v>7178</v>
      </c>
      <c r="I22" s="114">
        <v>7066</v>
      </c>
      <c r="J22" s="140">
        <v>7029</v>
      </c>
      <c r="K22" s="114">
        <v>72</v>
      </c>
      <c r="L22" s="116">
        <v>1.0243277848911652</v>
      </c>
    </row>
    <row r="23" spans="1:12" s="110" customFormat="1" ht="15" customHeight="1" x14ac:dyDescent="0.2">
      <c r="A23" s="120"/>
      <c r="B23" s="121" t="s">
        <v>111</v>
      </c>
      <c r="C23" s="258"/>
      <c r="E23" s="113">
        <v>13.719013617007496</v>
      </c>
      <c r="F23" s="115">
        <v>8473</v>
      </c>
      <c r="G23" s="114">
        <v>8649</v>
      </c>
      <c r="H23" s="114">
        <v>8571</v>
      </c>
      <c r="I23" s="114">
        <v>8401</v>
      </c>
      <c r="J23" s="140">
        <v>8257</v>
      </c>
      <c r="K23" s="114">
        <v>216</v>
      </c>
      <c r="L23" s="116">
        <v>2.6159622138791327</v>
      </c>
    </row>
    <row r="24" spans="1:12" s="110" customFormat="1" ht="15" customHeight="1" x14ac:dyDescent="0.2">
      <c r="A24" s="120"/>
      <c r="B24" s="119"/>
      <c r="C24" s="258" t="s">
        <v>106</v>
      </c>
      <c r="E24" s="113">
        <v>53.08627404697274</v>
      </c>
      <c r="F24" s="115">
        <v>4498</v>
      </c>
      <c r="G24" s="114">
        <v>4546</v>
      </c>
      <c r="H24" s="114">
        <v>4508</v>
      </c>
      <c r="I24" s="114">
        <v>4384</v>
      </c>
      <c r="J24" s="140">
        <v>4324</v>
      </c>
      <c r="K24" s="114">
        <v>174</v>
      </c>
      <c r="L24" s="116">
        <v>4.0240518038852917</v>
      </c>
    </row>
    <row r="25" spans="1:12" s="110" customFormat="1" ht="15" customHeight="1" x14ac:dyDescent="0.2">
      <c r="A25" s="120"/>
      <c r="B25" s="119"/>
      <c r="C25" s="258" t="s">
        <v>107</v>
      </c>
      <c r="E25" s="113">
        <v>46.91372595302726</v>
      </c>
      <c r="F25" s="115">
        <v>3975</v>
      </c>
      <c r="G25" s="114">
        <v>4103</v>
      </c>
      <c r="H25" s="114">
        <v>4063</v>
      </c>
      <c r="I25" s="114">
        <v>4017</v>
      </c>
      <c r="J25" s="140">
        <v>3933</v>
      </c>
      <c r="K25" s="114">
        <v>42</v>
      </c>
      <c r="L25" s="116">
        <v>1.0678871090770403</v>
      </c>
    </row>
    <row r="26" spans="1:12" s="110" customFormat="1" ht="15" customHeight="1" x14ac:dyDescent="0.2">
      <c r="A26" s="120"/>
      <c r="C26" s="121" t="s">
        <v>187</v>
      </c>
      <c r="D26" s="110" t="s">
        <v>188</v>
      </c>
      <c r="E26" s="113">
        <v>1.2451223263872022</v>
      </c>
      <c r="F26" s="115">
        <v>769</v>
      </c>
      <c r="G26" s="114">
        <v>807</v>
      </c>
      <c r="H26" s="114">
        <v>813</v>
      </c>
      <c r="I26" s="114">
        <v>695</v>
      </c>
      <c r="J26" s="140">
        <v>665</v>
      </c>
      <c r="K26" s="114">
        <v>104</v>
      </c>
      <c r="L26" s="116">
        <v>15.639097744360901</v>
      </c>
    </row>
    <row r="27" spans="1:12" s="110" customFormat="1" ht="15" customHeight="1" x14ac:dyDescent="0.2">
      <c r="A27" s="120"/>
      <c r="B27" s="119"/>
      <c r="D27" s="259" t="s">
        <v>106</v>
      </c>
      <c r="E27" s="113">
        <v>48.504551365409625</v>
      </c>
      <c r="F27" s="115">
        <v>373</v>
      </c>
      <c r="G27" s="114">
        <v>387</v>
      </c>
      <c r="H27" s="114">
        <v>392</v>
      </c>
      <c r="I27" s="114">
        <v>300</v>
      </c>
      <c r="J27" s="140">
        <v>302</v>
      </c>
      <c r="K27" s="114">
        <v>71</v>
      </c>
      <c r="L27" s="116">
        <v>23.509933774834437</v>
      </c>
    </row>
    <row r="28" spans="1:12" s="110" customFormat="1" ht="15" customHeight="1" x14ac:dyDescent="0.2">
      <c r="A28" s="120"/>
      <c r="B28" s="119"/>
      <c r="D28" s="259" t="s">
        <v>107</v>
      </c>
      <c r="E28" s="113">
        <v>51.495448634590375</v>
      </c>
      <c r="F28" s="115">
        <v>396</v>
      </c>
      <c r="G28" s="114">
        <v>420</v>
      </c>
      <c r="H28" s="114">
        <v>421</v>
      </c>
      <c r="I28" s="114">
        <v>395</v>
      </c>
      <c r="J28" s="140">
        <v>363</v>
      </c>
      <c r="K28" s="114">
        <v>33</v>
      </c>
      <c r="L28" s="116">
        <v>9.0909090909090917</v>
      </c>
    </row>
    <row r="29" spans="1:12" s="110" customFormat="1" ht="24" customHeight="1" x14ac:dyDescent="0.2">
      <c r="A29" s="606" t="s">
        <v>189</v>
      </c>
      <c r="B29" s="607"/>
      <c r="C29" s="607"/>
      <c r="D29" s="608"/>
      <c r="E29" s="113">
        <v>84.274866015770471</v>
      </c>
      <c r="F29" s="115">
        <v>52049</v>
      </c>
      <c r="G29" s="114">
        <v>54383</v>
      </c>
      <c r="H29" s="114">
        <v>54373</v>
      </c>
      <c r="I29" s="114">
        <v>53913</v>
      </c>
      <c r="J29" s="140">
        <v>52967</v>
      </c>
      <c r="K29" s="114">
        <v>-918</v>
      </c>
      <c r="L29" s="116">
        <v>-1.7331546056978873</v>
      </c>
    </row>
    <row r="30" spans="1:12" s="110" customFormat="1" ht="15" customHeight="1" x14ac:dyDescent="0.2">
      <c r="A30" s="120"/>
      <c r="B30" s="119"/>
      <c r="C30" s="258" t="s">
        <v>106</v>
      </c>
      <c r="E30" s="113">
        <v>40.400391938365772</v>
      </c>
      <c r="F30" s="115">
        <v>21028</v>
      </c>
      <c r="G30" s="114">
        <v>21784</v>
      </c>
      <c r="H30" s="114">
        <v>21744</v>
      </c>
      <c r="I30" s="114">
        <v>21247</v>
      </c>
      <c r="J30" s="140">
        <v>20950</v>
      </c>
      <c r="K30" s="114">
        <v>78</v>
      </c>
      <c r="L30" s="116">
        <v>0.37231503579952269</v>
      </c>
    </row>
    <row r="31" spans="1:12" s="110" customFormat="1" ht="15" customHeight="1" x14ac:dyDescent="0.2">
      <c r="A31" s="120"/>
      <c r="B31" s="119"/>
      <c r="C31" s="258" t="s">
        <v>107</v>
      </c>
      <c r="E31" s="113">
        <v>59.599608061634228</v>
      </c>
      <c r="F31" s="115">
        <v>31021</v>
      </c>
      <c r="G31" s="114">
        <v>32599</v>
      </c>
      <c r="H31" s="114">
        <v>32629</v>
      </c>
      <c r="I31" s="114">
        <v>32666</v>
      </c>
      <c r="J31" s="140">
        <v>32017</v>
      </c>
      <c r="K31" s="114">
        <v>-996</v>
      </c>
      <c r="L31" s="116">
        <v>-3.1108473623387574</v>
      </c>
    </row>
    <row r="32" spans="1:12" s="110" customFormat="1" ht="15" customHeight="1" x14ac:dyDescent="0.2">
      <c r="A32" s="120"/>
      <c r="B32" s="119" t="s">
        <v>117</v>
      </c>
      <c r="C32" s="258"/>
      <c r="E32" s="113">
        <v>15.501692006282282</v>
      </c>
      <c r="F32" s="114">
        <v>9574</v>
      </c>
      <c r="G32" s="114">
        <v>9849</v>
      </c>
      <c r="H32" s="114">
        <v>9686</v>
      </c>
      <c r="I32" s="114">
        <v>9402</v>
      </c>
      <c r="J32" s="140">
        <v>9248</v>
      </c>
      <c r="K32" s="114">
        <v>326</v>
      </c>
      <c r="L32" s="116">
        <v>3.5250865051903113</v>
      </c>
    </row>
    <row r="33" spans="1:12" s="110" customFormat="1" ht="15" customHeight="1" x14ac:dyDescent="0.2">
      <c r="A33" s="120"/>
      <c r="B33" s="119"/>
      <c r="C33" s="258" t="s">
        <v>106</v>
      </c>
      <c r="E33" s="113">
        <v>43.24211405890955</v>
      </c>
      <c r="F33" s="114">
        <v>4140</v>
      </c>
      <c r="G33" s="114">
        <v>4315</v>
      </c>
      <c r="H33" s="114">
        <v>4223</v>
      </c>
      <c r="I33" s="114">
        <v>4068</v>
      </c>
      <c r="J33" s="140">
        <v>3962</v>
      </c>
      <c r="K33" s="114">
        <v>178</v>
      </c>
      <c r="L33" s="116">
        <v>4.4926804644119134</v>
      </c>
    </row>
    <row r="34" spans="1:12" s="110" customFormat="1" ht="15" customHeight="1" x14ac:dyDescent="0.2">
      <c r="A34" s="120"/>
      <c r="B34" s="119"/>
      <c r="C34" s="258" t="s">
        <v>107</v>
      </c>
      <c r="E34" s="113">
        <v>56.75788594109045</v>
      </c>
      <c r="F34" s="114">
        <v>5434</v>
      </c>
      <c r="G34" s="114">
        <v>5534</v>
      </c>
      <c r="H34" s="114">
        <v>5463</v>
      </c>
      <c r="I34" s="114">
        <v>5334</v>
      </c>
      <c r="J34" s="140">
        <v>5286</v>
      </c>
      <c r="K34" s="114">
        <v>148</v>
      </c>
      <c r="L34" s="116">
        <v>2.7998486568293606</v>
      </c>
    </row>
    <row r="35" spans="1:12" s="110" customFormat="1" ht="24" customHeight="1" x14ac:dyDescent="0.2">
      <c r="A35" s="606" t="s">
        <v>192</v>
      </c>
      <c r="B35" s="607"/>
      <c r="C35" s="607"/>
      <c r="D35" s="608"/>
      <c r="E35" s="113">
        <v>22.990236557050565</v>
      </c>
      <c r="F35" s="114">
        <v>14199</v>
      </c>
      <c r="G35" s="114">
        <v>14778</v>
      </c>
      <c r="H35" s="114">
        <v>14553</v>
      </c>
      <c r="I35" s="114">
        <v>14635</v>
      </c>
      <c r="J35" s="114">
        <v>14116</v>
      </c>
      <c r="K35" s="318">
        <v>83</v>
      </c>
      <c r="L35" s="319">
        <v>0.58798526494757719</v>
      </c>
    </row>
    <row r="36" spans="1:12" s="110" customFormat="1" ht="15" customHeight="1" x14ac:dyDescent="0.2">
      <c r="A36" s="120"/>
      <c r="B36" s="119"/>
      <c r="C36" s="258" t="s">
        <v>106</v>
      </c>
      <c r="E36" s="113">
        <v>43.615747587858301</v>
      </c>
      <c r="F36" s="114">
        <v>6193</v>
      </c>
      <c r="G36" s="114">
        <v>6378</v>
      </c>
      <c r="H36" s="114">
        <v>6312</v>
      </c>
      <c r="I36" s="114">
        <v>6152</v>
      </c>
      <c r="J36" s="114">
        <v>5957</v>
      </c>
      <c r="K36" s="318">
        <v>236</v>
      </c>
      <c r="L36" s="116">
        <v>3.9617257008561357</v>
      </c>
    </row>
    <row r="37" spans="1:12" s="110" customFormat="1" ht="15" customHeight="1" x14ac:dyDescent="0.2">
      <c r="A37" s="120"/>
      <c r="B37" s="119"/>
      <c r="C37" s="258" t="s">
        <v>107</v>
      </c>
      <c r="E37" s="113">
        <v>56.384252412141699</v>
      </c>
      <c r="F37" s="114">
        <v>8006</v>
      </c>
      <c r="G37" s="114">
        <v>8400</v>
      </c>
      <c r="H37" s="114">
        <v>8241</v>
      </c>
      <c r="I37" s="114">
        <v>8483</v>
      </c>
      <c r="J37" s="140">
        <v>8159</v>
      </c>
      <c r="K37" s="114">
        <v>-153</v>
      </c>
      <c r="L37" s="116">
        <v>-1.8752298075744576</v>
      </c>
    </row>
    <row r="38" spans="1:12" s="110" customFormat="1" ht="15" customHeight="1" x14ac:dyDescent="0.2">
      <c r="A38" s="120"/>
      <c r="B38" s="119" t="s">
        <v>329</v>
      </c>
      <c r="C38" s="258"/>
      <c r="E38" s="113">
        <v>47.270931493984875</v>
      </c>
      <c r="F38" s="114">
        <v>29195</v>
      </c>
      <c r="G38" s="114">
        <v>30210</v>
      </c>
      <c r="H38" s="114">
        <v>30204</v>
      </c>
      <c r="I38" s="114">
        <v>29743</v>
      </c>
      <c r="J38" s="140">
        <v>29227</v>
      </c>
      <c r="K38" s="114">
        <v>-32</v>
      </c>
      <c r="L38" s="116">
        <v>-0.10948780237451672</v>
      </c>
    </row>
    <row r="39" spans="1:12" s="110" customFormat="1" ht="15" customHeight="1" x14ac:dyDescent="0.2">
      <c r="A39" s="120"/>
      <c r="B39" s="119"/>
      <c r="C39" s="258" t="s">
        <v>106</v>
      </c>
      <c r="E39" s="113">
        <v>40.39390306559342</v>
      </c>
      <c r="F39" s="115">
        <v>11793</v>
      </c>
      <c r="G39" s="114">
        <v>12087</v>
      </c>
      <c r="H39" s="114">
        <v>12055</v>
      </c>
      <c r="I39" s="114">
        <v>11744</v>
      </c>
      <c r="J39" s="140">
        <v>11538</v>
      </c>
      <c r="K39" s="114">
        <v>255</v>
      </c>
      <c r="L39" s="116">
        <v>2.2100884035361417</v>
      </c>
    </row>
    <row r="40" spans="1:12" s="110" customFormat="1" ht="15" customHeight="1" x14ac:dyDescent="0.2">
      <c r="A40" s="120"/>
      <c r="B40" s="119"/>
      <c r="C40" s="258" t="s">
        <v>107</v>
      </c>
      <c r="E40" s="113">
        <v>59.60609693440658</v>
      </c>
      <c r="F40" s="115">
        <v>17402</v>
      </c>
      <c r="G40" s="114">
        <v>18123</v>
      </c>
      <c r="H40" s="114">
        <v>18149</v>
      </c>
      <c r="I40" s="114">
        <v>17999</v>
      </c>
      <c r="J40" s="140">
        <v>17689</v>
      </c>
      <c r="K40" s="114">
        <v>-287</v>
      </c>
      <c r="L40" s="116">
        <v>-1.6224772457459438</v>
      </c>
    </row>
    <row r="41" spans="1:12" s="110" customFormat="1" ht="15" customHeight="1" x14ac:dyDescent="0.2">
      <c r="A41" s="120"/>
      <c r="B41" s="320" t="s">
        <v>518</v>
      </c>
      <c r="C41" s="258"/>
      <c r="E41" s="113">
        <v>9.7391557779181035</v>
      </c>
      <c r="F41" s="115">
        <v>6015</v>
      </c>
      <c r="G41" s="114">
        <v>6303</v>
      </c>
      <c r="H41" s="114">
        <v>6177</v>
      </c>
      <c r="I41" s="114">
        <v>6166</v>
      </c>
      <c r="J41" s="140">
        <v>6010</v>
      </c>
      <c r="K41" s="114">
        <v>5</v>
      </c>
      <c r="L41" s="116">
        <v>8.3194675540765387E-2</v>
      </c>
    </row>
    <row r="42" spans="1:12" s="110" customFormat="1" ht="15" customHeight="1" x14ac:dyDescent="0.2">
      <c r="A42" s="120"/>
      <c r="B42" s="119"/>
      <c r="C42" s="268" t="s">
        <v>106</v>
      </c>
      <c r="D42" s="182"/>
      <c r="E42" s="113">
        <v>42.360764754779716</v>
      </c>
      <c r="F42" s="115">
        <v>2548</v>
      </c>
      <c r="G42" s="114">
        <v>2706</v>
      </c>
      <c r="H42" s="114">
        <v>2635</v>
      </c>
      <c r="I42" s="114">
        <v>2627</v>
      </c>
      <c r="J42" s="140">
        <v>2570</v>
      </c>
      <c r="K42" s="114">
        <v>-22</v>
      </c>
      <c r="L42" s="116">
        <v>-0.85603112840466922</v>
      </c>
    </row>
    <row r="43" spans="1:12" s="110" customFormat="1" ht="15" customHeight="1" x14ac:dyDescent="0.2">
      <c r="A43" s="120"/>
      <c r="B43" s="119"/>
      <c r="C43" s="268" t="s">
        <v>107</v>
      </c>
      <c r="D43" s="182"/>
      <c r="E43" s="113">
        <v>57.639235245220284</v>
      </c>
      <c r="F43" s="115">
        <v>3467</v>
      </c>
      <c r="G43" s="114">
        <v>3597</v>
      </c>
      <c r="H43" s="114">
        <v>3542</v>
      </c>
      <c r="I43" s="114">
        <v>3539</v>
      </c>
      <c r="J43" s="140">
        <v>3440</v>
      </c>
      <c r="K43" s="114">
        <v>27</v>
      </c>
      <c r="L43" s="116">
        <v>0.78488372093023251</v>
      </c>
    </row>
    <row r="44" spans="1:12" s="110" customFormat="1" ht="15" customHeight="1" x14ac:dyDescent="0.2">
      <c r="A44" s="120"/>
      <c r="B44" s="119" t="s">
        <v>205</v>
      </c>
      <c r="C44" s="268"/>
      <c r="D44" s="182"/>
      <c r="E44" s="113">
        <v>19.999676171046453</v>
      </c>
      <c r="F44" s="115">
        <v>12352</v>
      </c>
      <c r="G44" s="114">
        <v>13096</v>
      </c>
      <c r="H44" s="114">
        <v>13265</v>
      </c>
      <c r="I44" s="114">
        <v>12922</v>
      </c>
      <c r="J44" s="140">
        <v>13012</v>
      </c>
      <c r="K44" s="114">
        <v>-660</v>
      </c>
      <c r="L44" s="116">
        <v>-5.0722410083000309</v>
      </c>
    </row>
    <row r="45" spans="1:12" s="110" customFormat="1" ht="15" customHeight="1" x14ac:dyDescent="0.2">
      <c r="A45" s="120"/>
      <c r="B45" s="119"/>
      <c r="C45" s="268" t="s">
        <v>106</v>
      </c>
      <c r="D45" s="182"/>
      <c r="E45" s="113">
        <v>37.848121761658028</v>
      </c>
      <c r="F45" s="115">
        <v>4675</v>
      </c>
      <c r="G45" s="114">
        <v>4972</v>
      </c>
      <c r="H45" s="114">
        <v>4998</v>
      </c>
      <c r="I45" s="114">
        <v>4831</v>
      </c>
      <c r="J45" s="140">
        <v>4886</v>
      </c>
      <c r="K45" s="114">
        <v>-211</v>
      </c>
      <c r="L45" s="116">
        <v>-4.3184609087187882</v>
      </c>
    </row>
    <row r="46" spans="1:12" s="110" customFormat="1" ht="15" customHeight="1" x14ac:dyDescent="0.2">
      <c r="A46" s="123"/>
      <c r="B46" s="124"/>
      <c r="C46" s="260" t="s">
        <v>107</v>
      </c>
      <c r="D46" s="261"/>
      <c r="E46" s="125">
        <v>62.151878238341972</v>
      </c>
      <c r="F46" s="143">
        <v>7677</v>
      </c>
      <c r="G46" s="144">
        <v>8124</v>
      </c>
      <c r="H46" s="144">
        <v>8267</v>
      </c>
      <c r="I46" s="144">
        <v>8091</v>
      </c>
      <c r="J46" s="145">
        <v>8126</v>
      </c>
      <c r="K46" s="144">
        <v>-449</v>
      </c>
      <c r="L46" s="146">
        <v>-5.5254737878414968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519</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61761</v>
      </c>
      <c r="E11" s="114">
        <v>64387</v>
      </c>
      <c r="F11" s="114">
        <v>64199</v>
      </c>
      <c r="G11" s="114">
        <v>63466</v>
      </c>
      <c r="H11" s="140">
        <v>62365</v>
      </c>
      <c r="I11" s="115">
        <v>-604</v>
      </c>
      <c r="J11" s="116">
        <v>-0.96849194259600735</v>
      </c>
    </row>
    <row r="12" spans="1:15" s="110" customFormat="1" ht="24.95" customHeight="1" x14ac:dyDescent="0.2">
      <c r="A12" s="193" t="s">
        <v>132</v>
      </c>
      <c r="B12" s="194" t="s">
        <v>133</v>
      </c>
      <c r="C12" s="113">
        <v>1.9154482602289471</v>
      </c>
      <c r="D12" s="115">
        <v>1183</v>
      </c>
      <c r="E12" s="114">
        <v>1239</v>
      </c>
      <c r="F12" s="114">
        <v>1304</v>
      </c>
      <c r="G12" s="114">
        <v>1289</v>
      </c>
      <c r="H12" s="140">
        <v>1192</v>
      </c>
      <c r="I12" s="115">
        <v>-9</v>
      </c>
      <c r="J12" s="116">
        <v>-0.75503355704697983</v>
      </c>
    </row>
    <row r="13" spans="1:15" s="110" customFormat="1" ht="24.95" customHeight="1" x14ac:dyDescent="0.2">
      <c r="A13" s="193" t="s">
        <v>134</v>
      </c>
      <c r="B13" s="199" t="s">
        <v>214</v>
      </c>
      <c r="C13" s="113">
        <v>0.29306520295979666</v>
      </c>
      <c r="D13" s="115">
        <v>181</v>
      </c>
      <c r="E13" s="114">
        <v>181</v>
      </c>
      <c r="F13" s="114">
        <v>204</v>
      </c>
      <c r="G13" s="114">
        <v>200</v>
      </c>
      <c r="H13" s="140">
        <v>215</v>
      </c>
      <c r="I13" s="115">
        <v>-34</v>
      </c>
      <c r="J13" s="116">
        <v>-15.813953488372093</v>
      </c>
    </row>
    <row r="14" spans="1:15" s="287" customFormat="1" ht="24.95" customHeight="1" x14ac:dyDescent="0.2">
      <c r="A14" s="193" t="s">
        <v>215</v>
      </c>
      <c r="B14" s="199" t="s">
        <v>137</v>
      </c>
      <c r="C14" s="113">
        <v>5.0355402276517545</v>
      </c>
      <c r="D14" s="115">
        <v>3110</v>
      </c>
      <c r="E14" s="114">
        <v>3283</v>
      </c>
      <c r="F14" s="114">
        <v>3322</v>
      </c>
      <c r="G14" s="114">
        <v>3355</v>
      </c>
      <c r="H14" s="140">
        <v>3371</v>
      </c>
      <c r="I14" s="115">
        <v>-261</v>
      </c>
      <c r="J14" s="116">
        <v>-7.7425096410560661</v>
      </c>
      <c r="K14" s="110"/>
      <c r="L14" s="110"/>
      <c r="M14" s="110"/>
      <c r="N14" s="110"/>
      <c r="O14" s="110"/>
    </row>
    <row r="15" spans="1:15" s="110" customFormat="1" ht="24.95" customHeight="1" x14ac:dyDescent="0.2">
      <c r="A15" s="193" t="s">
        <v>216</v>
      </c>
      <c r="B15" s="199" t="s">
        <v>217</v>
      </c>
      <c r="C15" s="113">
        <v>2.9290328848302325</v>
      </c>
      <c r="D15" s="115">
        <v>1809</v>
      </c>
      <c r="E15" s="114">
        <v>1948</v>
      </c>
      <c r="F15" s="114">
        <v>1969</v>
      </c>
      <c r="G15" s="114">
        <v>1987</v>
      </c>
      <c r="H15" s="140">
        <v>2009</v>
      </c>
      <c r="I15" s="115">
        <v>-200</v>
      </c>
      <c r="J15" s="116">
        <v>-9.955201592832255</v>
      </c>
    </row>
    <row r="16" spans="1:15" s="287" customFormat="1" ht="24.95" customHeight="1" x14ac:dyDescent="0.2">
      <c r="A16" s="193" t="s">
        <v>218</v>
      </c>
      <c r="B16" s="199" t="s">
        <v>141</v>
      </c>
      <c r="C16" s="113">
        <v>1.7017211508881009</v>
      </c>
      <c r="D16" s="115">
        <v>1051</v>
      </c>
      <c r="E16" s="114">
        <v>1071</v>
      </c>
      <c r="F16" s="114">
        <v>1082</v>
      </c>
      <c r="G16" s="114">
        <v>1095</v>
      </c>
      <c r="H16" s="140">
        <v>1073</v>
      </c>
      <c r="I16" s="115">
        <v>-22</v>
      </c>
      <c r="J16" s="116">
        <v>-2.0503261882572228</v>
      </c>
      <c r="K16" s="110"/>
      <c r="L16" s="110"/>
      <c r="M16" s="110"/>
      <c r="N16" s="110"/>
      <c r="O16" s="110"/>
    </row>
    <row r="17" spans="1:15" s="110" customFormat="1" ht="24.95" customHeight="1" x14ac:dyDescent="0.2">
      <c r="A17" s="193" t="s">
        <v>142</v>
      </c>
      <c r="B17" s="199" t="s">
        <v>220</v>
      </c>
      <c r="C17" s="113">
        <v>0.40478619193342075</v>
      </c>
      <c r="D17" s="115">
        <v>250</v>
      </c>
      <c r="E17" s="114">
        <v>264</v>
      </c>
      <c r="F17" s="114">
        <v>271</v>
      </c>
      <c r="G17" s="114">
        <v>273</v>
      </c>
      <c r="H17" s="140">
        <v>289</v>
      </c>
      <c r="I17" s="115">
        <v>-39</v>
      </c>
      <c r="J17" s="116">
        <v>-13.494809688581315</v>
      </c>
    </row>
    <row r="18" spans="1:15" s="287" customFormat="1" ht="24.95" customHeight="1" x14ac:dyDescent="0.2">
      <c r="A18" s="201" t="s">
        <v>144</v>
      </c>
      <c r="B18" s="202" t="s">
        <v>145</v>
      </c>
      <c r="C18" s="113">
        <v>3.5766907919237059</v>
      </c>
      <c r="D18" s="115">
        <v>2209</v>
      </c>
      <c r="E18" s="114">
        <v>2198</v>
      </c>
      <c r="F18" s="114">
        <v>2224</v>
      </c>
      <c r="G18" s="114">
        <v>2215</v>
      </c>
      <c r="H18" s="140">
        <v>2241</v>
      </c>
      <c r="I18" s="115">
        <v>-32</v>
      </c>
      <c r="J18" s="116">
        <v>-1.4279339580544399</v>
      </c>
      <c r="K18" s="110"/>
      <c r="L18" s="110"/>
      <c r="M18" s="110"/>
      <c r="N18" s="110"/>
      <c r="O18" s="110"/>
    </row>
    <row r="19" spans="1:15" s="110" customFormat="1" ht="24.95" customHeight="1" x14ac:dyDescent="0.2">
      <c r="A19" s="193" t="s">
        <v>146</v>
      </c>
      <c r="B19" s="199" t="s">
        <v>147</v>
      </c>
      <c r="C19" s="113">
        <v>14.178850731043863</v>
      </c>
      <c r="D19" s="115">
        <v>8757</v>
      </c>
      <c r="E19" s="114">
        <v>8942</v>
      </c>
      <c r="F19" s="114">
        <v>8687</v>
      </c>
      <c r="G19" s="114">
        <v>8735</v>
      </c>
      <c r="H19" s="140">
        <v>8612</v>
      </c>
      <c r="I19" s="115">
        <v>145</v>
      </c>
      <c r="J19" s="116">
        <v>1.6836971667440781</v>
      </c>
    </row>
    <row r="20" spans="1:15" s="287" customFormat="1" ht="24.95" customHeight="1" x14ac:dyDescent="0.2">
      <c r="A20" s="193" t="s">
        <v>148</v>
      </c>
      <c r="B20" s="199" t="s">
        <v>149</v>
      </c>
      <c r="C20" s="113">
        <v>4.9918233189229451</v>
      </c>
      <c r="D20" s="115">
        <v>3083</v>
      </c>
      <c r="E20" s="114">
        <v>3130</v>
      </c>
      <c r="F20" s="114">
        <v>3035</v>
      </c>
      <c r="G20" s="114">
        <v>2987</v>
      </c>
      <c r="H20" s="140">
        <v>2980</v>
      </c>
      <c r="I20" s="115">
        <v>103</v>
      </c>
      <c r="J20" s="116">
        <v>3.4563758389261743</v>
      </c>
      <c r="K20" s="110"/>
      <c r="L20" s="110"/>
      <c r="M20" s="110"/>
      <c r="N20" s="110"/>
      <c r="O20" s="110"/>
    </row>
    <row r="21" spans="1:15" s="110" customFormat="1" ht="24.95" customHeight="1" x14ac:dyDescent="0.2">
      <c r="A21" s="201" t="s">
        <v>150</v>
      </c>
      <c r="B21" s="202" t="s">
        <v>151</v>
      </c>
      <c r="C21" s="113">
        <v>11.975194702158319</v>
      </c>
      <c r="D21" s="115">
        <v>7396</v>
      </c>
      <c r="E21" s="114">
        <v>8542</v>
      </c>
      <c r="F21" s="114">
        <v>8830</v>
      </c>
      <c r="G21" s="114">
        <v>8895</v>
      </c>
      <c r="H21" s="140">
        <v>8291</v>
      </c>
      <c r="I21" s="115">
        <v>-895</v>
      </c>
      <c r="J21" s="116">
        <v>-10.794837775901581</v>
      </c>
    </row>
    <row r="22" spans="1:15" s="110" customFormat="1" ht="24.95" customHeight="1" x14ac:dyDescent="0.2">
      <c r="A22" s="201" t="s">
        <v>152</v>
      </c>
      <c r="B22" s="199" t="s">
        <v>153</v>
      </c>
      <c r="C22" s="113">
        <v>1.6628616764624926</v>
      </c>
      <c r="D22" s="115">
        <v>1027</v>
      </c>
      <c r="E22" s="114">
        <v>1070</v>
      </c>
      <c r="F22" s="114">
        <v>1124</v>
      </c>
      <c r="G22" s="114">
        <v>1147</v>
      </c>
      <c r="H22" s="140">
        <v>1156</v>
      </c>
      <c r="I22" s="115">
        <v>-129</v>
      </c>
      <c r="J22" s="116">
        <v>-11.15916955017301</v>
      </c>
    </row>
    <row r="23" spans="1:15" s="110" customFormat="1" ht="24.95" customHeight="1" x14ac:dyDescent="0.2">
      <c r="A23" s="193" t="s">
        <v>154</v>
      </c>
      <c r="B23" s="199" t="s">
        <v>155</v>
      </c>
      <c r="C23" s="113">
        <v>0.79823837049270574</v>
      </c>
      <c r="D23" s="115">
        <v>493</v>
      </c>
      <c r="E23" s="114">
        <v>489</v>
      </c>
      <c r="F23" s="114">
        <v>471</v>
      </c>
      <c r="G23" s="114">
        <v>470</v>
      </c>
      <c r="H23" s="140">
        <v>472</v>
      </c>
      <c r="I23" s="115">
        <v>21</v>
      </c>
      <c r="J23" s="116">
        <v>4.4491525423728815</v>
      </c>
    </row>
    <row r="24" spans="1:15" s="110" customFormat="1" ht="24.95" customHeight="1" x14ac:dyDescent="0.2">
      <c r="A24" s="193" t="s">
        <v>156</v>
      </c>
      <c r="B24" s="199" t="s">
        <v>221</v>
      </c>
      <c r="C24" s="113">
        <v>9.7035345930279622</v>
      </c>
      <c r="D24" s="115">
        <v>5993</v>
      </c>
      <c r="E24" s="114">
        <v>6100</v>
      </c>
      <c r="F24" s="114">
        <v>6726</v>
      </c>
      <c r="G24" s="114">
        <v>6670</v>
      </c>
      <c r="H24" s="140">
        <v>6759</v>
      </c>
      <c r="I24" s="115">
        <v>-766</v>
      </c>
      <c r="J24" s="116">
        <v>-11.333037431572718</v>
      </c>
    </row>
    <row r="25" spans="1:15" s="110" customFormat="1" ht="24.95" customHeight="1" x14ac:dyDescent="0.2">
      <c r="A25" s="193" t="s">
        <v>222</v>
      </c>
      <c r="B25" s="204" t="s">
        <v>159</v>
      </c>
      <c r="C25" s="113">
        <v>9.5642881430028659</v>
      </c>
      <c r="D25" s="115">
        <v>5907</v>
      </c>
      <c r="E25" s="114">
        <v>5848</v>
      </c>
      <c r="F25" s="114">
        <v>6827</v>
      </c>
      <c r="G25" s="114">
        <v>5754</v>
      </c>
      <c r="H25" s="140">
        <v>5732</v>
      </c>
      <c r="I25" s="115">
        <v>175</v>
      </c>
      <c r="J25" s="116">
        <v>3.0530355896720169</v>
      </c>
    </row>
    <row r="26" spans="1:15" s="110" customFormat="1" ht="24.95" customHeight="1" x14ac:dyDescent="0.2">
      <c r="A26" s="201">
        <v>782.78300000000002</v>
      </c>
      <c r="B26" s="203" t="s">
        <v>160</v>
      </c>
      <c r="C26" s="113">
        <v>3.2528618383769694</v>
      </c>
      <c r="D26" s="115">
        <v>2009</v>
      </c>
      <c r="E26" s="114">
        <v>2100</v>
      </c>
      <c r="F26" s="114">
        <v>488</v>
      </c>
      <c r="G26" s="114">
        <v>506</v>
      </c>
      <c r="H26" s="140">
        <v>464</v>
      </c>
      <c r="I26" s="115">
        <v>1545</v>
      </c>
      <c r="J26" s="116" t="s">
        <v>515</v>
      </c>
    </row>
    <row r="27" spans="1:15" s="110" customFormat="1" ht="24.95" customHeight="1" x14ac:dyDescent="0.2">
      <c r="A27" s="193" t="s">
        <v>161</v>
      </c>
      <c r="B27" s="199" t="s">
        <v>162</v>
      </c>
      <c r="C27" s="113">
        <v>1.853920759055067</v>
      </c>
      <c r="D27" s="115">
        <v>1145</v>
      </c>
      <c r="E27" s="114">
        <v>1152</v>
      </c>
      <c r="F27" s="114">
        <v>1190</v>
      </c>
      <c r="G27" s="114">
        <v>1198</v>
      </c>
      <c r="H27" s="140">
        <v>1179</v>
      </c>
      <c r="I27" s="115">
        <v>-34</v>
      </c>
      <c r="J27" s="116">
        <v>-2.8837998303647159</v>
      </c>
    </row>
    <row r="28" spans="1:15" s="110" customFormat="1" ht="24.95" customHeight="1" x14ac:dyDescent="0.2">
      <c r="A28" s="193" t="s">
        <v>163</v>
      </c>
      <c r="B28" s="199" t="s">
        <v>164</v>
      </c>
      <c r="C28" s="113">
        <v>3.2917213128025775</v>
      </c>
      <c r="D28" s="115">
        <v>2033</v>
      </c>
      <c r="E28" s="114">
        <v>2324</v>
      </c>
      <c r="F28" s="114">
        <v>2029</v>
      </c>
      <c r="G28" s="114">
        <v>2329</v>
      </c>
      <c r="H28" s="140">
        <v>2158</v>
      </c>
      <c r="I28" s="115">
        <v>-125</v>
      </c>
      <c r="J28" s="116">
        <v>-5.792400370713624</v>
      </c>
    </row>
    <row r="29" spans="1:15" s="110" customFormat="1" ht="24.95" customHeight="1" x14ac:dyDescent="0.2">
      <c r="A29" s="193">
        <v>86</v>
      </c>
      <c r="B29" s="199" t="s">
        <v>165</v>
      </c>
      <c r="C29" s="113">
        <v>6.6805913116691764</v>
      </c>
      <c r="D29" s="115">
        <v>4126</v>
      </c>
      <c r="E29" s="114">
        <v>4252</v>
      </c>
      <c r="F29" s="114">
        <v>4253</v>
      </c>
      <c r="G29" s="114">
        <v>4323</v>
      </c>
      <c r="H29" s="140">
        <v>4290</v>
      </c>
      <c r="I29" s="115">
        <v>-164</v>
      </c>
      <c r="J29" s="116">
        <v>-3.8228438228438226</v>
      </c>
    </row>
    <row r="30" spans="1:15" s="110" customFormat="1" ht="24.95" customHeight="1" x14ac:dyDescent="0.2">
      <c r="A30" s="193">
        <v>87.88</v>
      </c>
      <c r="B30" s="204" t="s">
        <v>166</v>
      </c>
      <c r="C30" s="113">
        <v>3.2447661145383009</v>
      </c>
      <c r="D30" s="115">
        <v>2004</v>
      </c>
      <c r="E30" s="114">
        <v>2041</v>
      </c>
      <c r="F30" s="114">
        <v>2010</v>
      </c>
      <c r="G30" s="114">
        <v>2022</v>
      </c>
      <c r="H30" s="140">
        <v>2003</v>
      </c>
      <c r="I30" s="115">
        <v>1</v>
      </c>
      <c r="J30" s="116">
        <v>4.9925112331502743E-2</v>
      </c>
    </row>
    <row r="31" spans="1:15" s="110" customFormat="1" ht="24.95" customHeight="1" x14ac:dyDescent="0.2">
      <c r="A31" s="193" t="s">
        <v>167</v>
      </c>
      <c r="B31" s="199" t="s">
        <v>168</v>
      </c>
      <c r="C31" s="113">
        <v>17.977364356147085</v>
      </c>
      <c r="D31" s="115">
        <v>11103</v>
      </c>
      <c r="E31" s="114">
        <v>11495</v>
      </c>
      <c r="F31" s="114">
        <v>11474</v>
      </c>
      <c r="G31" s="114">
        <v>11369</v>
      </c>
      <c r="H31" s="140">
        <v>11249</v>
      </c>
      <c r="I31" s="115">
        <v>-146</v>
      </c>
      <c r="J31" s="116">
        <v>-1.2978931460574272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1.9154482602289471</v>
      </c>
      <c r="D34" s="115">
        <v>1183</v>
      </c>
      <c r="E34" s="114">
        <v>1239</v>
      </c>
      <c r="F34" s="114">
        <v>1304</v>
      </c>
      <c r="G34" s="114">
        <v>1289</v>
      </c>
      <c r="H34" s="140">
        <v>1192</v>
      </c>
      <c r="I34" s="115">
        <v>-9</v>
      </c>
      <c r="J34" s="116">
        <v>-0.75503355704697983</v>
      </c>
    </row>
    <row r="35" spans="1:10" s="110" customFormat="1" ht="24.95" customHeight="1" x14ac:dyDescent="0.2">
      <c r="A35" s="292" t="s">
        <v>171</v>
      </c>
      <c r="B35" s="293" t="s">
        <v>172</v>
      </c>
      <c r="C35" s="113">
        <v>8.9052962225352577</v>
      </c>
      <c r="D35" s="115">
        <v>5500</v>
      </c>
      <c r="E35" s="114">
        <v>5662</v>
      </c>
      <c r="F35" s="114">
        <v>5750</v>
      </c>
      <c r="G35" s="114">
        <v>5770</v>
      </c>
      <c r="H35" s="140">
        <v>5827</v>
      </c>
      <c r="I35" s="115">
        <v>-327</v>
      </c>
      <c r="J35" s="116">
        <v>-5.6118071048567018</v>
      </c>
    </row>
    <row r="36" spans="1:10" s="110" customFormat="1" ht="24.95" customHeight="1" x14ac:dyDescent="0.2">
      <c r="A36" s="294" t="s">
        <v>173</v>
      </c>
      <c r="B36" s="295" t="s">
        <v>174</v>
      </c>
      <c r="C36" s="125">
        <v>89.176017227700328</v>
      </c>
      <c r="D36" s="143">
        <v>55076</v>
      </c>
      <c r="E36" s="144">
        <v>57485</v>
      </c>
      <c r="F36" s="144">
        <v>57144</v>
      </c>
      <c r="G36" s="144">
        <v>56405</v>
      </c>
      <c r="H36" s="145">
        <v>55345</v>
      </c>
      <c r="I36" s="143">
        <v>-269</v>
      </c>
      <c r="J36" s="146">
        <v>-0.48604209955732225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61761</v>
      </c>
      <c r="F11" s="264">
        <v>64387</v>
      </c>
      <c r="G11" s="264">
        <v>64199</v>
      </c>
      <c r="H11" s="264">
        <v>63466</v>
      </c>
      <c r="I11" s="265">
        <v>62365</v>
      </c>
      <c r="J11" s="263">
        <v>-604</v>
      </c>
      <c r="K11" s="266">
        <v>-0.96849194259600735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41.741552112174347</v>
      </c>
      <c r="E13" s="115">
        <v>25780</v>
      </c>
      <c r="F13" s="114">
        <v>26601</v>
      </c>
      <c r="G13" s="114">
        <v>26767</v>
      </c>
      <c r="H13" s="114">
        <v>25762</v>
      </c>
      <c r="I13" s="140">
        <v>25368</v>
      </c>
      <c r="J13" s="115">
        <v>412</v>
      </c>
      <c r="K13" s="116">
        <v>1.6240933459476505</v>
      </c>
    </row>
    <row r="14" spans="1:15" ht="15.95" customHeight="1" x14ac:dyDescent="0.2">
      <c r="A14" s="306" t="s">
        <v>230</v>
      </c>
      <c r="B14" s="307"/>
      <c r="C14" s="308"/>
      <c r="D14" s="113">
        <v>43.49022846132673</v>
      </c>
      <c r="E14" s="115">
        <v>26860</v>
      </c>
      <c r="F14" s="114">
        <v>28134</v>
      </c>
      <c r="G14" s="114">
        <v>28168</v>
      </c>
      <c r="H14" s="114">
        <v>28155</v>
      </c>
      <c r="I14" s="140">
        <v>27660</v>
      </c>
      <c r="J14" s="115">
        <v>-800</v>
      </c>
      <c r="K14" s="116">
        <v>-2.8922631959508314</v>
      </c>
    </row>
    <row r="15" spans="1:15" ht="15.95" customHeight="1" x14ac:dyDescent="0.2">
      <c r="A15" s="306" t="s">
        <v>231</v>
      </c>
      <c r="B15" s="307"/>
      <c r="C15" s="308"/>
      <c r="D15" s="113">
        <v>5.2233610207088619</v>
      </c>
      <c r="E15" s="115">
        <v>3226</v>
      </c>
      <c r="F15" s="114">
        <v>3259</v>
      </c>
      <c r="G15" s="114">
        <v>3248</v>
      </c>
      <c r="H15" s="114">
        <v>3104</v>
      </c>
      <c r="I15" s="140">
        <v>3131</v>
      </c>
      <c r="J15" s="115">
        <v>95</v>
      </c>
      <c r="K15" s="116">
        <v>3.0341743851804535</v>
      </c>
    </row>
    <row r="16" spans="1:15" ht="15.95" customHeight="1" x14ac:dyDescent="0.2">
      <c r="A16" s="306" t="s">
        <v>232</v>
      </c>
      <c r="B16" s="307"/>
      <c r="C16" s="308"/>
      <c r="D16" s="113">
        <v>4.7473324589951584</v>
      </c>
      <c r="E16" s="115">
        <v>2932</v>
      </c>
      <c r="F16" s="114">
        <v>3278</v>
      </c>
      <c r="G16" s="114">
        <v>2949</v>
      </c>
      <c r="H16" s="114">
        <v>3303</v>
      </c>
      <c r="I16" s="140">
        <v>3159</v>
      </c>
      <c r="J16" s="115">
        <v>-227</v>
      </c>
      <c r="K16" s="116">
        <v>-7.1858182969294084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1.721150888100905</v>
      </c>
      <c r="E18" s="115">
        <v>1063</v>
      </c>
      <c r="F18" s="114">
        <v>1094</v>
      </c>
      <c r="G18" s="114">
        <v>1120</v>
      </c>
      <c r="H18" s="114">
        <v>1110</v>
      </c>
      <c r="I18" s="140">
        <v>1079</v>
      </c>
      <c r="J18" s="115">
        <v>-16</v>
      </c>
      <c r="K18" s="116">
        <v>-1.4828544949026876</v>
      </c>
    </row>
    <row r="19" spans="1:11" ht="14.1" customHeight="1" x14ac:dyDescent="0.2">
      <c r="A19" s="306" t="s">
        <v>235</v>
      </c>
      <c r="B19" s="307" t="s">
        <v>236</v>
      </c>
      <c r="C19" s="308"/>
      <c r="D19" s="113">
        <v>1.4118942374637717</v>
      </c>
      <c r="E19" s="115">
        <v>872</v>
      </c>
      <c r="F19" s="114">
        <v>901</v>
      </c>
      <c r="G19" s="114">
        <v>912</v>
      </c>
      <c r="H19" s="114">
        <v>912</v>
      </c>
      <c r="I19" s="140">
        <v>884</v>
      </c>
      <c r="J19" s="115">
        <v>-12</v>
      </c>
      <c r="K19" s="116">
        <v>-1.3574660633484164</v>
      </c>
    </row>
    <row r="20" spans="1:11" ht="14.1" customHeight="1" x14ac:dyDescent="0.2">
      <c r="A20" s="306">
        <v>12</v>
      </c>
      <c r="B20" s="307" t="s">
        <v>237</v>
      </c>
      <c r="C20" s="308"/>
      <c r="D20" s="113">
        <v>0.79338093618950467</v>
      </c>
      <c r="E20" s="115">
        <v>490</v>
      </c>
      <c r="F20" s="114">
        <v>484</v>
      </c>
      <c r="G20" s="114">
        <v>502</v>
      </c>
      <c r="H20" s="114">
        <v>506</v>
      </c>
      <c r="I20" s="140">
        <v>472</v>
      </c>
      <c r="J20" s="115">
        <v>18</v>
      </c>
      <c r="K20" s="116">
        <v>3.8135593220338984</v>
      </c>
    </row>
    <row r="21" spans="1:11" ht="14.1" customHeight="1" x14ac:dyDescent="0.2">
      <c r="A21" s="306">
        <v>21</v>
      </c>
      <c r="B21" s="307" t="s">
        <v>238</v>
      </c>
      <c r="C21" s="308"/>
      <c r="D21" s="113">
        <v>8.0957238386684158E-2</v>
      </c>
      <c r="E21" s="115">
        <v>50</v>
      </c>
      <c r="F21" s="114">
        <v>54</v>
      </c>
      <c r="G21" s="114">
        <v>57</v>
      </c>
      <c r="H21" s="114">
        <v>56</v>
      </c>
      <c r="I21" s="140">
        <v>66</v>
      </c>
      <c r="J21" s="115">
        <v>-16</v>
      </c>
      <c r="K21" s="116">
        <v>-24.242424242424242</v>
      </c>
    </row>
    <row r="22" spans="1:11" ht="14.1" customHeight="1" x14ac:dyDescent="0.2">
      <c r="A22" s="306">
        <v>22</v>
      </c>
      <c r="B22" s="307" t="s">
        <v>239</v>
      </c>
      <c r="C22" s="308"/>
      <c r="D22" s="113">
        <v>0.30601836110166608</v>
      </c>
      <c r="E22" s="115">
        <v>189</v>
      </c>
      <c r="F22" s="114">
        <v>194</v>
      </c>
      <c r="G22" s="114">
        <v>200</v>
      </c>
      <c r="H22" s="114">
        <v>201</v>
      </c>
      <c r="I22" s="140">
        <v>219</v>
      </c>
      <c r="J22" s="115">
        <v>-30</v>
      </c>
      <c r="K22" s="116">
        <v>-13.698630136986301</v>
      </c>
    </row>
    <row r="23" spans="1:11" ht="14.1" customHeight="1" x14ac:dyDescent="0.2">
      <c r="A23" s="306">
        <v>23</v>
      </c>
      <c r="B23" s="307" t="s">
        <v>240</v>
      </c>
      <c r="C23" s="308"/>
      <c r="D23" s="113">
        <v>0.38535645472061658</v>
      </c>
      <c r="E23" s="115">
        <v>238</v>
      </c>
      <c r="F23" s="114">
        <v>238</v>
      </c>
      <c r="G23" s="114">
        <v>279</v>
      </c>
      <c r="H23" s="114">
        <v>283</v>
      </c>
      <c r="I23" s="140">
        <v>298</v>
      </c>
      <c r="J23" s="115">
        <v>-60</v>
      </c>
      <c r="K23" s="116">
        <v>-20.134228187919462</v>
      </c>
    </row>
    <row r="24" spans="1:11" ht="14.1" customHeight="1" x14ac:dyDescent="0.2">
      <c r="A24" s="306">
        <v>24</v>
      </c>
      <c r="B24" s="307" t="s">
        <v>241</v>
      </c>
      <c r="C24" s="308"/>
      <c r="D24" s="113">
        <v>0.3756415861142145</v>
      </c>
      <c r="E24" s="115">
        <v>232</v>
      </c>
      <c r="F24" s="114">
        <v>243</v>
      </c>
      <c r="G24" s="114">
        <v>250</v>
      </c>
      <c r="H24" s="114">
        <v>248</v>
      </c>
      <c r="I24" s="140">
        <v>237</v>
      </c>
      <c r="J24" s="115">
        <v>-5</v>
      </c>
      <c r="K24" s="116">
        <v>-2.109704641350211</v>
      </c>
    </row>
    <row r="25" spans="1:11" ht="14.1" customHeight="1" x14ac:dyDescent="0.2">
      <c r="A25" s="306">
        <v>25</v>
      </c>
      <c r="B25" s="307" t="s">
        <v>242</v>
      </c>
      <c r="C25" s="308"/>
      <c r="D25" s="113">
        <v>0.81281067340230895</v>
      </c>
      <c r="E25" s="115">
        <v>502</v>
      </c>
      <c r="F25" s="114">
        <v>519</v>
      </c>
      <c r="G25" s="114">
        <v>518</v>
      </c>
      <c r="H25" s="114">
        <v>496</v>
      </c>
      <c r="I25" s="140">
        <v>500</v>
      </c>
      <c r="J25" s="115">
        <v>2</v>
      </c>
      <c r="K25" s="116">
        <v>0.4</v>
      </c>
    </row>
    <row r="26" spans="1:11" ht="14.1" customHeight="1" x14ac:dyDescent="0.2">
      <c r="A26" s="306">
        <v>26</v>
      </c>
      <c r="B26" s="307" t="s">
        <v>243</v>
      </c>
      <c r="C26" s="308"/>
      <c r="D26" s="113">
        <v>0.66384935477081009</v>
      </c>
      <c r="E26" s="115">
        <v>410</v>
      </c>
      <c r="F26" s="114">
        <v>393</v>
      </c>
      <c r="G26" s="114">
        <v>389</v>
      </c>
      <c r="H26" s="114">
        <v>406</v>
      </c>
      <c r="I26" s="140">
        <v>400</v>
      </c>
      <c r="J26" s="115">
        <v>10</v>
      </c>
      <c r="K26" s="116">
        <v>2.5</v>
      </c>
    </row>
    <row r="27" spans="1:11" ht="14.1" customHeight="1" x14ac:dyDescent="0.2">
      <c r="A27" s="306">
        <v>27</v>
      </c>
      <c r="B27" s="307" t="s">
        <v>244</v>
      </c>
      <c r="C27" s="308"/>
      <c r="D27" s="113">
        <v>0.23963342562458509</v>
      </c>
      <c r="E27" s="115">
        <v>148</v>
      </c>
      <c r="F27" s="114">
        <v>159</v>
      </c>
      <c r="G27" s="114">
        <v>157</v>
      </c>
      <c r="H27" s="114">
        <v>152</v>
      </c>
      <c r="I27" s="140">
        <v>158</v>
      </c>
      <c r="J27" s="115">
        <v>-10</v>
      </c>
      <c r="K27" s="116">
        <v>-6.3291139240506329</v>
      </c>
    </row>
    <row r="28" spans="1:11" ht="14.1" customHeight="1" x14ac:dyDescent="0.2">
      <c r="A28" s="306">
        <v>28</v>
      </c>
      <c r="B28" s="307" t="s">
        <v>245</v>
      </c>
      <c r="C28" s="308"/>
      <c r="D28" s="113">
        <v>0.21048881980537879</v>
      </c>
      <c r="E28" s="115">
        <v>130</v>
      </c>
      <c r="F28" s="114">
        <v>122</v>
      </c>
      <c r="G28" s="114">
        <v>128</v>
      </c>
      <c r="H28" s="114">
        <v>129</v>
      </c>
      <c r="I28" s="140">
        <v>127</v>
      </c>
      <c r="J28" s="115">
        <v>3</v>
      </c>
      <c r="K28" s="116">
        <v>2.3622047244094486</v>
      </c>
    </row>
    <row r="29" spans="1:11" ht="14.1" customHeight="1" x14ac:dyDescent="0.2">
      <c r="A29" s="306">
        <v>29</v>
      </c>
      <c r="B29" s="307" t="s">
        <v>246</v>
      </c>
      <c r="C29" s="308"/>
      <c r="D29" s="113">
        <v>2.9031265685464938</v>
      </c>
      <c r="E29" s="115">
        <v>1793</v>
      </c>
      <c r="F29" s="114">
        <v>1980</v>
      </c>
      <c r="G29" s="114">
        <v>2021</v>
      </c>
      <c r="H29" s="114">
        <v>2051</v>
      </c>
      <c r="I29" s="140">
        <v>2006</v>
      </c>
      <c r="J29" s="115">
        <v>-213</v>
      </c>
      <c r="K29" s="116">
        <v>-10.618145563310069</v>
      </c>
    </row>
    <row r="30" spans="1:11" ht="14.1" customHeight="1" x14ac:dyDescent="0.2">
      <c r="A30" s="306" t="s">
        <v>247</v>
      </c>
      <c r="B30" s="307" t="s">
        <v>248</v>
      </c>
      <c r="C30" s="308"/>
      <c r="D30" s="113">
        <v>0.37078415181101343</v>
      </c>
      <c r="E30" s="115">
        <v>229</v>
      </c>
      <c r="F30" s="114">
        <v>236</v>
      </c>
      <c r="G30" s="114">
        <v>247</v>
      </c>
      <c r="H30" s="114">
        <v>258</v>
      </c>
      <c r="I30" s="140">
        <v>260</v>
      </c>
      <c r="J30" s="115">
        <v>-31</v>
      </c>
      <c r="K30" s="116">
        <v>-11.923076923076923</v>
      </c>
    </row>
    <row r="31" spans="1:11" ht="14.1" customHeight="1" x14ac:dyDescent="0.2">
      <c r="A31" s="306" t="s">
        <v>249</v>
      </c>
      <c r="B31" s="307" t="s">
        <v>250</v>
      </c>
      <c r="C31" s="308"/>
      <c r="D31" s="113">
        <v>2.5031978109162738</v>
      </c>
      <c r="E31" s="115">
        <v>1546</v>
      </c>
      <c r="F31" s="114">
        <v>1724</v>
      </c>
      <c r="G31" s="114">
        <v>1753</v>
      </c>
      <c r="H31" s="114">
        <v>1780</v>
      </c>
      <c r="I31" s="140">
        <v>1732</v>
      </c>
      <c r="J31" s="115">
        <v>-186</v>
      </c>
      <c r="K31" s="116">
        <v>-10.739030023094688</v>
      </c>
    </row>
    <row r="32" spans="1:11" ht="14.1" customHeight="1" x14ac:dyDescent="0.2">
      <c r="A32" s="306">
        <v>31</v>
      </c>
      <c r="B32" s="307" t="s">
        <v>251</v>
      </c>
      <c r="C32" s="308"/>
      <c r="D32" s="113">
        <v>0.13115072618642834</v>
      </c>
      <c r="E32" s="115">
        <v>81</v>
      </c>
      <c r="F32" s="114">
        <v>81</v>
      </c>
      <c r="G32" s="114">
        <v>77</v>
      </c>
      <c r="H32" s="114">
        <v>85</v>
      </c>
      <c r="I32" s="140">
        <v>86</v>
      </c>
      <c r="J32" s="115">
        <v>-5</v>
      </c>
      <c r="K32" s="116">
        <v>-5.8139534883720927</v>
      </c>
    </row>
    <row r="33" spans="1:11" ht="14.1" customHeight="1" x14ac:dyDescent="0.2">
      <c r="A33" s="306">
        <v>32</v>
      </c>
      <c r="B33" s="307" t="s">
        <v>252</v>
      </c>
      <c r="C33" s="308"/>
      <c r="D33" s="113">
        <v>0.73185343501562472</v>
      </c>
      <c r="E33" s="115">
        <v>452</v>
      </c>
      <c r="F33" s="114">
        <v>442</v>
      </c>
      <c r="G33" s="114">
        <v>496</v>
      </c>
      <c r="H33" s="114">
        <v>516</v>
      </c>
      <c r="I33" s="140">
        <v>514</v>
      </c>
      <c r="J33" s="115">
        <v>-62</v>
      </c>
      <c r="K33" s="116">
        <v>-12.062256809338521</v>
      </c>
    </row>
    <row r="34" spans="1:11" ht="14.1" customHeight="1" x14ac:dyDescent="0.2">
      <c r="A34" s="306">
        <v>33</v>
      </c>
      <c r="B34" s="307" t="s">
        <v>253</v>
      </c>
      <c r="C34" s="308"/>
      <c r="D34" s="113">
        <v>0.3902138890238176</v>
      </c>
      <c r="E34" s="115">
        <v>241</v>
      </c>
      <c r="F34" s="114">
        <v>245</v>
      </c>
      <c r="G34" s="114">
        <v>250</v>
      </c>
      <c r="H34" s="114">
        <v>234</v>
      </c>
      <c r="I34" s="140">
        <v>236</v>
      </c>
      <c r="J34" s="115">
        <v>5</v>
      </c>
      <c r="K34" s="116">
        <v>2.1186440677966103</v>
      </c>
    </row>
    <row r="35" spans="1:11" ht="14.1" customHeight="1" x14ac:dyDescent="0.2">
      <c r="A35" s="306">
        <v>34</v>
      </c>
      <c r="B35" s="307" t="s">
        <v>254</v>
      </c>
      <c r="C35" s="308"/>
      <c r="D35" s="113">
        <v>3.8389922442965627</v>
      </c>
      <c r="E35" s="115">
        <v>2371</v>
      </c>
      <c r="F35" s="114">
        <v>2390</v>
      </c>
      <c r="G35" s="114">
        <v>2373</v>
      </c>
      <c r="H35" s="114">
        <v>2372</v>
      </c>
      <c r="I35" s="140">
        <v>2315</v>
      </c>
      <c r="J35" s="115">
        <v>56</v>
      </c>
      <c r="K35" s="116">
        <v>2.4190064794816415</v>
      </c>
    </row>
    <row r="36" spans="1:11" ht="14.1" customHeight="1" x14ac:dyDescent="0.2">
      <c r="A36" s="306">
        <v>41</v>
      </c>
      <c r="B36" s="307" t="s">
        <v>255</v>
      </c>
      <c r="C36" s="308"/>
      <c r="D36" s="113">
        <v>0.29792263726299767</v>
      </c>
      <c r="E36" s="115">
        <v>184</v>
      </c>
      <c r="F36" s="114">
        <v>189</v>
      </c>
      <c r="G36" s="114">
        <v>177</v>
      </c>
      <c r="H36" s="114">
        <v>181</v>
      </c>
      <c r="I36" s="140">
        <v>171</v>
      </c>
      <c r="J36" s="115">
        <v>13</v>
      </c>
      <c r="K36" s="116">
        <v>7.60233918128655</v>
      </c>
    </row>
    <row r="37" spans="1:11" ht="14.1" customHeight="1" x14ac:dyDescent="0.2">
      <c r="A37" s="306">
        <v>42</v>
      </c>
      <c r="B37" s="307" t="s">
        <v>256</v>
      </c>
      <c r="C37" s="308"/>
      <c r="D37" s="113">
        <v>2.9144605819206294E-2</v>
      </c>
      <c r="E37" s="115">
        <v>18</v>
      </c>
      <c r="F37" s="114">
        <v>17</v>
      </c>
      <c r="G37" s="114">
        <v>18</v>
      </c>
      <c r="H37" s="114">
        <v>16</v>
      </c>
      <c r="I37" s="140">
        <v>16</v>
      </c>
      <c r="J37" s="115">
        <v>2</v>
      </c>
      <c r="K37" s="116">
        <v>12.5</v>
      </c>
    </row>
    <row r="38" spans="1:11" ht="14.1" customHeight="1" x14ac:dyDescent="0.2">
      <c r="A38" s="306">
        <v>43</v>
      </c>
      <c r="B38" s="307" t="s">
        <v>257</v>
      </c>
      <c r="C38" s="308"/>
      <c r="D38" s="113">
        <v>0.39830961286248606</v>
      </c>
      <c r="E38" s="115">
        <v>246</v>
      </c>
      <c r="F38" s="114">
        <v>247</v>
      </c>
      <c r="G38" s="114">
        <v>234</v>
      </c>
      <c r="H38" s="114">
        <v>245</v>
      </c>
      <c r="I38" s="140">
        <v>243</v>
      </c>
      <c r="J38" s="115">
        <v>3</v>
      </c>
      <c r="K38" s="116">
        <v>1.2345679012345678</v>
      </c>
    </row>
    <row r="39" spans="1:11" ht="14.1" customHeight="1" x14ac:dyDescent="0.2">
      <c r="A39" s="306">
        <v>51</v>
      </c>
      <c r="B39" s="307" t="s">
        <v>258</v>
      </c>
      <c r="C39" s="308"/>
      <c r="D39" s="113">
        <v>8.1475364712358935</v>
      </c>
      <c r="E39" s="115">
        <v>5032</v>
      </c>
      <c r="F39" s="114">
        <v>5269</v>
      </c>
      <c r="G39" s="114">
        <v>5298</v>
      </c>
      <c r="H39" s="114">
        <v>4170</v>
      </c>
      <c r="I39" s="140">
        <v>4281</v>
      </c>
      <c r="J39" s="115">
        <v>751</v>
      </c>
      <c r="K39" s="116">
        <v>17.542630226582574</v>
      </c>
    </row>
    <row r="40" spans="1:11" ht="14.1" customHeight="1" x14ac:dyDescent="0.2">
      <c r="A40" s="306" t="s">
        <v>259</v>
      </c>
      <c r="B40" s="307" t="s">
        <v>260</v>
      </c>
      <c r="C40" s="308"/>
      <c r="D40" s="113">
        <v>7.8334223862955588</v>
      </c>
      <c r="E40" s="115">
        <v>4838</v>
      </c>
      <c r="F40" s="114">
        <v>5057</v>
      </c>
      <c r="G40" s="114">
        <v>5078</v>
      </c>
      <c r="H40" s="114">
        <v>3945</v>
      </c>
      <c r="I40" s="140">
        <v>4080</v>
      </c>
      <c r="J40" s="115">
        <v>758</v>
      </c>
      <c r="K40" s="116">
        <v>18.578431372549019</v>
      </c>
    </row>
    <row r="41" spans="1:11" ht="14.1" customHeight="1" x14ac:dyDescent="0.2">
      <c r="A41" s="306"/>
      <c r="B41" s="307" t="s">
        <v>261</v>
      </c>
      <c r="C41" s="308"/>
      <c r="D41" s="113">
        <v>4.439694953125759</v>
      </c>
      <c r="E41" s="115">
        <v>2742</v>
      </c>
      <c r="F41" s="114">
        <v>2947</v>
      </c>
      <c r="G41" s="114">
        <v>2927</v>
      </c>
      <c r="H41" s="114">
        <v>1963</v>
      </c>
      <c r="I41" s="140">
        <v>1958</v>
      </c>
      <c r="J41" s="115">
        <v>784</v>
      </c>
      <c r="K41" s="116">
        <v>40.04085801838611</v>
      </c>
    </row>
    <row r="42" spans="1:11" ht="14.1" customHeight="1" x14ac:dyDescent="0.2">
      <c r="A42" s="306">
        <v>52</v>
      </c>
      <c r="B42" s="307" t="s">
        <v>262</v>
      </c>
      <c r="C42" s="308"/>
      <c r="D42" s="113">
        <v>4.9481064101941357</v>
      </c>
      <c r="E42" s="115">
        <v>3056</v>
      </c>
      <c r="F42" s="114">
        <v>3093</v>
      </c>
      <c r="G42" s="114">
        <v>3030</v>
      </c>
      <c r="H42" s="114">
        <v>2940</v>
      </c>
      <c r="I42" s="140">
        <v>2926</v>
      </c>
      <c r="J42" s="115">
        <v>130</v>
      </c>
      <c r="K42" s="116">
        <v>4.4429254955570743</v>
      </c>
    </row>
    <row r="43" spans="1:11" ht="14.1" customHeight="1" x14ac:dyDescent="0.2">
      <c r="A43" s="306" t="s">
        <v>263</v>
      </c>
      <c r="B43" s="307" t="s">
        <v>264</v>
      </c>
      <c r="C43" s="308"/>
      <c r="D43" s="113">
        <v>4.8671491718074513</v>
      </c>
      <c r="E43" s="115">
        <v>3006</v>
      </c>
      <c r="F43" s="114">
        <v>3033</v>
      </c>
      <c r="G43" s="114">
        <v>2962</v>
      </c>
      <c r="H43" s="114">
        <v>2875</v>
      </c>
      <c r="I43" s="140">
        <v>2863</v>
      </c>
      <c r="J43" s="115">
        <v>143</v>
      </c>
      <c r="K43" s="116">
        <v>4.994760740482012</v>
      </c>
    </row>
    <row r="44" spans="1:11" ht="14.1" customHeight="1" x14ac:dyDescent="0.2">
      <c r="A44" s="306">
        <v>53</v>
      </c>
      <c r="B44" s="307" t="s">
        <v>265</v>
      </c>
      <c r="C44" s="308"/>
      <c r="D44" s="113">
        <v>2.1178413561956573</v>
      </c>
      <c r="E44" s="115">
        <v>1308</v>
      </c>
      <c r="F44" s="114">
        <v>1308</v>
      </c>
      <c r="G44" s="114">
        <v>1358</v>
      </c>
      <c r="H44" s="114">
        <v>1341</v>
      </c>
      <c r="I44" s="140">
        <v>1335</v>
      </c>
      <c r="J44" s="115">
        <v>-27</v>
      </c>
      <c r="K44" s="116">
        <v>-2.0224719101123596</v>
      </c>
    </row>
    <row r="45" spans="1:11" ht="14.1" customHeight="1" x14ac:dyDescent="0.2">
      <c r="A45" s="306" t="s">
        <v>266</v>
      </c>
      <c r="B45" s="307" t="s">
        <v>267</v>
      </c>
      <c r="C45" s="308"/>
      <c r="D45" s="113">
        <v>2.0676478683959134</v>
      </c>
      <c r="E45" s="115">
        <v>1277</v>
      </c>
      <c r="F45" s="114">
        <v>1279</v>
      </c>
      <c r="G45" s="114">
        <v>1327</v>
      </c>
      <c r="H45" s="114">
        <v>1312</v>
      </c>
      <c r="I45" s="140">
        <v>1307</v>
      </c>
      <c r="J45" s="115">
        <v>-30</v>
      </c>
      <c r="K45" s="116">
        <v>-2.2953328232593728</v>
      </c>
    </row>
    <row r="46" spans="1:11" ht="14.1" customHeight="1" x14ac:dyDescent="0.2">
      <c r="A46" s="306">
        <v>54</v>
      </c>
      <c r="B46" s="307" t="s">
        <v>268</v>
      </c>
      <c r="C46" s="308"/>
      <c r="D46" s="113">
        <v>12.844675442431308</v>
      </c>
      <c r="E46" s="115">
        <v>7933</v>
      </c>
      <c r="F46" s="114">
        <v>7982</v>
      </c>
      <c r="G46" s="114">
        <v>8039</v>
      </c>
      <c r="H46" s="114">
        <v>8014</v>
      </c>
      <c r="I46" s="140">
        <v>8073</v>
      </c>
      <c r="J46" s="115">
        <v>-140</v>
      </c>
      <c r="K46" s="116">
        <v>-1.7341756472191254</v>
      </c>
    </row>
    <row r="47" spans="1:11" ht="14.1" customHeight="1" x14ac:dyDescent="0.2">
      <c r="A47" s="306">
        <v>61</v>
      </c>
      <c r="B47" s="307" t="s">
        <v>269</v>
      </c>
      <c r="C47" s="308"/>
      <c r="D47" s="113">
        <v>0.6654684995385437</v>
      </c>
      <c r="E47" s="115">
        <v>411</v>
      </c>
      <c r="F47" s="114">
        <v>417</v>
      </c>
      <c r="G47" s="114">
        <v>411</v>
      </c>
      <c r="H47" s="114">
        <v>391</v>
      </c>
      <c r="I47" s="140">
        <v>388</v>
      </c>
      <c r="J47" s="115">
        <v>23</v>
      </c>
      <c r="K47" s="116">
        <v>5.927835051546392</v>
      </c>
    </row>
    <row r="48" spans="1:11" ht="14.1" customHeight="1" x14ac:dyDescent="0.2">
      <c r="A48" s="306">
        <v>62</v>
      </c>
      <c r="B48" s="307" t="s">
        <v>270</v>
      </c>
      <c r="C48" s="308"/>
      <c r="D48" s="113">
        <v>11.28058159680057</v>
      </c>
      <c r="E48" s="115">
        <v>6967</v>
      </c>
      <c r="F48" s="114">
        <v>7196</v>
      </c>
      <c r="G48" s="114">
        <v>6939</v>
      </c>
      <c r="H48" s="114">
        <v>7016</v>
      </c>
      <c r="I48" s="140">
        <v>6727</v>
      </c>
      <c r="J48" s="115">
        <v>240</v>
      </c>
      <c r="K48" s="116">
        <v>3.5677122045488332</v>
      </c>
    </row>
    <row r="49" spans="1:11" ht="14.1" customHeight="1" x14ac:dyDescent="0.2">
      <c r="A49" s="306">
        <v>63</v>
      </c>
      <c r="B49" s="307" t="s">
        <v>271</v>
      </c>
      <c r="C49" s="308"/>
      <c r="D49" s="113">
        <v>10.406243422224382</v>
      </c>
      <c r="E49" s="115">
        <v>6427</v>
      </c>
      <c r="F49" s="114">
        <v>7421</v>
      </c>
      <c r="G49" s="114">
        <v>7705</v>
      </c>
      <c r="H49" s="114">
        <v>7738</v>
      </c>
      <c r="I49" s="140">
        <v>7189</v>
      </c>
      <c r="J49" s="115">
        <v>-762</v>
      </c>
      <c r="K49" s="116">
        <v>-10.599527055223257</v>
      </c>
    </row>
    <row r="50" spans="1:11" ht="14.1" customHeight="1" x14ac:dyDescent="0.2">
      <c r="A50" s="306" t="s">
        <v>272</v>
      </c>
      <c r="B50" s="307" t="s">
        <v>273</v>
      </c>
      <c r="C50" s="308"/>
      <c r="D50" s="113">
        <v>0.62822816988066899</v>
      </c>
      <c r="E50" s="115">
        <v>388</v>
      </c>
      <c r="F50" s="114">
        <v>421</v>
      </c>
      <c r="G50" s="114">
        <v>414</v>
      </c>
      <c r="H50" s="114">
        <v>408</v>
      </c>
      <c r="I50" s="140">
        <v>387</v>
      </c>
      <c r="J50" s="115">
        <v>1</v>
      </c>
      <c r="K50" s="116">
        <v>0.25839793281653745</v>
      </c>
    </row>
    <row r="51" spans="1:11" ht="14.1" customHeight="1" x14ac:dyDescent="0.2">
      <c r="A51" s="306" t="s">
        <v>274</v>
      </c>
      <c r="B51" s="307" t="s">
        <v>275</v>
      </c>
      <c r="C51" s="308"/>
      <c r="D51" s="113">
        <v>9.3554184679652206</v>
      </c>
      <c r="E51" s="115">
        <v>5778</v>
      </c>
      <c r="F51" s="114">
        <v>6691</v>
      </c>
      <c r="G51" s="114">
        <v>6990</v>
      </c>
      <c r="H51" s="114">
        <v>6981</v>
      </c>
      <c r="I51" s="140">
        <v>6488</v>
      </c>
      <c r="J51" s="115">
        <v>-710</v>
      </c>
      <c r="K51" s="116">
        <v>-10.94327990135635</v>
      </c>
    </row>
    <row r="52" spans="1:11" ht="14.1" customHeight="1" x14ac:dyDescent="0.2">
      <c r="A52" s="306">
        <v>71</v>
      </c>
      <c r="B52" s="307" t="s">
        <v>276</v>
      </c>
      <c r="C52" s="308"/>
      <c r="D52" s="113">
        <v>12.598565437735788</v>
      </c>
      <c r="E52" s="115">
        <v>7781</v>
      </c>
      <c r="F52" s="114">
        <v>7902</v>
      </c>
      <c r="G52" s="114">
        <v>7871</v>
      </c>
      <c r="H52" s="114">
        <v>7846</v>
      </c>
      <c r="I52" s="140">
        <v>7859</v>
      </c>
      <c r="J52" s="115">
        <v>-78</v>
      </c>
      <c r="K52" s="116">
        <v>-0.99249268354752518</v>
      </c>
    </row>
    <row r="53" spans="1:11" ht="14.1" customHeight="1" x14ac:dyDescent="0.2">
      <c r="A53" s="306" t="s">
        <v>277</v>
      </c>
      <c r="B53" s="307" t="s">
        <v>278</v>
      </c>
      <c r="C53" s="308"/>
      <c r="D53" s="113">
        <v>1.0184420589044867</v>
      </c>
      <c r="E53" s="115">
        <v>629</v>
      </c>
      <c r="F53" s="114">
        <v>659</v>
      </c>
      <c r="G53" s="114">
        <v>674</v>
      </c>
      <c r="H53" s="114">
        <v>640</v>
      </c>
      <c r="I53" s="140">
        <v>643</v>
      </c>
      <c r="J53" s="115">
        <v>-14</v>
      </c>
      <c r="K53" s="116">
        <v>-2.1772939346811819</v>
      </c>
    </row>
    <row r="54" spans="1:11" ht="14.1" customHeight="1" x14ac:dyDescent="0.2">
      <c r="A54" s="306" t="s">
        <v>279</v>
      </c>
      <c r="B54" s="307" t="s">
        <v>280</v>
      </c>
      <c r="C54" s="308"/>
      <c r="D54" s="113">
        <v>10.932465471737828</v>
      </c>
      <c r="E54" s="115">
        <v>6752</v>
      </c>
      <c r="F54" s="114">
        <v>6853</v>
      </c>
      <c r="G54" s="114">
        <v>6808</v>
      </c>
      <c r="H54" s="114">
        <v>6820</v>
      </c>
      <c r="I54" s="140">
        <v>6833</v>
      </c>
      <c r="J54" s="115">
        <v>-81</v>
      </c>
      <c r="K54" s="116">
        <v>-1.1854236792038637</v>
      </c>
    </row>
    <row r="55" spans="1:11" ht="14.1" customHeight="1" x14ac:dyDescent="0.2">
      <c r="A55" s="306">
        <v>72</v>
      </c>
      <c r="B55" s="307" t="s">
        <v>281</v>
      </c>
      <c r="C55" s="308"/>
      <c r="D55" s="113">
        <v>1.1269247583426434</v>
      </c>
      <c r="E55" s="115">
        <v>696</v>
      </c>
      <c r="F55" s="114">
        <v>678</v>
      </c>
      <c r="G55" s="114">
        <v>685</v>
      </c>
      <c r="H55" s="114">
        <v>686</v>
      </c>
      <c r="I55" s="140">
        <v>688</v>
      </c>
      <c r="J55" s="115">
        <v>8</v>
      </c>
      <c r="K55" s="116">
        <v>1.1627906976744187</v>
      </c>
    </row>
    <row r="56" spans="1:11" ht="14.1" customHeight="1" x14ac:dyDescent="0.2">
      <c r="A56" s="306" t="s">
        <v>282</v>
      </c>
      <c r="B56" s="307" t="s">
        <v>283</v>
      </c>
      <c r="C56" s="308"/>
      <c r="D56" s="113">
        <v>0.1246741471154936</v>
      </c>
      <c r="E56" s="115">
        <v>77</v>
      </c>
      <c r="F56" s="114">
        <v>75</v>
      </c>
      <c r="G56" s="114">
        <v>75</v>
      </c>
      <c r="H56" s="114">
        <v>75</v>
      </c>
      <c r="I56" s="140">
        <v>73</v>
      </c>
      <c r="J56" s="115">
        <v>4</v>
      </c>
      <c r="K56" s="116">
        <v>5.4794520547945202</v>
      </c>
    </row>
    <row r="57" spans="1:11" ht="14.1" customHeight="1" x14ac:dyDescent="0.2">
      <c r="A57" s="306" t="s">
        <v>284</v>
      </c>
      <c r="B57" s="307" t="s">
        <v>285</v>
      </c>
      <c r="C57" s="308"/>
      <c r="D57" s="113">
        <v>0.73185343501562472</v>
      </c>
      <c r="E57" s="115">
        <v>452</v>
      </c>
      <c r="F57" s="114">
        <v>432</v>
      </c>
      <c r="G57" s="114">
        <v>442</v>
      </c>
      <c r="H57" s="114">
        <v>437</v>
      </c>
      <c r="I57" s="140">
        <v>438</v>
      </c>
      <c r="J57" s="115">
        <v>14</v>
      </c>
      <c r="K57" s="116">
        <v>3.1963470319634704</v>
      </c>
    </row>
    <row r="58" spans="1:11" ht="14.1" customHeight="1" x14ac:dyDescent="0.2">
      <c r="A58" s="306">
        <v>73</v>
      </c>
      <c r="B58" s="307" t="s">
        <v>286</v>
      </c>
      <c r="C58" s="308"/>
      <c r="D58" s="113">
        <v>2.0725053026991143</v>
      </c>
      <c r="E58" s="115">
        <v>1280</v>
      </c>
      <c r="F58" s="114">
        <v>1307</v>
      </c>
      <c r="G58" s="114">
        <v>1334</v>
      </c>
      <c r="H58" s="114">
        <v>1351</v>
      </c>
      <c r="I58" s="140">
        <v>1312</v>
      </c>
      <c r="J58" s="115">
        <v>-32</v>
      </c>
      <c r="K58" s="116">
        <v>-2.4390243902439024</v>
      </c>
    </row>
    <row r="59" spans="1:11" ht="14.1" customHeight="1" x14ac:dyDescent="0.2">
      <c r="A59" s="306" t="s">
        <v>287</v>
      </c>
      <c r="B59" s="307" t="s">
        <v>288</v>
      </c>
      <c r="C59" s="308"/>
      <c r="D59" s="113">
        <v>1.737342335778242</v>
      </c>
      <c r="E59" s="115">
        <v>1073</v>
      </c>
      <c r="F59" s="114">
        <v>1089</v>
      </c>
      <c r="G59" s="114">
        <v>1105</v>
      </c>
      <c r="H59" s="114">
        <v>1117</v>
      </c>
      <c r="I59" s="140">
        <v>1088</v>
      </c>
      <c r="J59" s="115">
        <v>-15</v>
      </c>
      <c r="K59" s="116">
        <v>-1.3786764705882353</v>
      </c>
    </row>
    <row r="60" spans="1:11" ht="14.1" customHeight="1" x14ac:dyDescent="0.2">
      <c r="A60" s="306">
        <v>81</v>
      </c>
      <c r="B60" s="307" t="s">
        <v>289</v>
      </c>
      <c r="C60" s="308"/>
      <c r="D60" s="113">
        <v>4.3878823205582815</v>
      </c>
      <c r="E60" s="115">
        <v>2710</v>
      </c>
      <c r="F60" s="114">
        <v>2803</v>
      </c>
      <c r="G60" s="114">
        <v>2806</v>
      </c>
      <c r="H60" s="114">
        <v>2846</v>
      </c>
      <c r="I60" s="140">
        <v>2838</v>
      </c>
      <c r="J60" s="115">
        <v>-128</v>
      </c>
      <c r="K60" s="116">
        <v>-4.5102184637068357</v>
      </c>
    </row>
    <row r="61" spans="1:11" ht="14.1" customHeight="1" x14ac:dyDescent="0.2">
      <c r="A61" s="306" t="s">
        <v>290</v>
      </c>
      <c r="B61" s="307" t="s">
        <v>291</v>
      </c>
      <c r="C61" s="308"/>
      <c r="D61" s="113">
        <v>1.60457246482408</v>
      </c>
      <c r="E61" s="115">
        <v>991</v>
      </c>
      <c r="F61" s="114">
        <v>992</v>
      </c>
      <c r="G61" s="114">
        <v>962</v>
      </c>
      <c r="H61" s="114">
        <v>975</v>
      </c>
      <c r="I61" s="140">
        <v>972</v>
      </c>
      <c r="J61" s="115">
        <v>19</v>
      </c>
      <c r="K61" s="116">
        <v>1.9547325102880659</v>
      </c>
    </row>
    <row r="62" spans="1:11" ht="14.1" customHeight="1" x14ac:dyDescent="0.2">
      <c r="A62" s="306" t="s">
        <v>292</v>
      </c>
      <c r="B62" s="307" t="s">
        <v>293</v>
      </c>
      <c r="C62" s="308"/>
      <c r="D62" s="113">
        <v>1.5559981217920695</v>
      </c>
      <c r="E62" s="115">
        <v>961</v>
      </c>
      <c r="F62" s="114">
        <v>990</v>
      </c>
      <c r="G62" s="114">
        <v>1006</v>
      </c>
      <c r="H62" s="114">
        <v>1034</v>
      </c>
      <c r="I62" s="140">
        <v>1031</v>
      </c>
      <c r="J62" s="115">
        <v>-70</v>
      </c>
      <c r="K62" s="116">
        <v>-6.7895247332686708</v>
      </c>
    </row>
    <row r="63" spans="1:11" ht="14.1" customHeight="1" x14ac:dyDescent="0.2">
      <c r="A63" s="306"/>
      <c r="B63" s="307" t="s">
        <v>294</v>
      </c>
      <c r="C63" s="308"/>
      <c r="D63" s="113">
        <v>1.1431162060199802</v>
      </c>
      <c r="E63" s="115">
        <v>706</v>
      </c>
      <c r="F63" s="114">
        <v>716</v>
      </c>
      <c r="G63" s="114">
        <v>729</v>
      </c>
      <c r="H63" s="114">
        <v>758</v>
      </c>
      <c r="I63" s="140">
        <v>750</v>
      </c>
      <c r="J63" s="115">
        <v>-44</v>
      </c>
      <c r="K63" s="116">
        <v>-5.8666666666666663</v>
      </c>
    </row>
    <row r="64" spans="1:11" ht="14.1" customHeight="1" x14ac:dyDescent="0.2">
      <c r="A64" s="306" t="s">
        <v>295</v>
      </c>
      <c r="B64" s="307" t="s">
        <v>296</v>
      </c>
      <c r="C64" s="308"/>
      <c r="D64" s="113">
        <v>0.11657842327682517</v>
      </c>
      <c r="E64" s="115">
        <v>72</v>
      </c>
      <c r="F64" s="114">
        <v>100</v>
      </c>
      <c r="G64" s="114">
        <v>101</v>
      </c>
      <c r="H64" s="114">
        <v>93</v>
      </c>
      <c r="I64" s="140">
        <v>88</v>
      </c>
      <c r="J64" s="115">
        <v>-16</v>
      </c>
      <c r="K64" s="116">
        <v>-18.181818181818183</v>
      </c>
    </row>
    <row r="65" spans="1:11" ht="14.1" customHeight="1" x14ac:dyDescent="0.2">
      <c r="A65" s="306" t="s">
        <v>297</v>
      </c>
      <c r="B65" s="307" t="s">
        <v>298</v>
      </c>
      <c r="C65" s="308"/>
      <c r="D65" s="113">
        <v>0.59746441929372907</v>
      </c>
      <c r="E65" s="115">
        <v>369</v>
      </c>
      <c r="F65" s="114">
        <v>389</v>
      </c>
      <c r="G65" s="114">
        <v>407</v>
      </c>
      <c r="H65" s="114">
        <v>420</v>
      </c>
      <c r="I65" s="140">
        <v>412</v>
      </c>
      <c r="J65" s="115">
        <v>-43</v>
      </c>
      <c r="K65" s="116">
        <v>-10.436893203883495</v>
      </c>
    </row>
    <row r="66" spans="1:11" ht="14.1" customHeight="1" x14ac:dyDescent="0.2">
      <c r="A66" s="306">
        <v>82</v>
      </c>
      <c r="B66" s="307" t="s">
        <v>299</v>
      </c>
      <c r="C66" s="308"/>
      <c r="D66" s="113">
        <v>1.7616295072942472</v>
      </c>
      <c r="E66" s="115">
        <v>1088</v>
      </c>
      <c r="F66" s="114">
        <v>1130</v>
      </c>
      <c r="G66" s="114">
        <v>1128</v>
      </c>
      <c r="H66" s="114">
        <v>1138</v>
      </c>
      <c r="I66" s="140">
        <v>1121</v>
      </c>
      <c r="J66" s="115">
        <v>-33</v>
      </c>
      <c r="K66" s="116">
        <v>-2.9438001784121322</v>
      </c>
    </row>
    <row r="67" spans="1:11" ht="14.1" customHeight="1" x14ac:dyDescent="0.2">
      <c r="A67" s="306" t="s">
        <v>300</v>
      </c>
      <c r="B67" s="307" t="s">
        <v>301</v>
      </c>
      <c r="C67" s="308"/>
      <c r="D67" s="113">
        <v>0.73671086931882579</v>
      </c>
      <c r="E67" s="115">
        <v>455</v>
      </c>
      <c r="F67" s="114">
        <v>474</v>
      </c>
      <c r="G67" s="114">
        <v>465</v>
      </c>
      <c r="H67" s="114">
        <v>491</v>
      </c>
      <c r="I67" s="140">
        <v>476</v>
      </c>
      <c r="J67" s="115">
        <v>-21</v>
      </c>
      <c r="K67" s="116">
        <v>-4.4117647058823533</v>
      </c>
    </row>
    <row r="68" spans="1:11" ht="14.1" customHeight="1" x14ac:dyDescent="0.2">
      <c r="A68" s="306" t="s">
        <v>302</v>
      </c>
      <c r="B68" s="307" t="s">
        <v>303</v>
      </c>
      <c r="C68" s="308"/>
      <c r="D68" s="113">
        <v>0.69623225012548373</v>
      </c>
      <c r="E68" s="115">
        <v>430</v>
      </c>
      <c r="F68" s="114">
        <v>458</v>
      </c>
      <c r="G68" s="114">
        <v>463</v>
      </c>
      <c r="H68" s="114">
        <v>450</v>
      </c>
      <c r="I68" s="140">
        <v>457</v>
      </c>
      <c r="J68" s="115">
        <v>-27</v>
      </c>
      <c r="K68" s="116">
        <v>-5.908096280087527</v>
      </c>
    </row>
    <row r="69" spans="1:11" ht="14.1" customHeight="1" x14ac:dyDescent="0.2">
      <c r="A69" s="306">
        <v>83</v>
      </c>
      <c r="B69" s="307" t="s">
        <v>304</v>
      </c>
      <c r="C69" s="308"/>
      <c r="D69" s="113">
        <v>2.9355094639011674</v>
      </c>
      <c r="E69" s="115">
        <v>1813</v>
      </c>
      <c r="F69" s="114">
        <v>1858</v>
      </c>
      <c r="G69" s="114">
        <v>1842</v>
      </c>
      <c r="H69" s="114">
        <v>1853</v>
      </c>
      <c r="I69" s="140">
        <v>1834</v>
      </c>
      <c r="J69" s="115">
        <v>-21</v>
      </c>
      <c r="K69" s="116">
        <v>-1.1450381679389312</v>
      </c>
    </row>
    <row r="70" spans="1:11" ht="14.1" customHeight="1" x14ac:dyDescent="0.2">
      <c r="A70" s="306" t="s">
        <v>305</v>
      </c>
      <c r="B70" s="307" t="s">
        <v>306</v>
      </c>
      <c r="C70" s="308"/>
      <c r="D70" s="113">
        <v>1.8215378637003934</v>
      </c>
      <c r="E70" s="115">
        <v>1125</v>
      </c>
      <c r="F70" s="114">
        <v>1157</v>
      </c>
      <c r="G70" s="114">
        <v>1142</v>
      </c>
      <c r="H70" s="114">
        <v>1146</v>
      </c>
      <c r="I70" s="140">
        <v>1136</v>
      </c>
      <c r="J70" s="115">
        <v>-11</v>
      </c>
      <c r="K70" s="116">
        <v>-0.96830985915492962</v>
      </c>
    </row>
    <row r="71" spans="1:11" ht="14.1" customHeight="1" x14ac:dyDescent="0.2">
      <c r="A71" s="306"/>
      <c r="B71" s="307" t="s">
        <v>307</v>
      </c>
      <c r="C71" s="308"/>
      <c r="D71" s="113">
        <v>1.1414970612522466</v>
      </c>
      <c r="E71" s="115">
        <v>705</v>
      </c>
      <c r="F71" s="114">
        <v>726</v>
      </c>
      <c r="G71" s="114">
        <v>743</v>
      </c>
      <c r="H71" s="114">
        <v>727</v>
      </c>
      <c r="I71" s="140">
        <v>726</v>
      </c>
      <c r="J71" s="115">
        <v>-21</v>
      </c>
      <c r="K71" s="116">
        <v>-2.8925619834710745</v>
      </c>
    </row>
    <row r="72" spans="1:11" ht="14.1" customHeight="1" x14ac:dyDescent="0.2">
      <c r="A72" s="306">
        <v>84</v>
      </c>
      <c r="B72" s="307" t="s">
        <v>308</v>
      </c>
      <c r="C72" s="308"/>
      <c r="D72" s="113">
        <v>3.3807742750279304</v>
      </c>
      <c r="E72" s="115">
        <v>2088</v>
      </c>
      <c r="F72" s="114">
        <v>2407</v>
      </c>
      <c r="G72" s="114">
        <v>2078</v>
      </c>
      <c r="H72" s="114">
        <v>2376</v>
      </c>
      <c r="I72" s="140">
        <v>2225</v>
      </c>
      <c r="J72" s="115">
        <v>-137</v>
      </c>
      <c r="K72" s="116">
        <v>-6.1573033707865168</v>
      </c>
    </row>
    <row r="73" spans="1:11" ht="14.1" customHeight="1" x14ac:dyDescent="0.2">
      <c r="A73" s="306" t="s">
        <v>309</v>
      </c>
      <c r="B73" s="307" t="s">
        <v>310</v>
      </c>
      <c r="C73" s="308"/>
      <c r="D73" s="113">
        <v>0.29468434772753033</v>
      </c>
      <c r="E73" s="115">
        <v>182</v>
      </c>
      <c r="F73" s="114">
        <v>189</v>
      </c>
      <c r="G73" s="114">
        <v>175</v>
      </c>
      <c r="H73" s="114">
        <v>186</v>
      </c>
      <c r="I73" s="140">
        <v>197</v>
      </c>
      <c r="J73" s="115">
        <v>-15</v>
      </c>
      <c r="K73" s="116">
        <v>-7.6142131979695433</v>
      </c>
    </row>
    <row r="74" spans="1:11" ht="14.1" customHeight="1" x14ac:dyDescent="0.2">
      <c r="A74" s="306" t="s">
        <v>311</v>
      </c>
      <c r="B74" s="307" t="s">
        <v>312</v>
      </c>
      <c r="C74" s="308"/>
      <c r="D74" s="113">
        <v>5.6670066870678909E-2</v>
      </c>
      <c r="E74" s="115">
        <v>35</v>
      </c>
      <c r="F74" s="114">
        <v>37</v>
      </c>
      <c r="G74" s="114">
        <v>43</v>
      </c>
      <c r="H74" s="114">
        <v>40</v>
      </c>
      <c r="I74" s="140">
        <v>46</v>
      </c>
      <c r="J74" s="115">
        <v>-11</v>
      </c>
      <c r="K74" s="116">
        <v>-23.913043478260871</v>
      </c>
    </row>
    <row r="75" spans="1:11" ht="14.1" customHeight="1" x14ac:dyDescent="0.2">
      <c r="A75" s="306" t="s">
        <v>313</v>
      </c>
      <c r="B75" s="307" t="s">
        <v>314</v>
      </c>
      <c r="C75" s="308"/>
      <c r="D75" s="113">
        <v>1.8361101666099966</v>
      </c>
      <c r="E75" s="115">
        <v>1134</v>
      </c>
      <c r="F75" s="114">
        <v>1436</v>
      </c>
      <c r="G75" s="114">
        <v>1138</v>
      </c>
      <c r="H75" s="114">
        <v>1492</v>
      </c>
      <c r="I75" s="140">
        <v>1329</v>
      </c>
      <c r="J75" s="115">
        <v>-195</v>
      </c>
      <c r="K75" s="116">
        <v>-14.672686230248306</v>
      </c>
    </row>
    <row r="76" spans="1:11" ht="14.1" customHeight="1" x14ac:dyDescent="0.2">
      <c r="A76" s="306">
        <v>91</v>
      </c>
      <c r="B76" s="307" t="s">
        <v>315</v>
      </c>
      <c r="C76" s="308"/>
      <c r="D76" s="113">
        <v>0.60070270882919641</v>
      </c>
      <c r="E76" s="115">
        <v>371</v>
      </c>
      <c r="F76" s="114">
        <v>324</v>
      </c>
      <c r="G76" s="114">
        <v>272</v>
      </c>
      <c r="H76" s="114">
        <v>259</v>
      </c>
      <c r="I76" s="140">
        <v>266</v>
      </c>
      <c r="J76" s="115">
        <v>105</v>
      </c>
      <c r="K76" s="116">
        <v>39.473684210526315</v>
      </c>
    </row>
    <row r="77" spans="1:11" ht="14.1" customHeight="1" x14ac:dyDescent="0.2">
      <c r="A77" s="306">
        <v>92</v>
      </c>
      <c r="B77" s="307" t="s">
        <v>316</v>
      </c>
      <c r="C77" s="308"/>
      <c r="D77" s="113">
        <v>0.46793283787503442</v>
      </c>
      <c r="E77" s="115">
        <v>289</v>
      </c>
      <c r="F77" s="114">
        <v>310</v>
      </c>
      <c r="G77" s="114">
        <v>319</v>
      </c>
      <c r="H77" s="114">
        <v>334</v>
      </c>
      <c r="I77" s="140">
        <v>363</v>
      </c>
      <c r="J77" s="115">
        <v>-74</v>
      </c>
      <c r="K77" s="116">
        <v>-20.385674931129476</v>
      </c>
    </row>
    <row r="78" spans="1:11" ht="14.1" customHeight="1" x14ac:dyDescent="0.2">
      <c r="A78" s="306">
        <v>93</v>
      </c>
      <c r="B78" s="307" t="s">
        <v>317</v>
      </c>
      <c r="C78" s="308"/>
      <c r="D78" s="113">
        <v>0.1149592785090915</v>
      </c>
      <c r="E78" s="115">
        <v>71</v>
      </c>
      <c r="F78" s="114">
        <v>80</v>
      </c>
      <c r="G78" s="114">
        <v>76</v>
      </c>
      <c r="H78" s="114">
        <v>80</v>
      </c>
      <c r="I78" s="140">
        <v>83</v>
      </c>
      <c r="J78" s="115">
        <v>-12</v>
      </c>
      <c r="K78" s="116">
        <v>-14.457831325301205</v>
      </c>
    </row>
    <row r="79" spans="1:11" ht="14.1" customHeight="1" x14ac:dyDescent="0.2">
      <c r="A79" s="306">
        <v>94</v>
      </c>
      <c r="B79" s="307" t="s">
        <v>318</v>
      </c>
      <c r="C79" s="308"/>
      <c r="D79" s="113">
        <v>1.0281569275108888</v>
      </c>
      <c r="E79" s="115">
        <v>635</v>
      </c>
      <c r="F79" s="114">
        <v>692</v>
      </c>
      <c r="G79" s="114">
        <v>691</v>
      </c>
      <c r="H79" s="114">
        <v>654</v>
      </c>
      <c r="I79" s="140">
        <v>663</v>
      </c>
      <c r="J79" s="115">
        <v>-28</v>
      </c>
      <c r="K79" s="116">
        <v>-4.2232277526395174</v>
      </c>
    </row>
    <row r="80" spans="1:11" ht="14.1" customHeight="1" x14ac:dyDescent="0.2">
      <c r="A80" s="306" t="s">
        <v>319</v>
      </c>
      <c r="B80" s="307" t="s">
        <v>320</v>
      </c>
      <c r="C80" s="308"/>
      <c r="D80" s="113">
        <v>6.4765790709347326E-3</v>
      </c>
      <c r="E80" s="115">
        <v>4</v>
      </c>
      <c r="F80" s="114">
        <v>4</v>
      </c>
      <c r="G80" s="114">
        <v>4</v>
      </c>
      <c r="H80" s="114">
        <v>4</v>
      </c>
      <c r="I80" s="140">
        <v>4</v>
      </c>
      <c r="J80" s="115">
        <v>0</v>
      </c>
      <c r="K80" s="116">
        <v>0</v>
      </c>
    </row>
    <row r="81" spans="1:11" ht="14.1" customHeight="1" x14ac:dyDescent="0.2">
      <c r="A81" s="310" t="s">
        <v>321</v>
      </c>
      <c r="B81" s="311" t="s">
        <v>334</v>
      </c>
      <c r="C81" s="312"/>
      <c r="D81" s="125">
        <v>4.7975259467949032</v>
      </c>
      <c r="E81" s="143">
        <v>2963</v>
      </c>
      <c r="F81" s="144">
        <v>3115</v>
      </c>
      <c r="G81" s="144">
        <v>3067</v>
      </c>
      <c r="H81" s="144">
        <v>3142</v>
      </c>
      <c r="I81" s="145">
        <v>3047</v>
      </c>
      <c r="J81" s="143">
        <v>-84</v>
      </c>
      <c r="K81" s="146">
        <v>-2.7568099770265837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522</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22254</v>
      </c>
      <c r="G12" s="535">
        <v>18287</v>
      </c>
      <c r="H12" s="535">
        <v>27560</v>
      </c>
      <c r="I12" s="535">
        <v>20268</v>
      </c>
      <c r="J12" s="536">
        <v>20839</v>
      </c>
      <c r="K12" s="537">
        <v>1415</v>
      </c>
      <c r="L12" s="348">
        <v>6.7901530783626853</v>
      </c>
    </row>
    <row r="13" spans="1:17" s="110" customFormat="1" ht="15" customHeight="1" x14ac:dyDescent="0.2">
      <c r="A13" s="349" t="s">
        <v>345</v>
      </c>
      <c r="B13" s="350" t="s">
        <v>346</v>
      </c>
      <c r="C13" s="346"/>
      <c r="D13" s="346"/>
      <c r="E13" s="347"/>
      <c r="F13" s="535">
        <v>13003</v>
      </c>
      <c r="G13" s="535">
        <v>9962</v>
      </c>
      <c r="H13" s="535">
        <v>15905</v>
      </c>
      <c r="I13" s="535">
        <v>12121</v>
      </c>
      <c r="J13" s="536">
        <v>12171</v>
      </c>
      <c r="K13" s="537">
        <v>832</v>
      </c>
      <c r="L13" s="348">
        <v>6.8359214526333085</v>
      </c>
    </row>
    <row r="14" spans="1:17" s="110" customFormat="1" ht="22.5" customHeight="1" x14ac:dyDescent="0.2">
      <c r="A14" s="349"/>
      <c r="B14" s="350" t="s">
        <v>347</v>
      </c>
      <c r="C14" s="346"/>
      <c r="D14" s="346"/>
      <c r="E14" s="347"/>
      <c r="F14" s="535">
        <v>9251</v>
      </c>
      <c r="G14" s="535">
        <v>8325</v>
      </c>
      <c r="H14" s="535">
        <v>11655</v>
      </c>
      <c r="I14" s="535">
        <v>8147</v>
      </c>
      <c r="J14" s="536">
        <v>8668</v>
      </c>
      <c r="K14" s="537">
        <v>583</v>
      </c>
      <c r="L14" s="348">
        <v>6.7258883248730967</v>
      </c>
    </row>
    <row r="15" spans="1:17" s="110" customFormat="1" ht="15" customHeight="1" x14ac:dyDescent="0.2">
      <c r="A15" s="349" t="s">
        <v>348</v>
      </c>
      <c r="B15" s="350" t="s">
        <v>108</v>
      </c>
      <c r="C15" s="346"/>
      <c r="D15" s="346"/>
      <c r="E15" s="347"/>
      <c r="F15" s="535">
        <v>5317</v>
      </c>
      <c r="G15" s="535">
        <v>4864</v>
      </c>
      <c r="H15" s="535">
        <v>10486</v>
      </c>
      <c r="I15" s="535">
        <v>5417</v>
      </c>
      <c r="J15" s="536">
        <v>4999</v>
      </c>
      <c r="K15" s="537">
        <v>318</v>
      </c>
      <c r="L15" s="348">
        <v>6.3612722544508902</v>
      </c>
    </row>
    <row r="16" spans="1:17" s="110" customFormat="1" ht="15" customHeight="1" x14ac:dyDescent="0.2">
      <c r="A16" s="349"/>
      <c r="B16" s="350" t="s">
        <v>109</v>
      </c>
      <c r="C16" s="346"/>
      <c r="D16" s="346"/>
      <c r="E16" s="347"/>
      <c r="F16" s="535">
        <v>14886</v>
      </c>
      <c r="G16" s="535">
        <v>11953</v>
      </c>
      <c r="H16" s="535">
        <v>15072</v>
      </c>
      <c r="I16" s="535">
        <v>13257</v>
      </c>
      <c r="J16" s="536">
        <v>14096</v>
      </c>
      <c r="K16" s="537">
        <v>790</v>
      </c>
      <c r="L16" s="348">
        <v>5.6044267877412031</v>
      </c>
    </row>
    <row r="17" spans="1:12" s="110" customFormat="1" ht="15" customHeight="1" x14ac:dyDescent="0.2">
      <c r="A17" s="349"/>
      <c r="B17" s="350" t="s">
        <v>110</v>
      </c>
      <c r="C17" s="346"/>
      <c r="D17" s="346"/>
      <c r="E17" s="347"/>
      <c r="F17" s="535">
        <v>1836</v>
      </c>
      <c r="G17" s="535">
        <v>1292</v>
      </c>
      <c r="H17" s="535">
        <v>1816</v>
      </c>
      <c r="I17" s="535">
        <v>1397</v>
      </c>
      <c r="J17" s="536">
        <v>1547</v>
      </c>
      <c r="K17" s="537">
        <v>289</v>
      </c>
      <c r="L17" s="348">
        <v>18.681318681318682</v>
      </c>
    </row>
    <row r="18" spans="1:12" s="110" customFormat="1" ht="15" customHeight="1" x14ac:dyDescent="0.2">
      <c r="A18" s="349"/>
      <c r="B18" s="350" t="s">
        <v>111</v>
      </c>
      <c r="C18" s="346"/>
      <c r="D18" s="346"/>
      <c r="E18" s="347"/>
      <c r="F18" s="535">
        <v>215</v>
      </c>
      <c r="G18" s="535">
        <v>178</v>
      </c>
      <c r="H18" s="535">
        <v>186</v>
      </c>
      <c r="I18" s="535">
        <v>197</v>
      </c>
      <c r="J18" s="536">
        <v>197</v>
      </c>
      <c r="K18" s="537">
        <v>18</v>
      </c>
      <c r="L18" s="348">
        <v>9.1370558375634516</v>
      </c>
    </row>
    <row r="19" spans="1:12" s="110" customFormat="1" ht="15" customHeight="1" x14ac:dyDescent="0.2">
      <c r="A19" s="118" t="s">
        <v>113</v>
      </c>
      <c r="B19" s="119" t="s">
        <v>181</v>
      </c>
      <c r="C19" s="346"/>
      <c r="D19" s="346"/>
      <c r="E19" s="347"/>
      <c r="F19" s="535">
        <v>13728</v>
      </c>
      <c r="G19" s="535">
        <v>10324</v>
      </c>
      <c r="H19" s="535">
        <v>19009</v>
      </c>
      <c r="I19" s="535">
        <v>12426</v>
      </c>
      <c r="J19" s="536">
        <v>13076</v>
      </c>
      <c r="K19" s="537">
        <v>652</v>
      </c>
      <c r="L19" s="348">
        <v>4.9862343224227592</v>
      </c>
    </row>
    <row r="20" spans="1:12" s="110" customFormat="1" ht="15" customHeight="1" x14ac:dyDescent="0.2">
      <c r="A20" s="118"/>
      <c r="B20" s="119" t="s">
        <v>182</v>
      </c>
      <c r="C20" s="346"/>
      <c r="D20" s="346"/>
      <c r="E20" s="347"/>
      <c r="F20" s="535">
        <v>8526</v>
      </c>
      <c r="G20" s="535">
        <v>7963</v>
      </c>
      <c r="H20" s="535">
        <v>8551</v>
      </c>
      <c r="I20" s="535">
        <v>7842</v>
      </c>
      <c r="J20" s="536">
        <v>7763</v>
      </c>
      <c r="K20" s="537">
        <v>763</v>
      </c>
      <c r="L20" s="348">
        <v>9.828674481514879</v>
      </c>
    </row>
    <row r="21" spans="1:12" s="110" customFormat="1" ht="15" customHeight="1" x14ac:dyDescent="0.2">
      <c r="A21" s="118" t="s">
        <v>113</v>
      </c>
      <c r="B21" s="119" t="s">
        <v>116</v>
      </c>
      <c r="C21" s="346"/>
      <c r="D21" s="346"/>
      <c r="E21" s="347"/>
      <c r="F21" s="535">
        <v>14330</v>
      </c>
      <c r="G21" s="535">
        <v>12208</v>
      </c>
      <c r="H21" s="535">
        <v>19752</v>
      </c>
      <c r="I21" s="535">
        <v>12937</v>
      </c>
      <c r="J21" s="536">
        <v>13574</v>
      </c>
      <c r="K21" s="537">
        <v>756</v>
      </c>
      <c r="L21" s="348">
        <v>5.5694710475909828</v>
      </c>
    </row>
    <row r="22" spans="1:12" s="110" customFormat="1" ht="15" customHeight="1" x14ac:dyDescent="0.2">
      <c r="A22" s="118"/>
      <c r="B22" s="119" t="s">
        <v>117</v>
      </c>
      <c r="C22" s="346"/>
      <c r="D22" s="346"/>
      <c r="E22" s="347"/>
      <c r="F22" s="535">
        <v>7889</v>
      </c>
      <c r="G22" s="535">
        <v>6061</v>
      </c>
      <c r="H22" s="535">
        <v>7774</v>
      </c>
      <c r="I22" s="535">
        <v>7307</v>
      </c>
      <c r="J22" s="536">
        <v>7237</v>
      </c>
      <c r="K22" s="537">
        <v>652</v>
      </c>
      <c r="L22" s="348">
        <v>9.0092579798258949</v>
      </c>
    </row>
    <row r="23" spans="1:12" s="110" customFormat="1" ht="15" customHeight="1" x14ac:dyDescent="0.2">
      <c r="A23" s="351" t="s">
        <v>348</v>
      </c>
      <c r="B23" s="352" t="s">
        <v>193</v>
      </c>
      <c r="C23" s="353"/>
      <c r="D23" s="353"/>
      <c r="E23" s="354"/>
      <c r="F23" s="538">
        <v>376</v>
      </c>
      <c r="G23" s="538">
        <v>670</v>
      </c>
      <c r="H23" s="538">
        <v>4102</v>
      </c>
      <c r="I23" s="538">
        <v>334</v>
      </c>
      <c r="J23" s="539">
        <v>534</v>
      </c>
      <c r="K23" s="540">
        <v>-158</v>
      </c>
      <c r="L23" s="355">
        <v>-29.588014981273407</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46</v>
      </c>
      <c r="G25" s="541">
        <v>47.8</v>
      </c>
      <c r="H25" s="541">
        <v>43.4</v>
      </c>
      <c r="I25" s="541">
        <v>46.8</v>
      </c>
      <c r="J25" s="541">
        <v>45.5</v>
      </c>
      <c r="K25" s="542" t="s">
        <v>350</v>
      </c>
      <c r="L25" s="363">
        <v>0.5</v>
      </c>
    </row>
    <row r="26" spans="1:12" s="110" customFormat="1" ht="15" customHeight="1" x14ac:dyDescent="0.2">
      <c r="A26" s="364" t="s">
        <v>105</v>
      </c>
      <c r="B26" s="365" t="s">
        <v>346</v>
      </c>
      <c r="C26" s="361"/>
      <c r="D26" s="361"/>
      <c r="E26" s="362"/>
      <c r="F26" s="541">
        <v>44.5</v>
      </c>
      <c r="G26" s="541">
        <v>45.6</v>
      </c>
      <c r="H26" s="541">
        <v>39.5</v>
      </c>
      <c r="I26" s="541">
        <v>44.4</v>
      </c>
      <c r="J26" s="543">
        <v>43.4</v>
      </c>
      <c r="K26" s="542" t="s">
        <v>350</v>
      </c>
      <c r="L26" s="363">
        <v>1.1000000000000014</v>
      </c>
    </row>
    <row r="27" spans="1:12" s="110" customFormat="1" ht="15" customHeight="1" x14ac:dyDescent="0.2">
      <c r="A27" s="364"/>
      <c r="B27" s="365" t="s">
        <v>347</v>
      </c>
      <c r="C27" s="361"/>
      <c r="D27" s="361"/>
      <c r="E27" s="362"/>
      <c r="F27" s="541">
        <v>48</v>
      </c>
      <c r="G27" s="541">
        <v>50.6</v>
      </c>
      <c r="H27" s="541">
        <v>49</v>
      </c>
      <c r="I27" s="541">
        <v>50.5</v>
      </c>
      <c r="J27" s="541">
        <v>48.6</v>
      </c>
      <c r="K27" s="542" t="s">
        <v>350</v>
      </c>
      <c r="L27" s="363">
        <v>-0.60000000000000142</v>
      </c>
    </row>
    <row r="28" spans="1:12" s="110" customFormat="1" ht="15" customHeight="1" x14ac:dyDescent="0.2">
      <c r="A28" s="364" t="s">
        <v>113</v>
      </c>
      <c r="B28" s="365" t="s">
        <v>108</v>
      </c>
      <c r="C28" s="361"/>
      <c r="D28" s="361"/>
      <c r="E28" s="362"/>
      <c r="F28" s="541">
        <v>58</v>
      </c>
      <c r="G28" s="541">
        <v>58.9</v>
      </c>
      <c r="H28" s="541">
        <v>55</v>
      </c>
      <c r="I28" s="541">
        <v>56.8</v>
      </c>
      <c r="J28" s="541">
        <v>56.4</v>
      </c>
      <c r="K28" s="542" t="s">
        <v>350</v>
      </c>
      <c r="L28" s="363">
        <v>1.6000000000000014</v>
      </c>
    </row>
    <row r="29" spans="1:12" s="110" customFormat="1" ht="11.25" x14ac:dyDescent="0.2">
      <c r="A29" s="364"/>
      <c r="B29" s="365" t="s">
        <v>109</v>
      </c>
      <c r="C29" s="361"/>
      <c r="D29" s="361"/>
      <c r="E29" s="362"/>
      <c r="F29" s="541">
        <v>43.2</v>
      </c>
      <c r="G29" s="541">
        <v>45</v>
      </c>
      <c r="H29" s="541">
        <v>40.700000000000003</v>
      </c>
      <c r="I29" s="541">
        <v>43.9</v>
      </c>
      <c r="J29" s="543">
        <v>43</v>
      </c>
      <c r="K29" s="542" t="s">
        <v>350</v>
      </c>
      <c r="L29" s="363">
        <v>0.20000000000000284</v>
      </c>
    </row>
    <row r="30" spans="1:12" s="110" customFormat="1" ht="15" customHeight="1" x14ac:dyDescent="0.2">
      <c r="A30" s="364"/>
      <c r="B30" s="365" t="s">
        <v>110</v>
      </c>
      <c r="C30" s="361"/>
      <c r="D30" s="361"/>
      <c r="E30" s="362"/>
      <c r="F30" s="541">
        <v>36.799999999999997</v>
      </c>
      <c r="G30" s="541">
        <v>37.4</v>
      </c>
      <c r="H30" s="541">
        <v>31.2</v>
      </c>
      <c r="I30" s="541">
        <v>39.9</v>
      </c>
      <c r="J30" s="541">
        <v>38.6</v>
      </c>
      <c r="K30" s="542" t="s">
        <v>350</v>
      </c>
      <c r="L30" s="363">
        <v>-1.8000000000000043</v>
      </c>
    </row>
    <row r="31" spans="1:12" s="110" customFormat="1" ht="15" customHeight="1" x14ac:dyDescent="0.2">
      <c r="A31" s="364"/>
      <c r="B31" s="365" t="s">
        <v>111</v>
      </c>
      <c r="C31" s="361"/>
      <c r="D31" s="361"/>
      <c r="E31" s="362"/>
      <c r="F31" s="541">
        <v>48.8</v>
      </c>
      <c r="G31" s="541">
        <v>62.4</v>
      </c>
      <c r="H31" s="541">
        <v>52.2</v>
      </c>
      <c r="I31" s="541">
        <v>45.7</v>
      </c>
      <c r="J31" s="541">
        <v>42.6</v>
      </c>
      <c r="K31" s="542" t="s">
        <v>350</v>
      </c>
      <c r="L31" s="363">
        <v>6.1999999999999957</v>
      </c>
    </row>
    <row r="32" spans="1:12" s="110" customFormat="1" ht="15" customHeight="1" x14ac:dyDescent="0.2">
      <c r="A32" s="366" t="s">
        <v>113</v>
      </c>
      <c r="B32" s="367" t="s">
        <v>181</v>
      </c>
      <c r="C32" s="361"/>
      <c r="D32" s="361"/>
      <c r="E32" s="362"/>
      <c r="F32" s="541">
        <v>41.7</v>
      </c>
      <c r="G32" s="541">
        <v>40.700000000000003</v>
      </c>
      <c r="H32" s="541">
        <v>38.4</v>
      </c>
      <c r="I32" s="541">
        <v>42.6</v>
      </c>
      <c r="J32" s="543">
        <v>41.9</v>
      </c>
      <c r="K32" s="542" t="s">
        <v>350</v>
      </c>
      <c r="L32" s="363">
        <v>-0.19999999999999574</v>
      </c>
    </row>
    <row r="33" spans="1:12" s="110" customFormat="1" ht="15" customHeight="1" x14ac:dyDescent="0.2">
      <c r="A33" s="366"/>
      <c r="B33" s="367" t="s">
        <v>182</v>
      </c>
      <c r="C33" s="361"/>
      <c r="D33" s="361"/>
      <c r="E33" s="362"/>
      <c r="F33" s="541">
        <v>52.5</v>
      </c>
      <c r="G33" s="541">
        <v>56.2</v>
      </c>
      <c r="H33" s="541">
        <v>51.4</v>
      </c>
      <c r="I33" s="541">
        <v>53.1</v>
      </c>
      <c r="J33" s="541">
        <v>51.4</v>
      </c>
      <c r="K33" s="542" t="s">
        <v>350</v>
      </c>
      <c r="L33" s="363">
        <v>1.1000000000000014</v>
      </c>
    </row>
    <row r="34" spans="1:12" s="368" customFormat="1" ht="15" customHeight="1" x14ac:dyDescent="0.2">
      <c r="A34" s="366" t="s">
        <v>113</v>
      </c>
      <c r="B34" s="367" t="s">
        <v>116</v>
      </c>
      <c r="C34" s="361"/>
      <c r="D34" s="361"/>
      <c r="E34" s="362"/>
      <c r="F34" s="541">
        <v>41.2</v>
      </c>
      <c r="G34" s="541">
        <v>45.5</v>
      </c>
      <c r="H34" s="541">
        <v>40.4</v>
      </c>
      <c r="I34" s="541">
        <v>44.8</v>
      </c>
      <c r="J34" s="541">
        <v>41.2</v>
      </c>
      <c r="K34" s="542" t="s">
        <v>350</v>
      </c>
      <c r="L34" s="363">
        <v>0</v>
      </c>
    </row>
    <row r="35" spans="1:12" s="368" customFormat="1" ht="11.25" x14ac:dyDescent="0.2">
      <c r="A35" s="369"/>
      <c r="B35" s="370" t="s">
        <v>117</v>
      </c>
      <c r="C35" s="371"/>
      <c r="D35" s="371"/>
      <c r="E35" s="372"/>
      <c r="F35" s="544">
        <v>54.5</v>
      </c>
      <c r="G35" s="544">
        <v>52.4</v>
      </c>
      <c r="H35" s="544">
        <v>49.7</v>
      </c>
      <c r="I35" s="544">
        <v>50.3</v>
      </c>
      <c r="J35" s="545">
        <v>53.5</v>
      </c>
      <c r="K35" s="546" t="s">
        <v>350</v>
      </c>
      <c r="L35" s="373">
        <v>1</v>
      </c>
    </row>
    <row r="36" spans="1:12" s="368" customFormat="1" ht="15.95" customHeight="1" x14ac:dyDescent="0.2">
      <c r="A36" s="374" t="s">
        <v>351</v>
      </c>
      <c r="B36" s="375"/>
      <c r="C36" s="376"/>
      <c r="D36" s="375"/>
      <c r="E36" s="377"/>
      <c r="F36" s="547">
        <v>21558</v>
      </c>
      <c r="G36" s="547">
        <v>17193</v>
      </c>
      <c r="H36" s="547">
        <v>21598</v>
      </c>
      <c r="I36" s="547">
        <v>19496</v>
      </c>
      <c r="J36" s="547">
        <v>20019</v>
      </c>
      <c r="K36" s="548">
        <v>1539</v>
      </c>
      <c r="L36" s="379">
        <v>7.6876966881462607</v>
      </c>
    </row>
    <row r="37" spans="1:12" s="368" customFormat="1" ht="15.95" customHeight="1" x14ac:dyDescent="0.2">
      <c r="A37" s="380"/>
      <c r="B37" s="381" t="s">
        <v>113</v>
      </c>
      <c r="C37" s="381" t="s">
        <v>352</v>
      </c>
      <c r="D37" s="381"/>
      <c r="E37" s="382"/>
      <c r="F37" s="547">
        <v>9908</v>
      </c>
      <c r="G37" s="547">
        <v>8221</v>
      </c>
      <c r="H37" s="547">
        <v>9379</v>
      </c>
      <c r="I37" s="547">
        <v>9127</v>
      </c>
      <c r="J37" s="547">
        <v>9117</v>
      </c>
      <c r="K37" s="548">
        <v>791</v>
      </c>
      <c r="L37" s="379">
        <v>8.6760995941647465</v>
      </c>
    </row>
    <row r="38" spans="1:12" s="368" customFormat="1" ht="15.95" customHeight="1" x14ac:dyDescent="0.2">
      <c r="A38" s="380"/>
      <c r="B38" s="383" t="s">
        <v>105</v>
      </c>
      <c r="C38" s="383" t="s">
        <v>106</v>
      </c>
      <c r="D38" s="384"/>
      <c r="E38" s="382"/>
      <c r="F38" s="547">
        <v>12666</v>
      </c>
      <c r="G38" s="547">
        <v>9505</v>
      </c>
      <c r="H38" s="547">
        <v>12766</v>
      </c>
      <c r="I38" s="547">
        <v>11779</v>
      </c>
      <c r="J38" s="549">
        <v>11796</v>
      </c>
      <c r="K38" s="548">
        <v>870</v>
      </c>
      <c r="L38" s="379">
        <v>7.3753814852492372</v>
      </c>
    </row>
    <row r="39" spans="1:12" s="368" customFormat="1" ht="15.95" customHeight="1" x14ac:dyDescent="0.2">
      <c r="A39" s="380"/>
      <c r="B39" s="384"/>
      <c r="C39" s="381" t="s">
        <v>353</v>
      </c>
      <c r="D39" s="384"/>
      <c r="E39" s="382"/>
      <c r="F39" s="547">
        <v>5640</v>
      </c>
      <c r="G39" s="547">
        <v>4330</v>
      </c>
      <c r="H39" s="547">
        <v>5048</v>
      </c>
      <c r="I39" s="547">
        <v>5232</v>
      </c>
      <c r="J39" s="547">
        <v>5118</v>
      </c>
      <c r="K39" s="548">
        <v>522</v>
      </c>
      <c r="L39" s="379">
        <v>10.199296600234467</v>
      </c>
    </row>
    <row r="40" spans="1:12" s="368" customFormat="1" ht="15.95" customHeight="1" x14ac:dyDescent="0.2">
      <c r="A40" s="380"/>
      <c r="B40" s="383"/>
      <c r="C40" s="383" t="s">
        <v>107</v>
      </c>
      <c r="D40" s="384"/>
      <c r="E40" s="382"/>
      <c r="F40" s="547">
        <v>8892</v>
      </c>
      <c r="G40" s="547">
        <v>7688</v>
      </c>
      <c r="H40" s="547">
        <v>8832</v>
      </c>
      <c r="I40" s="547">
        <v>7717</v>
      </c>
      <c r="J40" s="547">
        <v>8223</v>
      </c>
      <c r="K40" s="548">
        <v>669</v>
      </c>
      <c r="L40" s="379">
        <v>8.1357168916453855</v>
      </c>
    </row>
    <row r="41" spans="1:12" s="368" customFormat="1" ht="24" customHeight="1" x14ac:dyDescent="0.2">
      <c r="A41" s="380"/>
      <c r="B41" s="384"/>
      <c r="C41" s="381" t="s">
        <v>353</v>
      </c>
      <c r="D41" s="384"/>
      <c r="E41" s="382"/>
      <c r="F41" s="547">
        <v>4268</v>
      </c>
      <c r="G41" s="547">
        <v>3891</v>
      </c>
      <c r="H41" s="547">
        <v>4331</v>
      </c>
      <c r="I41" s="547">
        <v>3895</v>
      </c>
      <c r="J41" s="549">
        <v>3999</v>
      </c>
      <c r="K41" s="548">
        <v>269</v>
      </c>
      <c r="L41" s="379">
        <v>6.7266816704176042</v>
      </c>
    </row>
    <row r="42" spans="1:12" s="110" customFormat="1" ht="15" customHeight="1" x14ac:dyDescent="0.2">
      <c r="A42" s="380"/>
      <c r="B42" s="383" t="s">
        <v>113</v>
      </c>
      <c r="C42" s="383" t="s">
        <v>354</v>
      </c>
      <c r="D42" s="384"/>
      <c r="E42" s="382"/>
      <c r="F42" s="547">
        <v>4748</v>
      </c>
      <c r="G42" s="547">
        <v>3961</v>
      </c>
      <c r="H42" s="547">
        <v>5141</v>
      </c>
      <c r="I42" s="547">
        <v>4794</v>
      </c>
      <c r="J42" s="547">
        <v>4345</v>
      </c>
      <c r="K42" s="548">
        <v>403</v>
      </c>
      <c r="L42" s="379">
        <v>9.275028768699654</v>
      </c>
    </row>
    <row r="43" spans="1:12" s="110" customFormat="1" ht="15" customHeight="1" x14ac:dyDescent="0.2">
      <c r="A43" s="380"/>
      <c r="B43" s="384"/>
      <c r="C43" s="381" t="s">
        <v>353</v>
      </c>
      <c r="D43" s="384"/>
      <c r="E43" s="382"/>
      <c r="F43" s="547">
        <v>2753</v>
      </c>
      <c r="G43" s="547">
        <v>2332</v>
      </c>
      <c r="H43" s="547">
        <v>2830</v>
      </c>
      <c r="I43" s="547">
        <v>2722</v>
      </c>
      <c r="J43" s="547">
        <v>2452</v>
      </c>
      <c r="K43" s="548">
        <v>301</v>
      </c>
      <c r="L43" s="379">
        <v>12.275693311582382</v>
      </c>
    </row>
    <row r="44" spans="1:12" s="110" customFormat="1" ht="15" customHeight="1" x14ac:dyDescent="0.2">
      <c r="A44" s="380"/>
      <c r="B44" s="383"/>
      <c r="C44" s="365" t="s">
        <v>109</v>
      </c>
      <c r="D44" s="384"/>
      <c r="E44" s="382"/>
      <c r="F44" s="547">
        <v>14762</v>
      </c>
      <c r="G44" s="547">
        <v>11769</v>
      </c>
      <c r="H44" s="547">
        <v>14460</v>
      </c>
      <c r="I44" s="547">
        <v>13113</v>
      </c>
      <c r="J44" s="549">
        <v>13934</v>
      </c>
      <c r="K44" s="548">
        <v>828</v>
      </c>
      <c r="L44" s="379">
        <v>5.9422994115114109</v>
      </c>
    </row>
    <row r="45" spans="1:12" s="110" customFormat="1" ht="15" customHeight="1" x14ac:dyDescent="0.2">
      <c r="A45" s="380"/>
      <c r="B45" s="384"/>
      <c r="C45" s="381" t="s">
        <v>353</v>
      </c>
      <c r="D45" s="384"/>
      <c r="E45" s="382"/>
      <c r="F45" s="547">
        <v>6375</v>
      </c>
      <c r="G45" s="547">
        <v>5298</v>
      </c>
      <c r="H45" s="547">
        <v>5887</v>
      </c>
      <c r="I45" s="547">
        <v>5760</v>
      </c>
      <c r="J45" s="547">
        <v>5986</v>
      </c>
      <c r="K45" s="548">
        <v>389</v>
      </c>
      <c r="L45" s="379">
        <v>6.4984964918142332</v>
      </c>
    </row>
    <row r="46" spans="1:12" s="110" customFormat="1" ht="15" customHeight="1" x14ac:dyDescent="0.2">
      <c r="A46" s="380"/>
      <c r="B46" s="383"/>
      <c r="C46" s="365" t="s">
        <v>110</v>
      </c>
      <c r="D46" s="384"/>
      <c r="E46" s="382"/>
      <c r="F46" s="547">
        <v>1833</v>
      </c>
      <c r="G46" s="547">
        <v>1285</v>
      </c>
      <c r="H46" s="547">
        <v>1811</v>
      </c>
      <c r="I46" s="547">
        <v>1392</v>
      </c>
      <c r="J46" s="547">
        <v>1543</v>
      </c>
      <c r="K46" s="548">
        <v>290</v>
      </c>
      <c r="L46" s="379">
        <v>18.79455605962411</v>
      </c>
    </row>
    <row r="47" spans="1:12" s="110" customFormat="1" ht="15" customHeight="1" x14ac:dyDescent="0.2">
      <c r="A47" s="380"/>
      <c r="B47" s="384"/>
      <c r="C47" s="381" t="s">
        <v>353</v>
      </c>
      <c r="D47" s="384"/>
      <c r="E47" s="382"/>
      <c r="F47" s="547">
        <v>675</v>
      </c>
      <c r="G47" s="547">
        <v>480</v>
      </c>
      <c r="H47" s="547">
        <v>565</v>
      </c>
      <c r="I47" s="547">
        <v>555</v>
      </c>
      <c r="J47" s="549">
        <v>595</v>
      </c>
      <c r="K47" s="548">
        <v>80</v>
      </c>
      <c r="L47" s="379">
        <v>13.445378151260504</v>
      </c>
    </row>
    <row r="48" spans="1:12" s="110" customFormat="1" ht="15" customHeight="1" x14ac:dyDescent="0.2">
      <c r="A48" s="380"/>
      <c r="B48" s="384"/>
      <c r="C48" s="365" t="s">
        <v>111</v>
      </c>
      <c r="D48" s="385"/>
      <c r="E48" s="386"/>
      <c r="F48" s="547">
        <v>215</v>
      </c>
      <c r="G48" s="547">
        <v>178</v>
      </c>
      <c r="H48" s="547">
        <v>186</v>
      </c>
      <c r="I48" s="547">
        <v>197</v>
      </c>
      <c r="J48" s="547">
        <v>197</v>
      </c>
      <c r="K48" s="548">
        <v>18</v>
      </c>
      <c r="L48" s="379">
        <v>9.1370558375634516</v>
      </c>
    </row>
    <row r="49" spans="1:12" s="110" customFormat="1" ht="15" customHeight="1" x14ac:dyDescent="0.2">
      <c r="A49" s="380"/>
      <c r="B49" s="384"/>
      <c r="C49" s="381" t="s">
        <v>353</v>
      </c>
      <c r="D49" s="384"/>
      <c r="E49" s="382"/>
      <c r="F49" s="547">
        <v>105</v>
      </c>
      <c r="G49" s="547">
        <v>111</v>
      </c>
      <c r="H49" s="547">
        <v>97</v>
      </c>
      <c r="I49" s="547">
        <v>90</v>
      </c>
      <c r="J49" s="547">
        <v>84</v>
      </c>
      <c r="K49" s="548">
        <v>21</v>
      </c>
      <c r="L49" s="379">
        <v>25</v>
      </c>
    </row>
    <row r="50" spans="1:12" s="110" customFormat="1" ht="15" customHeight="1" x14ac:dyDescent="0.2">
      <c r="A50" s="380"/>
      <c r="B50" s="383" t="s">
        <v>113</v>
      </c>
      <c r="C50" s="381" t="s">
        <v>181</v>
      </c>
      <c r="D50" s="384"/>
      <c r="E50" s="382"/>
      <c r="F50" s="547">
        <v>13087</v>
      </c>
      <c r="G50" s="547">
        <v>9284</v>
      </c>
      <c r="H50" s="547">
        <v>13217</v>
      </c>
      <c r="I50" s="547">
        <v>11693</v>
      </c>
      <c r="J50" s="549">
        <v>12295</v>
      </c>
      <c r="K50" s="548">
        <v>792</v>
      </c>
      <c r="L50" s="379">
        <v>6.4416429442862952</v>
      </c>
    </row>
    <row r="51" spans="1:12" s="110" customFormat="1" ht="15" customHeight="1" x14ac:dyDescent="0.2">
      <c r="A51" s="380"/>
      <c r="B51" s="384"/>
      <c r="C51" s="381" t="s">
        <v>353</v>
      </c>
      <c r="D51" s="384"/>
      <c r="E51" s="382"/>
      <c r="F51" s="547">
        <v>5462</v>
      </c>
      <c r="G51" s="547">
        <v>3779</v>
      </c>
      <c r="H51" s="547">
        <v>5075</v>
      </c>
      <c r="I51" s="547">
        <v>4986</v>
      </c>
      <c r="J51" s="547">
        <v>5147</v>
      </c>
      <c r="K51" s="548">
        <v>315</v>
      </c>
      <c r="L51" s="379">
        <v>6.1200699436564987</v>
      </c>
    </row>
    <row r="52" spans="1:12" s="110" customFormat="1" ht="15" customHeight="1" x14ac:dyDescent="0.2">
      <c r="A52" s="380"/>
      <c r="B52" s="383"/>
      <c r="C52" s="381" t="s">
        <v>182</v>
      </c>
      <c r="D52" s="384"/>
      <c r="E52" s="382"/>
      <c r="F52" s="547">
        <v>8471</v>
      </c>
      <c r="G52" s="547">
        <v>7909</v>
      </c>
      <c r="H52" s="547">
        <v>8381</v>
      </c>
      <c r="I52" s="547">
        <v>7803</v>
      </c>
      <c r="J52" s="547">
        <v>7724</v>
      </c>
      <c r="K52" s="548">
        <v>747</v>
      </c>
      <c r="L52" s="379">
        <v>9.6711548420507505</v>
      </c>
    </row>
    <row r="53" spans="1:12" s="269" customFormat="1" ht="11.25" customHeight="1" x14ac:dyDescent="0.2">
      <c r="A53" s="380"/>
      <c r="B53" s="384"/>
      <c r="C53" s="381" t="s">
        <v>353</v>
      </c>
      <c r="D53" s="384"/>
      <c r="E53" s="382"/>
      <c r="F53" s="547">
        <v>4446</v>
      </c>
      <c r="G53" s="547">
        <v>4442</v>
      </c>
      <c r="H53" s="547">
        <v>4304</v>
      </c>
      <c r="I53" s="547">
        <v>4141</v>
      </c>
      <c r="J53" s="549">
        <v>3970</v>
      </c>
      <c r="K53" s="548">
        <v>476</v>
      </c>
      <c r="L53" s="379">
        <v>11.989924433249371</v>
      </c>
    </row>
    <row r="54" spans="1:12" s="151" customFormat="1" ht="12.75" customHeight="1" x14ac:dyDescent="0.2">
      <c r="A54" s="380"/>
      <c r="B54" s="383" t="s">
        <v>113</v>
      </c>
      <c r="C54" s="383" t="s">
        <v>116</v>
      </c>
      <c r="D54" s="384"/>
      <c r="E54" s="382"/>
      <c r="F54" s="547">
        <v>13737</v>
      </c>
      <c r="G54" s="547">
        <v>11261</v>
      </c>
      <c r="H54" s="547">
        <v>14526</v>
      </c>
      <c r="I54" s="547">
        <v>12277</v>
      </c>
      <c r="J54" s="547">
        <v>12856</v>
      </c>
      <c r="K54" s="548">
        <v>881</v>
      </c>
      <c r="L54" s="379">
        <v>6.8528313627878035</v>
      </c>
    </row>
    <row r="55" spans="1:12" ht="11.25" x14ac:dyDescent="0.2">
      <c r="A55" s="380"/>
      <c r="B55" s="384"/>
      <c r="C55" s="381" t="s">
        <v>353</v>
      </c>
      <c r="D55" s="384"/>
      <c r="E55" s="382"/>
      <c r="F55" s="547">
        <v>5659</v>
      </c>
      <c r="G55" s="547">
        <v>5121</v>
      </c>
      <c r="H55" s="547">
        <v>5872</v>
      </c>
      <c r="I55" s="547">
        <v>5501</v>
      </c>
      <c r="J55" s="547">
        <v>5294</v>
      </c>
      <c r="K55" s="548">
        <v>365</v>
      </c>
      <c r="L55" s="379">
        <v>6.8945976577257273</v>
      </c>
    </row>
    <row r="56" spans="1:12" ht="14.25" customHeight="1" x14ac:dyDescent="0.2">
      <c r="A56" s="380"/>
      <c r="B56" s="384"/>
      <c r="C56" s="383" t="s">
        <v>117</v>
      </c>
      <c r="D56" s="384"/>
      <c r="E56" s="382"/>
      <c r="F56" s="547">
        <v>7786</v>
      </c>
      <c r="G56" s="547">
        <v>5915</v>
      </c>
      <c r="H56" s="547">
        <v>7046</v>
      </c>
      <c r="I56" s="547">
        <v>7195</v>
      </c>
      <c r="J56" s="547">
        <v>7137</v>
      </c>
      <c r="K56" s="548">
        <v>649</v>
      </c>
      <c r="L56" s="379">
        <v>9.0934566344402405</v>
      </c>
    </row>
    <row r="57" spans="1:12" ht="18.75" customHeight="1" x14ac:dyDescent="0.2">
      <c r="A57" s="387"/>
      <c r="B57" s="388"/>
      <c r="C57" s="389" t="s">
        <v>353</v>
      </c>
      <c r="D57" s="388"/>
      <c r="E57" s="390"/>
      <c r="F57" s="550">
        <v>4240</v>
      </c>
      <c r="G57" s="551">
        <v>3097</v>
      </c>
      <c r="H57" s="551">
        <v>3499</v>
      </c>
      <c r="I57" s="551">
        <v>3618</v>
      </c>
      <c r="J57" s="551">
        <v>3816</v>
      </c>
      <c r="K57" s="552">
        <f t="shared" ref="K57" si="0">IF(OR(F57=".",J57=".")=TRUE,".",IF(OR(F57="*",J57="*")=TRUE,"*",IF(AND(F57="-",J57="-")=TRUE,"-",IF(AND(ISNUMBER(J57),ISNUMBER(F57))=TRUE,IF(F57-J57=0,0,F57-J57),IF(ISNUMBER(F57)=TRUE,F57,-J57)))))</f>
        <v>424</v>
      </c>
      <c r="L57" s="391">
        <f t="shared" ref="L57" si="1">IF(K57 =".",".",IF(K57 ="*","*",IF(K57="-","-",IF(K57=0,0,IF(OR(J57="-",J57=".",F57="-",F57=".")=TRUE,"X",IF(J57=0,"0,0",IF(ABS(K57*100/J57)&gt;250,".X",(K57*100/J57))))))))</f>
        <v>11.111111111111111</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522</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22254</v>
      </c>
      <c r="E11" s="114">
        <v>18287</v>
      </c>
      <c r="F11" s="114">
        <v>27560</v>
      </c>
      <c r="G11" s="114">
        <v>20268</v>
      </c>
      <c r="H11" s="140">
        <v>20839</v>
      </c>
      <c r="I11" s="115">
        <v>1415</v>
      </c>
      <c r="J11" s="116">
        <v>6.7901530783626853</v>
      </c>
    </row>
    <row r="12" spans="1:15" s="110" customFormat="1" ht="24.95" customHeight="1" x14ac:dyDescent="0.2">
      <c r="A12" s="193" t="s">
        <v>132</v>
      </c>
      <c r="B12" s="194" t="s">
        <v>133</v>
      </c>
      <c r="C12" s="113">
        <v>6.8302327671429852</v>
      </c>
      <c r="D12" s="115">
        <v>1520</v>
      </c>
      <c r="E12" s="114">
        <v>619</v>
      </c>
      <c r="F12" s="114">
        <v>1007</v>
      </c>
      <c r="G12" s="114">
        <v>1389</v>
      </c>
      <c r="H12" s="140">
        <v>1349</v>
      </c>
      <c r="I12" s="115">
        <v>171</v>
      </c>
      <c r="J12" s="116">
        <v>12.67605633802817</v>
      </c>
    </row>
    <row r="13" spans="1:15" s="110" customFormat="1" ht="24.95" customHeight="1" x14ac:dyDescent="0.2">
      <c r="A13" s="193" t="s">
        <v>134</v>
      </c>
      <c r="B13" s="199" t="s">
        <v>214</v>
      </c>
      <c r="C13" s="113">
        <v>0.67403612833647886</v>
      </c>
      <c r="D13" s="115">
        <v>150</v>
      </c>
      <c r="E13" s="114">
        <v>121</v>
      </c>
      <c r="F13" s="114">
        <v>183</v>
      </c>
      <c r="G13" s="114">
        <v>136</v>
      </c>
      <c r="H13" s="140">
        <v>145</v>
      </c>
      <c r="I13" s="115">
        <v>5</v>
      </c>
      <c r="J13" s="116">
        <v>3.4482758620689653</v>
      </c>
    </row>
    <row r="14" spans="1:15" s="287" customFormat="1" ht="24.95" customHeight="1" x14ac:dyDescent="0.2">
      <c r="A14" s="193" t="s">
        <v>215</v>
      </c>
      <c r="B14" s="199" t="s">
        <v>137</v>
      </c>
      <c r="C14" s="113">
        <v>8.2457086366495904</v>
      </c>
      <c r="D14" s="115">
        <v>1835</v>
      </c>
      <c r="E14" s="114">
        <v>1050</v>
      </c>
      <c r="F14" s="114">
        <v>3364</v>
      </c>
      <c r="G14" s="114">
        <v>1484</v>
      </c>
      <c r="H14" s="140">
        <v>1730</v>
      </c>
      <c r="I14" s="115">
        <v>105</v>
      </c>
      <c r="J14" s="116">
        <v>6.0693641618497107</v>
      </c>
      <c r="K14" s="110"/>
      <c r="L14" s="110"/>
      <c r="M14" s="110"/>
      <c r="N14" s="110"/>
      <c r="O14" s="110"/>
    </row>
    <row r="15" spans="1:15" s="110" customFormat="1" ht="24.95" customHeight="1" x14ac:dyDescent="0.2">
      <c r="A15" s="193" t="s">
        <v>216</v>
      </c>
      <c r="B15" s="199" t="s">
        <v>217</v>
      </c>
      <c r="C15" s="113">
        <v>3.0601240226476141</v>
      </c>
      <c r="D15" s="115">
        <v>681</v>
      </c>
      <c r="E15" s="114">
        <v>527</v>
      </c>
      <c r="F15" s="114">
        <v>898</v>
      </c>
      <c r="G15" s="114">
        <v>643</v>
      </c>
      <c r="H15" s="140">
        <v>728</v>
      </c>
      <c r="I15" s="115">
        <v>-47</v>
      </c>
      <c r="J15" s="116">
        <v>-6.4560439560439562</v>
      </c>
    </row>
    <row r="16" spans="1:15" s="287" customFormat="1" ht="24.95" customHeight="1" x14ac:dyDescent="0.2">
      <c r="A16" s="193" t="s">
        <v>218</v>
      </c>
      <c r="B16" s="199" t="s">
        <v>141</v>
      </c>
      <c r="C16" s="113">
        <v>3.6577693897726253</v>
      </c>
      <c r="D16" s="115">
        <v>814</v>
      </c>
      <c r="E16" s="114">
        <v>305</v>
      </c>
      <c r="F16" s="114">
        <v>869</v>
      </c>
      <c r="G16" s="114">
        <v>458</v>
      </c>
      <c r="H16" s="140">
        <v>577</v>
      </c>
      <c r="I16" s="115">
        <v>237</v>
      </c>
      <c r="J16" s="116">
        <v>41.074523396880416</v>
      </c>
      <c r="K16" s="110"/>
      <c r="L16" s="110"/>
      <c r="M16" s="110"/>
      <c r="N16" s="110"/>
      <c r="O16" s="110"/>
    </row>
    <row r="17" spans="1:15" s="110" customFormat="1" ht="24.95" customHeight="1" x14ac:dyDescent="0.2">
      <c r="A17" s="193" t="s">
        <v>142</v>
      </c>
      <c r="B17" s="199" t="s">
        <v>220</v>
      </c>
      <c r="C17" s="113">
        <v>1.5278152242293521</v>
      </c>
      <c r="D17" s="115">
        <v>340</v>
      </c>
      <c r="E17" s="114">
        <v>218</v>
      </c>
      <c r="F17" s="114">
        <v>1597</v>
      </c>
      <c r="G17" s="114">
        <v>383</v>
      </c>
      <c r="H17" s="140">
        <v>425</v>
      </c>
      <c r="I17" s="115">
        <v>-85</v>
      </c>
      <c r="J17" s="116">
        <v>-20</v>
      </c>
    </row>
    <row r="18" spans="1:15" s="287" customFormat="1" ht="24.95" customHeight="1" x14ac:dyDescent="0.2">
      <c r="A18" s="201" t="s">
        <v>144</v>
      </c>
      <c r="B18" s="202" t="s">
        <v>145</v>
      </c>
      <c r="C18" s="113">
        <v>7.5042688954794645</v>
      </c>
      <c r="D18" s="115">
        <v>1670</v>
      </c>
      <c r="E18" s="114">
        <v>917</v>
      </c>
      <c r="F18" s="114">
        <v>1876</v>
      </c>
      <c r="G18" s="114">
        <v>1517</v>
      </c>
      <c r="H18" s="140">
        <v>1606</v>
      </c>
      <c r="I18" s="115">
        <v>64</v>
      </c>
      <c r="J18" s="116">
        <v>3.9850560398505603</v>
      </c>
      <c r="K18" s="110"/>
      <c r="L18" s="110"/>
      <c r="M18" s="110"/>
      <c r="N18" s="110"/>
      <c r="O18" s="110"/>
    </row>
    <row r="19" spans="1:15" s="110" customFormat="1" ht="24.95" customHeight="1" x14ac:dyDescent="0.2">
      <c r="A19" s="193" t="s">
        <v>146</v>
      </c>
      <c r="B19" s="199" t="s">
        <v>147</v>
      </c>
      <c r="C19" s="113">
        <v>11.570953536442886</v>
      </c>
      <c r="D19" s="115">
        <v>2575</v>
      </c>
      <c r="E19" s="114">
        <v>2403</v>
      </c>
      <c r="F19" s="114">
        <v>3016</v>
      </c>
      <c r="G19" s="114">
        <v>1957</v>
      </c>
      <c r="H19" s="140">
        <v>2144</v>
      </c>
      <c r="I19" s="115">
        <v>431</v>
      </c>
      <c r="J19" s="116">
        <v>20.102611940298509</v>
      </c>
    </row>
    <row r="20" spans="1:15" s="287" customFormat="1" ht="24.95" customHeight="1" x14ac:dyDescent="0.2">
      <c r="A20" s="193" t="s">
        <v>148</v>
      </c>
      <c r="B20" s="199" t="s">
        <v>149</v>
      </c>
      <c r="C20" s="113">
        <v>5.5270962523591267</v>
      </c>
      <c r="D20" s="115">
        <v>1230</v>
      </c>
      <c r="E20" s="114">
        <v>1412</v>
      </c>
      <c r="F20" s="114">
        <v>1570</v>
      </c>
      <c r="G20" s="114">
        <v>1287</v>
      </c>
      <c r="H20" s="140">
        <v>1329</v>
      </c>
      <c r="I20" s="115">
        <v>-99</v>
      </c>
      <c r="J20" s="116">
        <v>-7.4492099322799099</v>
      </c>
      <c r="K20" s="110"/>
      <c r="L20" s="110"/>
      <c r="M20" s="110"/>
      <c r="N20" s="110"/>
      <c r="O20" s="110"/>
    </row>
    <row r="21" spans="1:15" s="110" customFormat="1" ht="24.95" customHeight="1" x14ac:dyDescent="0.2">
      <c r="A21" s="201" t="s">
        <v>150</v>
      </c>
      <c r="B21" s="202" t="s">
        <v>151</v>
      </c>
      <c r="C21" s="113">
        <v>4.8036308079446393</v>
      </c>
      <c r="D21" s="115">
        <v>1069</v>
      </c>
      <c r="E21" s="114">
        <v>1033</v>
      </c>
      <c r="F21" s="114">
        <v>1258</v>
      </c>
      <c r="G21" s="114">
        <v>1275</v>
      </c>
      <c r="H21" s="140">
        <v>1235</v>
      </c>
      <c r="I21" s="115">
        <v>-166</v>
      </c>
      <c r="J21" s="116">
        <v>-13.441295546558704</v>
      </c>
    </row>
    <row r="22" spans="1:15" s="110" customFormat="1" ht="24.95" customHeight="1" x14ac:dyDescent="0.2">
      <c r="A22" s="201" t="s">
        <v>152</v>
      </c>
      <c r="B22" s="199" t="s">
        <v>153</v>
      </c>
      <c r="C22" s="113">
        <v>3.9139031185404871</v>
      </c>
      <c r="D22" s="115">
        <v>871</v>
      </c>
      <c r="E22" s="114">
        <v>889</v>
      </c>
      <c r="F22" s="114">
        <v>979</v>
      </c>
      <c r="G22" s="114">
        <v>767</v>
      </c>
      <c r="H22" s="140">
        <v>869</v>
      </c>
      <c r="I22" s="115">
        <v>2</v>
      </c>
      <c r="J22" s="116">
        <v>0.23014959723820483</v>
      </c>
    </row>
    <row r="23" spans="1:15" s="110" customFormat="1" ht="24.95" customHeight="1" x14ac:dyDescent="0.2">
      <c r="A23" s="193" t="s">
        <v>154</v>
      </c>
      <c r="B23" s="199" t="s">
        <v>155</v>
      </c>
      <c r="C23" s="113">
        <v>1.6176867080075492</v>
      </c>
      <c r="D23" s="115">
        <v>360</v>
      </c>
      <c r="E23" s="114">
        <v>252</v>
      </c>
      <c r="F23" s="114">
        <v>401</v>
      </c>
      <c r="G23" s="114">
        <v>282</v>
      </c>
      <c r="H23" s="140">
        <v>338</v>
      </c>
      <c r="I23" s="115">
        <v>22</v>
      </c>
      <c r="J23" s="116">
        <v>6.5088757396449708</v>
      </c>
    </row>
    <row r="24" spans="1:15" s="110" customFormat="1" ht="24.95" customHeight="1" x14ac:dyDescent="0.2">
      <c r="A24" s="193" t="s">
        <v>156</v>
      </c>
      <c r="B24" s="199" t="s">
        <v>221</v>
      </c>
      <c r="C24" s="113">
        <v>5.8326592972049971</v>
      </c>
      <c r="D24" s="115">
        <v>1298</v>
      </c>
      <c r="E24" s="114">
        <v>1095</v>
      </c>
      <c r="F24" s="114">
        <v>1987</v>
      </c>
      <c r="G24" s="114">
        <v>1803</v>
      </c>
      <c r="H24" s="140">
        <v>1942</v>
      </c>
      <c r="I24" s="115">
        <v>-644</v>
      </c>
      <c r="J24" s="116">
        <v>-33.161688980432544</v>
      </c>
    </row>
    <row r="25" spans="1:15" s="110" customFormat="1" ht="24.95" customHeight="1" x14ac:dyDescent="0.2">
      <c r="A25" s="193" t="s">
        <v>222</v>
      </c>
      <c r="B25" s="204" t="s">
        <v>159</v>
      </c>
      <c r="C25" s="113">
        <v>5.6439291812707824</v>
      </c>
      <c r="D25" s="115">
        <v>1256</v>
      </c>
      <c r="E25" s="114">
        <v>1130</v>
      </c>
      <c r="F25" s="114">
        <v>1293</v>
      </c>
      <c r="G25" s="114">
        <v>1109</v>
      </c>
      <c r="H25" s="140">
        <v>1252</v>
      </c>
      <c r="I25" s="115">
        <v>4</v>
      </c>
      <c r="J25" s="116">
        <v>0.31948881789137379</v>
      </c>
    </row>
    <row r="26" spans="1:15" s="110" customFormat="1" ht="24.95" customHeight="1" x14ac:dyDescent="0.2">
      <c r="A26" s="201">
        <v>782.78300000000002</v>
      </c>
      <c r="B26" s="203" t="s">
        <v>160</v>
      </c>
      <c r="C26" s="113">
        <v>17.201401995146941</v>
      </c>
      <c r="D26" s="115">
        <v>3828</v>
      </c>
      <c r="E26" s="114">
        <v>2425</v>
      </c>
      <c r="F26" s="114">
        <v>2689</v>
      </c>
      <c r="G26" s="114">
        <v>2521</v>
      </c>
      <c r="H26" s="140">
        <v>2111</v>
      </c>
      <c r="I26" s="115">
        <v>1717</v>
      </c>
      <c r="J26" s="116">
        <v>81.335859782093792</v>
      </c>
    </row>
    <row r="27" spans="1:15" s="110" customFormat="1" ht="24.95" customHeight="1" x14ac:dyDescent="0.2">
      <c r="A27" s="193" t="s">
        <v>161</v>
      </c>
      <c r="B27" s="199" t="s">
        <v>162</v>
      </c>
      <c r="C27" s="113">
        <v>2.6107666037566282</v>
      </c>
      <c r="D27" s="115">
        <v>581</v>
      </c>
      <c r="E27" s="114">
        <v>523</v>
      </c>
      <c r="F27" s="114">
        <v>1085</v>
      </c>
      <c r="G27" s="114">
        <v>554</v>
      </c>
      <c r="H27" s="140">
        <v>484</v>
      </c>
      <c r="I27" s="115">
        <v>97</v>
      </c>
      <c r="J27" s="116">
        <v>20.041322314049587</v>
      </c>
    </row>
    <row r="28" spans="1:15" s="110" customFormat="1" ht="24.95" customHeight="1" x14ac:dyDescent="0.2">
      <c r="A28" s="193" t="s">
        <v>163</v>
      </c>
      <c r="B28" s="199" t="s">
        <v>164</v>
      </c>
      <c r="C28" s="113">
        <v>3.8015637638177404</v>
      </c>
      <c r="D28" s="115">
        <v>846</v>
      </c>
      <c r="E28" s="114">
        <v>1031</v>
      </c>
      <c r="F28" s="114">
        <v>1426</v>
      </c>
      <c r="G28" s="114">
        <v>1003</v>
      </c>
      <c r="H28" s="140">
        <v>937</v>
      </c>
      <c r="I28" s="115">
        <v>-91</v>
      </c>
      <c r="J28" s="116">
        <v>-9.7118463180362866</v>
      </c>
    </row>
    <row r="29" spans="1:15" s="110" customFormat="1" ht="24.95" customHeight="1" x14ac:dyDescent="0.2">
      <c r="A29" s="193">
        <v>86</v>
      </c>
      <c r="B29" s="199" t="s">
        <v>165</v>
      </c>
      <c r="C29" s="113">
        <v>5.598993439381684</v>
      </c>
      <c r="D29" s="115">
        <v>1246</v>
      </c>
      <c r="E29" s="114">
        <v>1417</v>
      </c>
      <c r="F29" s="114">
        <v>1730</v>
      </c>
      <c r="G29" s="114">
        <v>1189</v>
      </c>
      <c r="H29" s="140">
        <v>1430</v>
      </c>
      <c r="I29" s="115">
        <v>-184</v>
      </c>
      <c r="J29" s="116">
        <v>-12.867132867132867</v>
      </c>
    </row>
    <row r="30" spans="1:15" s="110" customFormat="1" ht="24.95" customHeight="1" x14ac:dyDescent="0.2">
      <c r="A30" s="193">
        <v>87.88</v>
      </c>
      <c r="B30" s="204" t="s">
        <v>166</v>
      </c>
      <c r="C30" s="113">
        <v>4.2014918666307182</v>
      </c>
      <c r="D30" s="115">
        <v>935</v>
      </c>
      <c r="E30" s="114">
        <v>1157</v>
      </c>
      <c r="F30" s="114">
        <v>2128</v>
      </c>
      <c r="G30" s="114">
        <v>984</v>
      </c>
      <c r="H30" s="140">
        <v>970</v>
      </c>
      <c r="I30" s="115">
        <v>-35</v>
      </c>
      <c r="J30" s="116">
        <v>-3.6082474226804124</v>
      </c>
    </row>
    <row r="31" spans="1:15" s="110" customFormat="1" ht="24.95" customHeight="1" x14ac:dyDescent="0.2">
      <c r="A31" s="193" t="s">
        <v>167</v>
      </c>
      <c r="B31" s="199" t="s">
        <v>168</v>
      </c>
      <c r="C31" s="113">
        <v>4.417183427698391</v>
      </c>
      <c r="D31" s="115">
        <v>983</v>
      </c>
      <c r="E31" s="114">
        <v>812</v>
      </c>
      <c r="F31" s="114">
        <v>1567</v>
      </c>
      <c r="G31" s="114">
        <v>1009</v>
      </c>
      <c r="H31" s="140">
        <v>967</v>
      </c>
      <c r="I31" s="115">
        <v>16</v>
      </c>
      <c r="J31" s="116">
        <v>1.6546018614270941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6.8302327671429852</v>
      </c>
      <c r="D34" s="115">
        <v>1520</v>
      </c>
      <c r="E34" s="114">
        <v>619</v>
      </c>
      <c r="F34" s="114">
        <v>1007</v>
      </c>
      <c r="G34" s="114">
        <v>1389</v>
      </c>
      <c r="H34" s="140">
        <v>1349</v>
      </c>
      <c r="I34" s="115">
        <v>171</v>
      </c>
      <c r="J34" s="116">
        <v>12.67605633802817</v>
      </c>
    </row>
    <row r="35" spans="1:10" s="110" customFormat="1" ht="24.95" customHeight="1" x14ac:dyDescent="0.2">
      <c r="A35" s="292" t="s">
        <v>171</v>
      </c>
      <c r="B35" s="293" t="s">
        <v>172</v>
      </c>
      <c r="C35" s="113">
        <v>16.424013660465533</v>
      </c>
      <c r="D35" s="115">
        <v>3655</v>
      </c>
      <c r="E35" s="114">
        <v>2088</v>
      </c>
      <c r="F35" s="114">
        <v>5423</v>
      </c>
      <c r="G35" s="114">
        <v>3137</v>
      </c>
      <c r="H35" s="140">
        <v>3481</v>
      </c>
      <c r="I35" s="115">
        <v>174</v>
      </c>
      <c r="J35" s="116">
        <v>4.9985636311404766</v>
      </c>
    </row>
    <row r="36" spans="1:10" s="110" customFormat="1" ht="24.95" customHeight="1" x14ac:dyDescent="0.2">
      <c r="A36" s="294" t="s">
        <v>173</v>
      </c>
      <c r="B36" s="295" t="s">
        <v>174</v>
      </c>
      <c r="C36" s="125">
        <v>76.741259998202565</v>
      </c>
      <c r="D36" s="143">
        <v>17078</v>
      </c>
      <c r="E36" s="144">
        <v>15579</v>
      </c>
      <c r="F36" s="144">
        <v>21129</v>
      </c>
      <c r="G36" s="144">
        <v>15740</v>
      </c>
      <c r="H36" s="145">
        <v>16008</v>
      </c>
      <c r="I36" s="143">
        <v>1070</v>
      </c>
      <c r="J36" s="146">
        <v>6.6841579210394801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522</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22254</v>
      </c>
      <c r="F11" s="264">
        <v>18287</v>
      </c>
      <c r="G11" s="264">
        <v>27560</v>
      </c>
      <c r="H11" s="264">
        <v>20268</v>
      </c>
      <c r="I11" s="265">
        <v>20839</v>
      </c>
      <c r="J11" s="263">
        <v>1415</v>
      </c>
      <c r="K11" s="266">
        <v>6.7901530783626853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37.314640064707469</v>
      </c>
      <c r="E13" s="115">
        <v>8304</v>
      </c>
      <c r="F13" s="114">
        <v>6229</v>
      </c>
      <c r="G13" s="114">
        <v>7762</v>
      </c>
      <c r="H13" s="114">
        <v>7507</v>
      </c>
      <c r="I13" s="140">
        <v>7259</v>
      </c>
      <c r="J13" s="115">
        <v>1045</v>
      </c>
      <c r="K13" s="116">
        <v>14.395922303347568</v>
      </c>
    </row>
    <row r="14" spans="1:15" ht="15.95" customHeight="1" x14ac:dyDescent="0.2">
      <c r="A14" s="306" t="s">
        <v>230</v>
      </c>
      <c r="B14" s="307"/>
      <c r="C14" s="308"/>
      <c r="D14" s="113">
        <v>42.158713040352296</v>
      </c>
      <c r="E14" s="115">
        <v>9382</v>
      </c>
      <c r="F14" s="114">
        <v>8209</v>
      </c>
      <c r="G14" s="114">
        <v>14402</v>
      </c>
      <c r="H14" s="114">
        <v>8636</v>
      </c>
      <c r="I14" s="140">
        <v>9194</v>
      </c>
      <c r="J14" s="115">
        <v>188</v>
      </c>
      <c r="K14" s="116">
        <v>2.0448118338046553</v>
      </c>
    </row>
    <row r="15" spans="1:15" ht="15.95" customHeight="1" x14ac:dyDescent="0.2">
      <c r="A15" s="306" t="s">
        <v>231</v>
      </c>
      <c r="B15" s="307"/>
      <c r="C15" s="308"/>
      <c r="D15" s="113">
        <v>8.9556933584973493</v>
      </c>
      <c r="E15" s="115">
        <v>1993</v>
      </c>
      <c r="F15" s="114">
        <v>1604</v>
      </c>
      <c r="G15" s="114">
        <v>2351</v>
      </c>
      <c r="H15" s="114">
        <v>1590</v>
      </c>
      <c r="I15" s="140">
        <v>2004</v>
      </c>
      <c r="J15" s="115">
        <v>-11</v>
      </c>
      <c r="K15" s="116">
        <v>-0.5489021956087824</v>
      </c>
    </row>
    <row r="16" spans="1:15" ht="15.95" customHeight="1" x14ac:dyDescent="0.2">
      <c r="A16" s="306" t="s">
        <v>232</v>
      </c>
      <c r="B16" s="307"/>
      <c r="C16" s="308"/>
      <c r="D16" s="113">
        <v>11.427159162397771</v>
      </c>
      <c r="E16" s="115">
        <v>2543</v>
      </c>
      <c r="F16" s="114">
        <v>2207</v>
      </c>
      <c r="G16" s="114">
        <v>2803</v>
      </c>
      <c r="H16" s="114">
        <v>2502</v>
      </c>
      <c r="I16" s="140">
        <v>2350</v>
      </c>
      <c r="J16" s="115">
        <v>193</v>
      </c>
      <c r="K16" s="116">
        <v>8.212765957446809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7.5042688954794645</v>
      </c>
      <c r="E18" s="115">
        <v>1670</v>
      </c>
      <c r="F18" s="114">
        <v>713</v>
      </c>
      <c r="G18" s="114">
        <v>1336</v>
      </c>
      <c r="H18" s="114">
        <v>1568</v>
      </c>
      <c r="I18" s="140">
        <v>1525</v>
      </c>
      <c r="J18" s="115">
        <v>145</v>
      </c>
      <c r="K18" s="116">
        <v>9.5081967213114762</v>
      </c>
    </row>
    <row r="19" spans="1:11" ht="14.1" customHeight="1" x14ac:dyDescent="0.2">
      <c r="A19" s="306" t="s">
        <v>235</v>
      </c>
      <c r="B19" s="307" t="s">
        <v>236</v>
      </c>
      <c r="C19" s="308"/>
      <c r="D19" s="113">
        <v>6.8392199155208049</v>
      </c>
      <c r="E19" s="115">
        <v>1522</v>
      </c>
      <c r="F19" s="114">
        <v>642</v>
      </c>
      <c r="G19" s="114">
        <v>1084</v>
      </c>
      <c r="H19" s="114">
        <v>1508</v>
      </c>
      <c r="I19" s="140">
        <v>1408</v>
      </c>
      <c r="J19" s="115">
        <v>114</v>
      </c>
      <c r="K19" s="116">
        <v>8.0965909090909083</v>
      </c>
    </row>
    <row r="20" spans="1:11" ht="14.1" customHeight="1" x14ac:dyDescent="0.2">
      <c r="A20" s="306">
        <v>12</v>
      </c>
      <c r="B20" s="307" t="s">
        <v>237</v>
      </c>
      <c r="C20" s="308"/>
      <c r="D20" s="113">
        <v>1.3480722566729577</v>
      </c>
      <c r="E20" s="115">
        <v>300</v>
      </c>
      <c r="F20" s="114">
        <v>132</v>
      </c>
      <c r="G20" s="114">
        <v>262</v>
      </c>
      <c r="H20" s="114">
        <v>256</v>
      </c>
      <c r="I20" s="140">
        <v>341</v>
      </c>
      <c r="J20" s="115">
        <v>-41</v>
      </c>
      <c r="K20" s="116">
        <v>-12.023460410557185</v>
      </c>
    </row>
    <row r="21" spans="1:11" ht="14.1" customHeight="1" x14ac:dyDescent="0.2">
      <c r="A21" s="306">
        <v>21</v>
      </c>
      <c r="B21" s="307" t="s">
        <v>238</v>
      </c>
      <c r="C21" s="308"/>
      <c r="D21" s="113">
        <v>0.32803091579041971</v>
      </c>
      <c r="E21" s="115">
        <v>73</v>
      </c>
      <c r="F21" s="114">
        <v>27</v>
      </c>
      <c r="G21" s="114">
        <v>39</v>
      </c>
      <c r="H21" s="114">
        <v>62</v>
      </c>
      <c r="I21" s="140">
        <v>64</v>
      </c>
      <c r="J21" s="115">
        <v>9</v>
      </c>
      <c r="K21" s="116">
        <v>14.0625</v>
      </c>
    </row>
    <row r="22" spans="1:11" ht="14.1" customHeight="1" x14ac:dyDescent="0.2">
      <c r="A22" s="306">
        <v>22</v>
      </c>
      <c r="B22" s="307" t="s">
        <v>239</v>
      </c>
      <c r="C22" s="308"/>
      <c r="D22" s="113">
        <v>0.8852341152152422</v>
      </c>
      <c r="E22" s="115">
        <v>197</v>
      </c>
      <c r="F22" s="114">
        <v>164</v>
      </c>
      <c r="G22" s="114">
        <v>309</v>
      </c>
      <c r="H22" s="114">
        <v>240</v>
      </c>
      <c r="I22" s="140">
        <v>230</v>
      </c>
      <c r="J22" s="115">
        <v>-33</v>
      </c>
      <c r="K22" s="116">
        <v>-14.347826086956522</v>
      </c>
    </row>
    <row r="23" spans="1:11" ht="14.1" customHeight="1" x14ac:dyDescent="0.2">
      <c r="A23" s="306">
        <v>23</v>
      </c>
      <c r="B23" s="307" t="s">
        <v>240</v>
      </c>
      <c r="C23" s="308"/>
      <c r="D23" s="113">
        <v>1.3570594050507774</v>
      </c>
      <c r="E23" s="115">
        <v>302</v>
      </c>
      <c r="F23" s="114">
        <v>97</v>
      </c>
      <c r="G23" s="114">
        <v>153</v>
      </c>
      <c r="H23" s="114">
        <v>104</v>
      </c>
      <c r="I23" s="140">
        <v>94</v>
      </c>
      <c r="J23" s="115">
        <v>208</v>
      </c>
      <c r="K23" s="116">
        <v>221.27659574468086</v>
      </c>
    </row>
    <row r="24" spans="1:11" ht="14.1" customHeight="1" x14ac:dyDescent="0.2">
      <c r="A24" s="306">
        <v>24</v>
      </c>
      <c r="B24" s="307" t="s">
        <v>241</v>
      </c>
      <c r="C24" s="308"/>
      <c r="D24" s="113">
        <v>2.0580569785207152</v>
      </c>
      <c r="E24" s="115">
        <v>458</v>
      </c>
      <c r="F24" s="114">
        <v>231</v>
      </c>
      <c r="G24" s="114">
        <v>503</v>
      </c>
      <c r="H24" s="114">
        <v>603</v>
      </c>
      <c r="I24" s="140">
        <v>383</v>
      </c>
      <c r="J24" s="115">
        <v>75</v>
      </c>
      <c r="K24" s="116">
        <v>19.582245430809401</v>
      </c>
    </row>
    <row r="25" spans="1:11" ht="14.1" customHeight="1" x14ac:dyDescent="0.2">
      <c r="A25" s="306">
        <v>25</v>
      </c>
      <c r="B25" s="307" t="s">
        <v>242</v>
      </c>
      <c r="C25" s="308"/>
      <c r="D25" s="113">
        <v>2.9118360744135887</v>
      </c>
      <c r="E25" s="115">
        <v>648</v>
      </c>
      <c r="F25" s="114">
        <v>478</v>
      </c>
      <c r="G25" s="114">
        <v>1050</v>
      </c>
      <c r="H25" s="114">
        <v>646</v>
      </c>
      <c r="I25" s="140">
        <v>683</v>
      </c>
      <c r="J25" s="115">
        <v>-35</v>
      </c>
      <c r="K25" s="116">
        <v>-5.1244509516837482</v>
      </c>
    </row>
    <row r="26" spans="1:11" ht="14.1" customHeight="1" x14ac:dyDescent="0.2">
      <c r="A26" s="306">
        <v>26</v>
      </c>
      <c r="B26" s="307" t="s">
        <v>243</v>
      </c>
      <c r="C26" s="308"/>
      <c r="D26" s="113">
        <v>1.7075581917857463</v>
      </c>
      <c r="E26" s="115">
        <v>380</v>
      </c>
      <c r="F26" s="114">
        <v>278</v>
      </c>
      <c r="G26" s="114">
        <v>684</v>
      </c>
      <c r="H26" s="114">
        <v>338</v>
      </c>
      <c r="I26" s="140">
        <v>419</v>
      </c>
      <c r="J26" s="115">
        <v>-39</v>
      </c>
      <c r="K26" s="116">
        <v>-9.3078758949880669</v>
      </c>
    </row>
    <row r="27" spans="1:11" ht="14.1" customHeight="1" x14ac:dyDescent="0.2">
      <c r="A27" s="306">
        <v>27</v>
      </c>
      <c r="B27" s="307" t="s">
        <v>244</v>
      </c>
      <c r="C27" s="308"/>
      <c r="D27" s="113">
        <v>0.93466343129325069</v>
      </c>
      <c r="E27" s="115">
        <v>208</v>
      </c>
      <c r="F27" s="114">
        <v>156</v>
      </c>
      <c r="G27" s="114">
        <v>329</v>
      </c>
      <c r="H27" s="114">
        <v>185</v>
      </c>
      <c r="I27" s="140">
        <v>219</v>
      </c>
      <c r="J27" s="115">
        <v>-11</v>
      </c>
      <c r="K27" s="116">
        <v>-5.0228310502283104</v>
      </c>
    </row>
    <row r="28" spans="1:11" ht="14.1" customHeight="1" x14ac:dyDescent="0.2">
      <c r="A28" s="306">
        <v>28</v>
      </c>
      <c r="B28" s="307" t="s">
        <v>245</v>
      </c>
      <c r="C28" s="308"/>
      <c r="D28" s="113">
        <v>0.11683292891165634</v>
      </c>
      <c r="E28" s="115">
        <v>26</v>
      </c>
      <c r="F28" s="114" t="s">
        <v>514</v>
      </c>
      <c r="G28" s="114">
        <v>26</v>
      </c>
      <c r="H28" s="114" t="s">
        <v>514</v>
      </c>
      <c r="I28" s="140">
        <v>18</v>
      </c>
      <c r="J28" s="115">
        <v>8</v>
      </c>
      <c r="K28" s="116">
        <v>44.444444444444443</v>
      </c>
    </row>
    <row r="29" spans="1:11" ht="14.1" customHeight="1" x14ac:dyDescent="0.2">
      <c r="A29" s="306">
        <v>29</v>
      </c>
      <c r="B29" s="307" t="s">
        <v>246</v>
      </c>
      <c r="C29" s="308"/>
      <c r="D29" s="113">
        <v>2.4489979329558733</v>
      </c>
      <c r="E29" s="115">
        <v>545</v>
      </c>
      <c r="F29" s="114">
        <v>568</v>
      </c>
      <c r="G29" s="114">
        <v>708</v>
      </c>
      <c r="H29" s="114">
        <v>589</v>
      </c>
      <c r="I29" s="140">
        <v>647</v>
      </c>
      <c r="J29" s="115">
        <v>-102</v>
      </c>
      <c r="K29" s="116">
        <v>-15.765069551777435</v>
      </c>
    </row>
    <row r="30" spans="1:11" ht="14.1" customHeight="1" x14ac:dyDescent="0.2">
      <c r="A30" s="306" t="s">
        <v>247</v>
      </c>
      <c r="B30" s="307" t="s">
        <v>248</v>
      </c>
      <c r="C30" s="308"/>
      <c r="D30" s="113">
        <v>0.39094095443515775</v>
      </c>
      <c r="E30" s="115">
        <v>87</v>
      </c>
      <c r="F30" s="114">
        <v>133</v>
      </c>
      <c r="G30" s="114">
        <v>169</v>
      </c>
      <c r="H30" s="114">
        <v>108</v>
      </c>
      <c r="I30" s="140">
        <v>120</v>
      </c>
      <c r="J30" s="115">
        <v>-33</v>
      </c>
      <c r="K30" s="116">
        <v>-27.5</v>
      </c>
    </row>
    <row r="31" spans="1:11" ht="14.1" customHeight="1" x14ac:dyDescent="0.2">
      <c r="A31" s="306" t="s">
        <v>249</v>
      </c>
      <c r="B31" s="307" t="s">
        <v>250</v>
      </c>
      <c r="C31" s="308"/>
      <c r="D31" s="113">
        <v>2.0176148108205267</v>
      </c>
      <c r="E31" s="115">
        <v>449</v>
      </c>
      <c r="F31" s="114">
        <v>425</v>
      </c>
      <c r="G31" s="114">
        <v>521</v>
      </c>
      <c r="H31" s="114">
        <v>470</v>
      </c>
      <c r="I31" s="140">
        <v>517</v>
      </c>
      <c r="J31" s="115">
        <v>-68</v>
      </c>
      <c r="K31" s="116">
        <v>-13.152804642166345</v>
      </c>
    </row>
    <row r="32" spans="1:11" ht="14.1" customHeight="1" x14ac:dyDescent="0.2">
      <c r="A32" s="306">
        <v>31</v>
      </c>
      <c r="B32" s="307" t="s">
        <v>251</v>
      </c>
      <c r="C32" s="308"/>
      <c r="D32" s="113">
        <v>0.62460681225847037</v>
      </c>
      <c r="E32" s="115">
        <v>139</v>
      </c>
      <c r="F32" s="114">
        <v>109</v>
      </c>
      <c r="G32" s="114">
        <v>138</v>
      </c>
      <c r="H32" s="114">
        <v>108</v>
      </c>
      <c r="I32" s="140">
        <v>103</v>
      </c>
      <c r="J32" s="115">
        <v>36</v>
      </c>
      <c r="K32" s="116">
        <v>34.95145631067961</v>
      </c>
    </row>
    <row r="33" spans="1:11" ht="14.1" customHeight="1" x14ac:dyDescent="0.2">
      <c r="A33" s="306">
        <v>32</v>
      </c>
      <c r="B33" s="307" t="s">
        <v>252</v>
      </c>
      <c r="C33" s="308"/>
      <c r="D33" s="113">
        <v>3.8689673766513883</v>
      </c>
      <c r="E33" s="115">
        <v>861</v>
      </c>
      <c r="F33" s="114">
        <v>418</v>
      </c>
      <c r="G33" s="114">
        <v>801</v>
      </c>
      <c r="H33" s="114">
        <v>828</v>
      </c>
      <c r="I33" s="140">
        <v>709</v>
      </c>
      <c r="J33" s="115">
        <v>152</v>
      </c>
      <c r="K33" s="116">
        <v>21.438645980253877</v>
      </c>
    </row>
    <row r="34" spans="1:11" ht="14.1" customHeight="1" x14ac:dyDescent="0.2">
      <c r="A34" s="306">
        <v>33</v>
      </c>
      <c r="B34" s="307" t="s">
        <v>253</v>
      </c>
      <c r="C34" s="308"/>
      <c r="D34" s="113">
        <v>1.2671879212725803</v>
      </c>
      <c r="E34" s="115">
        <v>282</v>
      </c>
      <c r="F34" s="114">
        <v>154</v>
      </c>
      <c r="G34" s="114">
        <v>312</v>
      </c>
      <c r="H34" s="114">
        <v>205</v>
      </c>
      <c r="I34" s="140">
        <v>293</v>
      </c>
      <c r="J34" s="115">
        <v>-11</v>
      </c>
      <c r="K34" s="116">
        <v>-3.7542662116040955</v>
      </c>
    </row>
    <row r="35" spans="1:11" ht="14.1" customHeight="1" x14ac:dyDescent="0.2">
      <c r="A35" s="306">
        <v>34</v>
      </c>
      <c r="B35" s="307" t="s">
        <v>254</v>
      </c>
      <c r="C35" s="308"/>
      <c r="D35" s="113">
        <v>2.0310955333872562</v>
      </c>
      <c r="E35" s="115">
        <v>452</v>
      </c>
      <c r="F35" s="114">
        <v>229</v>
      </c>
      <c r="G35" s="114">
        <v>476</v>
      </c>
      <c r="H35" s="114">
        <v>361</v>
      </c>
      <c r="I35" s="140">
        <v>420</v>
      </c>
      <c r="J35" s="115">
        <v>32</v>
      </c>
      <c r="K35" s="116">
        <v>7.6190476190476186</v>
      </c>
    </row>
    <row r="36" spans="1:11" ht="14.1" customHeight="1" x14ac:dyDescent="0.2">
      <c r="A36" s="306">
        <v>41</v>
      </c>
      <c r="B36" s="307" t="s">
        <v>255</v>
      </c>
      <c r="C36" s="308"/>
      <c r="D36" s="113">
        <v>1.0649770827716365</v>
      </c>
      <c r="E36" s="115">
        <v>237</v>
      </c>
      <c r="F36" s="114">
        <v>190</v>
      </c>
      <c r="G36" s="114">
        <v>905</v>
      </c>
      <c r="H36" s="114">
        <v>290</v>
      </c>
      <c r="I36" s="140">
        <v>243</v>
      </c>
      <c r="J36" s="115">
        <v>-6</v>
      </c>
      <c r="K36" s="116">
        <v>-2.4691358024691357</v>
      </c>
    </row>
    <row r="37" spans="1:11" ht="14.1" customHeight="1" x14ac:dyDescent="0.2">
      <c r="A37" s="306">
        <v>42</v>
      </c>
      <c r="B37" s="307" t="s">
        <v>256</v>
      </c>
      <c r="C37" s="308"/>
      <c r="D37" s="113">
        <v>0.18423654174530421</v>
      </c>
      <c r="E37" s="115">
        <v>41</v>
      </c>
      <c r="F37" s="114">
        <v>29</v>
      </c>
      <c r="G37" s="114">
        <v>48</v>
      </c>
      <c r="H37" s="114">
        <v>47</v>
      </c>
      <c r="I37" s="140">
        <v>21</v>
      </c>
      <c r="J37" s="115">
        <v>20</v>
      </c>
      <c r="K37" s="116">
        <v>95.238095238095241</v>
      </c>
    </row>
    <row r="38" spans="1:11" ht="14.1" customHeight="1" x14ac:dyDescent="0.2">
      <c r="A38" s="306">
        <v>43</v>
      </c>
      <c r="B38" s="307" t="s">
        <v>257</v>
      </c>
      <c r="C38" s="308"/>
      <c r="D38" s="113">
        <v>1.8154039723195829</v>
      </c>
      <c r="E38" s="115">
        <v>404</v>
      </c>
      <c r="F38" s="114">
        <v>321</v>
      </c>
      <c r="G38" s="114">
        <v>464</v>
      </c>
      <c r="H38" s="114">
        <v>326</v>
      </c>
      <c r="I38" s="140">
        <v>362</v>
      </c>
      <c r="J38" s="115">
        <v>42</v>
      </c>
      <c r="K38" s="116">
        <v>11.602209944751381</v>
      </c>
    </row>
    <row r="39" spans="1:11" ht="14.1" customHeight="1" x14ac:dyDescent="0.2">
      <c r="A39" s="306">
        <v>51</v>
      </c>
      <c r="B39" s="307" t="s">
        <v>258</v>
      </c>
      <c r="C39" s="308"/>
      <c r="D39" s="113">
        <v>10.492495731104521</v>
      </c>
      <c r="E39" s="115">
        <v>2335</v>
      </c>
      <c r="F39" s="114">
        <v>2239</v>
      </c>
      <c r="G39" s="114">
        <v>2705</v>
      </c>
      <c r="H39" s="114">
        <v>1981</v>
      </c>
      <c r="I39" s="140">
        <v>2196</v>
      </c>
      <c r="J39" s="115">
        <v>139</v>
      </c>
      <c r="K39" s="116">
        <v>6.3296903460837886</v>
      </c>
    </row>
    <row r="40" spans="1:11" ht="14.1" customHeight="1" x14ac:dyDescent="0.2">
      <c r="A40" s="306" t="s">
        <v>259</v>
      </c>
      <c r="B40" s="307" t="s">
        <v>260</v>
      </c>
      <c r="C40" s="308"/>
      <c r="D40" s="113">
        <v>9.539858003055631</v>
      </c>
      <c r="E40" s="115">
        <v>2123</v>
      </c>
      <c r="F40" s="114">
        <v>2107</v>
      </c>
      <c r="G40" s="114">
        <v>2456</v>
      </c>
      <c r="H40" s="114">
        <v>1788</v>
      </c>
      <c r="I40" s="140">
        <v>2031</v>
      </c>
      <c r="J40" s="115">
        <v>92</v>
      </c>
      <c r="K40" s="116">
        <v>4.5297882816346631</v>
      </c>
    </row>
    <row r="41" spans="1:11" ht="14.1" customHeight="1" x14ac:dyDescent="0.2">
      <c r="A41" s="306"/>
      <c r="B41" s="307" t="s">
        <v>261</v>
      </c>
      <c r="C41" s="308"/>
      <c r="D41" s="113">
        <v>8.9601869326862591</v>
      </c>
      <c r="E41" s="115">
        <v>1994</v>
      </c>
      <c r="F41" s="114">
        <v>1958</v>
      </c>
      <c r="G41" s="114">
        <v>2220</v>
      </c>
      <c r="H41" s="114">
        <v>1651</v>
      </c>
      <c r="I41" s="140">
        <v>1856</v>
      </c>
      <c r="J41" s="115">
        <v>138</v>
      </c>
      <c r="K41" s="116">
        <v>7.4353448275862073</v>
      </c>
    </row>
    <row r="42" spans="1:11" ht="14.1" customHeight="1" x14ac:dyDescent="0.2">
      <c r="A42" s="306">
        <v>52</v>
      </c>
      <c r="B42" s="307" t="s">
        <v>262</v>
      </c>
      <c r="C42" s="308"/>
      <c r="D42" s="113">
        <v>4.075671789341242</v>
      </c>
      <c r="E42" s="115">
        <v>907</v>
      </c>
      <c r="F42" s="114">
        <v>918</v>
      </c>
      <c r="G42" s="114">
        <v>918</v>
      </c>
      <c r="H42" s="114">
        <v>887</v>
      </c>
      <c r="I42" s="140">
        <v>858</v>
      </c>
      <c r="J42" s="115">
        <v>49</v>
      </c>
      <c r="K42" s="116">
        <v>5.7109557109557105</v>
      </c>
    </row>
    <row r="43" spans="1:11" ht="14.1" customHeight="1" x14ac:dyDescent="0.2">
      <c r="A43" s="306" t="s">
        <v>263</v>
      </c>
      <c r="B43" s="307" t="s">
        <v>264</v>
      </c>
      <c r="C43" s="308"/>
      <c r="D43" s="113">
        <v>3.0376561517030645</v>
      </c>
      <c r="E43" s="115">
        <v>676</v>
      </c>
      <c r="F43" s="114">
        <v>724</v>
      </c>
      <c r="G43" s="114">
        <v>695</v>
      </c>
      <c r="H43" s="114">
        <v>671</v>
      </c>
      <c r="I43" s="140">
        <v>676</v>
      </c>
      <c r="J43" s="115">
        <v>0</v>
      </c>
      <c r="K43" s="116">
        <v>0</v>
      </c>
    </row>
    <row r="44" spans="1:11" ht="14.1" customHeight="1" x14ac:dyDescent="0.2">
      <c r="A44" s="306">
        <v>53</v>
      </c>
      <c r="B44" s="307" t="s">
        <v>265</v>
      </c>
      <c r="C44" s="308"/>
      <c r="D44" s="113">
        <v>0.80884335400377461</v>
      </c>
      <c r="E44" s="115">
        <v>180</v>
      </c>
      <c r="F44" s="114">
        <v>163</v>
      </c>
      <c r="G44" s="114">
        <v>295</v>
      </c>
      <c r="H44" s="114">
        <v>207</v>
      </c>
      <c r="I44" s="140">
        <v>181</v>
      </c>
      <c r="J44" s="115">
        <v>-1</v>
      </c>
      <c r="K44" s="116">
        <v>-0.5524861878453039</v>
      </c>
    </row>
    <row r="45" spans="1:11" ht="14.1" customHeight="1" x14ac:dyDescent="0.2">
      <c r="A45" s="306" t="s">
        <v>266</v>
      </c>
      <c r="B45" s="307" t="s">
        <v>267</v>
      </c>
      <c r="C45" s="308"/>
      <c r="D45" s="113">
        <v>0.77738833468140556</v>
      </c>
      <c r="E45" s="115">
        <v>173</v>
      </c>
      <c r="F45" s="114">
        <v>152</v>
      </c>
      <c r="G45" s="114">
        <v>290</v>
      </c>
      <c r="H45" s="114">
        <v>195</v>
      </c>
      <c r="I45" s="140">
        <v>180</v>
      </c>
      <c r="J45" s="115">
        <v>-7</v>
      </c>
      <c r="K45" s="116">
        <v>-3.8888888888888888</v>
      </c>
    </row>
    <row r="46" spans="1:11" ht="14.1" customHeight="1" x14ac:dyDescent="0.2">
      <c r="A46" s="306">
        <v>54</v>
      </c>
      <c r="B46" s="307" t="s">
        <v>268</v>
      </c>
      <c r="C46" s="308"/>
      <c r="D46" s="113">
        <v>3.0376561517030645</v>
      </c>
      <c r="E46" s="115">
        <v>676</v>
      </c>
      <c r="F46" s="114">
        <v>566</v>
      </c>
      <c r="G46" s="114">
        <v>618</v>
      </c>
      <c r="H46" s="114">
        <v>561</v>
      </c>
      <c r="I46" s="140">
        <v>650</v>
      </c>
      <c r="J46" s="115">
        <v>26</v>
      </c>
      <c r="K46" s="116">
        <v>4</v>
      </c>
    </row>
    <row r="47" spans="1:11" ht="14.1" customHeight="1" x14ac:dyDescent="0.2">
      <c r="A47" s="306">
        <v>61</v>
      </c>
      <c r="B47" s="307" t="s">
        <v>269</v>
      </c>
      <c r="C47" s="308"/>
      <c r="D47" s="113">
        <v>1.7704682304304844</v>
      </c>
      <c r="E47" s="115">
        <v>394</v>
      </c>
      <c r="F47" s="114">
        <v>296</v>
      </c>
      <c r="G47" s="114">
        <v>475</v>
      </c>
      <c r="H47" s="114">
        <v>328</v>
      </c>
      <c r="I47" s="140">
        <v>386</v>
      </c>
      <c r="J47" s="115">
        <v>8</v>
      </c>
      <c r="K47" s="116">
        <v>2.0725388601036268</v>
      </c>
    </row>
    <row r="48" spans="1:11" ht="14.1" customHeight="1" x14ac:dyDescent="0.2">
      <c r="A48" s="306">
        <v>62</v>
      </c>
      <c r="B48" s="307" t="s">
        <v>270</v>
      </c>
      <c r="C48" s="308"/>
      <c r="D48" s="113">
        <v>10.789071627572572</v>
      </c>
      <c r="E48" s="115">
        <v>2401</v>
      </c>
      <c r="F48" s="114">
        <v>1983</v>
      </c>
      <c r="G48" s="114">
        <v>2301</v>
      </c>
      <c r="H48" s="114">
        <v>1645</v>
      </c>
      <c r="I48" s="140">
        <v>1610</v>
      </c>
      <c r="J48" s="115">
        <v>791</v>
      </c>
      <c r="K48" s="116">
        <v>49.130434782608695</v>
      </c>
    </row>
    <row r="49" spans="1:11" ht="14.1" customHeight="1" x14ac:dyDescent="0.2">
      <c r="A49" s="306">
        <v>63</v>
      </c>
      <c r="B49" s="307" t="s">
        <v>271</v>
      </c>
      <c r="C49" s="308"/>
      <c r="D49" s="113">
        <v>3.3252448997932955</v>
      </c>
      <c r="E49" s="115">
        <v>740</v>
      </c>
      <c r="F49" s="114">
        <v>883</v>
      </c>
      <c r="G49" s="114">
        <v>941</v>
      </c>
      <c r="H49" s="114">
        <v>994</v>
      </c>
      <c r="I49" s="140">
        <v>851</v>
      </c>
      <c r="J49" s="115">
        <v>-111</v>
      </c>
      <c r="K49" s="116">
        <v>-13.043478260869565</v>
      </c>
    </row>
    <row r="50" spans="1:11" ht="14.1" customHeight="1" x14ac:dyDescent="0.2">
      <c r="A50" s="306" t="s">
        <v>272</v>
      </c>
      <c r="B50" s="307" t="s">
        <v>273</v>
      </c>
      <c r="C50" s="308"/>
      <c r="D50" s="113">
        <v>0.55720319942482255</v>
      </c>
      <c r="E50" s="115">
        <v>124</v>
      </c>
      <c r="F50" s="114">
        <v>78</v>
      </c>
      <c r="G50" s="114">
        <v>159</v>
      </c>
      <c r="H50" s="114">
        <v>130</v>
      </c>
      <c r="I50" s="140">
        <v>101</v>
      </c>
      <c r="J50" s="115">
        <v>23</v>
      </c>
      <c r="K50" s="116">
        <v>22.772277227722771</v>
      </c>
    </row>
    <row r="51" spans="1:11" ht="14.1" customHeight="1" x14ac:dyDescent="0.2">
      <c r="A51" s="306" t="s">
        <v>274</v>
      </c>
      <c r="B51" s="307" t="s">
        <v>275</v>
      </c>
      <c r="C51" s="308"/>
      <c r="D51" s="113">
        <v>2.4804529522782421</v>
      </c>
      <c r="E51" s="115">
        <v>552</v>
      </c>
      <c r="F51" s="114">
        <v>741</v>
      </c>
      <c r="G51" s="114">
        <v>682</v>
      </c>
      <c r="H51" s="114">
        <v>713</v>
      </c>
      <c r="I51" s="140">
        <v>681</v>
      </c>
      <c r="J51" s="115">
        <v>-129</v>
      </c>
      <c r="K51" s="116">
        <v>-18.942731277533039</v>
      </c>
    </row>
    <row r="52" spans="1:11" ht="14.1" customHeight="1" x14ac:dyDescent="0.2">
      <c r="A52" s="306">
        <v>71</v>
      </c>
      <c r="B52" s="307" t="s">
        <v>276</v>
      </c>
      <c r="C52" s="308"/>
      <c r="D52" s="113">
        <v>8.9556933584973493</v>
      </c>
      <c r="E52" s="115">
        <v>1993</v>
      </c>
      <c r="F52" s="114">
        <v>1533</v>
      </c>
      <c r="G52" s="114">
        <v>2256</v>
      </c>
      <c r="H52" s="114">
        <v>1675</v>
      </c>
      <c r="I52" s="140">
        <v>1881</v>
      </c>
      <c r="J52" s="115">
        <v>112</v>
      </c>
      <c r="K52" s="116">
        <v>5.9542796384901644</v>
      </c>
    </row>
    <row r="53" spans="1:11" ht="14.1" customHeight="1" x14ac:dyDescent="0.2">
      <c r="A53" s="306" t="s">
        <v>277</v>
      </c>
      <c r="B53" s="307" t="s">
        <v>278</v>
      </c>
      <c r="C53" s="308"/>
      <c r="D53" s="113">
        <v>2.5927923070009884</v>
      </c>
      <c r="E53" s="115">
        <v>577</v>
      </c>
      <c r="F53" s="114">
        <v>443</v>
      </c>
      <c r="G53" s="114">
        <v>679</v>
      </c>
      <c r="H53" s="114">
        <v>489</v>
      </c>
      <c r="I53" s="140">
        <v>551</v>
      </c>
      <c r="J53" s="115">
        <v>26</v>
      </c>
      <c r="K53" s="116">
        <v>4.7186932849364789</v>
      </c>
    </row>
    <row r="54" spans="1:11" ht="14.1" customHeight="1" x14ac:dyDescent="0.2">
      <c r="A54" s="306" t="s">
        <v>279</v>
      </c>
      <c r="B54" s="307" t="s">
        <v>280</v>
      </c>
      <c r="C54" s="308"/>
      <c r="D54" s="113">
        <v>5.311404691291453</v>
      </c>
      <c r="E54" s="115">
        <v>1182</v>
      </c>
      <c r="F54" s="114">
        <v>922</v>
      </c>
      <c r="G54" s="114">
        <v>1324</v>
      </c>
      <c r="H54" s="114">
        <v>983</v>
      </c>
      <c r="I54" s="140">
        <v>1097</v>
      </c>
      <c r="J54" s="115">
        <v>85</v>
      </c>
      <c r="K54" s="116">
        <v>7.7484047402005469</v>
      </c>
    </row>
    <row r="55" spans="1:11" ht="14.1" customHeight="1" x14ac:dyDescent="0.2">
      <c r="A55" s="306">
        <v>72</v>
      </c>
      <c r="B55" s="307" t="s">
        <v>281</v>
      </c>
      <c r="C55" s="308"/>
      <c r="D55" s="113">
        <v>2.1614091848656423</v>
      </c>
      <c r="E55" s="115">
        <v>481</v>
      </c>
      <c r="F55" s="114">
        <v>276</v>
      </c>
      <c r="G55" s="114">
        <v>500</v>
      </c>
      <c r="H55" s="114">
        <v>343</v>
      </c>
      <c r="I55" s="140">
        <v>404</v>
      </c>
      <c r="J55" s="115">
        <v>77</v>
      </c>
      <c r="K55" s="116">
        <v>19.059405940594058</v>
      </c>
    </row>
    <row r="56" spans="1:11" ht="14.1" customHeight="1" x14ac:dyDescent="0.2">
      <c r="A56" s="306" t="s">
        <v>282</v>
      </c>
      <c r="B56" s="307" t="s">
        <v>283</v>
      </c>
      <c r="C56" s="308"/>
      <c r="D56" s="113">
        <v>0.68751685090320847</v>
      </c>
      <c r="E56" s="115">
        <v>153</v>
      </c>
      <c r="F56" s="114">
        <v>104</v>
      </c>
      <c r="G56" s="114">
        <v>228</v>
      </c>
      <c r="H56" s="114">
        <v>114</v>
      </c>
      <c r="I56" s="140">
        <v>163</v>
      </c>
      <c r="J56" s="115">
        <v>-10</v>
      </c>
      <c r="K56" s="116">
        <v>-6.1349693251533743</v>
      </c>
    </row>
    <row r="57" spans="1:11" ht="14.1" customHeight="1" x14ac:dyDescent="0.2">
      <c r="A57" s="306" t="s">
        <v>284</v>
      </c>
      <c r="B57" s="307" t="s">
        <v>285</v>
      </c>
      <c r="C57" s="308"/>
      <c r="D57" s="113">
        <v>0.97959917318234924</v>
      </c>
      <c r="E57" s="115">
        <v>218</v>
      </c>
      <c r="F57" s="114">
        <v>121</v>
      </c>
      <c r="G57" s="114">
        <v>151</v>
      </c>
      <c r="H57" s="114">
        <v>174</v>
      </c>
      <c r="I57" s="140">
        <v>184</v>
      </c>
      <c r="J57" s="115">
        <v>34</v>
      </c>
      <c r="K57" s="116">
        <v>18.478260869565219</v>
      </c>
    </row>
    <row r="58" spans="1:11" ht="14.1" customHeight="1" x14ac:dyDescent="0.2">
      <c r="A58" s="306">
        <v>73</v>
      </c>
      <c r="B58" s="307" t="s">
        <v>286</v>
      </c>
      <c r="C58" s="308"/>
      <c r="D58" s="113">
        <v>1.6850903208411971</v>
      </c>
      <c r="E58" s="115">
        <v>375</v>
      </c>
      <c r="F58" s="114">
        <v>306</v>
      </c>
      <c r="G58" s="114">
        <v>532</v>
      </c>
      <c r="H58" s="114">
        <v>370</v>
      </c>
      <c r="I58" s="140">
        <v>344</v>
      </c>
      <c r="J58" s="115">
        <v>31</v>
      </c>
      <c r="K58" s="116">
        <v>9.0116279069767433</v>
      </c>
    </row>
    <row r="59" spans="1:11" ht="14.1" customHeight="1" x14ac:dyDescent="0.2">
      <c r="A59" s="306" t="s">
        <v>287</v>
      </c>
      <c r="B59" s="307" t="s">
        <v>288</v>
      </c>
      <c r="C59" s="308"/>
      <c r="D59" s="113">
        <v>1.2267457535723916</v>
      </c>
      <c r="E59" s="115">
        <v>273</v>
      </c>
      <c r="F59" s="114">
        <v>197</v>
      </c>
      <c r="G59" s="114">
        <v>377</v>
      </c>
      <c r="H59" s="114">
        <v>250</v>
      </c>
      <c r="I59" s="140">
        <v>244</v>
      </c>
      <c r="J59" s="115">
        <v>29</v>
      </c>
      <c r="K59" s="116">
        <v>11.885245901639344</v>
      </c>
    </row>
    <row r="60" spans="1:11" ht="14.1" customHeight="1" x14ac:dyDescent="0.2">
      <c r="A60" s="306">
        <v>81</v>
      </c>
      <c r="B60" s="307" t="s">
        <v>289</v>
      </c>
      <c r="C60" s="308"/>
      <c r="D60" s="113">
        <v>7.5492046373685628</v>
      </c>
      <c r="E60" s="115">
        <v>1680</v>
      </c>
      <c r="F60" s="114">
        <v>1679</v>
      </c>
      <c r="G60" s="114">
        <v>2131</v>
      </c>
      <c r="H60" s="114">
        <v>1432</v>
      </c>
      <c r="I60" s="140">
        <v>1742</v>
      </c>
      <c r="J60" s="115">
        <v>-62</v>
      </c>
      <c r="K60" s="116">
        <v>-3.5591274397244548</v>
      </c>
    </row>
    <row r="61" spans="1:11" ht="14.1" customHeight="1" x14ac:dyDescent="0.2">
      <c r="A61" s="306" t="s">
        <v>290</v>
      </c>
      <c r="B61" s="307" t="s">
        <v>291</v>
      </c>
      <c r="C61" s="308"/>
      <c r="D61" s="113">
        <v>1.6311674305742787</v>
      </c>
      <c r="E61" s="115">
        <v>363</v>
      </c>
      <c r="F61" s="114">
        <v>312</v>
      </c>
      <c r="G61" s="114">
        <v>563</v>
      </c>
      <c r="H61" s="114">
        <v>323</v>
      </c>
      <c r="I61" s="140">
        <v>384</v>
      </c>
      <c r="J61" s="115">
        <v>-21</v>
      </c>
      <c r="K61" s="116">
        <v>-5.46875</v>
      </c>
    </row>
    <row r="62" spans="1:11" ht="14.1" customHeight="1" x14ac:dyDescent="0.2">
      <c r="A62" s="306" t="s">
        <v>292</v>
      </c>
      <c r="B62" s="307" t="s">
        <v>293</v>
      </c>
      <c r="C62" s="308"/>
      <c r="D62" s="113">
        <v>2.0715377010874452</v>
      </c>
      <c r="E62" s="115">
        <v>461</v>
      </c>
      <c r="F62" s="114">
        <v>630</v>
      </c>
      <c r="G62" s="114">
        <v>748</v>
      </c>
      <c r="H62" s="114">
        <v>488</v>
      </c>
      <c r="I62" s="140">
        <v>451</v>
      </c>
      <c r="J62" s="115">
        <v>10</v>
      </c>
      <c r="K62" s="116">
        <v>2.2172949002217295</v>
      </c>
    </row>
    <row r="63" spans="1:11" ht="14.1" customHeight="1" x14ac:dyDescent="0.2">
      <c r="A63" s="306"/>
      <c r="B63" s="307" t="s">
        <v>294</v>
      </c>
      <c r="C63" s="308"/>
      <c r="D63" s="113">
        <v>1.7120517659746561</v>
      </c>
      <c r="E63" s="115">
        <v>381</v>
      </c>
      <c r="F63" s="114">
        <v>473</v>
      </c>
      <c r="G63" s="114">
        <v>581</v>
      </c>
      <c r="H63" s="114">
        <v>423</v>
      </c>
      <c r="I63" s="140">
        <v>380</v>
      </c>
      <c r="J63" s="115">
        <v>1</v>
      </c>
      <c r="K63" s="116">
        <v>0.26315789473684209</v>
      </c>
    </row>
    <row r="64" spans="1:11" ht="14.1" customHeight="1" x14ac:dyDescent="0.2">
      <c r="A64" s="306" t="s">
        <v>295</v>
      </c>
      <c r="B64" s="307" t="s">
        <v>296</v>
      </c>
      <c r="C64" s="308"/>
      <c r="D64" s="113">
        <v>1.1413678439831041</v>
      </c>
      <c r="E64" s="115">
        <v>254</v>
      </c>
      <c r="F64" s="114">
        <v>145</v>
      </c>
      <c r="G64" s="114">
        <v>219</v>
      </c>
      <c r="H64" s="114">
        <v>136</v>
      </c>
      <c r="I64" s="140">
        <v>246</v>
      </c>
      <c r="J64" s="115">
        <v>8</v>
      </c>
      <c r="K64" s="116">
        <v>3.2520325203252032</v>
      </c>
    </row>
    <row r="65" spans="1:11" ht="14.1" customHeight="1" x14ac:dyDescent="0.2">
      <c r="A65" s="306" t="s">
        <v>297</v>
      </c>
      <c r="B65" s="307" t="s">
        <v>298</v>
      </c>
      <c r="C65" s="308"/>
      <c r="D65" s="113">
        <v>0.4493574188909859</v>
      </c>
      <c r="E65" s="115">
        <v>100</v>
      </c>
      <c r="F65" s="114">
        <v>183</v>
      </c>
      <c r="G65" s="114">
        <v>141</v>
      </c>
      <c r="H65" s="114">
        <v>94</v>
      </c>
      <c r="I65" s="140">
        <v>262</v>
      </c>
      <c r="J65" s="115">
        <v>-162</v>
      </c>
      <c r="K65" s="116">
        <v>-61.832061068702288</v>
      </c>
    </row>
    <row r="66" spans="1:11" ht="14.1" customHeight="1" x14ac:dyDescent="0.2">
      <c r="A66" s="306">
        <v>82</v>
      </c>
      <c r="B66" s="307" t="s">
        <v>299</v>
      </c>
      <c r="C66" s="308"/>
      <c r="D66" s="113">
        <v>2.2377999460771099</v>
      </c>
      <c r="E66" s="115">
        <v>498</v>
      </c>
      <c r="F66" s="114">
        <v>515</v>
      </c>
      <c r="G66" s="114">
        <v>841</v>
      </c>
      <c r="H66" s="114">
        <v>521</v>
      </c>
      <c r="I66" s="140">
        <v>515</v>
      </c>
      <c r="J66" s="115">
        <v>-17</v>
      </c>
      <c r="K66" s="116">
        <v>-3.3009708737864076</v>
      </c>
    </row>
    <row r="67" spans="1:11" ht="14.1" customHeight="1" x14ac:dyDescent="0.2">
      <c r="A67" s="306" t="s">
        <v>300</v>
      </c>
      <c r="B67" s="307" t="s">
        <v>301</v>
      </c>
      <c r="C67" s="308"/>
      <c r="D67" s="113">
        <v>1.1997843084389324</v>
      </c>
      <c r="E67" s="115">
        <v>267</v>
      </c>
      <c r="F67" s="114">
        <v>360</v>
      </c>
      <c r="G67" s="114">
        <v>512</v>
      </c>
      <c r="H67" s="114">
        <v>324</v>
      </c>
      <c r="I67" s="140">
        <v>266</v>
      </c>
      <c r="J67" s="115">
        <v>1</v>
      </c>
      <c r="K67" s="116">
        <v>0.37593984962406013</v>
      </c>
    </row>
    <row r="68" spans="1:11" ht="14.1" customHeight="1" x14ac:dyDescent="0.2">
      <c r="A68" s="306" t="s">
        <v>302</v>
      </c>
      <c r="B68" s="307" t="s">
        <v>303</v>
      </c>
      <c r="C68" s="308"/>
      <c r="D68" s="113">
        <v>0.66055540576974925</v>
      </c>
      <c r="E68" s="115">
        <v>147</v>
      </c>
      <c r="F68" s="114">
        <v>116</v>
      </c>
      <c r="G68" s="114">
        <v>221</v>
      </c>
      <c r="H68" s="114">
        <v>128</v>
      </c>
      <c r="I68" s="140">
        <v>166</v>
      </c>
      <c r="J68" s="115">
        <v>-19</v>
      </c>
      <c r="K68" s="116">
        <v>-11.445783132530121</v>
      </c>
    </row>
    <row r="69" spans="1:11" ht="14.1" customHeight="1" x14ac:dyDescent="0.2">
      <c r="A69" s="306">
        <v>83</v>
      </c>
      <c r="B69" s="307" t="s">
        <v>304</v>
      </c>
      <c r="C69" s="308"/>
      <c r="D69" s="113">
        <v>4.205985440819628</v>
      </c>
      <c r="E69" s="115">
        <v>936</v>
      </c>
      <c r="F69" s="114">
        <v>1039</v>
      </c>
      <c r="G69" s="114">
        <v>2422</v>
      </c>
      <c r="H69" s="114">
        <v>1000</v>
      </c>
      <c r="I69" s="140">
        <v>952</v>
      </c>
      <c r="J69" s="115">
        <v>-16</v>
      </c>
      <c r="K69" s="116">
        <v>-1.680672268907563</v>
      </c>
    </row>
    <row r="70" spans="1:11" ht="14.1" customHeight="1" x14ac:dyDescent="0.2">
      <c r="A70" s="306" t="s">
        <v>305</v>
      </c>
      <c r="B70" s="307" t="s">
        <v>306</v>
      </c>
      <c r="C70" s="308"/>
      <c r="D70" s="113">
        <v>3.49600071897187</v>
      </c>
      <c r="E70" s="115">
        <v>778</v>
      </c>
      <c r="F70" s="114">
        <v>932</v>
      </c>
      <c r="G70" s="114">
        <v>2223</v>
      </c>
      <c r="H70" s="114">
        <v>867</v>
      </c>
      <c r="I70" s="140">
        <v>796</v>
      </c>
      <c r="J70" s="115">
        <v>-18</v>
      </c>
      <c r="K70" s="116">
        <v>-2.2613065326633164</v>
      </c>
    </row>
    <row r="71" spans="1:11" ht="14.1" customHeight="1" x14ac:dyDescent="0.2">
      <c r="A71" s="306"/>
      <c r="B71" s="307" t="s">
        <v>307</v>
      </c>
      <c r="C71" s="308"/>
      <c r="D71" s="113">
        <v>1.5682573919295408</v>
      </c>
      <c r="E71" s="115">
        <v>349</v>
      </c>
      <c r="F71" s="114">
        <v>417</v>
      </c>
      <c r="G71" s="114">
        <v>996</v>
      </c>
      <c r="H71" s="114">
        <v>381</v>
      </c>
      <c r="I71" s="140">
        <v>388</v>
      </c>
      <c r="J71" s="115">
        <v>-39</v>
      </c>
      <c r="K71" s="116">
        <v>-10.051546391752577</v>
      </c>
    </row>
    <row r="72" spans="1:11" ht="14.1" customHeight="1" x14ac:dyDescent="0.2">
      <c r="A72" s="306">
        <v>84</v>
      </c>
      <c r="B72" s="307" t="s">
        <v>308</v>
      </c>
      <c r="C72" s="308"/>
      <c r="D72" s="113">
        <v>3.4196099577604024</v>
      </c>
      <c r="E72" s="115">
        <v>761</v>
      </c>
      <c r="F72" s="114">
        <v>870</v>
      </c>
      <c r="G72" s="114">
        <v>938</v>
      </c>
      <c r="H72" s="114">
        <v>893</v>
      </c>
      <c r="I72" s="140">
        <v>780</v>
      </c>
      <c r="J72" s="115">
        <v>-19</v>
      </c>
      <c r="K72" s="116">
        <v>-2.4358974358974357</v>
      </c>
    </row>
    <row r="73" spans="1:11" ht="14.1" customHeight="1" x14ac:dyDescent="0.2">
      <c r="A73" s="306" t="s">
        <v>309</v>
      </c>
      <c r="B73" s="307" t="s">
        <v>310</v>
      </c>
      <c r="C73" s="308"/>
      <c r="D73" s="113">
        <v>0.6920104250921183</v>
      </c>
      <c r="E73" s="115">
        <v>154</v>
      </c>
      <c r="F73" s="114">
        <v>128</v>
      </c>
      <c r="G73" s="114">
        <v>275</v>
      </c>
      <c r="H73" s="114">
        <v>75</v>
      </c>
      <c r="I73" s="140">
        <v>168</v>
      </c>
      <c r="J73" s="115">
        <v>-14</v>
      </c>
      <c r="K73" s="116">
        <v>-8.3333333333333339</v>
      </c>
    </row>
    <row r="74" spans="1:11" ht="14.1" customHeight="1" x14ac:dyDescent="0.2">
      <c r="A74" s="306" t="s">
        <v>311</v>
      </c>
      <c r="B74" s="307" t="s">
        <v>312</v>
      </c>
      <c r="C74" s="308"/>
      <c r="D74" s="113">
        <v>0.10784578053383662</v>
      </c>
      <c r="E74" s="115">
        <v>24</v>
      </c>
      <c r="F74" s="114">
        <v>20</v>
      </c>
      <c r="G74" s="114">
        <v>41</v>
      </c>
      <c r="H74" s="114">
        <v>20</v>
      </c>
      <c r="I74" s="140">
        <v>20</v>
      </c>
      <c r="J74" s="115">
        <v>4</v>
      </c>
      <c r="K74" s="116">
        <v>20</v>
      </c>
    </row>
    <row r="75" spans="1:11" ht="14.1" customHeight="1" x14ac:dyDescent="0.2">
      <c r="A75" s="306" t="s">
        <v>313</v>
      </c>
      <c r="B75" s="307" t="s">
        <v>314</v>
      </c>
      <c r="C75" s="308"/>
      <c r="D75" s="113">
        <v>2.1703963332434619</v>
      </c>
      <c r="E75" s="115">
        <v>483</v>
      </c>
      <c r="F75" s="114">
        <v>649</v>
      </c>
      <c r="G75" s="114">
        <v>523</v>
      </c>
      <c r="H75" s="114">
        <v>720</v>
      </c>
      <c r="I75" s="140">
        <v>482</v>
      </c>
      <c r="J75" s="115">
        <v>1</v>
      </c>
      <c r="K75" s="116">
        <v>0.2074688796680498</v>
      </c>
    </row>
    <row r="76" spans="1:11" ht="14.1" customHeight="1" x14ac:dyDescent="0.2">
      <c r="A76" s="306">
        <v>91</v>
      </c>
      <c r="B76" s="307" t="s">
        <v>315</v>
      </c>
      <c r="C76" s="308"/>
      <c r="D76" s="113">
        <v>0.28309517390132111</v>
      </c>
      <c r="E76" s="115">
        <v>63</v>
      </c>
      <c r="F76" s="114">
        <v>51</v>
      </c>
      <c r="G76" s="114">
        <v>62</v>
      </c>
      <c r="H76" s="114">
        <v>42</v>
      </c>
      <c r="I76" s="140">
        <v>68</v>
      </c>
      <c r="J76" s="115">
        <v>-5</v>
      </c>
      <c r="K76" s="116">
        <v>-7.3529411764705879</v>
      </c>
    </row>
    <row r="77" spans="1:11" ht="14.1" customHeight="1" x14ac:dyDescent="0.2">
      <c r="A77" s="306">
        <v>92</v>
      </c>
      <c r="B77" s="307" t="s">
        <v>316</v>
      </c>
      <c r="C77" s="308"/>
      <c r="D77" s="113">
        <v>1.3031365147838592</v>
      </c>
      <c r="E77" s="115">
        <v>290</v>
      </c>
      <c r="F77" s="114">
        <v>319</v>
      </c>
      <c r="G77" s="114">
        <v>428</v>
      </c>
      <c r="H77" s="114">
        <v>278</v>
      </c>
      <c r="I77" s="140">
        <v>336</v>
      </c>
      <c r="J77" s="115">
        <v>-46</v>
      </c>
      <c r="K77" s="116">
        <v>-13.69047619047619</v>
      </c>
    </row>
    <row r="78" spans="1:11" ht="14.1" customHeight="1" x14ac:dyDescent="0.2">
      <c r="A78" s="306">
        <v>93</v>
      </c>
      <c r="B78" s="307" t="s">
        <v>317</v>
      </c>
      <c r="C78" s="308"/>
      <c r="D78" s="113">
        <v>0.12582007728947606</v>
      </c>
      <c r="E78" s="115">
        <v>28</v>
      </c>
      <c r="F78" s="114">
        <v>17</v>
      </c>
      <c r="G78" s="114">
        <v>37</v>
      </c>
      <c r="H78" s="114">
        <v>39</v>
      </c>
      <c r="I78" s="140">
        <v>26</v>
      </c>
      <c r="J78" s="115">
        <v>2</v>
      </c>
      <c r="K78" s="116">
        <v>7.6923076923076925</v>
      </c>
    </row>
    <row r="79" spans="1:11" ht="14.1" customHeight="1" x14ac:dyDescent="0.2">
      <c r="A79" s="306">
        <v>94</v>
      </c>
      <c r="B79" s="307" t="s">
        <v>318</v>
      </c>
      <c r="C79" s="308"/>
      <c r="D79" s="113">
        <v>1.1593421407387436</v>
      </c>
      <c r="E79" s="115">
        <v>258</v>
      </c>
      <c r="F79" s="114">
        <v>283</v>
      </c>
      <c r="G79" s="114">
        <v>375</v>
      </c>
      <c r="H79" s="114">
        <v>262</v>
      </c>
      <c r="I79" s="140">
        <v>253</v>
      </c>
      <c r="J79" s="115">
        <v>5</v>
      </c>
      <c r="K79" s="116">
        <v>1.9762845849802371</v>
      </c>
    </row>
    <row r="80" spans="1:11" ht="14.1" customHeight="1" x14ac:dyDescent="0.2">
      <c r="A80" s="306" t="s">
        <v>319</v>
      </c>
      <c r="B80" s="307" t="s">
        <v>320</v>
      </c>
      <c r="C80" s="308"/>
      <c r="D80" s="113">
        <v>1.3480722566729577E-2</v>
      </c>
      <c r="E80" s="115">
        <v>3</v>
      </c>
      <c r="F80" s="114" t="s">
        <v>514</v>
      </c>
      <c r="G80" s="114">
        <v>0</v>
      </c>
      <c r="H80" s="114" t="s">
        <v>514</v>
      </c>
      <c r="I80" s="140">
        <v>0</v>
      </c>
      <c r="J80" s="115">
        <v>3</v>
      </c>
      <c r="K80" s="116" t="s">
        <v>516</v>
      </c>
    </row>
    <row r="81" spans="1:11" ht="14.1" customHeight="1" x14ac:dyDescent="0.2">
      <c r="A81" s="310" t="s">
        <v>321</v>
      </c>
      <c r="B81" s="311" t="s">
        <v>334</v>
      </c>
      <c r="C81" s="312"/>
      <c r="D81" s="125">
        <v>0.1437943740451155</v>
      </c>
      <c r="E81" s="143">
        <v>32</v>
      </c>
      <c r="F81" s="144">
        <v>38</v>
      </c>
      <c r="G81" s="144">
        <v>242</v>
      </c>
      <c r="H81" s="144">
        <v>33</v>
      </c>
      <c r="I81" s="145">
        <v>32</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522</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22523</v>
      </c>
      <c r="E11" s="114">
        <v>19916</v>
      </c>
      <c r="F11" s="114">
        <v>24686</v>
      </c>
      <c r="G11" s="114">
        <v>19643</v>
      </c>
      <c r="H11" s="140">
        <v>20526</v>
      </c>
      <c r="I11" s="115">
        <v>1997</v>
      </c>
      <c r="J11" s="116">
        <v>9.7291240378057093</v>
      </c>
    </row>
    <row r="12" spans="1:15" s="110" customFormat="1" ht="24.95" customHeight="1" x14ac:dyDescent="0.2">
      <c r="A12" s="193" t="s">
        <v>132</v>
      </c>
      <c r="B12" s="194" t="s">
        <v>133</v>
      </c>
      <c r="C12" s="113">
        <v>3.9825955689739376</v>
      </c>
      <c r="D12" s="115">
        <v>897</v>
      </c>
      <c r="E12" s="114">
        <v>1315</v>
      </c>
      <c r="F12" s="114">
        <v>1365</v>
      </c>
      <c r="G12" s="114">
        <v>949</v>
      </c>
      <c r="H12" s="140">
        <v>673</v>
      </c>
      <c r="I12" s="115">
        <v>224</v>
      </c>
      <c r="J12" s="116">
        <v>33.283803863298665</v>
      </c>
    </row>
    <row r="13" spans="1:15" s="110" customFormat="1" ht="24.95" customHeight="1" x14ac:dyDescent="0.2">
      <c r="A13" s="193" t="s">
        <v>134</v>
      </c>
      <c r="B13" s="199" t="s">
        <v>214</v>
      </c>
      <c r="C13" s="113">
        <v>0.66598588109932066</v>
      </c>
      <c r="D13" s="115">
        <v>150</v>
      </c>
      <c r="E13" s="114">
        <v>117</v>
      </c>
      <c r="F13" s="114">
        <v>129</v>
      </c>
      <c r="G13" s="114">
        <v>151</v>
      </c>
      <c r="H13" s="140">
        <v>145</v>
      </c>
      <c r="I13" s="115">
        <v>5</v>
      </c>
      <c r="J13" s="116">
        <v>3.4482758620689653</v>
      </c>
    </row>
    <row r="14" spans="1:15" s="287" customFormat="1" ht="24.95" customHeight="1" x14ac:dyDescent="0.2">
      <c r="A14" s="193" t="s">
        <v>215</v>
      </c>
      <c r="B14" s="199" t="s">
        <v>137</v>
      </c>
      <c r="C14" s="113">
        <v>8.6666962660391604</v>
      </c>
      <c r="D14" s="115">
        <v>1952</v>
      </c>
      <c r="E14" s="114">
        <v>1419</v>
      </c>
      <c r="F14" s="114">
        <v>2915</v>
      </c>
      <c r="G14" s="114">
        <v>1491</v>
      </c>
      <c r="H14" s="140">
        <v>1685</v>
      </c>
      <c r="I14" s="115">
        <v>267</v>
      </c>
      <c r="J14" s="116">
        <v>15.845697329376854</v>
      </c>
      <c r="K14" s="110"/>
      <c r="L14" s="110"/>
      <c r="M14" s="110"/>
      <c r="N14" s="110"/>
      <c r="O14" s="110"/>
    </row>
    <row r="15" spans="1:15" s="110" customFormat="1" ht="24.95" customHeight="1" x14ac:dyDescent="0.2">
      <c r="A15" s="193" t="s">
        <v>216</v>
      </c>
      <c r="B15" s="199" t="s">
        <v>217</v>
      </c>
      <c r="C15" s="113">
        <v>3.1168139235448207</v>
      </c>
      <c r="D15" s="115">
        <v>702</v>
      </c>
      <c r="E15" s="114">
        <v>767</v>
      </c>
      <c r="F15" s="114">
        <v>767</v>
      </c>
      <c r="G15" s="114">
        <v>683</v>
      </c>
      <c r="H15" s="140">
        <v>775</v>
      </c>
      <c r="I15" s="115">
        <v>-73</v>
      </c>
      <c r="J15" s="116">
        <v>-9.4193548387096779</v>
      </c>
    </row>
    <row r="16" spans="1:15" s="287" customFormat="1" ht="24.95" customHeight="1" x14ac:dyDescent="0.2">
      <c r="A16" s="193" t="s">
        <v>218</v>
      </c>
      <c r="B16" s="199" t="s">
        <v>141</v>
      </c>
      <c r="C16" s="113">
        <v>3.9337566043599876</v>
      </c>
      <c r="D16" s="115">
        <v>886</v>
      </c>
      <c r="E16" s="114">
        <v>341</v>
      </c>
      <c r="F16" s="114">
        <v>774</v>
      </c>
      <c r="G16" s="114">
        <v>421</v>
      </c>
      <c r="H16" s="140">
        <v>528</v>
      </c>
      <c r="I16" s="115">
        <v>358</v>
      </c>
      <c r="J16" s="116">
        <v>67.803030303030297</v>
      </c>
      <c r="K16" s="110"/>
      <c r="L16" s="110"/>
      <c r="M16" s="110"/>
      <c r="N16" s="110"/>
      <c r="O16" s="110"/>
    </row>
    <row r="17" spans="1:15" s="110" customFormat="1" ht="24.95" customHeight="1" x14ac:dyDescent="0.2">
      <c r="A17" s="193" t="s">
        <v>142</v>
      </c>
      <c r="B17" s="199" t="s">
        <v>220</v>
      </c>
      <c r="C17" s="113">
        <v>1.6161257381343515</v>
      </c>
      <c r="D17" s="115">
        <v>364</v>
      </c>
      <c r="E17" s="114">
        <v>311</v>
      </c>
      <c r="F17" s="114">
        <v>1374</v>
      </c>
      <c r="G17" s="114">
        <v>387</v>
      </c>
      <c r="H17" s="140">
        <v>382</v>
      </c>
      <c r="I17" s="115">
        <v>-18</v>
      </c>
      <c r="J17" s="116">
        <v>-4.7120418848167542</v>
      </c>
    </row>
    <row r="18" spans="1:15" s="287" customFormat="1" ht="24.95" customHeight="1" x14ac:dyDescent="0.2">
      <c r="A18" s="201" t="s">
        <v>144</v>
      </c>
      <c r="B18" s="202" t="s">
        <v>145</v>
      </c>
      <c r="C18" s="113">
        <v>6.2913466234515827</v>
      </c>
      <c r="D18" s="115">
        <v>1417</v>
      </c>
      <c r="E18" s="114">
        <v>1434</v>
      </c>
      <c r="F18" s="114">
        <v>1465</v>
      </c>
      <c r="G18" s="114">
        <v>1241</v>
      </c>
      <c r="H18" s="140">
        <v>1448</v>
      </c>
      <c r="I18" s="115">
        <v>-31</v>
      </c>
      <c r="J18" s="116">
        <v>-2.1408839779005526</v>
      </c>
      <c r="K18" s="110"/>
      <c r="L18" s="110"/>
      <c r="M18" s="110"/>
      <c r="N18" s="110"/>
      <c r="O18" s="110"/>
    </row>
    <row r="19" spans="1:15" s="110" customFormat="1" ht="24.95" customHeight="1" x14ac:dyDescent="0.2">
      <c r="A19" s="193" t="s">
        <v>146</v>
      </c>
      <c r="B19" s="199" t="s">
        <v>147</v>
      </c>
      <c r="C19" s="113">
        <v>10.717932779825068</v>
      </c>
      <c r="D19" s="115">
        <v>2414</v>
      </c>
      <c r="E19" s="114">
        <v>2538</v>
      </c>
      <c r="F19" s="114">
        <v>2473</v>
      </c>
      <c r="G19" s="114">
        <v>2217</v>
      </c>
      <c r="H19" s="140">
        <v>2369</v>
      </c>
      <c r="I19" s="115">
        <v>45</v>
      </c>
      <c r="J19" s="116">
        <v>1.8995356690586744</v>
      </c>
    </row>
    <row r="20" spans="1:15" s="287" customFormat="1" ht="24.95" customHeight="1" x14ac:dyDescent="0.2">
      <c r="A20" s="193" t="s">
        <v>148</v>
      </c>
      <c r="B20" s="199" t="s">
        <v>149</v>
      </c>
      <c r="C20" s="113">
        <v>6.0427118945078364</v>
      </c>
      <c r="D20" s="115">
        <v>1361</v>
      </c>
      <c r="E20" s="114">
        <v>1142</v>
      </c>
      <c r="F20" s="114">
        <v>1477</v>
      </c>
      <c r="G20" s="114">
        <v>1248</v>
      </c>
      <c r="H20" s="140">
        <v>1442</v>
      </c>
      <c r="I20" s="115">
        <v>-81</v>
      </c>
      <c r="J20" s="116">
        <v>-5.6171983356449378</v>
      </c>
      <c r="K20" s="110"/>
      <c r="L20" s="110"/>
      <c r="M20" s="110"/>
      <c r="N20" s="110"/>
      <c r="O20" s="110"/>
    </row>
    <row r="21" spans="1:15" s="110" customFormat="1" ht="24.95" customHeight="1" x14ac:dyDescent="0.2">
      <c r="A21" s="201" t="s">
        <v>150</v>
      </c>
      <c r="B21" s="202" t="s">
        <v>151</v>
      </c>
      <c r="C21" s="113">
        <v>5.6963992363361893</v>
      </c>
      <c r="D21" s="115">
        <v>1283</v>
      </c>
      <c r="E21" s="114">
        <v>1181</v>
      </c>
      <c r="F21" s="114">
        <v>1224</v>
      </c>
      <c r="G21" s="114">
        <v>1129</v>
      </c>
      <c r="H21" s="140">
        <v>1108</v>
      </c>
      <c r="I21" s="115">
        <v>175</v>
      </c>
      <c r="J21" s="116">
        <v>15.794223826714802</v>
      </c>
    </row>
    <row r="22" spans="1:15" s="110" customFormat="1" ht="24.95" customHeight="1" x14ac:dyDescent="0.2">
      <c r="A22" s="201" t="s">
        <v>152</v>
      </c>
      <c r="B22" s="199" t="s">
        <v>153</v>
      </c>
      <c r="C22" s="113">
        <v>4.1202326510677976</v>
      </c>
      <c r="D22" s="115">
        <v>928</v>
      </c>
      <c r="E22" s="114">
        <v>743</v>
      </c>
      <c r="F22" s="114">
        <v>797</v>
      </c>
      <c r="G22" s="114">
        <v>663</v>
      </c>
      <c r="H22" s="140">
        <v>794</v>
      </c>
      <c r="I22" s="115">
        <v>134</v>
      </c>
      <c r="J22" s="116">
        <v>16.876574307304786</v>
      </c>
    </row>
    <row r="23" spans="1:15" s="110" customFormat="1" ht="24.95" customHeight="1" x14ac:dyDescent="0.2">
      <c r="A23" s="193" t="s">
        <v>154</v>
      </c>
      <c r="B23" s="199" t="s">
        <v>155</v>
      </c>
      <c r="C23" s="113">
        <v>1.7093637614882564</v>
      </c>
      <c r="D23" s="115">
        <v>385</v>
      </c>
      <c r="E23" s="114">
        <v>301</v>
      </c>
      <c r="F23" s="114">
        <v>360</v>
      </c>
      <c r="G23" s="114">
        <v>314</v>
      </c>
      <c r="H23" s="140">
        <v>391</v>
      </c>
      <c r="I23" s="115">
        <v>-6</v>
      </c>
      <c r="J23" s="116">
        <v>-1.5345268542199488</v>
      </c>
    </row>
    <row r="24" spans="1:15" s="110" customFormat="1" ht="24.95" customHeight="1" x14ac:dyDescent="0.2">
      <c r="A24" s="193" t="s">
        <v>156</v>
      </c>
      <c r="B24" s="199" t="s">
        <v>221</v>
      </c>
      <c r="C24" s="113">
        <v>5.2746081783066199</v>
      </c>
      <c r="D24" s="115">
        <v>1188</v>
      </c>
      <c r="E24" s="114">
        <v>1057</v>
      </c>
      <c r="F24" s="114">
        <v>1652</v>
      </c>
      <c r="G24" s="114">
        <v>1792</v>
      </c>
      <c r="H24" s="140">
        <v>1847</v>
      </c>
      <c r="I24" s="115">
        <v>-659</v>
      </c>
      <c r="J24" s="116">
        <v>-35.679480238224144</v>
      </c>
    </row>
    <row r="25" spans="1:15" s="110" customFormat="1" ht="24.95" customHeight="1" x14ac:dyDescent="0.2">
      <c r="A25" s="193" t="s">
        <v>222</v>
      </c>
      <c r="B25" s="204" t="s">
        <v>159</v>
      </c>
      <c r="C25" s="113">
        <v>4.6707809794432356</v>
      </c>
      <c r="D25" s="115">
        <v>1052</v>
      </c>
      <c r="E25" s="114">
        <v>1395</v>
      </c>
      <c r="F25" s="114">
        <v>1434</v>
      </c>
      <c r="G25" s="114">
        <v>1051</v>
      </c>
      <c r="H25" s="140">
        <v>1232</v>
      </c>
      <c r="I25" s="115">
        <v>-180</v>
      </c>
      <c r="J25" s="116">
        <v>-14.61038961038961</v>
      </c>
    </row>
    <row r="26" spans="1:15" s="110" customFormat="1" ht="24.95" customHeight="1" x14ac:dyDescent="0.2">
      <c r="A26" s="201">
        <v>782.78300000000002</v>
      </c>
      <c r="B26" s="203" t="s">
        <v>160</v>
      </c>
      <c r="C26" s="113">
        <v>18.527727212183102</v>
      </c>
      <c r="D26" s="115">
        <v>4173</v>
      </c>
      <c r="E26" s="114">
        <v>2926</v>
      </c>
      <c r="F26" s="114">
        <v>2562</v>
      </c>
      <c r="G26" s="114">
        <v>2356</v>
      </c>
      <c r="H26" s="140">
        <v>2337</v>
      </c>
      <c r="I26" s="115">
        <v>1836</v>
      </c>
      <c r="J26" s="116">
        <v>78.562259306803597</v>
      </c>
    </row>
    <row r="27" spans="1:15" s="110" customFormat="1" ht="24.95" customHeight="1" x14ac:dyDescent="0.2">
      <c r="A27" s="193" t="s">
        <v>161</v>
      </c>
      <c r="B27" s="199" t="s">
        <v>162</v>
      </c>
      <c r="C27" s="113">
        <v>2.4286285130755227</v>
      </c>
      <c r="D27" s="115">
        <v>547</v>
      </c>
      <c r="E27" s="114">
        <v>471</v>
      </c>
      <c r="F27" s="114">
        <v>839</v>
      </c>
      <c r="G27" s="114">
        <v>630</v>
      </c>
      <c r="H27" s="140">
        <v>616</v>
      </c>
      <c r="I27" s="115">
        <v>-69</v>
      </c>
      <c r="J27" s="116">
        <v>-11.2012987012987</v>
      </c>
    </row>
    <row r="28" spans="1:15" s="110" customFormat="1" ht="24.95" customHeight="1" x14ac:dyDescent="0.2">
      <c r="A28" s="193" t="s">
        <v>163</v>
      </c>
      <c r="B28" s="199" t="s">
        <v>164</v>
      </c>
      <c r="C28" s="113">
        <v>5.1192114727167786</v>
      </c>
      <c r="D28" s="115">
        <v>1153</v>
      </c>
      <c r="E28" s="114">
        <v>791</v>
      </c>
      <c r="F28" s="114">
        <v>1345</v>
      </c>
      <c r="G28" s="114">
        <v>925</v>
      </c>
      <c r="H28" s="140">
        <v>1102</v>
      </c>
      <c r="I28" s="115">
        <v>51</v>
      </c>
      <c r="J28" s="116">
        <v>4.6279491833030857</v>
      </c>
    </row>
    <row r="29" spans="1:15" s="110" customFormat="1" ht="24.95" customHeight="1" x14ac:dyDescent="0.2">
      <c r="A29" s="193">
        <v>86</v>
      </c>
      <c r="B29" s="199" t="s">
        <v>165</v>
      </c>
      <c r="C29" s="113">
        <v>7.0194911867868397</v>
      </c>
      <c r="D29" s="115">
        <v>1581</v>
      </c>
      <c r="E29" s="114">
        <v>1282</v>
      </c>
      <c r="F29" s="114">
        <v>1448</v>
      </c>
      <c r="G29" s="114">
        <v>1302</v>
      </c>
      <c r="H29" s="140">
        <v>1435</v>
      </c>
      <c r="I29" s="115">
        <v>146</v>
      </c>
      <c r="J29" s="116">
        <v>10.174216027874564</v>
      </c>
    </row>
    <row r="30" spans="1:15" s="110" customFormat="1" ht="24.95" customHeight="1" x14ac:dyDescent="0.2">
      <c r="A30" s="193">
        <v>87.88</v>
      </c>
      <c r="B30" s="204" t="s">
        <v>166</v>
      </c>
      <c r="C30" s="113">
        <v>4.626381920703281</v>
      </c>
      <c r="D30" s="115">
        <v>1042</v>
      </c>
      <c r="E30" s="114">
        <v>984</v>
      </c>
      <c r="F30" s="114">
        <v>1812</v>
      </c>
      <c r="G30" s="114">
        <v>1164</v>
      </c>
      <c r="H30" s="140">
        <v>934</v>
      </c>
      <c r="I30" s="115">
        <v>108</v>
      </c>
      <c r="J30" s="116">
        <v>11.563169164882227</v>
      </c>
    </row>
    <row r="31" spans="1:15" s="110" customFormat="1" ht="24.95" customHeight="1" x14ac:dyDescent="0.2">
      <c r="A31" s="193" t="s">
        <v>167</v>
      </c>
      <c r="B31" s="199" t="s">
        <v>168</v>
      </c>
      <c r="C31" s="113">
        <v>4.4310260622474802</v>
      </c>
      <c r="D31" s="115">
        <v>998</v>
      </c>
      <c r="E31" s="114">
        <v>820</v>
      </c>
      <c r="F31" s="114">
        <v>1388</v>
      </c>
      <c r="G31" s="114">
        <v>1019</v>
      </c>
      <c r="H31" s="140">
        <v>967</v>
      </c>
      <c r="I31" s="115">
        <v>31</v>
      </c>
      <c r="J31" s="116">
        <v>3.2057911065149947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3.9825955689739376</v>
      </c>
      <c r="D34" s="115">
        <v>897</v>
      </c>
      <c r="E34" s="114">
        <v>1315</v>
      </c>
      <c r="F34" s="114">
        <v>1365</v>
      </c>
      <c r="G34" s="114">
        <v>949</v>
      </c>
      <c r="H34" s="140">
        <v>673</v>
      </c>
      <c r="I34" s="115">
        <v>224</v>
      </c>
      <c r="J34" s="116">
        <v>33.283803863298665</v>
      </c>
    </row>
    <row r="35" spans="1:10" s="110" customFormat="1" ht="24.95" customHeight="1" x14ac:dyDescent="0.2">
      <c r="A35" s="292" t="s">
        <v>171</v>
      </c>
      <c r="B35" s="293" t="s">
        <v>172</v>
      </c>
      <c r="C35" s="113">
        <v>15.624028770590064</v>
      </c>
      <c r="D35" s="115">
        <v>3519</v>
      </c>
      <c r="E35" s="114">
        <v>2970</v>
      </c>
      <c r="F35" s="114">
        <v>4509</v>
      </c>
      <c r="G35" s="114">
        <v>2883</v>
      </c>
      <c r="H35" s="140">
        <v>3278</v>
      </c>
      <c r="I35" s="115">
        <v>241</v>
      </c>
      <c r="J35" s="116">
        <v>7.3520439292251369</v>
      </c>
    </row>
    <row r="36" spans="1:10" s="110" customFormat="1" ht="24.95" customHeight="1" x14ac:dyDescent="0.2">
      <c r="A36" s="294" t="s">
        <v>173</v>
      </c>
      <c r="B36" s="295" t="s">
        <v>174</v>
      </c>
      <c r="C36" s="125">
        <v>80.384495848688005</v>
      </c>
      <c r="D36" s="143">
        <v>18105</v>
      </c>
      <c r="E36" s="144">
        <v>15631</v>
      </c>
      <c r="F36" s="144">
        <v>18811</v>
      </c>
      <c r="G36" s="144">
        <v>15810</v>
      </c>
      <c r="H36" s="145">
        <v>16574</v>
      </c>
      <c r="I36" s="143">
        <v>1531</v>
      </c>
      <c r="J36" s="146">
        <v>9.2373597200434414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522</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22523</v>
      </c>
      <c r="F11" s="264">
        <v>19916</v>
      </c>
      <c r="G11" s="264">
        <v>24686</v>
      </c>
      <c r="H11" s="264">
        <v>19643</v>
      </c>
      <c r="I11" s="265">
        <v>20526</v>
      </c>
      <c r="J11" s="263">
        <v>1997</v>
      </c>
      <c r="K11" s="266">
        <v>9.7291240378057093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33.827642853971497</v>
      </c>
      <c r="E13" s="115">
        <v>7619</v>
      </c>
      <c r="F13" s="114">
        <v>7689</v>
      </c>
      <c r="G13" s="114">
        <v>7965</v>
      </c>
      <c r="H13" s="114">
        <v>6492</v>
      </c>
      <c r="I13" s="140">
        <v>6512</v>
      </c>
      <c r="J13" s="115">
        <v>1107</v>
      </c>
      <c r="K13" s="116">
        <v>16.999385749385748</v>
      </c>
    </row>
    <row r="14" spans="1:17" ht="15.95" customHeight="1" x14ac:dyDescent="0.2">
      <c r="A14" s="306" t="s">
        <v>230</v>
      </c>
      <c r="B14" s="307"/>
      <c r="C14" s="308"/>
      <c r="D14" s="113">
        <v>45.433556808595661</v>
      </c>
      <c r="E14" s="115">
        <v>10233</v>
      </c>
      <c r="F14" s="114">
        <v>8644</v>
      </c>
      <c r="G14" s="114">
        <v>11878</v>
      </c>
      <c r="H14" s="114">
        <v>9308</v>
      </c>
      <c r="I14" s="140">
        <v>9736</v>
      </c>
      <c r="J14" s="115">
        <v>497</v>
      </c>
      <c r="K14" s="116">
        <v>5.1047658175842239</v>
      </c>
    </row>
    <row r="15" spans="1:17" ht="15.95" customHeight="1" x14ac:dyDescent="0.2">
      <c r="A15" s="306" t="s">
        <v>231</v>
      </c>
      <c r="B15" s="307"/>
      <c r="C15" s="308"/>
      <c r="D15" s="113">
        <v>8.7910136305110331</v>
      </c>
      <c r="E15" s="115">
        <v>1980</v>
      </c>
      <c r="F15" s="114">
        <v>1534</v>
      </c>
      <c r="G15" s="114">
        <v>2044</v>
      </c>
      <c r="H15" s="114">
        <v>1482</v>
      </c>
      <c r="I15" s="140">
        <v>1775</v>
      </c>
      <c r="J15" s="115">
        <v>205</v>
      </c>
      <c r="K15" s="116">
        <v>11.549295774647888</v>
      </c>
    </row>
    <row r="16" spans="1:17" ht="15.95" customHeight="1" x14ac:dyDescent="0.2">
      <c r="A16" s="306" t="s">
        <v>232</v>
      </c>
      <c r="B16" s="307"/>
      <c r="C16" s="308"/>
      <c r="D16" s="113">
        <v>11.694712072104071</v>
      </c>
      <c r="E16" s="115">
        <v>2634</v>
      </c>
      <c r="F16" s="114">
        <v>2013</v>
      </c>
      <c r="G16" s="114">
        <v>2671</v>
      </c>
      <c r="H16" s="114">
        <v>2211</v>
      </c>
      <c r="I16" s="140">
        <v>2460</v>
      </c>
      <c r="J16" s="115">
        <v>174</v>
      </c>
      <c r="K16" s="116">
        <v>7.0731707317073171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4.5642232384673447</v>
      </c>
      <c r="E18" s="115">
        <v>1028</v>
      </c>
      <c r="F18" s="114">
        <v>1561</v>
      </c>
      <c r="G18" s="114">
        <v>1611</v>
      </c>
      <c r="H18" s="114">
        <v>1064</v>
      </c>
      <c r="I18" s="140">
        <v>817</v>
      </c>
      <c r="J18" s="115">
        <v>211</v>
      </c>
      <c r="K18" s="116">
        <v>25.826193390452875</v>
      </c>
    </row>
    <row r="19" spans="1:11" ht="14.1" customHeight="1" x14ac:dyDescent="0.2">
      <c r="A19" s="306" t="s">
        <v>235</v>
      </c>
      <c r="B19" s="307" t="s">
        <v>236</v>
      </c>
      <c r="C19" s="308"/>
      <c r="D19" s="113">
        <v>3.9559561337299649</v>
      </c>
      <c r="E19" s="115">
        <v>891</v>
      </c>
      <c r="F19" s="114">
        <v>1471</v>
      </c>
      <c r="G19" s="114">
        <v>1391</v>
      </c>
      <c r="H19" s="114">
        <v>997</v>
      </c>
      <c r="I19" s="140">
        <v>727</v>
      </c>
      <c r="J19" s="115">
        <v>164</v>
      </c>
      <c r="K19" s="116">
        <v>22.558459422283356</v>
      </c>
    </row>
    <row r="20" spans="1:11" ht="14.1" customHeight="1" x14ac:dyDescent="0.2">
      <c r="A20" s="306">
        <v>12</v>
      </c>
      <c r="B20" s="307" t="s">
        <v>237</v>
      </c>
      <c r="C20" s="308"/>
      <c r="D20" s="113">
        <v>0.80362296319318027</v>
      </c>
      <c r="E20" s="115">
        <v>181</v>
      </c>
      <c r="F20" s="114">
        <v>263</v>
      </c>
      <c r="G20" s="114">
        <v>254</v>
      </c>
      <c r="H20" s="114">
        <v>214</v>
      </c>
      <c r="I20" s="140">
        <v>194</v>
      </c>
      <c r="J20" s="115">
        <v>-13</v>
      </c>
      <c r="K20" s="116">
        <v>-6.7010309278350517</v>
      </c>
    </row>
    <row r="21" spans="1:11" ht="14.1" customHeight="1" x14ac:dyDescent="0.2">
      <c r="A21" s="306">
        <v>21</v>
      </c>
      <c r="B21" s="307" t="s">
        <v>238</v>
      </c>
      <c r="C21" s="308"/>
      <c r="D21" s="113">
        <v>0.20423567020379169</v>
      </c>
      <c r="E21" s="115">
        <v>46</v>
      </c>
      <c r="F21" s="114">
        <v>45</v>
      </c>
      <c r="G21" s="114">
        <v>75</v>
      </c>
      <c r="H21" s="114">
        <v>67</v>
      </c>
      <c r="I21" s="140">
        <v>54</v>
      </c>
      <c r="J21" s="115">
        <v>-8</v>
      </c>
      <c r="K21" s="116">
        <v>-14.814814814814815</v>
      </c>
    </row>
    <row r="22" spans="1:11" ht="14.1" customHeight="1" x14ac:dyDescent="0.2">
      <c r="A22" s="306">
        <v>22</v>
      </c>
      <c r="B22" s="307" t="s">
        <v>239</v>
      </c>
      <c r="C22" s="308"/>
      <c r="D22" s="113">
        <v>1.0966567508768814</v>
      </c>
      <c r="E22" s="115">
        <v>247</v>
      </c>
      <c r="F22" s="114">
        <v>220</v>
      </c>
      <c r="G22" s="114">
        <v>268</v>
      </c>
      <c r="H22" s="114">
        <v>238</v>
      </c>
      <c r="I22" s="140">
        <v>240</v>
      </c>
      <c r="J22" s="115">
        <v>7</v>
      </c>
      <c r="K22" s="116">
        <v>2.9166666666666665</v>
      </c>
    </row>
    <row r="23" spans="1:11" ht="14.1" customHeight="1" x14ac:dyDescent="0.2">
      <c r="A23" s="306">
        <v>23</v>
      </c>
      <c r="B23" s="307" t="s">
        <v>240</v>
      </c>
      <c r="C23" s="308"/>
      <c r="D23" s="113">
        <v>1.451849220796519</v>
      </c>
      <c r="E23" s="115">
        <v>327</v>
      </c>
      <c r="F23" s="114">
        <v>116</v>
      </c>
      <c r="G23" s="114">
        <v>149</v>
      </c>
      <c r="H23" s="114">
        <v>112</v>
      </c>
      <c r="I23" s="140">
        <v>112</v>
      </c>
      <c r="J23" s="115">
        <v>215</v>
      </c>
      <c r="K23" s="116">
        <v>191.96428571428572</v>
      </c>
    </row>
    <row r="24" spans="1:11" ht="14.1" customHeight="1" x14ac:dyDescent="0.2">
      <c r="A24" s="306">
        <v>24</v>
      </c>
      <c r="B24" s="307" t="s">
        <v>241</v>
      </c>
      <c r="C24" s="308"/>
      <c r="D24" s="113">
        <v>2.3709097367135819</v>
      </c>
      <c r="E24" s="115">
        <v>534</v>
      </c>
      <c r="F24" s="114">
        <v>378</v>
      </c>
      <c r="G24" s="114">
        <v>404</v>
      </c>
      <c r="H24" s="114">
        <v>398</v>
      </c>
      <c r="I24" s="140">
        <v>418</v>
      </c>
      <c r="J24" s="115">
        <v>116</v>
      </c>
      <c r="K24" s="116">
        <v>27.751196172248804</v>
      </c>
    </row>
    <row r="25" spans="1:11" ht="14.1" customHeight="1" x14ac:dyDescent="0.2">
      <c r="A25" s="306">
        <v>25</v>
      </c>
      <c r="B25" s="307" t="s">
        <v>242</v>
      </c>
      <c r="C25" s="308"/>
      <c r="D25" s="113">
        <v>3.316609687874617</v>
      </c>
      <c r="E25" s="115">
        <v>747</v>
      </c>
      <c r="F25" s="114">
        <v>698</v>
      </c>
      <c r="G25" s="114">
        <v>828</v>
      </c>
      <c r="H25" s="114">
        <v>654</v>
      </c>
      <c r="I25" s="140">
        <v>763</v>
      </c>
      <c r="J25" s="115">
        <v>-16</v>
      </c>
      <c r="K25" s="116">
        <v>-2.0969855832241153</v>
      </c>
    </row>
    <row r="26" spans="1:11" ht="14.1" customHeight="1" x14ac:dyDescent="0.2">
      <c r="A26" s="306">
        <v>26</v>
      </c>
      <c r="B26" s="307" t="s">
        <v>243</v>
      </c>
      <c r="C26" s="308"/>
      <c r="D26" s="113">
        <v>1.9269191493140345</v>
      </c>
      <c r="E26" s="115">
        <v>434</v>
      </c>
      <c r="F26" s="114">
        <v>352</v>
      </c>
      <c r="G26" s="114">
        <v>508</v>
      </c>
      <c r="H26" s="114">
        <v>339</v>
      </c>
      <c r="I26" s="140">
        <v>453</v>
      </c>
      <c r="J26" s="115">
        <v>-19</v>
      </c>
      <c r="K26" s="116">
        <v>-4.1942604856512142</v>
      </c>
    </row>
    <row r="27" spans="1:11" ht="14.1" customHeight="1" x14ac:dyDescent="0.2">
      <c r="A27" s="306">
        <v>27</v>
      </c>
      <c r="B27" s="307" t="s">
        <v>244</v>
      </c>
      <c r="C27" s="308"/>
      <c r="D27" s="113">
        <v>0.99453891577498554</v>
      </c>
      <c r="E27" s="115">
        <v>224</v>
      </c>
      <c r="F27" s="114">
        <v>146</v>
      </c>
      <c r="G27" s="114">
        <v>315</v>
      </c>
      <c r="H27" s="114">
        <v>164</v>
      </c>
      <c r="I27" s="140">
        <v>196</v>
      </c>
      <c r="J27" s="115">
        <v>28</v>
      </c>
      <c r="K27" s="116">
        <v>14.285714285714286</v>
      </c>
    </row>
    <row r="28" spans="1:11" ht="14.1" customHeight="1" x14ac:dyDescent="0.2">
      <c r="A28" s="306">
        <v>28</v>
      </c>
      <c r="B28" s="307" t="s">
        <v>245</v>
      </c>
      <c r="C28" s="308"/>
      <c r="D28" s="113">
        <v>0.11543755272388226</v>
      </c>
      <c r="E28" s="115">
        <v>26</v>
      </c>
      <c r="F28" s="114">
        <v>23</v>
      </c>
      <c r="G28" s="114">
        <v>19</v>
      </c>
      <c r="H28" s="114">
        <v>23</v>
      </c>
      <c r="I28" s="140" t="s">
        <v>514</v>
      </c>
      <c r="J28" s="115" t="s">
        <v>514</v>
      </c>
      <c r="K28" s="116" t="s">
        <v>514</v>
      </c>
    </row>
    <row r="29" spans="1:11" ht="14.1" customHeight="1" x14ac:dyDescent="0.2">
      <c r="A29" s="306">
        <v>29</v>
      </c>
      <c r="B29" s="307" t="s">
        <v>246</v>
      </c>
      <c r="C29" s="308"/>
      <c r="D29" s="113">
        <v>2.9258979709630157</v>
      </c>
      <c r="E29" s="115">
        <v>659</v>
      </c>
      <c r="F29" s="114">
        <v>593</v>
      </c>
      <c r="G29" s="114">
        <v>590</v>
      </c>
      <c r="H29" s="114">
        <v>592</v>
      </c>
      <c r="I29" s="140">
        <v>631</v>
      </c>
      <c r="J29" s="115">
        <v>28</v>
      </c>
      <c r="K29" s="116">
        <v>4.4374009508716323</v>
      </c>
    </row>
    <row r="30" spans="1:11" ht="14.1" customHeight="1" x14ac:dyDescent="0.2">
      <c r="A30" s="306" t="s">
        <v>247</v>
      </c>
      <c r="B30" s="307" t="s">
        <v>248</v>
      </c>
      <c r="C30" s="308"/>
      <c r="D30" s="113">
        <v>0.55498823424943389</v>
      </c>
      <c r="E30" s="115">
        <v>125</v>
      </c>
      <c r="F30" s="114">
        <v>117</v>
      </c>
      <c r="G30" s="114">
        <v>120</v>
      </c>
      <c r="H30" s="114">
        <v>127</v>
      </c>
      <c r="I30" s="140">
        <v>141</v>
      </c>
      <c r="J30" s="115">
        <v>-16</v>
      </c>
      <c r="K30" s="116">
        <v>-11.347517730496454</v>
      </c>
    </row>
    <row r="31" spans="1:11" ht="14.1" customHeight="1" x14ac:dyDescent="0.2">
      <c r="A31" s="306" t="s">
        <v>249</v>
      </c>
      <c r="B31" s="307" t="s">
        <v>250</v>
      </c>
      <c r="C31" s="308"/>
      <c r="D31" s="113">
        <v>2.2954313368556587</v>
      </c>
      <c r="E31" s="115">
        <v>517</v>
      </c>
      <c r="F31" s="114">
        <v>466</v>
      </c>
      <c r="G31" s="114">
        <v>459</v>
      </c>
      <c r="H31" s="114">
        <v>457</v>
      </c>
      <c r="I31" s="140">
        <v>476</v>
      </c>
      <c r="J31" s="115">
        <v>41</v>
      </c>
      <c r="K31" s="116">
        <v>8.6134453781512601</v>
      </c>
    </row>
    <row r="32" spans="1:11" ht="14.1" customHeight="1" x14ac:dyDescent="0.2">
      <c r="A32" s="306">
        <v>31</v>
      </c>
      <c r="B32" s="307" t="s">
        <v>251</v>
      </c>
      <c r="C32" s="308"/>
      <c r="D32" s="113">
        <v>0.58162766949340672</v>
      </c>
      <c r="E32" s="115">
        <v>131</v>
      </c>
      <c r="F32" s="114">
        <v>91</v>
      </c>
      <c r="G32" s="114">
        <v>116</v>
      </c>
      <c r="H32" s="114">
        <v>85</v>
      </c>
      <c r="I32" s="140">
        <v>81</v>
      </c>
      <c r="J32" s="115">
        <v>50</v>
      </c>
      <c r="K32" s="116">
        <v>61.728395061728392</v>
      </c>
    </row>
    <row r="33" spans="1:11" ht="14.1" customHeight="1" x14ac:dyDescent="0.2">
      <c r="A33" s="306">
        <v>32</v>
      </c>
      <c r="B33" s="307" t="s">
        <v>252</v>
      </c>
      <c r="C33" s="308"/>
      <c r="D33" s="113">
        <v>2.4552679483194955</v>
      </c>
      <c r="E33" s="115">
        <v>553</v>
      </c>
      <c r="F33" s="114">
        <v>787</v>
      </c>
      <c r="G33" s="114">
        <v>728</v>
      </c>
      <c r="H33" s="114">
        <v>609</v>
      </c>
      <c r="I33" s="140">
        <v>580</v>
      </c>
      <c r="J33" s="115">
        <v>-27</v>
      </c>
      <c r="K33" s="116">
        <v>-4.6551724137931032</v>
      </c>
    </row>
    <row r="34" spans="1:11" ht="14.1" customHeight="1" x14ac:dyDescent="0.2">
      <c r="A34" s="306">
        <v>33</v>
      </c>
      <c r="B34" s="307" t="s">
        <v>253</v>
      </c>
      <c r="C34" s="308"/>
      <c r="D34" s="113">
        <v>1.1099764684988678</v>
      </c>
      <c r="E34" s="115">
        <v>250</v>
      </c>
      <c r="F34" s="114">
        <v>265</v>
      </c>
      <c r="G34" s="114">
        <v>262</v>
      </c>
      <c r="H34" s="114">
        <v>195</v>
      </c>
      <c r="I34" s="140">
        <v>253</v>
      </c>
      <c r="J34" s="115">
        <v>-3</v>
      </c>
      <c r="K34" s="116">
        <v>-1.1857707509881423</v>
      </c>
    </row>
    <row r="35" spans="1:11" ht="14.1" customHeight="1" x14ac:dyDescent="0.2">
      <c r="A35" s="306">
        <v>34</v>
      </c>
      <c r="B35" s="307" t="s">
        <v>254</v>
      </c>
      <c r="C35" s="308"/>
      <c r="D35" s="113">
        <v>1.8913999023220707</v>
      </c>
      <c r="E35" s="115">
        <v>426</v>
      </c>
      <c r="F35" s="114">
        <v>282</v>
      </c>
      <c r="G35" s="114">
        <v>390</v>
      </c>
      <c r="H35" s="114">
        <v>336</v>
      </c>
      <c r="I35" s="140">
        <v>399</v>
      </c>
      <c r="J35" s="115">
        <v>27</v>
      </c>
      <c r="K35" s="116">
        <v>6.7669172932330826</v>
      </c>
    </row>
    <row r="36" spans="1:11" ht="14.1" customHeight="1" x14ac:dyDescent="0.2">
      <c r="A36" s="306">
        <v>41</v>
      </c>
      <c r="B36" s="307" t="s">
        <v>255</v>
      </c>
      <c r="C36" s="308"/>
      <c r="D36" s="113">
        <v>1.1055365626248723</v>
      </c>
      <c r="E36" s="115">
        <v>249</v>
      </c>
      <c r="F36" s="114">
        <v>175</v>
      </c>
      <c r="G36" s="114">
        <v>837</v>
      </c>
      <c r="H36" s="114">
        <v>244</v>
      </c>
      <c r="I36" s="140">
        <v>270</v>
      </c>
      <c r="J36" s="115">
        <v>-21</v>
      </c>
      <c r="K36" s="116">
        <v>-7.7777777777777777</v>
      </c>
    </row>
    <row r="37" spans="1:11" ht="14.1" customHeight="1" x14ac:dyDescent="0.2">
      <c r="A37" s="306">
        <v>42</v>
      </c>
      <c r="B37" s="307" t="s">
        <v>256</v>
      </c>
      <c r="C37" s="308"/>
      <c r="D37" s="113">
        <v>0.10655774097589131</v>
      </c>
      <c r="E37" s="115">
        <v>24</v>
      </c>
      <c r="F37" s="114">
        <v>16</v>
      </c>
      <c r="G37" s="114">
        <v>44</v>
      </c>
      <c r="H37" s="114" t="s">
        <v>514</v>
      </c>
      <c r="I37" s="140">
        <v>25</v>
      </c>
      <c r="J37" s="115">
        <v>-1</v>
      </c>
      <c r="K37" s="116">
        <v>-4</v>
      </c>
    </row>
    <row r="38" spans="1:11" ht="14.1" customHeight="1" x14ac:dyDescent="0.2">
      <c r="A38" s="306">
        <v>43</v>
      </c>
      <c r="B38" s="307" t="s">
        <v>257</v>
      </c>
      <c r="C38" s="308"/>
      <c r="D38" s="113">
        <v>1.6250055498823426</v>
      </c>
      <c r="E38" s="115">
        <v>366</v>
      </c>
      <c r="F38" s="114">
        <v>244</v>
      </c>
      <c r="G38" s="114">
        <v>254</v>
      </c>
      <c r="H38" s="114">
        <v>309</v>
      </c>
      <c r="I38" s="140">
        <v>336</v>
      </c>
      <c r="J38" s="115">
        <v>30</v>
      </c>
      <c r="K38" s="116">
        <v>8.9285714285714288</v>
      </c>
    </row>
    <row r="39" spans="1:11" ht="14.1" customHeight="1" x14ac:dyDescent="0.2">
      <c r="A39" s="306">
        <v>51</v>
      </c>
      <c r="B39" s="307" t="s">
        <v>258</v>
      </c>
      <c r="C39" s="308"/>
      <c r="D39" s="113">
        <v>10.566975980109222</v>
      </c>
      <c r="E39" s="115">
        <v>2380</v>
      </c>
      <c r="F39" s="114">
        <v>2486</v>
      </c>
      <c r="G39" s="114">
        <v>2504</v>
      </c>
      <c r="H39" s="114">
        <v>2189</v>
      </c>
      <c r="I39" s="140">
        <v>2271</v>
      </c>
      <c r="J39" s="115">
        <v>109</v>
      </c>
      <c r="K39" s="116">
        <v>4.7996477322765303</v>
      </c>
    </row>
    <row r="40" spans="1:11" ht="14.1" customHeight="1" x14ac:dyDescent="0.2">
      <c r="A40" s="306" t="s">
        <v>259</v>
      </c>
      <c r="B40" s="307" t="s">
        <v>260</v>
      </c>
      <c r="C40" s="308"/>
      <c r="D40" s="113">
        <v>9.7011943346801051</v>
      </c>
      <c r="E40" s="115">
        <v>2185</v>
      </c>
      <c r="F40" s="114">
        <v>2338</v>
      </c>
      <c r="G40" s="114">
        <v>2366</v>
      </c>
      <c r="H40" s="114">
        <v>2046</v>
      </c>
      <c r="I40" s="140">
        <v>2123</v>
      </c>
      <c r="J40" s="115">
        <v>62</v>
      </c>
      <c r="K40" s="116">
        <v>2.920395666509656</v>
      </c>
    </row>
    <row r="41" spans="1:11" ht="14.1" customHeight="1" x14ac:dyDescent="0.2">
      <c r="A41" s="306"/>
      <c r="B41" s="307" t="s">
        <v>261</v>
      </c>
      <c r="C41" s="308"/>
      <c r="D41" s="113">
        <v>9.0174488300848026</v>
      </c>
      <c r="E41" s="115">
        <v>2031</v>
      </c>
      <c r="F41" s="114">
        <v>2203</v>
      </c>
      <c r="G41" s="114">
        <v>2114</v>
      </c>
      <c r="H41" s="114">
        <v>1875</v>
      </c>
      <c r="I41" s="140">
        <v>1942</v>
      </c>
      <c r="J41" s="115">
        <v>89</v>
      </c>
      <c r="K41" s="116">
        <v>4.5829042224510816</v>
      </c>
    </row>
    <row r="42" spans="1:11" ht="14.1" customHeight="1" x14ac:dyDescent="0.2">
      <c r="A42" s="306">
        <v>52</v>
      </c>
      <c r="B42" s="307" t="s">
        <v>262</v>
      </c>
      <c r="C42" s="308"/>
      <c r="D42" s="113">
        <v>4.3200284153975934</v>
      </c>
      <c r="E42" s="115">
        <v>973</v>
      </c>
      <c r="F42" s="114">
        <v>787</v>
      </c>
      <c r="G42" s="114">
        <v>828</v>
      </c>
      <c r="H42" s="114">
        <v>791</v>
      </c>
      <c r="I42" s="140">
        <v>943</v>
      </c>
      <c r="J42" s="115">
        <v>30</v>
      </c>
      <c r="K42" s="116">
        <v>3.1813361611876987</v>
      </c>
    </row>
    <row r="43" spans="1:11" ht="14.1" customHeight="1" x14ac:dyDescent="0.2">
      <c r="A43" s="306" t="s">
        <v>263</v>
      </c>
      <c r="B43" s="307" t="s">
        <v>264</v>
      </c>
      <c r="C43" s="308"/>
      <c r="D43" s="113">
        <v>3.2722106291346624</v>
      </c>
      <c r="E43" s="115">
        <v>737</v>
      </c>
      <c r="F43" s="114">
        <v>613</v>
      </c>
      <c r="G43" s="114">
        <v>644</v>
      </c>
      <c r="H43" s="114">
        <v>594</v>
      </c>
      <c r="I43" s="140">
        <v>727</v>
      </c>
      <c r="J43" s="115">
        <v>10</v>
      </c>
      <c r="K43" s="116">
        <v>1.3755158184319121</v>
      </c>
    </row>
    <row r="44" spans="1:11" ht="14.1" customHeight="1" x14ac:dyDescent="0.2">
      <c r="A44" s="306">
        <v>53</v>
      </c>
      <c r="B44" s="307" t="s">
        <v>265</v>
      </c>
      <c r="C44" s="308"/>
      <c r="D44" s="113">
        <v>0.7814234338232029</v>
      </c>
      <c r="E44" s="115">
        <v>176</v>
      </c>
      <c r="F44" s="114">
        <v>176</v>
      </c>
      <c r="G44" s="114">
        <v>376</v>
      </c>
      <c r="H44" s="114">
        <v>193</v>
      </c>
      <c r="I44" s="140">
        <v>254</v>
      </c>
      <c r="J44" s="115">
        <v>-78</v>
      </c>
      <c r="K44" s="116">
        <v>-30.708661417322833</v>
      </c>
    </row>
    <row r="45" spans="1:11" ht="14.1" customHeight="1" x14ac:dyDescent="0.2">
      <c r="A45" s="306" t="s">
        <v>266</v>
      </c>
      <c r="B45" s="307" t="s">
        <v>267</v>
      </c>
      <c r="C45" s="308"/>
      <c r="D45" s="113">
        <v>0.7414642809572437</v>
      </c>
      <c r="E45" s="115">
        <v>167</v>
      </c>
      <c r="F45" s="114">
        <v>173</v>
      </c>
      <c r="G45" s="114">
        <v>371</v>
      </c>
      <c r="H45" s="114">
        <v>184</v>
      </c>
      <c r="I45" s="140">
        <v>250</v>
      </c>
      <c r="J45" s="115">
        <v>-83</v>
      </c>
      <c r="K45" s="116">
        <v>-33.200000000000003</v>
      </c>
    </row>
    <row r="46" spans="1:11" ht="14.1" customHeight="1" x14ac:dyDescent="0.2">
      <c r="A46" s="306">
        <v>54</v>
      </c>
      <c r="B46" s="307" t="s">
        <v>268</v>
      </c>
      <c r="C46" s="308"/>
      <c r="D46" s="113">
        <v>2.6905829596412558</v>
      </c>
      <c r="E46" s="115">
        <v>606</v>
      </c>
      <c r="F46" s="114">
        <v>577</v>
      </c>
      <c r="G46" s="114">
        <v>627</v>
      </c>
      <c r="H46" s="114">
        <v>556</v>
      </c>
      <c r="I46" s="140">
        <v>640</v>
      </c>
      <c r="J46" s="115">
        <v>-34</v>
      </c>
      <c r="K46" s="116">
        <v>-5.3125</v>
      </c>
    </row>
    <row r="47" spans="1:11" ht="14.1" customHeight="1" x14ac:dyDescent="0.2">
      <c r="A47" s="306">
        <v>61</v>
      </c>
      <c r="B47" s="307" t="s">
        <v>269</v>
      </c>
      <c r="C47" s="308"/>
      <c r="D47" s="113">
        <v>1.8647604670780979</v>
      </c>
      <c r="E47" s="115">
        <v>420</v>
      </c>
      <c r="F47" s="114">
        <v>301</v>
      </c>
      <c r="G47" s="114">
        <v>393</v>
      </c>
      <c r="H47" s="114">
        <v>360</v>
      </c>
      <c r="I47" s="140">
        <v>369</v>
      </c>
      <c r="J47" s="115">
        <v>51</v>
      </c>
      <c r="K47" s="116">
        <v>13.821138211382113</v>
      </c>
    </row>
    <row r="48" spans="1:11" ht="14.1" customHeight="1" x14ac:dyDescent="0.2">
      <c r="A48" s="306">
        <v>62</v>
      </c>
      <c r="B48" s="307" t="s">
        <v>270</v>
      </c>
      <c r="C48" s="308"/>
      <c r="D48" s="113">
        <v>12.049904542023709</v>
      </c>
      <c r="E48" s="115">
        <v>2714</v>
      </c>
      <c r="F48" s="114">
        <v>1921</v>
      </c>
      <c r="G48" s="114">
        <v>2156</v>
      </c>
      <c r="H48" s="114">
        <v>1861</v>
      </c>
      <c r="I48" s="140">
        <v>1870</v>
      </c>
      <c r="J48" s="115">
        <v>844</v>
      </c>
      <c r="K48" s="116">
        <v>45.133689839572192</v>
      </c>
    </row>
    <row r="49" spans="1:11" ht="14.1" customHeight="1" x14ac:dyDescent="0.2">
      <c r="A49" s="306">
        <v>63</v>
      </c>
      <c r="B49" s="307" t="s">
        <v>271</v>
      </c>
      <c r="C49" s="308"/>
      <c r="D49" s="113">
        <v>4.0269946277138926</v>
      </c>
      <c r="E49" s="115">
        <v>907</v>
      </c>
      <c r="F49" s="114">
        <v>912</v>
      </c>
      <c r="G49" s="114">
        <v>944</v>
      </c>
      <c r="H49" s="114">
        <v>811</v>
      </c>
      <c r="I49" s="140">
        <v>762</v>
      </c>
      <c r="J49" s="115">
        <v>145</v>
      </c>
      <c r="K49" s="116">
        <v>19.028871391076116</v>
      </c>
    </row>
    <row r="50" spans="1:11" ht="14.1" customHeight="1" x14ac:dyDescent="0.2">
      <c r="A50" s="306" t="s">
        <v>272</v>
      </c>
      <c r="B50" s="307" t="s">
        <v>273</v>
      </c>
      <c r="C50" s="308"/>
      <c r="D50" s="113">
        <v>0.59050748124139774</v>
      </c>
      <c r="E50" s="115">
        <v>133</v>
      </c>
      <c r="F50" s="114">
        <v>100</v>
      </c>
      <c r="G50" s="114">
        <v>116</v>
      </c>
      <c r="H50" s="114">
        <v>121</v>
      </c>
      <c r="I50" s="140">
        <v>104</v>
      </c>
      <c r="J50" s="115">
        <v>29</v>
      </c>
      <c r="K50" s="116">
        <v>27.884615384615383</v>
      </c>
    </row>
    <row r="51" spans="1:11" ht="14.1" customHeight="1" x14ac:dyDescent="0.2">
      <c r="A51" s="306" t="s">
        <v>274</v>
      </c>
      <c r="B51" s="307" t="s">
        <v>275</v>
      </c>
      <c r="C51" s="308"/>
      <c r="D51" s="113">
        <v>3.0502153354348889</v>
      </c>
      <c r="E51" s="115">
        <v>687</v>
      </c>
      <c r="F51" s="114">
        <v>731</v>
      </c>
      <c r="G51" s="114">
        <v>724</v>
      </c>
      <c r="H51" s="114">
        <v>607</v>
      </c>
      <c r="I51" s="140">
        <v>589</v>
      </c>
      <c r="J51" s="115">
        <v>98</v>
      </c>
      <c r="K51" s="116">
        <v>16.638370118845501</v>
      </c>
    </row>
    <row r="52" spans="1:11" ht="14.1" customHeight="1" x14ac:dyDescent="0.2">
      <c r="A52" s="306">
        <v>71</v>
      </c>
      <c r="B52" s="307" t="s">
        <v>276</v>
      </c>
      <c r="C52" s="308"/>
      <c r="D52" s="113">
        <v>9.4481196998623638</v>
      </c>
      <c r="E52" s="115">
        <v>2128</v>
      </c>
      <c r="F52" s="114">
        <v>1577</v>
      </c>
      <c r="G52" s="114">
        <v>1945</v>
      </c>
      <c r="H52" s="114">
        <v>1777</v>
      </c>
      <c r="I52" s="140">
        <v>2134</v>
      </c>
      <c r="J52" s="115">
        <v>-6</v>
      </c>
      <c r="K52" s="116">
        <v>-0.28116213683223995</v>
      </c>
    </row>
    <row r="53" spans="1:11" ht="14.1" customHeight="1" x14ac:dyDescent="0.2">
      <c r="A53" s="306" t="s">
        <v>277</v>
      </c>
      <c r="B53" s="307" t="s">
        <v>278</v>
      </c>
      <c r="C53" s="308"/>
      <c r="D53" s="113">
        <v>2.6461839009013008</v>
      </c>
      <c r="E53" s="115">
        <v>596</v>
      </c>
      <c r="F53" s="114">
        <v>441</v>
      </c>
      <c r="G53" s="114">
        <v>572</v>
      </c>
      <c r="H53" s="114">
        <v>488</v>
      </c>
      <c r="I53" s="140">
        <v>662</v>
      </c>
      <c r="J53" s="115">
        <v>-66</v>
      </c>
      <c r="K53" s="116">
        <v>-9.9697885196374614</v>
      </c>
    </row>
    <row r="54" spans="1:11" ht="14.1" customHeight="1" x14ac:dyDescent="0.2">
      <c r="A54" s="306" t="s">
        <v>279</v>
      </c>
      <c r="B54" s="307" t="s">
        <v>280</v>
      </c>
      <c r="C54" s="308"/>
      <c r="D54" s="113">
        <v>5.6564400834702306</v>
      </c>
      <c r="E54" s="115">
        <v>1274</v>
      </c>
      <c r="F54" s="114">
        <v>969</v>
      </c>
      <c r="G54" s="114">
        <v>1147</v>
      </c>
      <c r="H54" s="114">
        <v>1101</v>
      </c>
      <c r="I54" s="140">
        <v>1213</v>
      </c>
      <c r="J54" s="115">
        <v>61</v>
      </c>
      <c r="K54" s="116">
        <v>5.0288540807914259</v>
      </c>
    </row>
    <row r="55" spans="1:11" ht="14.1" customHeight="1" x14ac:dyDescent="0.2">
      <c r="A55" s="306">
        <v>72</v>
      </c>
      <c r="B55" s="307" t="s">
        <v>281</v>
      </c>
      <c r="C55" s="308"/>
      <c r="D55" s="113">
        <v>2.3797895484615728</v>
      </c>
      <c r="E55" s="115">
        <v>536</v>
      </c>
      <c r="F55" s="114">
        <v>351</v>
      </c>
      <c r="G55" s="114">
        <v>416</v>
      </c>
      <c r="H55" s="114">
        <v>428</v>
      </c>
      <c r="I55" s="140">
        <v>446</v>
      </c>
      <c r="J55" s="115">
        <v>90</v>
      </c>
      <c r="K55" s="116">
        <v>20.179372197309416</v>
      </c>
    </row>
    <row r="56" spans="1:11" ht="14.1" customHeight="1" x14ac:dyDescent="0.2">
      <c r="A56" s="306" t="s">
        <v>282</v>
      </c>
      <c r="B56" s="307" t="s">
        <v>283</v>
      </c>
      <c r="C56" s="308"/>
      <c r="D56" s="113">
        <v>1.0478177862629312</v>
      </c>
      <c r="E56" s="115">
        <v>236</v>
      </c>
      <c r="F56" s="114">
        <v>161</v>
      </c>
      <c r="G56" s="114">
        <v>189</v>
      </c>
      <c r="H56" s="114">
        <v>176</v>
      </c>
      <c r="I56" s="140">
        <v>229</v>
      </c>
      <c r="J56" s="115">
        <v>7</v>
      </c>
      <c r="K56" s="116">
        <v>3.0567685589519651</v>
      </c>
    </row>
    <row r="57" spans="1:11" ht="14.1" customHeight="1" x14ac:dyDescent="0.2">
      <c r="A57" s="306" t="s">
        <v>284</v>
      </c>
      <c r="B57" s="307" t="s">
        <v>285</v>
      </c>
      <c r="C57" s="308"/>
      <c r="D57" s="113">
        <v>0.85246192780713048</v>
      </c>
      <c r="E57" s="115">
        <v>192</v>
      </c>
      <c r="F57" s="114">
        <v>128</v>
      </c>
      <c r="G57" s="114">
        <v>158</v>
      </c>
      <c r="H57" s="114">
        <v>163</v>
      </c>
      <c r="I57" s="140">
        <v>149</v>
      </c>
      <c r="J57" s="115">
        <v>43</v>
      </c>
      <c r="K57" s="116">
        <v>28.859060402684563</v>
      </c>
    </row>
    <row r="58" spans="1:11" ht="14.1" customHeight="1" x14ac:dyDescent="0.2">
      <c r="A58" s="306">
        <v>73</v>
      </c>
      <c r="B58" s="307" t="s">
        <v>286</v>
      </c>
      <c r="C58" s="308"/>
      <c r="D58" s="113">
        <v>1.5006881854104692</v>
      </c>
      <c r="E58" s="115">
        <v>338</v>
      </c>
      <c r="F58" s="114">
        <v>312</v>
      </c>
      <c r="G58" s="114">
        <v>378</v>
      </c>
      <c r="H58" s="114">
        <v>426</v>
      </c>
      <c r="I58" s="140">
        <v>324</v>
      </c>
      <c r="J58" s="115">
        <v>14</v>
      </c>
      <c r="K58" s="116">
        <v>4.3209876543209873</v>
      </c>
    </row>
    <row r="59" spans="1:11" ht="14.1" customHeight="1" x14ac:dyDescent="0.2">
      <c r="A59" s="306" t="s">
        <v>287</v>
      </c>
      <c r="B59" s="307" t="s">
        <v>288</v>
      </c>
      <c r="C59" s="308"/>
      <c r="D59" s="113">
        <v>1.1232961861208541</v>
      </c>
      <c r="E59" s="115">
        <v>253</v>
      </c>
      <c r="F59" s="114">
        <v>191</v>
      </c>
      <c r="G59" s="114">
        <v>260</v>
      </c>
      <c r="H59" s="114">
        <v>276</v>
      </c>
      <c r="I59" s="140">
        <v>204</v>
      </c>
      <c r="J59" s="115">
        <v>49</v>
      </c>
      <c r="K59" s="116">
        <v>24.019607843137255</v>
      </c>
    </row>
    <row r="60" spans="1:11" ht="14.1" customHeight="1" x14ac:dyDescent="0.2">
      <c r="A60" s="306">
        <v>81</v>
      </c>
      <c r="B60" s="307" t="s">
        <v>289</v>
      </c>
      <c r="C60" s="308"/>
      <c r="D60" s="113">
        <v>7.4235226213204282</v>
      </c>
      <c r="E60" s="115">
        <v>1672</v>
      </c>
      <c r="F60" s="114">
        <v>1465</v>
      </c>
      <c r="G60" s="114">
        <v>1637</v>
      </c>
      <c r="H60" s="114">
        <v>1470</v>
      </c>
      <c r="I60" s="140">
        <v>1539</v>
      </c>
      <c r="J60" s="115">
        <v>133</v>
      </c>
      <c r="K60" s="116">
        <v>8.6419753086419746</v>
      </c>
    </row>
    <row r="61" spans="1:11" ht="14.1" customHeight="1" x14ac:dyDescent="0.2">
      <c r="A61" s="306" t="s">
        <v>290</v>
      </c>
      <c r="B61" s="307" t="s">
        <v>291</v>
      </c>
      <c r="C61" s="308"/>
      <c r="D61" s="113">
        <v>1.6072459263863605</v>
      </c>
      <c r="E61" s="115">
        <v>362</v>
      </c>
      <c r="F61" s="114">
        <v>337</v>
      </c>
      <c r="G61" s="114">
        <v>360</v>
      </c>
      <c r="H61" s="114">
        <v>423</v>
      </c>
      <c r="I61" s="140">
        <v>400</v>
      </c>
      <c r="J61" s="115">
        <v>-38</v>
      </c>
      <c r="K61" s="116">
        <v>-9.5</v>
      </c>
    </row>
    <row r="62" spans="1:11" ht="14.1" customHeight="1" x14ac:dyDescent="0.2">
      <c r="A62" s="306" t="s">
        <v>292</v>
      </c>
      <c r="B62" s="307" t="s">
        <v>293</v>
      </c>
      <c r="C62" s="308"/>
      <c r="D62" s="113">
        <v>2.4685876659414818</v>
      </c>
      <c r="E62" s="115">
        <v>556</v>
      </c>
      <c r="F62" s="114">
        <v>486</v>
      </c>
      <c r="G62" s="114">
        <v>666</v>
      </c>
      <c r="H62" s="114">
        <v>499</v>
      </c>
      <c r="I62" s="140">
        <v>453</v>
      </c>
      <c r="J62" s="115">
        <v>103</v>
      </c>
      <c r="K62" s="116">
        <v>22.73730684326711</v>
      </c>
    </row>
    <row r="63" spans="1:11" ht="14.1" customHeight="1" x14ac:dyDescent="0.2">
      <c r="A63" s="306"/>
      <c r="B63" s="307" t="s">
        <v>294</v>
      </c>
      <c r="C63" s="308"/>
      <c r="D63" s="113">
        <v>2.0823158549038761</v>
      </c>
      <c r="E63" s="115">
        <v>469</v>
      </c>
      <c r="F63" s="114">
        <v>376</v>
      </c>
      <c r="G63" s="114">
        <v>514</v>
      </c>
      <c r="H63" s="114">
        <v>418</v>
      </c>
      <c r="I63" s="140">
        <v>387</v>
      </c>
      <c r="J63" s="115">
        <v>82</v>
      </c>
      <c r="K63" s="116">
        <v>21.188630490956072</v>
      </c>
    </row>
    <row r="64" spans="1:11" ht="14.1" customHeight="1" x14ac:dyDescent="0.2">
      <c r="A64" s="306" t="s">
        <v>295</v>
      </c>
      <c r="B64" s="307" t="s">
        <v>296</v>
      </c>
      <c r="C64" s="308"/>
      <c r="D64" s="113">
        <v>0.96789948053101271</v>
      </c>
      <c r="E64" s="115">
        <v>218</v>
      </c>
      <c r="F64" s="114">
        <v>156</v>
      </c>
      <c r="G64" s="114">
        <v>211</v>
      </c>
      <c r="H64" s="114">
        <v>146</v>
      </c>
      <c r="I64" s="140">
        <v>205</v>
      </c>
      <c r="J64" s="115">
        <v>13</v>
      </c>
      <c r="K64" s="116">
        <v>6.3414634146341466</v>
      </c>
    </row>
    <row r="65" spans="1:11" ht="14.1" customHeight="1" x14ac:dyDescent="0.2">
      <c r="A65" s="306" t="s">
        <v>297</v>
      </c>
      <c r="B65" s="307" t="s">
        <v>298</v>
      </c>
      <c r="C65" s="308"/>
      <c r="D65" s="113">
        <v>0.57274785774541581</v>
      </c>
      <c r="E65" s="115">
        <v>129</v>
      </c>
      <c r="F65" s="114">
        <v>160</v>
      </c>
      <c r="G65" s="114">
        <v>137</v>
      </c>
      <c r="H65" s="114">
        <v>76</v>
      </c>
      <c r="I65" s="140">
        <v>134</v>
      </c>
      <c r="J65" s="115">
        <v>-5</v>
      </c>
      <c r="K65" s="116">
        <v>-3.7313432835820897</v>
      </c>
    </row>
    <row r="66" spans="1:11" ht="14.1" customHeight="1" x14ac:dyDescent="0.2">
      <c r="A66" s="306">
        <v>82</v>
      </c>
      <c r="B66" s="307" t="s">
        <v>299</v>
      </c>
      <c r="C66" s="308"/>
      <c r="D66" s="113">
        <v>2.317630866225636</v>
      </c>
      <c r="E66" s="115">
        <v>522</v>
      </c>
      <c r="F66" s="114">
        <v>524</v>
      </c>
      <c r="G66" s="114">
        <v>655</v>
      </c>
      <c r="H66" s="114">
        <v>527</v>
      </c>
      <c r="I66" s="140">
        <v>580</v>
      </c>
      <c r="J66" s="115">
        <v>-58</v>
      </c>
      <c r="K66" s="116">
        <v>-10</v>
      </c>
    </row>
    <row r="67" spans="1:11" ht="14.1" customHeight="1" x14ac:dyDescent="0.2">
      <c r="A67" s="306" t="s">
        <v>300</v>
      </c>
      <c r="B67" s="307" t="s">
        <v>301</v>
      </c>
      <c r="C67" s="308"/>
      <c r="D67" s="113">
        <v>1.2298539270967455</v>
      </c>
      <c r="E67" s="115">
        <v>277</v>
      </c>
      <c r="F67" s="114">
        <v>321</v>
      </c>
      <c r="G67" s="114">
        <v>427</v>
      </c>
      <c r="H67" s="114">
        <v>327</v>
      </c>
      <c r="I67" s="140">
        <v>305</v>
      </c>
      <c r="J67" s="115">
        <v>-28</v>
      </c>
      <c r="K67" s="116">
        <v>-9.1803278688524586</v>
      </c>
    </row>
    <row r="68" spans="1:11" ht="14.1" customHeight="1" x14ac:dyDescent="0.2">
      <c r="A68" s="306" t="s">
        <v>302</v>
      </c>
      <c r="B68" s="307" t="s">
        <v>303</v>
      </c>
      <c r="C68" s="308"/>
      <c r="D68" s="113">
        <v>0.75922390445322563</v>
      </c>
      <c r="E68" s="115">
        <v>171</v>
      </c>
      <c r="F68" s="114">
        <v>124</v>
      </c>
      <c r="G68" s="114">
        <v>159</v>
      </c>
      <c r="H68" s="114">
        <v>135</v>
      </c>
      <c r="I68" s="140">
        <v>189</v>
      </c>
      <c r="J68" s="115">
        <v>-18</v>
      </c>
      <c r="K68" s="116">
        <v>-9.5238095238095237</v>
      </c>
    </row>
    <row r="69" spans="1:11" ht="14.1" customHeight="1" x14ac:dyDescent="0.2">
      <c r="A69" s="306">
        <v>83</v>
      </c>
      <c r="B69" s="307" t="s">
        <v>304</v>
      </c>
      <c r="C69" s="308"/>
      <c r="D69" s="113">
        <v>4.3999467211295125</v>
      </c>
      <c r="E69" s="115">
        <v>991</v>
      </c>
      <c r="F69" s="114">
        <v>910</v>
      </c>
      <c r="G69" s="114">
        <v>2204</v>
      </c>
      <c r="H69" s="114">
        <v>1097</v>
      </c>
      <c r="I69" s="140">
        <v>950</v>
      </c>
      <c r="J69" s="115">
        <v>41</v>
      </c>
      <c r="K69" s="116">
        <v>4.3157894736842106</v>
      </c>
    </row>
    <row r="70" spans="1:11" ht="14.1" customHeight="1" x14ac:dyDescent="0.2">
      <c r="A70" s="306" t="s">
        <v>305</v>
      </c>
      <c r="B70" s="307" t="s">
        <v>306</v>
      </c>
      <c r="C70" s="308"/>
      <c r="D70" s="113">
        <v>3.7872397105181372</v>
      </c>
      <c r="E70" s="115">
        <v>853</v>
      </c>
      <c r="F70" s="114">
        <v>794</v>
      </c>
      <c r="G70" s="114">
        <v>2035</v>
      </c>
      <c r="H70" s="114">
        <v>963</v>
      </c>
      <c r="I70" s="140">
        <v>798</v>
      </c>
      <c r="J70" s="115">
        <v>55</v>
      </c>
      <c r="K70" s="116">
        <v>6.8922305764411025</v>
      </c>
    </row>
    <row r="71" spans="1:11" ht="14.1" customHeight="1" x14ac:dyDescent="0.2">
      <c r="A71" s="306"/>
      <c r="B71" s="307" t="s">
        <v>307</v>
      </c>
      <c r="C71" s="308"/>
      <c r="D71" s="113">
        <v>1.8292412200861341</v>
      </c>
      <c r="E71" s="115">
        <v>412</v>
      </c>
      <c r="F71" s="114">
        <v>358</v>
      </c>
      <c r="G71" s="114">
        <v>849</v>
      </c>
      <c r="H71" s="114">
        <v>382</v>
      </c>
      <c r="I71" s="140">
        <v>384</v>
      </c>
      <c r="J71" s="115">
        <v>28</v>
      </c>
      <c r="K71" s="116">
        <v>7.291666666666667</v>
      </c>
    </row>
    <row r="72" spans="1:11" ht="14.1" customHeight="1" x14ac:dyDescent="0.2">
      <c r="A72" s="306">
        <v>84</v>
      </c>
      <c r="B72" s="307" t="s">
        <v>308</v>
      </c>
      <c r="C72" s="308"/>
      <c r="D72" s="113">
        <v>4.3733072858855389</v>
      </c>
      <c r="E72" s="115">
        <v>985</v>
      </c>
      <c r="F72" s="114">
        <v>666</v>
      </c>
      <c r="G72" s="114">
        <v>983</v>
      </c>
      <c r="H72" s="114">
        <v>744</v>
      </c>
      <c r="I72" s="140">
        <v>906</v>
      </c>
      <c r="J72" s="115">
        <v>79</v>
      </c>
      <c r="K72" s="116">
        <v>8.7196467991169975</v>
      </c>
    </row>
    <row r="73" spans="1:11" ht="14.1" customHeight="1" x14ac:dyDescent="0.2">
      <c r="A73" s="306" t="s">
        <v>309</v>
      </c>
      <c r="B73" s="307" t="s">
        <v>310</v>
      </c>
      <c r="C73" s="308"/>
      <c r="D73" s="113">
        <v>0.79474315144518937</v>
      </c>
      <c r="E73" s="115">
        <v>179</v>
      </c>
      <c r="F73" s="114">
        <v>93</v>
      </c>
      <c r="G73" s="114">
        <v>288</v>
      </c>
      <c r="H73" s="114">
        <v>149</v>
      </c>
      <c r="I73" s="140">
        <v>157</v>
      </c>
      <c r="J73" s="115">
        <v>22</v>
      </c>
      <c r="K73" s="116">
        <v>14.012738853503185</v>
      </c>
    </row>
    <row r="74" spans="1:11" ht="14.1" customHeight="1" x14ac:dyDescent="0.2">
      <c r="A74" s="306" t="s">
        <v>311</v>
      </c>
      <c r="B74" s="307" t="s">
        <v>312</v>
      </c>
      <c r="C74" s="308"/>
      <c r="D74" s="113">
        <v>7.5478399857923012E-2</v>
      </c>
      <c r="E74" s="115">
        <v>17</v>
      </c>
      <c r="F74" s="114">
        <v>16</v>
      </c>
      <c r="G74" s="114">
        <v>42</v>
      </c>
      <c r="H74" s="114">
        <v>39</v>
      </c>
      <c r="I74" s="140">
        <v>27</v>
      </c>
      <c r="J74" s="115">
        <v>-10</v>
      </c>
      <c r="K74" s="116">
        <v>-37.037037037037038</v>
      </c>
    </row>
    <row r="75" spans="1:11" ht="14.1" customHeight="1" x14ac:dyDescent="0.2">
      <c r="A75" s="306" t="s">
        <v>313</v>
      </c>
      <c r="B75" s="307" t="s">
        <v>314</v>
      </c>
      <c r="C75" s="308"/>
      <c r="D75" s="113">
        <v>3.041335523686898</v>
      </c>
      <c r="E75" s="115">
        <v>685</v>
      </c>
      <c r="F75" s="114">
        <v>482</v>
      </c>
      <c r="G75" s="114">
        <v>538</v>
      </c>
      <c r="H75" s="114">
        <v>471</v>
      </c>
      <c r="I75" s="140">
        <v>634</v>
      </c>
      <c r="J75" s="115">
        <v>51</v>
      </c>
      <c r="K75" s="116">
        <v>8.0441640378548893</v>
      </c>
    </row>
    <row r="76" spans="1:11" ht="14.1" customHeight="1" x14ac:dyDescent="0.2">
      <c r="A76" s="306">
        <v>91</v>
      </c>
      <c r="B76" s="307" t="s">
        <v>315</v>
      </c>
      <c r="C76" s="308"/>
      <c r="D76" s="113">
        <v>0.23087510544776452</v>
      </c>
      <c r="E76" s="115">
        <v>52</v>
      </c>
      <c r="F76" s="114">
        <v>45</v>
      </c>
      <c r="G76" s="114">
        <v>54</v>
      </c>
      <c r="H76" s="114">
        <v>56</v>
      </c>
      <c r="I76" s="140">
        <v>54</v>
      </c>
      <c r="J76" s="115">
        <v>-2</v>
      </c>
      <c r="K76" s="116">
        <v>-3.7037037037037037</v>
      </c>
    </row>
    <row r="77" spans="1:11" ht="14.1" customHeight="1" x14ac:dyDescent="0.2">
      <c r="A77" s="306">
        <v>92</v>
      </c>
      <c r="B77" s="307" t="s">
        <v>316</v>
      </c>
      <c r="C77" s="308"/>
      <c r="D77" s="113">
        <v>1.4385295031745327</v>
      </c>
      <c r="E77" s="115">
        <v>324</v>
      </c>
      <c r="F77" s="114">
        <v>313</v>
      </c>
      <c r="G77" s="114">
        <v>411</v>
      </c>
      <c r="H77" s="114">
        <v>283</v>
      </c>
      <c r="I77" s="140">
        <v>344</v>
      </c>
      <c r="J77" s="115">
        <v>-20</v>
      </c>
      <c r="K77" s="116">
        <v>-5.8139534883720927</v>
      </c>
    </row>
    <row r="78" spans="1:11" ht="14.1" customHeight="1" x14ac:dyDescent="0.2">
      <c r="A78" s="306">
        <v>93</v>
      </c>
      <c r="B78" s="307" t="s">
        <v>317</v>
      </c>
      <c r="C78" s="308"/>
      <c r="D78" s="113">
        <v>0.13319717621986413</v>
      </c>
      <c r="E78" s="115">
        <v>30</v>
      </c>
      <c r="F78" s="114">
        <v>18</v>
      </c>
      <c r="G78" s="114">
        <v>40</v>
      </c>
      <c r="H78" s="114">
        <v>32</v>
      </c>
      <c r="I78" s="140">
        <v>26</v>
      </c>
      <c r="J78" s="115">
        <v>4</v>
      </c>
      <c r="K78" s="116">
        <v>15.384615384615385</v>
      </c>
    </row>
    <row r="79" spans="1:11" ht="14.1" customHeight="1" x14ac:dyDescent="0.2">
      <c r="A79" s="306">
        <v>94</v>
      </c>
      <c r="B79" s="307" t="s">
        <v>318</v>
      </c>
      <c r="C79" s="308"/>
      <c r="D79" s="113">
        <v>1.1410558096168362</v>
      </c>
      <c r="E79" s="115">
        <v>257</v>
      </c>
      <c r="F79" s="114">
        <v>284</v>
      </c>
      <c r="G79" s="114">
        <v>355</v>
      </c>
      <c r="H79" s="114">
        <v>229</v>
      </c>
      <c r="I79" s="140">
        <v>223</v>
      </c>
      <c r="J79" s="115">
        <v>34</v>
      </c>
      <c r="K79" s="116">
        <v>15.246636771300448</v>
      </c>
    </row>
    <row r="80" spans="1:11" ht="14.1" customHeight="1" x14ac:dyDescent="0.2">
      <c r="A80" s="306" t="s">
        <v>319</v>
      </c>
      <c r="B80" s="307" t="s">
        <v>320</v>
      </c>
      <c r="C80" s="308"/>
      <c r="D80" s="113">
        <v>1.3319717621986414E-2</v>
      </c>
      <c r="E80" s="115">
        <v>3</v>
      </c>
      <c r="F80" s="114">
        <v>0</v>
      </c>
      <c r="G80" s="114">
        <v>0</v>
      </c>
      <c r="H80" s="114" t="s">
        <v>514</v>
      </c>
      <c r="I80" s="140" t="s">
        <v>514</v>
      </c>
      <c r="J80" s="115" t="s">
        <v>514</v>
      </c>
      <c r="K80" s="116" t="s">
        <v>514</v>
      </c>
    </row>
    <row r="81" spans="1:11" ht="14.1" customHeight="1" x14ac:dyDescent="0.2">
      <c r="A81" s="310" t="s">
        <v>321</v>
      </c>
      <c r="B81" s="311" t="s">
        <v>334</v>
      </c>
      <c r="C81" s="312"/>
      <c r="D81" s="125">
        <v>0.25307463481774184</v>
      </c>
      <c r="E81" s="143">
        <v>57</v>
      </c>
      <c r="F81" s="144">
        <v>36</v>
      </c>
      <c r="G81" s="144">
        <v>128</v>
      </c>
      <c r="H81" s="144">
        <v>150</v>
      </c>
      <c r="I81" s="145">
        <v>43</v>
      </c>
      <c r="J81" s="143">
        <v>14</v>
      </c>
      <c r="K81" s="146">
        <v>32.558139534883722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200828</v>
      </c>
      <c r="C10" s="114">
        <v>101907</v>
      </c>
      <c r="D10" s="114">
        <v>98921</v>
      </c>
      <c r="E10" s="114">
        <v>151325</v>
      </c>
      <c r="F10" s="114">
        <v>47552</v>
      </c>
      <c r="G10" s="114">
        <v>25249</v>
      </c>
      <c r="H10" s="114">
        <v>51227</v>
      </c>
      <c r="I10" s="115">
        <v>53067</v>
      </c>
      <c r="J10" s="114">
        <v>36617</v>
      </c>
      <c r="K10" s="114">
        <v>16450</v>
      </c>
      <c r="L10" s="422">
        <v>22644</v>
      </c>
      <c r="M10" s="423">
        <v>22311</v>
      </c>
    </row>
    <row r="11" spans="1:13" ht="11.1" customHeight="1" x14ac:dyDescent="0.2">
      <c r="A11" s="421" t="s">
        <v>388</v>
      </c>
      <c r="B11" s="115">
        <v>202472</v>
      </c>
      <c r="C11" s="114">
        <v>103515</v>
      </c>
      <c r="D11" s="114">
        <v>98957</v>
      </c>
      <c r="E11" s="114">
        <v>152607</v>
      </c>
      <c r="F11" s="114">
        <v>47984</v>
      </c>
      <c r="G11" s="114">
        <v>24433</v>
      </c>
      <c r="H11" s="114">
        <v>52247</v>
      </c>
      <c r="I11" s="115">
        <v>54465</v>
      </c>
      <c r="J11" s="114">
        <v>37677</v>
      </c>
      <c r="K11" s="114">
        <v>16788</v>
      </c>
      <c r="L11" s="422">
        <v>21046</v>
      </c>
      <c r="M11" s="423">
        <v>19696</v>
      </c>
    </row>
    <row r="12" spans="1:13" ht="11.1" customHeight="1" x14ac:dyDescent="0.2">
      <c r="A12" s="421" t="s">
        <v>389</v>
      </c>
      <c r="B12" s="115">
        <v>206726</v>
      </c>
      <c r="C12" s="114">
        <v>105632</v>
      </c>
      <c r="D12" s="114">
        <v>101094</v>
      </c>
      <c r="E12" s="114">
        <v>156211</v>
      </c>
      <c r="F12" s="114">
        <v>48480</v>
      </c>
      <c r="G12" s="114">
        <v>27061</v>
      </c>
      <c r="H12" s="114">
        <v>53122</v>
      </c>
      <c r="I12" s="115">
        <v>54357</v>
      </c>
      <c r="J12" s="114">
        <v>36916</v>
      </c>
      <c r="K12" s="114">
        <v>17441</v>
      </c>
      <c r="L12" s="422">
        <v>26243</v>
      </c>
      <c r="M12" s="423">
        <v>22992</v>
      </c>
    </row>
    <row r="13" spans="1:13" s="110" customFormat="1" ht="11.1" customHeight="1" x14ac:dyDescent="0.2">
      <c r="A13" s="421" t="s">
        <v>390</v>
      </c>
      <c r="B13" s="115">
        <v>205164</v>
      </c>
      <c r="C13" s="114">
        <v>104054</v>
      </c>
      <c r="D13" s="114">
        <v>101110</v>
      </c>
      <c r="E13" s="114">
        <v>154079</v>
      </c>
      <c r="F13" s="114">
        <v>49050</v>
      </c>
      <c r="G13" s="114">
        <v>25962</v>
      </c>
      <c r="H13" s="114">
        <v>53601</v>
      </c>
      <c r="I13" s="115">
        <v>54937</v>
      </c>
      <c r="J13" s="114">
        <v>37665</v>
      </c>
      <c r="K13" s="114">
        <v>17272</v>
      </c>
      <c r="L13" s="422">
        <v>17991</v>
      </c>
      <c r="M13" s="423">
        <v>20300</v>
      </c>
    </row>
    <row r="14" spans="1:13" ht="15" customHeight="1" x14ac:dyDescent="0.2">
      <c r="A14" s="421" t="s">
        <v>391</v>
      </c>
      <c r="B14" s="115">
        <v>205951</v>
      </c>
      <c r="C14" s="114">
        <v>104724</v>
      </c>
      <c r="D14" s="114">
        <v>101227</v>
      </c>
      <c r="E14" s="114">
        <v>149682</v>
      </c>
      <c r="F14" s="114">
        <v>54713</v>
      </c>
      <c r="G14" s="114">
        <v>25367</v>
      </c>
      <c r="H14" s="114">
        <v>54587</v>
      </c>
      <c r="I14" s="115">
        <v>53998</v>
      </c>
      <c r="J14" s="114">
        <v>36818</v>
      </c>
      <c r="K14" s="114">
        <v>17180</v>
      </c>
      <c r="L14" s="422">
        <v>22081</v>
      </c>
      <c r="M14" s="423">
        <v>21104</v>
      </c>
    </row>
    <row r="15" spans="1:13" ht="11.1" customHeight="1" x14ac:dyDescent="0.2">
      <c r="A15" s="421" t="s">
        <v>388</v>
      </c>
      <c r="B15" s="115">
        <v>207436</v>
      </c>
      <c r="C15" s="114">
        <v>106119</v>
      </c>
      <c r="D15" s="114">
        <v>101317</v>
      </c>
      <c r="E15" s="114">
        <v>149737</v>
      </c>
      <c r="F15" s="114">
        <v>56222</v>
      </c>
      <c r="G15" s="114">
        <v>24455</v>
      </c>
      <c r="H15" s="114">
        <v>55687</v>
      </c>
      <c r="I15" s="115">
        <v>55605</v>
      </c>
      <c r="J15" s="114">
        <v>38025</v>
      </c>
      <c r="K15" s="114">
        <v>17580</v>
      </c>
      <c r="L15" s="422">
        <v>20901</v>
      </c>
      <c r="M15" s="423">
        <v>19696</v>
      </c>
    </row>
    <row r="16" spans="1:13" ht="11.1" customHeight="1" x14ac:dyDescent="0.2">
      <c r="A16" s="421" t="s">
        <v>389</v>
      </c>
      <c r="B16" s="115">
        <v>212113</v>
      </c>
      <c r="C16" s="114">
        <v>108691</v>
      </c>
      <c r="D16" s="114">
        <v>103422</v>
      </c>
      <c r="E16" s="114">
        <v>154119</v>
      </c>
      <c r="F16" s="114">
        <v>57097</v>
      </c>
      <c r="G16" s="114">
        <v>27418</v>
      </c>
      <c r="H16" s="114">
        <v>56719</v>
      </c>
      <c r="I16" s="115">
        <v>55128</v>
      </c>
      <c r="J16" s="114">
        <v>36899</v>
      </c>
      <c r="K16" s="114">
        <v>18229</v>
      </c>
      <c r="L16" s="422">
        <v>27890</v>
      </c>
      <c r="M16" s="423">
        <v>23833</v>
      </c>
    </row>
    <row r="17" spans="1:13" s="110" customFormat="1" ht="11.1" customHeight="1" x14ac:dyDescent="0.2">
      <c r="A17" s="421" t="s">
        <v>390</v>
      </c>
      <c r="B17" s="115">
        <v>210394</v>
      </c>
      <c r="C17" s="114">
        <v>107023</v>
      </c>
      <c r="D17" s="114">
        <v>103371</v>
      </c>
      <c r="E17" s="114">
        <v>153156</v>
      </c>
      <c r="F17" s="114">
        <v>57089</v>
      </c>
      <c r="G17" s="114">
        <v>26372</v>
      </c>
      <c r="H17" s="114">
        <v>57070</v>
      </c>
      <c r="I17" s="115">
        <v>55625</v>
      </c>
      <c r="J17" s="114">
        <v>37649</v>
      </c>
      <c r="K17" s="114">
        <v>17976</v>
      </c>
      <c r="L17" s="422">
        <v>18672</v>
      </c>
      <c r="M17" s="423">
        <v>21442</v>
      </c>
    </row>
    <row r="18" spans="1:13" ht="15" customHeight="1" x14ac:dyDescent="0.2">
      <c r="A18" s="421" t="s">
        <v>392</v>
      </c>
      <c r="B18" s="115">
        <v>211284</v>
      </c>
      <c r="C18" s="114">
        <v>107613</v>
      </c>
      <c r="D18" s="114">
        <v>103671</v>
      </c>
      <c r="E18" s="114">
        <v>152606</v>
      </c>
      <c r="F18" s="114">
        <v>58473</v>
      </c>
      <c r="G18" s="114">
        <v>25971</v>
      </c>
      <c r="H18" s="114">
        <v>57948</v>
      </c>
      <c r="I18" s="115">
        <v>54371</v>
      </c>
      <c r="J18" s="114">
        <v>36915</v>
      </c>
      <c r="K18" s="114">
        <v>17456</v>
      </c>
      <c r="L18" s="422">
        <v>22239</v>
      </c>
      <c r="M18" s="423">
        <v>21770</v>
      </c>
    </row>
    <row r="19" spans="1:13" ht="11.1" customHeight="1" x14ac:dyDescent="0.2">
      <c r="A19" s="421" t="s">
        <v>388</v>
      </c>
      <c r="B19" s="115">
        <v>212283</v>
      </c>
      <c r="C19" s="114">
        <v>108567</v>
      </c>
      <c r="D19" s="114">
        <v>103716</v>
      </c>
      <c r="E19" s="114">
        <v>152522</v>
      </c>
      <c r="F19" s="114">
        <v>59568</v>
      </c>
      <c r="G19" s="114">
        <v>24963</v>
      </c>
      <c r="H19" s="114">
        <v>59222</v>
      </c>
      <c r="I19" s="115">
        <v>56438</v>
      </c>
      <c r="J19" s="114">
        <v>38201</v>
      </c>
      <c r="K19" s="114">
        <v>18237</v>
      </c>
      <c r="L19" s="422">
        <v>19581</v>
      </c>
      <c r="M19" s="423">
        <v>18906</v>
      </c>
    </row>
    <row r="20" spans="1:13" ht="11.1" customHeight="1" x14ac:dyDescent="0.2">
      <c r="A20" s="421" t="s">
        <v>389</v>
      </c>
      <c r="B20" s="115">
        <v>215359</v>
      </c>
      <c r="C20" s="114">
        <v>109958</v>
      </c>
      <c r="D20" s="114">
        <v>105401</v>
      </c>
      <c r="E20" s="114">
        <v>154774</v>
      </c>
      <c r="F20" s="114">
        <v>60230</v>
      </c>
      <c r="G20" s="114">
        <v>27403</v>
      </c>
      <c r="H20" s="114">
        <v>59835</v>
      </c>
      <c r="I20" s="115">
        <v>56155</v>
      </c>
      <c r="J20" s="114">
        <v>37245</v>
      </c>
      <c r="K20" s="114">
        <v>18910</v>
      </c>
      <c r="L20" s="422">
        <v>24637</v>
      </c>
      <c r="M20" s="423">
        <v>21855</v>
      </c>
    </row>
    <row r="21" spans="1:13" s="110" customFormat="1" ht="11.1" customHeight="1" x14ac:dyDescent="0.2">
      <c r="A21" s="421" t="s">
        <v>390</v>
      </c>
      <c r="B21" s="115">
        <v>213740</v>
      </c>
      <c r="C21" s="114">
        <v>108227</v>
      </c>
      <c r="D21" s="114">
        <v>105513</v>
      </c>
      <c r="E21" s="114">
        <v>153682</v>
      </c>
      <c r="F21" s="114">
        <v>59996</v>
      </c>
      <c r="G21" s="114">
        <v>26461</v>
      </c>
      <c r="H21" s="114">
        <v>60273</v>
      </c>
      <c r="I21" s="115">
        <v>57356</v>
      </c>
      <c r="J21" s="114">
        <v>38290</v>
      </c>
      <c r="K21" s="114">
        <v>19066</v>
      </c>
      <c r="L21" s="422">
        <v>17414</v>
      </c>
      <c r="M21" s="423">
        <v>19536</v>
      </c>
    </row>
    <row r="22" spans="1:13" ht="15" customHeight="1" x14ac:dyDescent="0.2">
      <c r="A22" s="421" t="s">
        <v>393</v>
      </c>
      <c r="B22" s="115">
        <v>213178</v>
      </c>
      <c r="C22" s="114">
        <v>108051</v>
      </c>
      <c r="D22" s="114">
        <v>105127</v>
      </c>
      <c r="E22" s="114">
        <v>152729</v>
      </c>
      <c r="F22" s="114">
        <v>60033</v>
      </c>
      <c r="G22" s="114">
        <v>25266</v>
      </c>
      <c r="H22" s="114">
        <v>61054</v>
      </c>
      <c r="I22" s="115">
        <v>57084</v>
      </c>
      <c r="J22" s="114">
        <v>38203</v>
      </c>
      <c r="K22" s="114">
        <v>18881</v>
      </c>
      <c r="L22" s="422">
        <v>18722</v>
      </c>
      <c r="M22" s="423">
        <v>20246</v>
      </c>
    </row>
    <row r="23" spans="1:13" ht="11.1" customHeight="1" x14ac:dyDescent="0.2">
      <c r="A23" s="421" t="s">
        <v>388</v>
      </c>
      <c r="B23" s="115">
        <v>215128</v>
      </c>
      <c r="C23" s="114">
        <v>109404</v>
      </c>
      <c r="D23" s="114">
        <v>105724</v>
      </c>
      <c r="E23" s="114">
        <v>153044</v>
      </c>
      <c r="F23" s="114">
        <v>61718</v>
      </c>
      <c r="G23" s="114">
        <v>24415</v>
      </c>
      <c r="H23" s="114">
        <v>62396</v>
      </c>
      <c r="I23" s="115">
        <v>60232</v>
      </c>
      <c r="J23" s="114">
        <v>40631</v>
      </c>
      <c r="K23" s="114">
        <v>19601</v>
      </c>
      <c r="L23" s="422">
        <v>18361</v>
      </c>
      <c r="M23" s="423">
        <v>17364</v>
      </c>
    </row>
    <row r="24" spans="1:13" ht="11.1" customHeight="1" x14ac:dyDescent="0.2">
      <c r="A24" s="421" t="s">
        <v>389</v>
      </c>
      <c r="B24" s="115">
        <v>218720</v>
      </c>
      <c r="C24" s="114">
        <v>111334</v>
      </c>
      <c r="D24" s="114">
        <v>107386</v>
      </c>
      <c r="E24" s="114">
        <v>154286</v>
      </c>
      <c r="F24" s="114">
        <v>62579</v>
      </c>
      <c r="G24" s="114">
        <v>26815</v>
      </c>
      <c r="H24" s="114">
        <v>63280</v>
      </c>
      <c r="I24" s="115">
        <v>60424</v>
      </c>
      <c r="J24" s="114">
        <v>39807</v>
      </c>
      <c r="K24" s="114">
        <v>20617</v>
      </c>
      <c r="L24" s="422">
        <v>25600</v>
      </c>
      <c r="M24" s="423">
        <v>22801</v>
      </c>
    </row>
    <row r="25" spans="1:13" s="110" customFormat="1" ht="11.1" customHeight="1" x14ac:dyDescent="0.2">
      <c r="A25" s="421" t="s">
        <v>390</v>
      </c>
      <c r="B25" s="115">
        <v>216296</v>
      </c>
      <c r="C25" s="114">
        <v>109395</v>
      </c>
      <c r="D25" s="114">
        <v>106901</v>
      </c>
      <c r="E25" s="114">
        <v>152244</v>
      </c>
      <c r="F25" s="114">
        <v>62208</v>
      </c>
      <c r="G25" s="114">
        <v>25544</v>
      </c>
      <c r="H25" s="114">
        <v>63661</v>
      </c>
      <c r="I25" s="115">
        <v>61209</v>
      </c>
      <c r="J25" s="114">
        <v>40740</v>
      </c>
      <c r="K25" s="114">
        <v>20469</v>
      </c>
      <c r="L25" s="422">
        <v>16674</v>
      </c>
      <c r="M25" s="423">
        <v>19662</v>
      </c>
    </row>
    <row r="26" spans="1:13" ht="15" customHeight="1" x14ac:dyDescent="0.2">
      <c r="A26" s="421" t="s">
        <v>394</v>
      </c>
      <c r="B26" s="115">
        <v>217427</v>
      </c>
      <c r="C26" s="114">
        <v>110462</v>
      </c>
      <c r="D26" s="114">
        <v>106965</v>
      </c>
      <c r="E26" s="114">
        <v>152898</v>
      </c>
      <c r="F26" s="114">
        <v>62701</v>
      </c>
      <c r="G26" s="114">
        <v>24769</v>
      </c>
      <c r="H26" s="114">
        <v>64665</v>
      </c>
      <c r="I26" s="115">
        <v>60115</v>
      </c>
      <c r="J26" s="114">
        <v>39933</v>
      </c>
      <c r="K26" s="114">
        <v>20182</v>
      </c>
      <c r="L26" s="422">
        <v>24431</v>
      </c>
      <c r="M26" s="423">
        <v>23675</v>
      </c>
    </row>
    <row r="27" spans="1:13" ht="11.1" customHeight="1" x14ac:dyDescent="0.2">
      <c r="A27" s="421" t="s">
        <v>388</v>
      </c>
      <c r="B27" s="115">
        <v>218333</v>
      </c>
      <c r="C27" s="114">
        <v>111461</v>
      </c>
      <c r="D27" s="114">
        <v>106872</v>
      </c>
      <c r="E27" s="114">
        <v>153372</v>
      </c>
      <c r="F27" s="114">
        <v>63209</v>
      </c>
      <c r="G27" s="114">
        <v>24096</v>
      </c>
      <c r="H27" s="114">
        <v>65680</v>
      </c>
      <c r="I27" s="115">
        <v>62008</v>
      </c>
      <c r="J27" s="114">
        <v>41280</v>
      </c>
      <c r="K27" s="114">
        <v>20728</v>
      </c>
      <c r="L27" s="422">
        <v>23701</v>
      </c>
      <c r="M27" s="423">
        <v>23057</v>
      </c>
    </row>
    <row r="28" spans="1:13" ht="11.1" customHeight="1" x14ac:dyDescent="0.2">
      <c r="A28" s="421" t="s">
        <v>389</v>
      </c>
      <c r="B28" s="115">
        <v>221830</v>
      </c>
      <c r="C28" s="114">
        <v>113422</v>
      </c>
      <c r="D28" s="114">
        <v>108408</v>
      </c>
      <c r="E28" s="114">
        <v>157452</v>
      </c>
      <c r="F28" s="114">
        <v>64006</v>
      </c>
      <c r="G28" s="114">
        <v>26146</v>
      </c>
      <c r="H28" s="114">
        <v>66355</v>
      </c>
      <c r="I28" s="115">
        <v>61723</v>
      </c>
      <c r="J28" s="114">
        <v>40265</v>
      </c>
      <c r="K28" s="114">
        <v>21458</v>
      </c>
      <c r="L28" s="422">
        <v>30949</v>
      </c>
      <c r="M28" s="423">
        <v>28458</v>
      </c>
    </row>
    <row r="29" spans="1:13" s="110" customFormat="1" ht="11.1" customHeight="1" x14ac:dyDescent="0.2">
      <c r="A29" s="421" t="s">
        <v>390</v>
      </c>
      <c r="B29" s="115">
        <v>219901</v>
      </c>
      <c r="C29" s="114">
        <v>111442</v>
      </c>
      <c r="D29" s="114">
        <v>108459</v>
      </c>
      <c r="E29" s="114">
        <v>155450</v>
      </c>
      <c r="F29" s="114">
        <v>64366</v>
      </c>
      <c r="G29" s="114">
        <v>25415</v>
      </c>
      <c r="H29" s="114">
        <v>66471</v>
      </c>
      <c r="I29" s="115">
        <v>61666</v>
      </c>
      <c r="J29" s="114">
        <v>40503</v>
      </c>
      <c r="K29" s="114">
        <v>21163</v>
      </c>
      <c r="L29" s="422">
        <v>22284</v>
      </c>
      <c r="M29" s="423">
        <v>24251</v>
      </c>
    </row>
    <row r="30" spans="1:13" ht="15" customHeight="1" x14ac:dyDescent="0.2">
      <c r="A30" s="421" t="s">
        <v>395</v>
      </c>
      <c r="B30" s="115">
        <v>220993</v>
      </c>
      <c r="C30" s="114">
        <v>112248</v>
      </c>
      <c r="D30" s="114">
        <v>108745</v>
      </c>
      <c r="E30" s="114">
        <v>156003</v>
      </c>
      <c r="F30" s="114">
        <v>64949</v>
      </c>
      <c r="G30" s="114">
        <v>24733</v>
      </c>
      <c r="H30" s="114">
        <v>67359</v>
      </c>
      <c r="I30" s="115">
        <v>60113</v>
      </c>
      <c r="J30" s="114">
        <v>39425</v>
      </c>
      <c r="K30" s="114">
        <v>20688</v>
      </c>
      <c r="L30" s="422">
        <v>25767</v>
      </c>
      <c r="M30" s="423">
        <v>25249</v>
      </c>
    </row>
    <row r="31" spans="1:13" ht="11.1" customHeight="1" x14ac:dyDescent="0.2">
      <c r="A31" s="421" t="s">
        <v>388</v>
      </c>
      <c r="B31" s="115">
        <v>223385</v>
      </c>
      <c r="C31" s="114">
        <v>113822</v>
      </c>
      <c r="D31" s="114">
        <v>109563</v>
      </c>
      <c r="E31" s="114">
        <v>156781</v>
      </c>
      <c r="F31" s="114">
        <v>66575</v>
      </c>
      <c r="G31" s="114">
        <v>24567</v>
      </c>
      <c r="H31" s="114">
        <v>68542</v>
      </c>
      <c r="I31" s="115">
        <v>61770</v>
      </c>
      <c r="J31" s="114">
        <v>40522</v>
      </c>
      <c r="K31" s="114">
        <v>21248</v>
      </c>
      <c r="L31" s="422">
        <v>22026</v>
      </c>
      <c r="M31" s="423">
        <v>19824</v>
      </c>
    </row>
    <row r="32" spans="1:13" ht="11.1" customHeight="1" x14ac:dyDescent="0.2">
      <c r="A32" s="421" t="s">
        <v>389</v>
      </c>
      <c r="B32" s="115">
        <v>224923</v>
      </c>
      <c r="C32" s="114">
        <v>114586</v>
      </c>
      <c r="D32" s="114">
        <v>110337</v>
      </c>
      <c r="E32" s="114">
        <v>157571</v>
      </c>
      <c r="F32" s="114">
        <v>67336</v>
      </c>
      <c r="G32" s="114">
        <v>26322</v>
      </c>
      <c r="H32" s="114">
        <v>68778</v>
      </c>
      <c r="I32" s="115">
        <v>61872</v>
      </c>
      <c r="J32" s="114">
        <v>39767</v>
      </c>
      <c r="K32" s="114">
        <v>22105</v>
      </c>
      <c r="L32" s="422">
        <v>25516</v>
      </c>
      <c r="M32" s="423">
        <v>22712</v>
      </c>
    </row>
    <row r="33" spans="1:13" s="110" customFormat="1" ht="11.1" customHeight="1" x14ac:dyDescent="0.2">
      <c r="A33" s="421" t="s">
        <v>390</v>
      </c>
      <c r="B33" s="115">
        <v>222646</v>
      </c>
      <c r="C33" s="114">
        <v>112489</v>
      </c>
      <c r="D33" s="114">
        <v>110157</v>
      </c>
      <c r="E33" s="114">
        <v>155256</v>
      </c>
      <c r="F33" s="114">
        <v>67377</v>
      </c>
      <c r="G33" s="114">
        <v>25561</v>
      </c>
      <c r="H33" s="114">
        <v>68643</v>
      </c>
      <c r="I33" s="115">
        <v>61876</v>
      </c>
      <c r="J33" s="114">
        <v>39963</v>
      </c>
      <c r="K33" s="114">
        <v>21913</v>
      </c>
      <c r="L33" s="422">
        <v>15643</v>
      </c>
      <c r="M33" s="423">
        <v>17666</v>
      </c>
    </row>
    <row r="34" spans="1:13" ht="15" customHeight="1" x14ac:dyDescent="0.2">
      <c r="A34" s="421" t="s">
        <v>396</v>
      </c>
      <c r="B34" s="115">
        <v>222627</v>
      </c>
      <c r="C34" s="114">
        <v>112802</v>
      </c>
      <c r="D34" s="114">
        <v>109825</v>
      </c>
      <c r="E34" s="114">
        <v>155370</v>
      </c>
      <c r="F34" s="114">
        <v>67250</v>
      </c>
      <c r="G34" s="114">
        <v>24508</v>
      </c>
      <c r="H34" s="114">
        <v>69482</v>
      </c>
      <c r="I34" s="115">
        <v>60599</v>
      </c>
      <c r="J34" s="114">
        <v>39179</v>
      </c>
      <c r="K34" s="114">
        <v>21420</v>
      </c>
      <c r="L34" s="422">
        <v>18563</v>
      </c>
      <c r="M34" s="423">
        <v>18355</v>
      </c>
    </row>
    <row r="35" spans="1:13" ht="11.1" customHeight="1" x14ac:dyDescent="0.2">
      <c r="A35" s="421" t="s">
        <v>388</v>
      </c>
      <c r="B35" s="115">
        <v>224687</v>
      </c>
      <c r="C35" s="114">
        <v>114312</v>
      </c>
      <c r="D35" s="114">
        <v>110375</v>
      </c>
      <c r="E35" s="114">
        <v>156204</v>
      </c>
      <c r="F35" s="114">
        <v>68479</v>
      </c>
      <c r="G35" s="114">
        <v>24093</v>
      </c>
      <c r="H35" s="114">
        <v>70775</v>
      </c>
      <c r="I35" s="115">
        <v>62292</v>
      </c>
      <c r="J35" s="114">
        <v>40453</v>
      </c>
      <c r="K35" s="114">
        <v>21839</v>
      </c>
      <c r="L35" s="422">
        <v>17718</v>
      </c>
      <c r="M35" s="423">
        <v>15774</v>
      </c>
    </row>
    <row r="36" spans="1:13" ht="11.1" customHeight="1" x14ac:dyDescent="0.2">
      <c r="A36" s="421" t="s">
        <v>389</v>
      </c>
      <c r="B36" s="115">
        <v>227810</v>
      </c>
      <c r="C36" s="114">
        <v>115582</v>
      </c>
      <c r="D36" s="114">
        <v>112228</v>
      </c>
      <c r="E36" s="114">
        <v>158640</v>
      </c>
      <c r="F36" s="114">
        <v>69170</v>
      </c>
      <c r="G36" s="114">
        <v>26419</v>
      </c>
      <c r="H36" s="114">
        <v>71207</v>
      </c>
      <c r="I36" s="115">
        <v>62181</v>
      </c>
      <c r="J36" s="114">
        <v>39518</v>
      </c>
      <c r="K36" s="114">
        <v>22663</v>
      </c>
      <c r="L36" s="422">
        <v>24806</v>
      </c>
      <c r="M36" s="423">
        <v>21473</v>
      </c>
    </row>
    <row r="37" spans="1:13" s="110" customFormat="1" ht="11.1" customHeight="1" x14ac:dyDescent="0.2">
      <c r="A37" s="421" t="s">
        <v>390</v>
      </c>
      <c r="B37" s="115">
        <v>226521</v>
      </c>
      <c r="C37" s="114">
        <v>114186</v>
      </c>
      <c r="D37" s="114">
        <v>112335</v>
      </c>
      <c r="E37" s="114">
        <v>156776</v>
      </c>
      <c r="F37" s="114">
        <v>69745</v>
      </c>
      <c r="G37" s="114">
        <v>25777</v>
      </c>
      <c r="H37" s="114">
        <v>71348</v>
      </c>
      <c r="I37" s="115">
        <v>62084</v>
      </c>
      <c r="J37" s="114">
        <v>39664</v>
      </c>
      <c r="K37" s="114">
        <v>22420</v>
      </c>
      <c r="L37" s="422">
        <v>16612</v>
      </c>
      <c r="M37" s="423">
        <v>17775</v>
      </c>
    </row>
    <row r="38" spans="1:13" ht="15" customHeight="1" x14ac:dyDescent="0.2">
      <c r="A38" s="424" t="s">
        <v>397</v>
      </c>
      <c r="B38" s="115">
        <v>227034</v>
      </c>
      <c r="C38" s="114">
        <v>114953</v>
      </c>
      <c r="D38" s="114">
        <v>112081</v>
      </c>
      <c r="E38" s="114">
        <v>157173</v>
      </c>
      <c r="F38" s="114">
        <v>69861</v>
      </c>
      <c r="G38" s="114">
        <v>24876</v>
      </c>
      <c r="H38" s="114">
        <v>72164</v>
      </c>
      <c r="I38" s="115">
        <v>61233</v>
      </c>
      <c r="J38" s="114">
        <v>39188</v>
      </c>
      <c r="K38" s="114">
        <v>22045</v>
      </c>
      <c r="L38" s="422">
        <v>19743</v>
      </c>
      <c r="M38" s="423">
        <v>19560</v>
      </c>
    </row>
    <row r="39" spans="1:13" ht="11.1" customHeight="1" x14ac:dyDescent="0.2">
      <c r="A39" s="421" t="s">
        <v>388</v>
      </c>
      <c r="B39" s="115">
        <v>228271</v>
      </c>
      <c r="C39" s="114">
        <v>115996</v>
      </c>
      <c r="D39" s="114">
        <v>112275</v>
      </c>
      <c r="E39" s="114">
        <v>157193</v>
      </c>
      <c r="F39" s="114">
        <v>71078</v>
      </c>
      <c r="G39" s="114">
        <v>24291</v>
      </c>
      <c r="H39" s="114">
        <v>73339</v>
      </c>
      <c r="I39" s="115">
        <v>62655</v>
      </c>
      <c r="J39" s="114">
        <v>40081</v>
      </c>
      <c r="K39" s="114">
        <v>22574</v>
      </c>
      <c r="L39" s="422">
        <v>18900</v>
      </c>
      <c r="M39" s="423">
        <v>17744</v>
      </c>
    </row>
    <row r="40" spans="1:13" ht="11.1" customHeight="1" x14ac:dyDescent="0.2">
      <c r="A40" s="424" t="s">
        <v>389</v>
      </c>
      <c r="B40" s="115">
        <v>232489</v>
      </c>
      <c r="C40" s="114">
        <v>118290</v>
      </c>
      <c r="D40" s="114">
        <v>114199</v>
      </c>
      <c r="E40" s="114">
        <v>160634</v>
      </c>
      <c r="F40" s="114">
        <v>71855</v>
      </c>
      <c r="G40" s="114">
        <v>26579</v>
      </c>
      <c r="H40" s="114">
        <v>74260</v>
      </c>
      <c r="I40" s="115">
        <v>62274</v>
      </c>
      <c r="J40" s="114">
        <v>39102</v>
      </c>
      <c r="K40" s="114">
        <v>23172</v>
      </c>
      <c r="L40" s="422">
        <v>25655</v>
      </c>
      <c r="M40" s="423">
        <v>22320</v>
      </c>
    </row>
    <row r="41" spans="1:13" s="110" customFormat="1" ht="11.1" customHeight="1" x14ac:dyDescent="0.2">
      <c r="A41" s="421" t="s">
        <v>390</v>
      </c>
      <c r="B41" s="115">
        <v>231894</v>
      </c>
      <c r="C41" s="114">
        <v>117146</v>
      </c>
      <c r="D41" s="114">
        <v>114748</v>
      </c>
      <c r="E41" s="114">
        <v>159410</v>
      </c>
      <c r="F41" s="114">
        <v>72484</v>
      </c>
      <c r="G41" s="114">
        <v>26106</v>
      </c>
      <c r="H41" s="114">
        <v>74583</v>
      </c>
      <c r="I41" s="115">
        <v>62087</v>
      </c>
      <c r="J41" s="114">
        <v>38984</v>
      </c>
      <c r="K41" s="114">
        <v>23103</v>
      </c>
      <c r="L41" s="422">
        <v>18324</v>
      </c>
      <c r="M41" s="423">
        <v>19450</v>
      </c>
    </row>
    <row r="42" spans="1:13" ht="15" customHeight="1" x14ac:dyDescent="0.2">
      <c r="A42" s="421" t="s">
        <v>398</v>
      </c>
      <c r="B42" s="115">
        <v>232057</v>
      </c>
      <c r="C42" s="114">
        <v>117679</v>
      </c>
      <c r="D42" s="114">
        <v>114378</v>
      </c>
      <c r="E42" s="114">
        <v>159726</v>
      </c>
      <c r="F42" s="114">
        <v>72331</v>
      </c>
      <c r="G42" s="114">
        <v>25263</v>
      </c>
      <c r="H42" s="114">
        <v>75109</v>
      </c>
      <c r="I42" s="115">
        <v>61351</v>
      </c>
      <c r="J42" s="114">
        <v>38305</v>
      </c>
      <c r="K42" s="114">
        <v>23046</v>
      </c>
      <c r="L42" s="422">
        <v>23398</v>
      </c>
      <c r="M42" s="423">
        <v>23339</v>
      </c>
    </row>
    <row r="43" spans="1:13" ht="11.1" customHeight="1" x14ac:dyDescent="0.2">
      <c r="A43" s="421" t="s">
        <v>388</v>
      </c>
      <c r="B43" s="115">
        <v>232698</v>
      </c>
      <c r="C43" s="114">
        <v>118751</v>
      </c>
      <c r="D43" s="114">
        <v>113947</v>
      </c>
      <c r="E43" s="114">
        <v>159773</v>
      </c>
      <c r="F43" s="114">
        <v>72925</v>
      </c>
      <c r="G43" s="114">
        <v>24509</v>
      </c>
      <c r="H43" s="114">
        <v>75930</v>
      </c>
      <c r="I43" s="115">
        <v>62957</v>
      </c>
      <c r="J43" s="114">
        <v>39374</v>
      </c>
      <c r="K43" s="114">
        <v>23583</v>
      </c>
      <c r="L43" s="422">
        <v>20303</v>
      </c>
      <c r="M43" s="423">
        <v>19832</v>
      </c>
    </row>
    <row r="44" spans="1:13" ht="11.1" customHeight="1" x14ac:dyDescent="0.2">
      <c r="A44" s="421" t="s">
        <v>389</v>
      </c>
      <c r="B44" s="115">
        <v>236148</v>
      </c>
      <c r="C44" s="114">
        <v>120394</v>
      </c>
      <c r="D44" s="114">
        <v>115754</v>
      </c>
      <c r="E44" s="114">
        <v>162264</v>
      </c>
      <c r="F44" s="114">
        <v>73884</v>
      </c>
      <c r="G44" s="114">
        <v>26828</v>
      </c>
      <c r="H44" s="114">
        <v>76352</v>
      </c>
      <c r="I44" s="115">
        <v>62572</v>
      </c>
      <c r="J44" s="114">
        <v>38163</v>
      </c>
      <c r="K44" s="114">
        <v>24409</v>
      </c>
      <c r="L44" s="422">
        <v>26781</v>
      </c>
      <c r="M44" s="423">
        <v>23318</v>
      </c>
    </row>
    <row r="45" spans="1:13" s="110" customFormat="1" ht="11.1" customHeight="1" x14ac:dyDescent="0.2">
      <c r="A45" s="421" t="s">
        <v>390</v>
      </c>
      <c r="B45" s="115">
        <v>236302</v>
      </c>
      <c r="C45" s="114">
        <v>120319</v>
      </c>
      <c r="D45" s="114">
        <v>115983</v>
      </c>
      <c r="E45" s="114">
        <v>161773</v>
      </c>
      <c r="F45" s="114">
        <v>74529</v>
      </c>
      <c r="G45" s="114">
        <v>26301</v>
      </c>
      <c r="H45" s="114">
        <v>77018</v>
      </c>
      <c r="I45" s="115">
        <v>63164</v>
      </c>
      <c r="J45" s="114">
        <v>38692</v>
      </c>
      <c r="K45" s="114">
        <v>24472</v>
      </c>
      <c r="L45" s="422">
        <v>17617</v>
      </c>
      <c r="M45" s="423">
        <v>19105</v>
      </c>
    </row>
    <row r="46" spans="1:13" ht="15" customHeight="1" x14ac:dyDescent="0.2">
      <c r="A46" s="421" t="s">
        <v>399</v>
      </c>
      <c r="B46" s="115">
        <v>235541</v>
      </c>
      <c r="C46" s="114">
        <v>119715</v>
      </c>
      <c r="D46" s="114">
        <v>115826</v>
      </c>
      <c r="E46" s="114">
        <v>161074</v>
      </c>
      <c r="F46" s="114">
        <v>74467</v>
      </c>
      <c r="G46" s="114">
        <v>25634</v>
      </c>
      <c r="H46" s="114">
        <v>77111</v>
      </c>
      <c r="I46" s="115">
        <v>62365</v>
      </c>
      <c r="J46" s="114">
        <v>38109</v>
      </c>
      <c r="K46" s="114">
        <v>24256</v>
      </c>
      <c r="L46" s="422">
        <v>20839</v>
      </c>
      <c r="M46" s="423">
        <v>20526</v>
      </c>
    </row>
    <row r="47" spans="1:13" ht="11.1" customHeight="1" x14ac:dyDescent="0.2">
      <c r="A47" s="421" t="s">
        <v>388</v>
      </c>
      <c r="B47" s="115">
        <v>236488</v>
      </c>
      <c r="C47" s="114">
        <v>120812</v>
      </c>
      <c r="D47" s="114">
        <v>115676</v>
      </c>
      <c r="E47" s="114">
        <v>161010</v>
      </c>
      <c r="F47" s="114">
        <v>75478</v>
      </c>
      <c r="G47" s="114">
        <v>25030</v>
      </c>
      <c r="H47" s="114">
        <v>77730</v>
      </c>
      <c r="I47" s="115">
        <v>63466</v>
      </c>
      <c r="J47" s="114">
        <v>38565</v>
      </c>
      <c r="K47" s="114">
        <v>24901</v>
      </c>
      <c r="L47" s="422">
        <v>20268</v>
      </c>
      <c r="M47" s="423">
        <v>19643</v>
      </c>
    </row>
    <row r="48" spans="1:13" ht="11.1" customHeight="1" x14ac:dyDescent="0.2">
      <c r="A48" s="421" t="s">
        <v>389</v>
      </c>
      <c r="B48" s="115">
        <v>240515</v>
      </c>
      <c r="C48" s="114">
        <v>122674</v>
      </c>
      <c r="D48" s="114">
        <v>117841</v>
      </c>
      <c r="E48" s="114">
        <v>164058</v>
      </c>
      <c r="F48" s="114">
        <v>76457</v>
      </c>
      <c r="G48" s="114">
        <v>27559</v>
      </c>
      <c r="H48" s="114">
        <v>78338</v>
      </c>
      <c r="I48" s="115">
        <v>64199</v>
      </c>
      <c r="J48" s="114">
        <v>38195</v>
      </c>
      <c r="K48" s="114">
        <v>26004</v>
      </c>
      <c r="L48" s="422">
        <v>27560</v>
      </c>
      <c r="M48" s="423">
        <v>24686</v>
      </c>
    </row>
    <row r="49" spans="1:17" s="110" customFormat="1" ht="11.1" customHeight="1" x14ac:dyDescent="0.2">
      <c r="A49" s="421" t="s">
        <v>390</v>
      </c>
      <c r="B49" s="115">
        <v>239568</v>
      </c>
      <c r="C49" s="114">
        <v>121353</v>
      </c>
      <c r="D49" s="114">
        <v>118215</v>
      </c>
      <c r="E49" s="114">
        <v>162276</v>
      </c>
      <c r="F49" s="114">
        <v>77292</v>
      </c>
      <c r="G49" s="114">
        <v>27069</v>
      </c>
      <c r="H49" s="114">
        <v>78460</v>
      </c>
      <c r="I49" s="115">
        <v>64387</v>
      </c>
      <c r="J49" s="114">
        <v>38399</v>
      </c>
      <c r="K49" s="114">
        <v>25988</v>
      </c>
      <c r="L49" s="422">
        <v>18287</v>
      </c>
      <c r="M49" s="423">
        <v>19916</v>
      </c>
    </row>
    <row r="50" spans="1:17" ht="15" customHeight="1" x14ac:dyDescent="0.2">
      <c r="A50" s="421" t="s">
        <v>400</v>
      </c>
      <c r="B50" s="143">
        <v>239204</v>
      </c>
      <c r="C50" s="144">
        <v>121647</v>
      </c>
      <c r="D50" s="144">
        <v>117557</v>
      </c>
      <c r="E50" s="144">
        <v>162563</v>
      </c>
      <c r="F50" s="144">
        <v>76641</v>
      </c>
      <c r="G50" s="144">
        <v>26019</v>
      </c>
      <c r="H50" s="144">
        <v>78976</v>
      </c>
      <c r="I50" s="143">
        <v>61761</v>
      </c>
      <c r="J50" s="144">
        <v>36889</v>
      </c>
      <c r="K50" s="144">
        <v>24872</v>
      </c>
      <c r="L50" s="425">
        <v>22254</v>
      </c>
      <c r="M50" s="426">
        <v>22523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523</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1.5551432659282247</v>
      </c>
      <c r="C6" s="479">
        <f>'Tabelle 3.3'!J11</f>
        <v>-0.96849194259600735</v>
      </c>
      <c r="D6" s="480">
        <f t="shared" ref="D6:E9" si="0">IF(OR(AND(B6&gt;=-50,B6&lt;=50),ISNUMBER(B6)=FALSE),B6,"")</f>
        <v>1.5551432659282247</v>
      </c>
      <c r="E6" s="480">
        <f t="shared" si="0"/>
        <v>-0.96849194259600735</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0.53680001360515106</v>
      </c>
      <c r="C7" s="479">
        <f>'Tabelle 3.1'!J23</f>
        <v>-3.4559128396490926</v>
      </c>
      <c r="D7" s="480">
        <f t="shared" si="0"/>
        <v>0.53680001360515106</v>
      </c>
      <c r="E7" s="480">
        <f>IF(OR(AND(C7&gt;=-50,C7&lt;=50),ISNUMBER(C7)=FALSE),C7,"")</f>
        <v>-3.4559128396490926</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1.5551432659282247</v>
      </c>
      <c r="C14" s="479">
        <f>'Tabelle 3.3'!J11</f>
        <v>-0.96849194259600735</v>
      </c>
      <c r="D14" s="480">
        <f>IF(OR(AND(B14&gt;=-50,B14&lt;=50),ISNUMBER(B14)=FALSE),B14,"")</f>
        <v>1.5551432659282247</v>
      </c>
      <c r="E14" s="480">
        <f>IF(OR(AND(C14&gt;=-50,C14&lt;=50),ISNUMBER(C14)=FALSE),C14,"")</f>
        <v>-0.96849194259600735</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0.817810086324398</v>
      </c>
      <c r="C15" s="479">
        <f>'Tabelle 3.3'!J12</f>
        <v>-0.75503355704697983</v>
      </c>
      <c r="D15" s="480">
        <f t="shared" ref="D15:E45" si="3">IF(OR(AND(B15&gt;=-50,B15&lt;=50),ISNUMBER(B15)=FALSE),B15,"")</f>
        <v>0.817810086324398</v>
      </c>
      <c r="E15" s="480">
        <f t="shared" si="3"/>
        <v>-0.75503355704697983</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1.2768130745658837</v>
      </c>
      <c r="C16" s="479">
        <f>'Tabelle 3.3'!J13</f>
        <v>-15.813953488372093</v>
      </c>
      <c r="D16" s="480">
        <f t="shared" si="3"/>
        <v>1.2768130745658837</v>
      </c>
      <c r="E16" s="480">
        <f t="shared" si="3"/>
        <v>-15.813953488372093</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-9.2297615148718259E-2</v>
      </c>
      <c r="C17" s="479">
        <f>'Tabelle 3.3'!J14</f>
        <v>-7.7425096410560661</v>
      </c>
      <c r="D17" s="480">
        <f t="shared" si="3"/>
        <v>-9.2297615148718259E-2</v>
      </c>
      <c r="E17" s="480">
        <f t="shared" si="3"/>
        <v>-7.7425096410560661</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-1.4070917423816032</v>
      </c>
      <c r="C18" s="479">
        <f>'Tabelle 3.3'!J15</f>
        <v>-9.955201592832255</v>
      </c>
      <c r="D18" s="480">
        <f t="shared" si="3"/>
        <v>-1.4070917423816032</v>
      </c>
      <c r="E18" s="480">
        <f t="shared" si="3"/>
        <v>-9.955201592832255</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0.25360113613308988</v>
      </c>
      <c r="C19" s="479">
        <f>'Tabelle 3.3'!J16</f>
        <v>-2.0503261882572228</v>
      </c>
      <c r="D19" s="480">
        <f t="shared" si="3"/>
        <v>0.25360113613308988</v>
      </c>
      <c r="E19" s="480">
        <f t="shared" si="3"/>
        <v>-2.0503261882572228</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1.0538434289762664</v>
      </c>
      <c r="C20" s="479">
        <f>'Tabelle 3.3'!J17</f>
        <v>-13.494809688581315</v>
      </c>
      <c r="D20" s="480">
        <f t="shared" si="3"/>
        <v>1.0538434289762664</v>
      </c>
      <c r="E20" s="480">
        <f t="shared" si="3"/>
        <v>-13.494809688581315</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3.3397312859884836</v>
      </c>
      <c r="C21" s="479">
        <f>'Tabelle 3.3'!J18</f>
        <v>-1.4279339580544399</v>
      </c>
      <c r="D21" s="480">
        <f t="shared" si="3"/>
        <v>3.3397312859884836</v>
      </c>
      <c r="E21" s="480">
        <f t="shared" si="3"/>
        <v>-1.4279339580544399</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2.0469327891850528</v>
      </c>
      <c r="C22" s="479">
        <f>'Tabelle 3.3'!J19</f>
        <v>1.6836971667440781</v>
      </c>
      <c r="D22" s="480">
        <f t="shared" si="3"/>
        <v>2.0469327891850528</v>
      </c>
      <c r="E22" s="480">
        <f t="shared" si="3"/>
        <v>1.6836971667440781</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2.4008350730688934</v>
      </c>
      <c r="C23" s="479">
        <f>'Tabelle 3.3'!J20</f>
        <v>3.4563758389261743</v>
      </c>
      <c r="D23" s="480">
        <f t="shared" si="3"/>
        <v>2.4008350730688934</v>
      </c>
      <c r="E23" s="480">
        <f t="shared" si="3"/>
        <v>3.4563758389261743</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-1.7250973845297719</v>
      </c>
      <c r="C24" s="479">
        <f>'Tabelle 3.3'!J21</f>
        <v>-10.794837775901581</v>
      </c>
      <c r="D24" s="480">
        <f t="shared" si="3"/>
        <v>-1.7250973845297719</v>
      </c>
      <c r="E24" s="480">
        <f t="shared" si="3"/>
        <v>-10.794837775901581</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4.4589409056024563</v>
      </c>
      <c r="C25" s="479">
        <f>'Tabelle 3.3'!J22</f>
        <v>-11.15916955017301</v>
      </c>
      <c r="D25" s="480">
        <f t="shared" si="3"/>
        <v>4.4589409056024563</v>
      </c>
      <c r="E25" s="480">
        <f t="shared" si="3"/>
        <v>-11.15916955017301</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0.7766559414179518</v>
      </c>
      <c r="C26" s="479">
        <f>'Tabelle 3.3'!J23</f>
        <v>4.4491525423728815</v>
      </c>
      <c r="D26" s="480">
        <f t="shared" si="3"/>
        <v>0.7766559414179518</v>
      </c>
      <c r="E26" s="480">
        <f t="shared" si="3"/>
        <v>4.4491525423728815</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-2.3262839879154078</v>
      </c>
      <c r="C27" s="479">
        <f>'Tabelle 3.3'!J24</f>
        <v>-11.333037431572718</v>
      </c>
      <c r="D27" s="480">
        <f t="shared" si="3"/>
        <v>-2.3262839879154078</v>
      </c>
      <c r="E27" s="480">
        <f t="shared" si="3"/>
        <v>-11.333037431572718</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-3.2765399737876804</v>
      </c>
      <c r="C28" s="479">
        <f>'Tabelle 3.3'!J25</f>
        <v>3.0530355896720169</v>
      </c>
      <c r="D28" s="480">
        <f t="shared" si="3"/>
        <v>-3.2765399737876804</v>
      </c>
      <c r="E28" s="480">
        <f t="shared" si="3"/>
        <v>3.0530355896720169</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15.691914349632471</v>
      </c>
      <c r="C29" s="479" t="str">
        <f>'Tabelle 3.3'!J26</f>
        <v>.X</v>
      </c>
      <c r="D29" s="480">
        <f t="shared" si="3"/>
        <v>15.691914349632471</v>
      </c>
      <c r="E29" s="480" t="str">
        <f t="shared" si="3"/>
        <v>.X</v>
      </c>
      <c r="F29" s="475" t="str">
        <f t="shared" si="4"/>
        <v/>
      </c>
      <c r="G29" s="475" t="str">
        <f t="shared" si="4"/>
        <v/>
      </c>
      <c r="H29" s="481" t="str">
        <f t="shared" si="5"/>
        <v/>
      </c>
      <c r="I29" s="481">
        <f t="shared" si="5"/>
        <v>-0.75</v>
      </c>
      <c r="J29" s="475" t="e">
        <f t="shared" si="6"/>
        <v>#N/A</v>
      </c>
      <c r="K29" s="475" t="e">
        <f t="shared" si="7"/>
        <v>#N/A</v>
      </c>
      <c r="L29" s="475">
        <f t="shared" si="8"/>
        <v>160</v>
      </c>
      <c r="M29" s="475">
        <f t="shared" si="9"/>
        <v>45</v>
      </c>
      <c r="N29" s="475">
        <v>160</v>
      </c>
    </row>
    <row r="30" spans="1:14" s="474" customFormat="1" ht="15" customHeight="1" x14ac:dyDescent="0.2">
      <c r="A30" s="474">
        <v>17</v>
      </c>
      <c r="B30" s="478">
        <f>'Tabelle 2.3'!J27</f>
        <v>1.7799882206661868</v>
      </c>
      <c r="C30" s="479">
        <f>'Tabelle 3.3'!J27</f>
        <v>-2.8837998303647159</v>
      </c>
      <c r="D30" s="480">
        <f t="shared" si="3"/>
        <v>1.7799882206661868</v>
      </c>
      <c r="E30" s="480">
        <f t="shared" si="3"/>
        <v>-2.8837998303647159</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2.7363791839726361</v>
      </c>
      <c r="C31" s="479">
        <f>'Tabelle 3.3'!J28</f>
        <v>-5.792400370713624</v>
      </c>
      <c r="D31" s="480">
        <f t="shared" si="3"/>
        <v>2.7363791839726361</v>
      </c>
      <c r="E31" s="480">
        <f t="shared" si="3"/>
        <v>-5.792400370713624</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1.7965869136437698</v>
      </c>
      <c r="C32" s="479">
        <f>'Tabelle 3.3'!J29</f>
        <v>-3.8228438228438226</v>
      </c>
      <c r="D32" s="480">
        <f t="shared" si="3"/>
        <v>1.7965869136437698</v>
      </c>
      <c r="E32" s="480">
        <f t="shared" si="3"/>
        <v>-3.8228438228438226</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0.73143701514591797</v>
      </c>
      <c r="C33" s="479">
        <f>'Tabelle 3.3'!J30</f>
        <v>4.9925112331502743E-2</v>
      </c>
      <c r="D33" s="480">
        <f t="shared" si="3"/>
        <v>0.73143701514591797</v>
      </c>
      <c r="E33" s="480">
        <f t="shared" si="3"/>
        <v>4.9925112331502743E-2</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1.8188270783426492</v>
      </c>
      <c r="C34" s="479">
        <f>'Tabelle 3.3'!J31</f>
        <v>-1.2978931460574272</v>
      </c>
      <c r="D34" s="480">
        <f t="shared" si="3"/>
        <v>1.8188270783426492</v>
      </c>
      <c r="E34" s="480">
        <f t="shared" si="3"/>
        <v>-1.2978931460574272</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0.817810086324398</v>
      </c>
      <c r="C37" s="479">
        <f>'Tabelle 3.3'!J34</f>
        <v>-0.75503355704697983</v>
      </c>
      <c r="D37" s="480">
        <f t="shared" si="3"/>
        <v>0.817810086324398</v>
      </c>
      <c r="E37" s="480">
        <f t="shared" si="3"/>
        <v>-0.75503355704697983</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0.89851171627612414</v>
      </c>
      <c r="C38" s="479">
        <f>'Tabelle 3.3'!J35</f>
        <v>-5.6118071048567018</v>
      </c>
      <c r="D38" s="480">
        <f t="shared" si="3"/>
        <v>0.89851171627612414</v>
      </c>
      <c r="E38" s="480">
        <f t="shared" si="3"/>
        <v>-5.6118071048567018</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1.7449620375030086</v>
      </c>
      <c r="C39" s="479">
        <f>'Tabelle 3.3'!J36</f>
        <v>-0.48604209955732225</v>
      </c>
      <c r="D39" s="480">
        <f t="shared" si="3"/>
        <v>1.7449620375030086</v>
      </c>
      <c r="E39" s="480">
        <f t="shared" si="3"/>
        <v>-0.48604209955732225</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1.7449620375030086</v>
      </c>
      <c r="C45" s="479">
        <f>'Tabelle 3.3'!J36</f>
        <v>-0.48604209955732225</v>
      </c>
      <c r="D45" s="480">
        <f t="shared" si="3"/>
        <v>1.7449620375030086</v>
      </c>
      <c r="E45" s="480">
        <f t="shared" si="3"/>
        <v>-0.48604209955732225</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217427</v>
      </c>
      <c r="C51" s="486">
        <v>39933</v>
      </c>
      <c r="D51" s="486">
        <v>20182</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218333</v>
      </c>
      <c r="C52" s="486">
        <v>41280</v>
      </c>
      <c r="D52" s="486">
        <v>20728</v>
      </c>
      <c r="E52" s="487">
        <f t="shared" ref="E52:G70" si="11">IF($A$51=37802,IF(COUNTBLANK(B$51:B$70)&gt;0,#N/A,B52/B$51*100),IF(COUNTBLANK(B$51:B$75)&gt;0,#N/A,B52/B$51*100))</f>
        <v>100.41669157924269</v>
      </c>
      <c r="F52" s="487">
        <f t="shared" si="11"/>
        <v>103.37315002629404</v>
      </c>
      <c r="G52" s="487">
        <f t="shared" si="11"/>
        <v>102.70538103260331</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221830</v>
      </c>
      <c r="C53" s="486">
        <v>40265</v>
      </c>
      <c r="D53" s="486">
        <v>21458</v>
      </c>
      <c r="E53" s="487">
        <f t="shared" si="11"/>
        <v>102.0250474872026</v>
      </c>
      <c r="F53" s="487">
        <f t="shared" si="11"/>
        <v>100.8313925825758</v>
      </c>
      <c r="G53" s="487">
        <f t="shared" si="11"/>
        <v>106.3224655633733</v>
      </c>
      <c r="H53" s="488">
        <f>IF(ISERROR(L53)=TRUE,IF(MONTH(A53)=MONTH(MAX(A$51:A$75)),A53,""),"")</f>
        <v>41883</v>
      </c>
      <c r="I53" s="487">
        <f t="shared" si="12"/>
        <v>102.0250474872026</v>
      </c>
      <c r="J53" s="487">
        <f t="shared" si="10"/>
        <v>100.8313925825758</v>
      </c>
      <c r="K53" s="487">
        <f t="shared" si="10"/>
        <v>106.3224655633733</v>
      </c>
      <c r="L53" s="487" t="e">
        <f t="shared" si="13"/>
        <v>#N/A</v>
      </c>
    </row>
    <row r="54" spans="1:14" ht="15" customHeight="1" x14ac:dyDescent="0.2">
      <c r="A54" s="489" t="s">
        <v>463</v>
      </c>
      <c r="B54" s="486">
        <v>219901</v>
      </c>
      <c r="C54" s="486">
        <v>40503</v>
      </c>
      <c r="D54" s="486">
        <v>21163</v>
      </c>
      <c r="E54" s="487">
        <f t="shared" si="11"/>
        <v>101.13785316451039</v>
      </c>
      <c r="F54" s="487">
        <f t="shared" si="11"/>
        <v>101.42739087972355</v>
      </c>
      <c r="G54" s="487">
        <f t="shared" si="11"/>
        <v>104.86076702011692</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220993</v>
      </c>
      <c r="C55" s="486">
        <v>39425</v>
      </c>
      <c r="D55" s="486">
        <v>20688</v>
      </c>
      <c r="E55" s="487">
        <f t="shared" si="11"/>
        <v>101.64009069710754</v>
      </c>
      <c r="F55" s="487">
        <f t="shared" si="11"/>
        <v>98.727869180877974</v>
      </c>
      <c r="G55" s="487">
        <f t="shared" si="11"/>
        <v>102.50718461995838</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223385</v>
      </c>
      <c r="C56" s="486">
        <v>40522</v>
      </c>
      <c r="D56" s="486">
        <v>21248</v>
      </c>
      <c r="E56" s="487">
        <f t="shared" si="11"/>
        <v>102.74023005422509</v>
      </c>
      <c r="F56" s="487">
        <f t="shared" si="11"/>
        <v>101.47497057571432</v>
      </c>
      <c r="G56" s="487">
        <f t="shared" si="11"/>
        <v>105.28193439698741</v>
      </c>
      <c r="H56" s="488" t="str">
        <f t="shared" si="14"/>
        <v/>
      </c>
      <c r="I56" s="487" t="str">
        <f t="shared" si="12"/>
        <v/>
      </c>
      <c r="J56" s="487" t="str">
        <f t="shared" si="10"/>
        <v/>
      </c>
      <c r="K56" s="487" t="str">
        <f t="shared" si="10"/>
        <v/>
      </c>
      <c r="L56" s="487" t="e">
        <f t="shared" si="13"/>
        <v>#N/A</v>
      </c>
    </row>
    <row r="57" spans="1:14" ht="15" customHeight="1" x14ac:dyDescent="0.2">
      <c r="A57" s="489">
        <v>42248</v>
      </c>
      <c r="B57" s="486">
        <v>224923</v>
      </c>
      <c r="C57" s="486">
        <v>39767</v>
      </c>
      <c r="D57" s="486">
        <v>22105</v>
      </c>
      <c r="E57" s="487">
        <f t="shared" si="11"/>
        <v>103.44759390508078</v>
      </c>
      <c r="F57" s="487">
        <f t="shared" si="11"/>
        <v>99.584303708712099</v>
      </c>
      <c r="G57" s="487">
        <f t="shared" si="11"/>
        <v>109.52829253790506</v>
      </c>
      <c r="H57" s="488">
        <f t="shared" si="14"/>
        <v>42248</v>
      </c>
      <c r="I57" s="487">
        <f t="shared" si="12"/>
        <v>103.44759390508078</v>
      </c>
      <c r="J57" s="487">
        <f t="shared" si="10"/>
        <v>99.584303708712099</v>
      </c>
      <c r="K57" s="487">
        <f t="shared" si="10"/>
        <v>109.52829253790506</v>
      </c>
      <c r="L57" s="487" t="e">
        <f t="shared" si="13"/>
        <v>#N/A</v>
      </c>
    </row>
    <row r="58" spans="1:14" ht="15" customHeight="1" x14ac:dyDescent="0.2">
      <c r="A58" s="489" t="s">
        <v>466</v>
      </c>
      <c r="B58" s="486">
        <v>222646</v>
      </c>
      <c r="C58" s="486">
        <v>39963</v>
      </c>
      <c r="D58" s="486">
        <v>21913</v>
      </c>
      <c r="E58" s="487">
        <f t="shared" si="11"/>
        <v>102.40034586320925</v>
      </c>
      <c r="F58" s="487">
        <f t="shared" si="11"/>
        <v>100.07512583577491</v>
      </c>
      <c r="G58" s="487">
        <f t="shared" si="11"/>
        <v>108.57694975720939</v>
      </c>
      <c r="H58" s="488" t="str">
        <f t="shared" si="14"/>
        <v/>
      </c>
      <c r="I58" s="487" t="str">
        <f t="shared" si="12"/>
        <v/>
      </c>
      <c r="J58" s="487" t="str">
        <f t="shared" si="10"/>
        <v/>
      </c>
      <c r="K58" s="487" t="str">
        <f t="shared" si="10"/>
        <v/>
      </c>
      <c r="L58" s="487" t="e">
        <f t="shared" si="13"/>
        <v>#N/A</v>
      </c>
    </row>
    <row r="59" spans="1:14" ht="15" customHeight="1" x14ac:dyDescent="0.2">
      <c r="A59" s="489" t="s">
        <v>467</v>
      </c>
      <c r="B59" s="486">
        <v>222627</v>
      </c>
      <c r="C59" s="486">
        <v>39179</v>
      </c>
      <c r="D59" s="486">
        <v>21420</v>
      </c>
      <c r="E59" s="487">
        <f t="shared" si="11"/>
        <v>102.39160729808165</v>
      </c>
      <c r="F59" s="487">
        <f t="shared" si="11"/>
        <v>98.111837327523602</v>
      </c>
      <c r="G59" s="487">
        <f t="shared" si="11"/>
        <v>106.13417897136061</v>
      </c>
      <c r="H59" s="488" t="str">
        <f t="shared" si="14"/>
        <v/>
      </c>
      <c r="I59" s="487" t="str">
        <f t="shared" si="12"/>
        <v/>
      </c>
      <c r="J59" s="487" t="str">
        <f t="shared" si="10"/>
        <v/>
      </c>
      <c r="K59" s="487" t="str">
        <f t="shared" si="10"/>
        <v/>
      </c>
      <c r="L59" s="487" t="e">
        <f t="shared" si="13"/>
        <v>#N/A</v>
      </c>
    </row>
    <row r="60" spans="1:14" ht="15" customHeight="1" x14ac:dyDescent="0.2">
      <c r="A60" s="489" t="s">
        <v>468</v>
      </c>
      <c r="B60" s="486">
        <v>224687</v>
      </c>
      <c r="C60" s="486">
        <v>40453</v>
      </c>
      <c r="D60" s="486">
        <v>21839</v>
      </c>
      <c r="E60" s="487">
        <f t="shared" si="11"/>
        <v>103.33905172770632</v>
      </c>
      <c r="F60" s="487">
        <f t="shared" si="11"/>
        <v>101.30218115343199</v>
      </c>
      <c r="G60" s="487">
        <f t="shared" si="11"/>
        <v>108.21028639381626</v>
      </c>
      <c r="H60" s="488" t="str">
        <f t="shared" si="14"/>
        <v/>
      </c>
      <c r="I60" s="487" t="str">
        <f t="shared" si="12"/>
        <v/>
      </c>
      <c r="J60" s="487" t="str">
        <f t="shared" si="10"/>
        <v/>
      </c>
      <c r="K60" s="487" t="str">
        <f t="shared" si="10"/>
        <v/>
      </c>
      <c r="L60" s="487" t="e">
        <f t="shared" si="13"/>
        <v>#N/A</v>
      </c>
    </row>
    <row r="61" spans="1:14" ht="15" customHeight="1" x14ac:dyDescent="0.2">
      <c r="A61" s="489">
        <v>42614</v>
      </c>
      <c r="B61" s="486">
        <v>227810</v>
      </c>
      <c r="C61" s="486">
        <v>39518</v>
      </c>
      <c r="D61" s="486">
        <v>22663</v>
      </c>
      <c r="E61" s="487">
        <f t="shared" si="11"/>
        <v>104.77539587999651</v>
      </c>
      <c r="F61" s="487">
        <f t="shared" si="11"/>
        <v>98.960759271780233</v>
      </c>
      <c r="G61" s="487">
        <f t="shared" si="11"/>
        <v>112.29313249430186</v>
      </c>
      <c r="H61" s="488">
        <f t="shared" si="14"/>
        <v>42614</v>
      </c>
      <c r="I61" s="487">
        <f t="shared" si="12"/>
        <v>104.77539587999651</v>
      </c>
      <c r="J61" s="487">
        <f t="shared" si="10"/>
        <v>98.960759271780233</v>
      </c>
      <c r="K61" s="487">
        <f t="shared" si="10"/>
        <v>112.29313249430186</v>
      </c>
      <c r="L61" s="487" t="e">
        <f t="shared" si="13"/>
        <v>#N/A</v>
      </c>
    </row>
    <row r="62" spans="1:14" ht="15" customHeight="1" x14ac:dyDescent="0.2">
      <c r="A62" s="489" t="s">
        <v>469</v>
      </c>
      <c r="B62" s="486">
        <v>226521</v>
      </c>
      <c r="C62" s="486">
        <v>39664</v>
      </c>
      <c r="D62" s="486">
        <v>22420</v>
      </c>
      <c r="E62" s="487">
        <f t="shared" si="11"/>
        <v>104.18255322476048</v>
      </c>
      <c r="F62" s="487">
        <f t="shared" si="11"/>
        <v>99.326371672551531</v>
      </c>
      <c r="G62" s="487">
        <f t="shared" si="11"/>
        <v>111.08908928748389</v>
      </c>
      <c r="H62" s="488" t="str">
        <f t="shared" si="14"/>
        <v/>
      </c>
      <c r="I62" s="487" t="str">
        <f t="shared" si="12"/>
        <v/>
      </c>
      <c r="J62" s="487" t="str">
        <f t="shared" si="10"/>
        <v/>
      </c>
      <c r="K62" s="487" t="str">
        <f t="shared" si="10"/>
        <v/>
      </c>
      <c r="L62" s="487" t="e">
        <f t="shared" si="13"/>
        <v>#N/A</v>
      </c>
    </row>
    <row r="63" spans="1:14" ht="15" customHeight="1" x14ac:dyDescent="0.2">
      <c r="A63" s="489" t="s">
        <v>470</v>
      </c>
      <c r="B63" s="486">
        <v>227034</v>
      </c>
      <c r="C63" s="486">
        <v>39188</v>
      </c>
      <c r="D63" s="486">
        <v>22045</v>
      </c>
      <c r="E63" s="487">
        <f t="shared" si="11"/>
        <v>104.41849448320586</v>
      </c>
      <c r="F63" s="487">
        <f t="shared" si="11"/>
        <v>98.13437507825607</v>
      </c>
      <c r="G63" s="487">
        <f t="shared" si="11"/>
        <v>109.23099791893766</v>
      </c>
      <c r="H63" s="488" t="str">
        <f t="shared" si="14"/>
        <v/>
      </c>
      <c r="I63" s="487" t="str">
        <f t="shared" si="12"/>
        <v/>
      </c>
      <c r="J63" s="487" t="str">
        <f t="shared" si="10"/>
        <v/>
      </c>
      <c r="K63" s="487" t="str">
        <f t="shared" si="10"/>
        <v/>
      </c>
      <c r="L63" s="487" t="e">
        <f t="shared" si="13"/>
        <v>#N/A</v>
      </c>
    </row>
    <row r="64" spans="1:14" ht="15" customHeight="1" x14ac:dyDescent="0.2">
      <c r="A64" s="489" t="s">
        <v>471</v>
      </c>
      <c r="B64" s="486">
        <v>228271</v>
      </c>
      <c r="C64" s="486">
        <v>40081</v>
      </c>
      <c r="D64" s="486">
        <v>22574</v>
      </c>
      <c r="E64" s="487">
        <f t="shared" si="11"/>
        <v>104.98742106546106</v>
      </c>
      <c r="F64" s="487">
        <f t="shared" si="11"/>
        <v>100.37062078982295</v>
      </c>
      <c r="G64" s="487">
        <f t="shared" si="11"/>
        <v>111.85214547616688</v>
      </c>
      <c r="H64" s="488" t="str">
        <f t="shared" si="14"/>
        <v/>
      </c>
      <c r="I64" s="487" t="str">
        <f t="shared" si="12"/>
        <v/>
      </c>
      <c r="J64" s="487" t="str">
        <f t="shared" si="10"/>
        <v/>
      </c>
      <c r="K64" s="487" t="str">
        <f t="shared" si="10"/>
        <v/>
      </c>
      <c r="L64" s="487" t="e">
        <f t="shared" si="13"/>
        <v>#N/A</v>
      </c>
    </row>
    <row r="65" spans="1:12" ht="15" customHeight="1" x14ac:dyDescent="0.2">
      <c r="A65" s="489">
        <v>42979</v>
      </c>
      <c r="B65" s="486">
        <v>232489</v>
      </c>
      <c r="C65" s="486">
        <v>39102</v>
      </c>
      <c r="D65" s="486">
        <v>23172</v>
      </c>
      <c r="E65" s="487">
        <f t="shared" si="11"/>
        <v>106.92738252378959</v>
      </c>
      <c r="F65" s="487">
        <f t="shared" si="11"/>
        <v>97.919014349034626</v>
      </c>
      <c r="G65" s="487">
        <f t="shared" si="11"/>
        <v>114.8151818452086</v>
      </c>
      <c r="H65" s="488">
        <f t="shared" si="14"/>
        <v>42979</v>
      </c>
      <c r="I65" s="487">
        <f t="shared" si="12"/>
        <v>106.92738252378959</v>
      </c>
      <c r="J65" s="487">
        <f t="shared" si="10"/>
        <v>97.919014349034626</v>
      </c>
      <c r="K65" s="487">
        <f t="shared" si="10"/>
        <v>114.8151818452086</v>
      </c>
      <c r="L65" s="487" t="e">
        <f t="shared" si="13"/>
        <v>#N/A</v>
      </c>
    </row>
    <row r="66" spans="1:12" ht="15" customHeight="1" x14ac:dyDescent="0.2">
      <c r="A66" s="489" t="s">
        <v>472</v>
      </c>
      <c r="B66" s="486">
        <v>231894</v>
      </c>
      <c r="C66" s="486">
        <v>38984</v>
      </c>
      <c r="D66" s="486">
        <v>23103</v>
      </c>
      <c r="E66" s="487">
        <f t="shared" si="11"/>
        <v>106.6537274579514</v>
      </c>
      <c r="F66" s="487">
        <f t="shared" si="11"/>
        <v>97.623519394986602</v>
      </c>
      <c r="G66" s="487">
        <f t="shared" si="11"/>
        <v>114.4732930333961</v>
      </c>
      <c r="H66" s="488" t="str">
        <f t="shared" si="14"/>
        <v/>
      </c>
      <c r="I66" s="487" t="str">
        <f t="shared" si="12"/>
        <v/>
      </c>
      <c r="J66" s="487" t="str">
        <f t="shared" si="10"/>
        <v/>
      </c>
      <c r="K66" s="487" t="str">
        <f t="shared" si="10"/>
        <v/>
      </c>
      <c r="L66" s="487" t="e">
        <f t="shared" si="13"/>
        <v>#N/A</v>
      </c>
    </row>
    <row r="67" spans="1:12" ht="15" customHeight="1" x14ac:dyDescent="0.2">
      <c r="A67" s="489" t="s">
        <v>473</v>
      </c>
      <c r="B67" s="486">
        <v>232057</v>
      </c>
      <c r="C67" s="486">
        <v>38305</v>
      </c>
      <c r="D67" s="486">
        <v>23046</v>
      </c>
      <c r="E67" s="487">
        <f t="shared" si="11"/>
        <v>106.72869514825665</v>
      </c>
      <c r="F67" s="487">
        <f t="shared" si="11"/>
        <v>95.923171311947513</v>
      </c>
      <c r="G67" s="487">
        <f t="shared" si="11"/>
        <v>114.19086314537708</v>
      </c>
      <c r="H67" s="488" t="str">
        <f t="shared" si="14"/>
        <v/>
      </c>
      <c r="I67" s="487" t="str">
        <f t="shared" si="12"/>
        <v/>
      </c>
      <c r="J67" s="487" t="str">
        <f t="shared" si="12"/>
        <v/>
      </c>
      <c r="K67" s="487" t="str">
        <f t="shared" si="12"/>
        <v/>
      </c>
      <c r="L67" s="487" t="e">
        <f t="shared" si="13"/>
        <v>#N/A</v>
      </c>
    </row>
    <row r="68" spans="1:12" ht="15" customHeight="1" x14ac:dyDescent="0.2">
      <c r="A68" s="489" t="s">
        <v>474</v>
      </c>
      <c r="B68" s="486">
        <v>232698</v>
      </c>
      <c r="C68" s="486">
        <v>39374</v>
      </c>
      <c r="D68" s="486">
        <v>23583</v>
      </c>
      <c r="E68" s="487">
        <f t="shared" si="11"/>
        <v>107.02350674019326</v>
      </c>
      <c r="F68" s="487">
        <f t="shared" si="11"/>
        <v>98.600155260060603</v>
      </c>
      <c r="G68" s="487">
        <f t="shared" si="11"/>
        <v>116.85164998513527</v>
      </c>
      <c r="H68" s="488" t="str">
        <f t="shared" si="14"/>
        <v/>
      </c>
      <c r="I68" s="487" t="str">
        <f t="shared" si="12"/>
        <v/>
      </c>
      <c r="J68" s="487" t="str">
        <f t="shared" si="12"/>
        <v/>
      </c>
      <c r="K68" s="487" t="str">
        <f t="shared" si="12"/>
        <v/>
      </c>
      <c r="L68" s="487" t="e">
        <f t="shared" si="13"/>
        <v>#N/A</v>
      </c>
    </row>
    <row r="69" spans="1:12" ht="15" customHeight="1" x14ac:dyDescent="0.2">
      <c r="A69" s="489">
        <v>43344</v>
      </c>
      <c r="B69" s="486">
        <v>236148</v>
      </c>
      <c r="C69" s="486">
        <v>38163</v>
      </c>
      <c r="D69" s="486">
        <v>24409</v>
      </c>
      <c r="E69" s="487">
        <f t="shared" si="11"/>
        <v>108.61024619757436</v>
      </c>
      <c r="F69" s="487">
        <f t="shared" si="11"/>
        <v>95.567575689279536</v>
      </c>
      <c r="G69" s="487">
        <f t="shared" si="11"/>
        <v>120.94440590625311</v>
      </c>
      <c r="H69" s="488">
        <f t="shared" si="14"/>
        <v>43344</v>
      </c>
      <c r="I69" s="487">
        <f t="shared" si="12"/>
        <v>108.61024619757436</v>
      </c>
      <c r="J69" s="487">
        <f t="shared" si="12"/>
        <v>95.567575689279536</v>
      </c>
      <c r="K69" s="487">
        <f t="shared" si="12"/>
        <v>120.94440590625311</v>
      </c>
      <c r="L69" s="487" t="e">
        <f t="shared" si="13"/>
        <v>#N/A</v>
      </c>
    </row>
    <row r="70" spans="1:12" ht="15" customHeight="1" x14ac:dyDescent="0.2">
      <c r="A70" s="489" t="s">
        <v>475</v>
      </c>
      <c r="B70" s="486">
        <v>236302</v>
      </c>
      <c r="C70" s="486">
        <v>38692</v>
      </c>
      <c r="D70" s="486">
        <v>24472</v>
      </c>
      <c r="E70" s="487">
        <f t="shared" si="11"/>
        <v>108.681074567556</v>
      </c>
      <c r="F70" s="487">
        <f t="shared" si="11"/>
        <v>96.892294593444021</v>
      </c>
      <c r="G70" s="487">
        <f t="shared" si="11"/>
        <v>121.25656525616886</v>
      </c>
      <c r="H70" s="488" t="str">
        <f t="shared" si="14"/>
        <v/>
      </c>
      <c r="I70" s="487" t="str">
        <f t="shared" si="12"/>
        <v/>
      </c>
      <c r="J70" s="487" t="str">
        <f t="shared" si="12"/>
        <v/>
      </c>
      <c r="K70" s="487" t="str">
        <f t="shared" si="12"/>
        <v/>
      </c>
      <c r="L70" s="487" t="e">
        <f t="shared" si="13"/>
        <v>#N/A</v>
      </c>
    </row>
    <row r="71" spans="1:12" ht="15" customHeight="1" x14ac:dyDescent="0.2">
      <c r="A71" s="489" t="s">
        <v>476</v>
      </c>
      <c r="B71" s="486">
        <v>235541</v>
      </c>
      <c r="C71" s="486">
        <v>38109</v>
      </c>
      <c r="D71" s="486">
        <v>24256</v>
      </c>
      <c r="E71" s="490">
        <f t="shared" ref="E71:G75" si="15">IF($A$51=37802,IF(COUNTBLANK(B$51:B$70)&gt;0,#N/A,IF(ISBLANK(B71)=FALSE,B71/B$51*100,#N/A)),IF(COUNTBLANK(B$51:B$75)&gt;0,#N/A,B71/B$51*100))</f>
        <v>108.33107203797137</v>
      </c>
      <c r="F71" s="490">
        <f t="shared" si="15"/>
        <v>95.432349184884686</v>
      </c>
      <c r="G71" s="490">
        <f t="shared" si="15"/>
        <v>120.18630462788624</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236488</v>
      </c>
      <c r="C72" s="486">
        <v>38565</v>
      </c>
      <c r="D72" s="486">
        <v>24901</v>
      </c>
      <c r="E72" s="490">
        <f t="shared" si="15"/>
        <v>108.76662052091046</v>
      </c>
      <c r="F72" s="490">
        <f t="shared" si="15"/>
        <v>96.574261888663514</v>
      </c>
      <c r="G72" s="490">
        <f t="shared" si="15"/>
        <v>123.38222178178574</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240515</v>
      </c>
      <c r="C73" s="486">
        <v>38195</v>
      </c>
      <c r="D73" s="486">
        <v>26004</v>
      </c>
      <c r="E73" s="490">
        <f t="shared" si="15"/>
        <v>110.61873640348254</v>
      </c>
      <c r="F73" s="490">
        <f t="shared" si="15"/>
        <v>95.64770991410613</v>
      </c>
      <c r="G73" s="490">
        <f t="shared" si="15"/>
        <v>128.84748786046973</v>
      </c>
      <c r="H73" s="491">
        <f>IF(A$51=37802,IF(ISERROR(L73)=TRUE,IF(ISBLANK(A73)=FALSE,IF(MONTH(A73)=MONTH(MAX(A$51:A$75)),A73,""),""),""),IF(ISERROR(L73)=TRUE,IF(MONTH(A73)=MONTH(MAX(A$51:A$75)),A73,""),""))</f>
        <v>43709</v>
      </c>
      <c r="I73" s="487">
        <f t="shared" si="12"/>
        <v>110.61873640348254</v>
      </c>
      <c r="J73" s="487">
        <f t="shared" si="12"/>
        <v>95.64770991410613</v>
      </c>
      <c r="K73" s="487">
        <f t="shared" si="12"/>
        <v>128.84748786046973</v>
      </c>
      <c r="L73" s="487" t="e">
        <f t="shared" si="13"/>
        <v>#N/A</v>
      </c>
    </row>
    <row r="74" spans="1:12" ht="15" customHeight="1" x14ac:dyDescent="0.2">
      <c r="A74" s="489" t="s">
        <v>478</v>
      </c>
      <c r="B74" s="486">
        <v>239568</v>
      </c>
      <c r="C74" s="486">
        <v>38399</v>
      </c>
      <c r="D74" s="486">
        <v>25988</v>
      </c>
      <c r="E74" s="490">
        <f t="shared" si="15"/>
        <v>110.18318792054345</v>
      </c>
      <c r="F74" s="490">
        <f t="shared" si="15"/>
        <v>96.158565597375599</v>
      </c>
      <c r="G74" s="490">
        <f t="shared" si="15"/>
        <v>128.76820929541174</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239204</v>
      </c>
      <c r="C75" s="492">
        <v>36889</v>
      </c>
      <c r="D75" s="492">
        <v>24872</v>
      </c>
      <c r="E75" s="490">
        <f t="shared" si="15"/>
        <v>110.01577540967773</v>
      </c>
      <c r="F75" s="490">
        <f t="shared" si="15"/>
        <v>92.377231863371151</v>
      </c>
      <c r="G75" s="490">
        <f t="shared" si="15"/>
        <v>123.23852938261817</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110.61873640348254</v>
      </c>
      <c r="J77" s="487">
        <f>IF(J75&lt;&gt;"",J75,IF(J74&lt;&gt;"",J74,IF(J73&lt;&gt;"",J73,IF(J72&lt;&gt;"",J72,IF(J71&lt;&gt;"",J71,IF(J70&lt;&gt;"",J70,""))))))</f>
        <v>95.64770991410613</v>
      </c>
      <c r="K77" s="487">
        <f>IF(K75&lt;&gt;"",K75,IF(K74&lt;&gt;"",K74,IF(K73&lt;&gt;"",K73,IF(K72&lt;&gt;"",K72,IF(K71&lt;&gt;"",K71,IF(K70&lt;&gt;"",K70,""))))))</f>
        <v>128.84748786046973</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+10,6%</v>
      </c>
      <c r="J79" s="487" t="str">
        <f>"GeB - ausschließlich: "&amp;IF(J77&gt;100,"+","")&amp;TEXT(J77-100,"0,0")&amp;"%"</f>
        <v>GeB - ausschließlich: -4,4%</v>
      </c>
      <c r="K79" s="487" t="str">
        <f>"GeB - im Nebenjob: "&amp;IF(K77&gt;100,"+","")&amp;TEXT(K77-100,"0,0")&amp;"%"</f>
        <v>GeB - im Nebenjob: +28,8%</v>
      </c>
    </row>
    <row r="81" spans="9:9" ht="15" customHeight="1" x14ac:dyDescent="0.2">
      <c r="I81" s="487" t="str">
        <f>IF(ISERROR(HLOOKUP(1,I$78:K$79,2,FALSE)),"",HLOOKUP(1,I$78:K$79,2,FALSE))</f>
        <v>GeB - im Nebenjob: +28,8%</v>
      </c>
    </row>
    <row r="82" spans="9:9" ht="15" customHeight="1" x14ac:dyDescent="0.2">
      <c r="I82" s="487" t="str">
        <f>IF(ISERROR(HLOOKUP(2,I$78:K$79,2,FALSE)),"",HLOOKUP(2,I$78:K$79,2,FALSE))</f>
        <v>SvB: +10,6%</v>
      </c>
    </row>
    <row r="83" spans="9:9" ht="15" customHeight="1" x14ac:dyDescent="0.2">
      <c r="I83" s="487" t="str">
        <f>IF(ISERROR(HLOOKUP(3,I$78:K$79,2,FALSE)),"",HLOOKUP(3,I$78:K$79,2,FALSE))</f>
        <v>GeB - ausschließlich: -4,4%</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239204</v>
      </c>
      <c r="E12" s="114">
        <v>239568</v>
      </c>
      <c r="F12" s="114">
        <v>240515</v>
      </c>
      <c r="G12" s="114">
        <v>236488</v>
      </c>
      <c r="H12" s="114">
        <v>235541</v>
      </c>
      <c r="I12" s="115">
        <v>3663</v>
      </c>
      <c r="J12" s="116">
        <v>1.5551432659282247</v>
      </c>
      <c r="N12" s="117"/>
    </row>
    <row r="13" spans="1:15" s="110" customFormat="1" ht="13.5" customHeight="1" x14ac:dyDescent="0.2">
      <c r="A13" s="118" t="s">
        <v>105</v>
      </c>
      <c r="B13" s="119" t="s">
        <v>106</v>
      </c>
      <c r="C13" s="113">
        <v>50.854918814066657</v>
      </c>
      <c r="D13" s="114">
        <v>121647</v>
      </c>
      <c r="E13" s="114">
        <v>121353</v>
      </c>
      <c r="F13" s="114">
        <v>122674</v>
      </c>
      <c r="G13" s="114">
        <v>120812</v>
      </c>
      <c r="H13" s="114">
        <v>119715</v>
      </c>
      <c r="I13" s="115">
        <v>1932</v>
      </c>
      <c r="J13" s="116">
        <v>1.6138328530259367</v>
      </c>
    </row>
    <row r="14" spans="1:15" s="110" customFormat="1" ht="13.5" customHeight="1" x14ac:dyDescent="0.2">
      <c r="A14" s="120"/>
      <c r="B14" s="119" t="s">
        <v>107</v>
      </c>
      <c r="C14" s="113">
        <v>49.145081185933343</v>
      </c>
      <c r="D14" s="114">
        <v>117557</v>
      </c>
      <c r="E14" s="114">
        <v>118215</v>
      </c>
      <c r="F14" s="114">
        <v>117841</v>
      </c>
      <c r="G14" s="114">
        <v>115676</v>
      </c>
      <c r="H14" s="114">
        <v>115826</v>
      </c>
      <c r="I14" s="115">
        <v>1731</v>
      </c>
      <c r="J14" s="116">
        <v>1.4944831039662942</v>
      </c>
    </row>
    <row r="15" spans="1:15" s="110" customFormat="1" ht="13.5" customHeight="1" x14ac:dyDescent="0.2">
      <c r="A15" s="118" t="s">
        <v>105</v>
      </c>
      <c r="B15" s="121" t="s">
        <v>108</v>
      </c>
      <c r="C15" s="113">
        <v>10.877326466112606</v>
      </c>
      <c r="D15" s="114">
        <v>26019</v>
      </c>
      <c r="E15" s="114">
        <v>27069</v>
      </c>
      <c r="F15" s="114">
        <v>27559</v>
      </c>
      <c r="G15" s="114">
        <v>25030</v>
      </c>
      <c r="H15" s="114">
        <v>25634</v>
      </c>
      <c r="I15" s="115">
        <v>385</v>
      </c>
      <c r="J15" s="116">
        <v>1.5019115237575096</v>
      </c>
    </row>
    <row r="16" spans="1:15" s="110" customFormat="1" ht="13.5" customHeight="1" x14ac:dyDescent="0.2">
      <c r="A16" s="118"/>
      <c r="B16" s="121" t="s">
        <v>109</v>
      </c>
      <c r="C16" s="113">
        <v>68.202454808448024</v>
      </c>
      <c r="D16" s="114">
        <v>163143</v>
      </c>
      <c r="E16" s="114">
        <v>162904</v>
      </c>
      <c r="F16" s="114">
        <v>163739</v>
      </c>
      <c r="G16" s="114">
        <v>162879</v>
      </c>
      <c r="H16" s="114">
        <v>162174</v>
      </c>
      <c r="I16" s="115">
        <v>969</v>
      </c>
      <c r="J16" s="116">
        <v>0.59750638203411155</v>
      </c>
    </row>
    <row r="17" spans="1:10" s="110" customFormat="1" ht="13.5" customHeight="1" x14ac:dyDescent="0.2">
      <c r="A17" s="118"/>
      <c r="B17" s="121" t="s">
        <v>110</v>
      </c>
      <c r="C17" s="113">
        <v>19.778515409441315</v>
      </c>
      <c r="D17" s="114">
        <v>47311</v>
      </c>
      <c r="E17" s="114">
        <v>46812</v>
      </c>
      <c r="F17" s="114">
        <v>46480</v>
      </c>
      <c r="G17" s="114">
        <v>45899</v>
      </c>
      <c r="H17" s="114">
        <v>45156</v>
      </c>
      <c r="I17" s="115">
        <v>2155</v>
      </c>
      <c r="J17" s="116">
        <v>4.7723447603862166</v>
      </c>
    </row>
    <row r="18" spans="1:10" s="110" customFormat="1" ht="13.5" customHeight="1" x14ac:dyDescent="0.2">
      <c r="A18" s="120"/>
      <c r="B18" s="121" t="s">
        <v>111</v>
      </c>
      <c r="C18" s="113">
        <v>1.1417033159980603</v>
      </c>
      <c r="D18" s="114">
        <v>2731</v>
      </c>
      <c r="E18" s="114">
        <v>2783</v>
      </c>
      <c r="F18" s="114">
        <v>2737</v>
      </c>
      <c r="G18" s="114">
        <v>2680</v>
      </c>
      <c r="H18" s="114">
        <v>2577</v>
      </c>
      <c r="I18" s="115">
        <v>154</v>
      </c>
      <c r="J18" s="116">
        <v>5.9759410166860691</v>
      </c>
    </row>
    <row r="19" spans="1:10" s="110" customFormat="1" ht="13.5" customHeight="1" x14ac:dyDescent="0.2">
      <c r="A19" s="120"/>
      <c r="B19" s="121" t="s">
        <v>112</v>
      </c>
      <c r="C19" s="113">
        <v>0.33611478068928613</v>
      </c>
      <c r="D19" s="114">
        <v>804</v>
      </c>
      <c r="E19" s="114">
        <v>820</v>
      </c>
      <c r="F19" s="114">
        <v>849</v>
      </c>
      <c r="G19" s="114">
        <v>775</v>
      </c>
      <c r="H19" s="114">
        <v>735</v>
      </c>
      <c r="I19" s="115">
        <v>69</v>
      </c>
      <c r="J19" s="116">
        <v>9.387755102040817</v>
      </c>
    </row>
    <row r="20" spans="1:10" s="110" customFormat="1" ht="13.5" customHeight="1" x14ac:dyDescent="0.2">
      <c r="A20" s="118" t="s">
        <v>113</v>
      </c>
      <c r="B20" s="122" t="s">
        <v>114</v>
      </c>
      <c r="C20" s="113">
        <v>67.959983946756736</v>
      </c>
      <c r="D20" s="114">
        <v>162563</v>
      </c>
      <c r="E20" s="114">
        <v>162276</v>
      </c>
      <c r="F20" s="114">
        <v>164058</v>
      </c>
      <c r="G20" s="114">
        <v>161010</v>
      </c>
      <c r="H20" s="114">
        <v>161074</v>
      </c>
      <c r="I20" s="115">
        <v>1489</v>
      </c>
      <c r="J20" s="116">
        <v>0.92441983187851551</v>
      </c>
    </row>
    <row r="21" spans="1:10" s="110" customFormat="1" ht="13.5" customHeight="1" x14ac:dyDescent="0.2">
      <c r="A21" s="120"/>
      <c r="B21" s="122" t="s">
        <v>115</v>
      </c>
      <c r="C21" s="113">
        <v>32.040016053243257</v>
      </c>
      <c r="D21" s="114">
        <v>76641</v>
      </c>
      <c r="E21" s="114">
        <v>77292</v>
      </c>
      <c r="F21" s="114">
        <v>76457</v>
      </c>
      <c r="G21" s="114">
        <v>75478</v>
      </c>
      <c r="H21" s="114">
        <v>74467</v>
      </c>
      <c r="I21" s="115">
        <v>2174</v>
      </c>
      <c r="J21" s="116">
        <v>2.9194139686035423</v>
      </c>
    </row>
    <row r="22" spans="1:10" s="110" customFormat="1" ht="13.5" customHeight="1" x14ac:dyDescent="0.2">
      <c r="A22" s="118" t="s">
        <v>113</v>
      </c>
      <c r="B22" s="122" t="s">
        <v>116</v>
      </c>
      <c r="C22" s="113">
        <v>84.875252922191933</v>
      </c>
      <c r="D22" s="114">
        <v>203025</v>
      </c>
      <c r="E22" s="114">
        <v>204525</v>
      </c>
      <c r="F22" s="114">
        <v>204699</v>
      </c>
      <c r="G22" s="114">
        <v>201365</v>
      </c>
      <c r="H22" s="114">
        <v>201648</v>
      </c>
      <c r="I22" s="115">
        <v>1377</v>
      </c>
      <c r="J22" s="116">
        <v>0.68287312544632228</v>
      </c>
    </row>
    <row r="23" spans="1:10" s="110" customFormat="1" ht="13.5" customHeight="1" x14ac:dyDescent="0.2">
      <c r="A23" s="123"/>
      <c r="B23" s="124" t="s">
        <v>117</v>
      </c>
      <c r="C23" s="125">
        <v>15.059948830287119</v>
      </c>
      <c r="D23" s="114">
        <v>36024</v>
      </c>
      <c r="E23" s="114">
        <v>34898</v>
      </c>
      <c r="F23" s="114">
        <v>35668</v>
      </c>
      <c r="G23" s="114">
        <v>34973</v>
      </c>
      <c r="H23" s="114">
        <v>33745</v>
      </c>
      <c r="I23" s="115">
        <v>2279</v>
      </c>
      <c r="J23" s="116">
        <v>6.7535931249073933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61761</v>
      </c>
      <c r="E26" s="114">
        <v>64387</v>
      </c>
      <c r="F26" s="114">
        <v>64199</v>
      </c>
      <c r="G26" s="114">
        <v>63466</v>
      </c>
      <c r="H26" s="140">
        <v>62365</v>
      </c>
      <c r="I26" s="115">
        <v>-604</v>
      </c>
      <c r="J26" s="116">
        <v>-0.96849194259600735</v>
      </c>
    </row>
    <row r="27" spans="1:10" s="110" customFormat="1" ht="13.5" customHeight="1" x14ac:dyDescent="0.2">
      <c r="A27" s="118" t="s">
        <v>105</v>
      </c>
      <c r="B27" s="119" t="s">
        <v>106</v>
      </c>
      <c r="C27" s="113">
        <v>40.817020449798413</v>
      </c>
      <c r="D27" s="115">
        <v>25209</v>
      </c>
      <c r="E27" s="114">
        <v>26143</v>
      </c>
      <c r="F27" s="114">
        <v>26000</v>
      </c>
      <c r="G27" s="114">
        <v>25354</v>
      </c>
      <c r="H27" s="140">
        <v>24951</v>
      </c>
      <c r="I27" s="115">
        <v>258</v>
      </c>
      <c r="J27" s="116">
        <v>1.0340266923169412</v>
      </c>
    </row>
    <row r="28" spans="1:10" s="110" customFormat="1" ht="13.5" customHeight="1" x14ac:dyDescent="0.2">
      <c r="A28" s="120"/>
      <c r="B28" s="119" t="s">
        <v>107</v>
      </c>
      <c r="C28" s="113">
        <v>59.182979550201587</v>
      </c>
      <c r="D28" s="115">
        <v>36552</v>
      </c>
      <c r="E28" s="114">
        <v>38244</v>
      </c>
      <c r="F28" s="114">
        <v>38199</v>
      </c>
      <c r="G28" s="114">
        <v>38112</v>
      </c>
      <c r="H28" s="140">
        <v>37414</v>
      </c>
      <c r="I28" s="115">
        <v>-862</v>
      </c>
      <c r="J28" s="116">
        <v>-2.303950392901053</v>
      </c>
    </row>
    <row r="29" spans="1:10" s="110" customFormat="1" ht="13.5" customHeight="1" x14ac:dyDescent="0.2">
      <c r="A29" s="118" t="s">
        <v>105</v>
      </c>
      <c r="B29" s="121" t="s">
        <v>108</v>
      </c>
      <c r="C29" s="113">
        <v>20.329981703664124</v>
      </c>
      <c r="D29" s="115">
        <v>12556</v>
      </c>
      <c r="E29" s="114">
        <v>13429</v>
      </c>
      <c r="F29" s="114">
        <v>13150</v>
      </c>
      <c r="G29" s="114">
        <v>13385</v>
      </c>
      <c r="H29" s="140">
        <v>12704</v>
      </c>
      <c r="I29" s="115">
        <v>-148</v>
      </c>
      <c r="J29" s="116">
        <v>-1.1649874055415617</v>
      </c>
    </row>
    <row r="30" spans="1:10" s="110" customFormat="1" ht="13.5" customHeight="1" x14ac:dyDescent="0.2">
      <c r="A30" s="118"/>
      <c r="B30" s="121" t="s">
        <v>109</v>
      </c>
      <c r="C30" s="113">
        <v>48.566247308171825</v>
      </c>
      <c r="D30" s="115">
        <v>29995</v>
      </c>
      <c r="E30" s="114">
        <v>31481</v>
      </c>
      <c r="F30" s="114">
        <v>31677</v>
      </c>
      <c r="G30" s="114">
        <v>31069</v>
      </c>
      <c r="H30" s="140">
        <v>30870</v>
      </c>
      <c r="I30" s="115">
        <v>-875</v>
      </c>
      <c r="J30" s="116">
        <v>-2.8344671201814058</v>
      </c>
    </row>
    <row r="31" spans="1:10" s="110" customFormat="1" ht="13.5" customHeight="1" x14ac:dyDescent="0.2">
      <c r="A31" s="118"/>
      <c r="B31" s="121" t="s">
        <v>110</v>
      </c>
      <c r="C31" s="113">
        <v>17.384757371156557</v>
      </c>
      <c r="D31" s="115">
        <v>10737</v>
      </c>
      <c r="E31" s="114">
        <v>10828</v>
      </c>
      <c r="F31" s="114">
        <v>10801</v>
      </c>
      <c r="G31" s="114">
        <v>10611</v>
      </c>
      <c r="H31" s="140">
        <v>10534</v>
      </c>
      <c r="I31" s="115">
        <v>203</v>
      </c>
      <c r="J31" s="116">
        <v>1.9270932219479779</v>
      </c>
    </row>
    <row r="32" spans="1:10" s="110" customFormat="1" ht="13.5" customHeight="1" x14ac:dyDescent="0.2">
      <c r="A32" s="120"/>
      <c r="B32" s="121" t="s">
        <v>111</v>
      </c>
      <c r="C32" s="113">
        <v>13.719013617007496</v>
      </c>
      <c r="D32" s="115">
        <v>8473</v>
      </c>
      <c r="E32" s="114">
        <v>8649</v>
      </c>
      <c r="F32" s="114">
        <v>8571</v>
      </c>
      <c r="G32" s="114">
        <v>8401</v>
      </c>
      <c r="H32" s="140">
        <v>8257</v>
      </c>
      <c r="I32" s="115">
        <v>216</v>
      </c>
      <c r="J32" s="116">
        <v>2.6159622138791327</v>
      </c>
    </row>
    <row r="33" spans="1:10" s="110" customFormat="1" ht="13.5" customHeight="1" x14ac:dyDescent="0.2">
      <c r="A33" s="120"/>
      <c r="B33" s="121" t="s">
        <v>112</v>
      </c>
      <c r="C33" s="113">
        <v>1.2451223263872022</v>
      </c>
      <c r="D33" s="115">
        <v>769</v>
      </c>
      <c r="E33" s="114">
        <v>807</v>
      </c>
      <c r="F33" s="114">
        <v>813</v>
      </c>
      <c r="G33" s="114">
        <v>695</v>
      </c>
      <c r="H33" s="140">
        <v>665</v>
      </c>
      <c r="I33" s="115">
        <v>104</v>
      </c>
      <c r="J33" s="116">
        <v>15.639097744360901</v>
      </c>
    </row>
    <row r="34" spans="1:10" s="110" customFormat="1" ht="13.5" customHeight="1" x14ac:dyDescent="0.2">
      <c r="A34" s="118" t="s">
        <v>113</v>
      </c>
      <c r="B34" s="122" t="s">
        <v>116</v>
      </c>
      <c r="C34" s="113">
        <v>84.274866015770471</v>
      </c>
      <c r="D34" s="115">
        <v>52049</v>
      </c>
      <c r="E34" s="114">
        <v>54383</v>
      </c>
      <c r="F34" s="114">
        <v>54373</v>
      </c>
      <c r="G34" s="114">
        <v>53913</v>
      </c>
      <c r="H34" s="140">
        <v>52967</v>
      </c>
      <c r="I34" s="115">
        <v>-918</v>
      </c>
      <c r="J34" s="116">
        <v>-1.7331546056978873</v>
      </c>
    </row>
    <row r="35" spans="1:10" s="110" customFormat="1" ht="13.5" customHeight="1" x14ac:dyDescent="0.2">
      <c r="A35" s="118"/>
      <c r="B35" s="119" t="s">
        <v>117</v>
      </c>
      <c r="C35" s="113">
        <v>15.501692006282282</v>
      </c>
      <c r="D35" s="115">
        <v>9574</v>
      </c>
      <c r="E35" s="114">
        <v>9849</v>
      </c>
      <c r="F35" s="114">
        <v>9686</v>
      </c>
      <c r="G35" s="114">
        <v>9402</v>
      </c>
      <c r="H35" s="140">
        <v>9248</v>
      </c>
      <c r="I35" s="115">
        <v>326</v>
      </c>
      <c r="J35" s="116">
        <v>3.5250865051903113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36889</v>
      </c>
      <c r="E37" s="114">
        <v>38399</v>
      </c>
      <c r="F37" s="114">
        <v>38195</v>
      </c>
      <c r="G37" s="114">
        <v>38565</v>
      </c>
      <c r="H37" s="140">
        <v>38109</v>
      </c>
      <c r="I37" s="115">
        <v>-1220</v>
      </c>
      <c r="J37" s="116">
        <v>-3.2013435146553308</v>
      </c>
    </row>
    <row r="38" spans="1:10" s="110" customFormat="1" ht="13.5" customHeight="1" x14ac:dyDescent="0.2">
      <c r="A38" s="118" t="s">
        <v>105</v>
      </c>
      <c r="B38" s="119" t="s">
        <v>106</v>
      </c>
      <c r="C38" s="113">
        <v>38.580606684919623</v>
      </c>
      <c r="D38" s="115">
        <v>14232</v>
      </c>
      <c r="E38" s="114">
        <v>14709</v>
      </c>
      <c r="F38" s="114">
        <v>14572</v>
      </c>
      <c r="G38" s="114">
        <v>14622</v>
      </c>
      <c r="H38" s="140">
        <v>14475</v>
      </c>
      <c r="I38" s="115">
        <v>-243</v>
      </c>
      <c r="J38" s="116">
        <v>-1.6787564766839378</v>
      </c>
    </row>
    <row r="39" spans="1:10" s="110" customFormat="1" ht="13.5" customHeight="1" x14ac:dyDescent="0.2">
      <c r="A39" s="120"/>
      <c r="B39" s="119" t="s">
        <v>107</v>
      </c>
      <c r="C39" s="113">
        <v>61.419393315080377</v>
      </c>
      <c r="D39" s="115">
        <v>22657</v>
      </c>
      <c r="E39" s="114">
        <v>23690</v>
      </c>
      <c r="F39" s="114">
        <v>23623</v>
      </c>
      <c r="G39" s="114">
        <v>23943</v>
      </c>
      <c r="H39" s="140">
        <v>23634</v>
      </c>
      <c r="I39" s="115">
        <v>-977</v>
      </c>
      <c r="J39" s="116">
        <v>-4.1338749259541343</v>
      </c>
    </row>
    <row r="40" spans="1:10" s="110" customFormat="1" ht="13.5" customHeight="1" x14ac:dyDescent="0.2">
      <c r="A40" s="118" t="s">
        <v>105</v>
      </c>
      <c r="B40" s="121" t="s">
        <v>108</v>
      </c>
      <c r="C40" s="113">
        <v>26.159559760362168</v>
      </c>
      <c r="D40" s="115">
        <v>9650</v>
      </c>
      <c r="E40" s="114">
        <v>10198</v>
      </c>
      <c r="F40" s="114">
        <v>9891</v>
      </c>
      <c r="G40" s="114">
        <v>10421</v>
      </c>
      <c r="H40" s="140">
        <v>9892</v>
      </c>
      <c r="I40" s="115">
        <v>-242</v>
      </c>
      <c r="J40" s="116">
        <v>-2.4464213505863324</v>
      </c>
    </row>
    <row r="41" spans="1:10" s="110" customFormat="1" ht="13.5" customHeight="1" x14ac:dyDescent="0.2">
      <c r="A41" s="118"/>
      <c r="B41" s="121" t="s">
        <v>109</v>
      </c>
      <c r="C41" s="113">
        <v>34.153812789720511</v>
      </c>
      <c r="D41" s="115">
        <v>12599</v>
      </c>
      <c r="E41" s="114">
        <v>13300</v>
      </c>
      <c r="F41" s="114">
        <v>13456</v>
      </c>
      <c r="G41" s="114">
        <v>13482</v>
      </c>
      <c r="H41" s="140">
        <v>13698</v>
      </c>
      <c r="I41" s="115">
        <v>-1099</v>
      </c>
      <c r="J41" s="116">
        <v>-8.0230690611768143</v>
      </c>
    </row>
    <row r="42" spans="1:10" s="110" customFormat="1" ht="13.5" customHeight="1" x14ac:dyDescent="0.2">
      <c r="A42" s="118"/>
      <c r="B42" s="121" t="s">
        <v>110</v>
      </c>
      <c r="C42" s="113">
        <v>17.381875355797121</v>
      </c>
      <c r="D42" s="115">
        <v>6412</v>
      </c>
      <c r="E42" s="114">
        <v>6488</v>
      </c>
      <c r="F42" s="114">
        <v>6520</v>
      </c>
      <c r="G42" s="114">
        <v>6491</v>
      </c>
      <c r="H42" s="140">
        <v>6506</v>
      </c>
      <c r="I42" s="115">
        <v>-94</v>
      </c>
      <c r="J42" s="116">
        <v>-1.4448201660006148</v>
      </c>
    </row>
    <row r="43" spans="1:10" s="110" customFormat="1" ht="13.5" customHeight="1" x14ac:dyDescent="0.2">
      <c r="A43" s="120"/>
      <c r="B43" s="121" t="s">
        <v>111</v>
      </c>
      <c r="C43" s="113">
        <v>22.304752094120197</v>
      </c>
      <c r="D43" s="115">
        <v>8228</v>
      </c>
      <c r="E43" s="114">
        <v>8413</v>
      </c>
      <c r="F43" s="114">
        <v>8328</v>
      </c>
      <c r="G43" s="114">
        <v>8171</v>
      </c>
      <c r="H43" s="140">
        <v>8013</v>
      </c>
      <c r="I43" s="115">
        <v>215</v>
      </c>
      <c r="J43" s="116">
        <v>2.6831398976662921</v>
      </c>
    </row>
    <row r="44" spans="1:10" s="110" customFormat="1" ht="13.5" customHeight="1" x14ac:dyDescent="0.2">
      <c r="A44" s="120"/>
      <c r="B44" s="121" t="s">
        <v>112</v>
      </c>
      <c r="C44" s="113">
        <v>1.8948738106210523</v>
      </c>
      <c r="D44" s="115">
        <v>699</v>
      </c>
      <c r="E44" s="114">
        <v>745</v>
      </c>
      <c r="F44" s="114">
        <v>744</v>
      </c>
      <c r="G44" s="114">
        <v>636</v>
      </c>
      <c r="H44" s="140">
        <v>599</v>
      </c>
      <c r="I44" s="115">
        <v>100</v>
      </c>
      <c r="J44" s="116">
        <v>16.694490818030051</v>
      </c>
    </row>
    <row r="45" spans="1:10" s="110" customFormat="1" ht="13.5" customHeight="1" x14ac:dyDescent="0.2">
      <c r="A45" s="118" t="s">
        <v>113</v>
      </c>
      <c r="B45" s="122" t="s">
        <v>116</v>
      </c>
      <c r="C45" s="113">
        <v>85.06329800211445</v>
      </c>
      <c r="D45" s="115">
        <v>31379</v>
      </c>
      <c r="E45" s="114">
        <v>32685</v>
      </c>
      <c r="F45" s="114">
        <v>32547</v>
      </c>
      <c r="G45" s="114">
        <v>32906</v>
      </c>
      <c r="H45" s="140">
        <v>32445</v>
      </c>
      <c r="I45" s="115">
        <v>-1066</v>
      </c>
      <c r="J45" s="116">
        <v>-3.2855601787640625</v>
      </c>
    </row>
    <row r="46" spans="1:10" s="110" customFormat="1" ht="13.5" customHeight="1" x14ac:dyDescent="0.2">
      <c r="A46" s="118"/>
      <c r="B46" s="119" t="s">
        <v>117</v>
      </c>
      <c r="C46" s="113">
        <v>14.573450079969639</v>
      </c>
      <c r="D46" s="115">
        <v>5376</v>
      </c>
      <c r="E46" s="114">
        <v>5562</v>
      </c>
      <c r="F46" s="114">
        <v>5511</v>
      </c>
      <c r="G46" s="114">
        <v>5510</v>
      </c>
      <c r="H46" s="140">
        <v>5516</v>
      </c>
      <c r="I46" s="115">
        <v>-140</v>
      </c>
      <c r="J46" s="116">
        <v>-2.5380710659898478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24872</v>
      </c>
      <c r="E48" s="114">
        <v>25988</v>
      </c>
      <c r="F48" s="114">
        <v>26004</v>
      </c>
      <c r="G48" s="114">
        <v>24901</v>
      </c>
      <c r="H48" s="140">
        <v>24256</v>
      </c>
      <c r="I48" s="115">
        <v>616</v>
      </c>
      <c r="J48" s="116">
        <v>2.5395778364116093</v>
      </c>
    </row>
    <row r="49" spans="1:12" s="110" customFormat="1" ht="13.5" customHeight="1" x14ac:dyDescent="0.2">
      <c r="A49" s="118" t="s">
        <v>105</v>
      </c>
      <c r="B49" s="119" t="s">
        <v>106</v>
      </c>
      <c r="C49" s="113">
        <v>44.133965905435829</v>
      </c>
      <c r="D49" s="115">
        <v>10977</v>
      </c>
      <c r="E49" s="114">
        <v>11434</v>
      </c>
      <c r="F49" s="114">
        <v>11428</v>
      </c>
      <c r="G49" s="114">
        <v>10732</v>
      </c>
      <c r="H49" s="140">
        <v>10476</v>
      </c>
      <c r="I49" s="115">
        <v>501</v>
      </c>
      <c r="J49" s="116">
        <v>4.7823596792668956</v>
      </c>
    </row>
    <row r="50" spans="1:12" s="110" customFormat="1" ht="13.5" customHeight="1" x14ac:dyDescent="0.2">
      <c r="A50" s="120"/>
      <c r="B50" s="119" t="s">
        <v>107</v>
      </c>
      <c r="C50" s="113">
        <v>55.866034094564171</v>
      </c>
      <c r="D50" s="115">
        <v>13895</v>
      </c>
      <c r="E50" s="114">
        <v>14554</v>
      </c>
      <c r="F50" s="114">
        <v>14576</v>
      </c>
      <c r="G50" s="114">
        <v>14169</v>
      </c>
      <c r="H50" s="140">
        <v>13780</v>
      </c>
      <c r="I50" s="115">
        <v>115</v>
      </c>
      <c r="J50" s="116">
        <v>0.83454281567489119</v>
      </c>
    </row>
    <row r="51" spans="1:12" s="110" customFormat="1" ht="13.5" customHeight="1" x14ac:dyDescent="0.2">
      <c r="A51" s="118" t="s">
        <v>105</v>
      </c>
      <c r="B51" s="121" t="s">
        <v>108</v>
      </c>
      <c r="C51" s="113">
        <v>11.683821164361531</v>
      </c>
      <c r="D51" s="115">
        <v>2906</v>
      </c>
      <c r="E51" s="114">
        <v>3231</v>
      </c>
      <c r="F51" s="114">
        <v>3259</v>
      </c>
      <c r="G51" s="114">
        <v>2964</v>
      </c>
      <c r="H51" s="140">
        <v>2812</v>
      </c>
      <c r="I51" s="115">
        <v>94</v>
      </c>
      <c r="J51" s="116">
        <v>3.3428165007112374</v>
      </c>
    </row>
    <row r="52" spans="1:12" s="110" customFormat="1" ht="13.5" customHeight="1" x14ac:dyDescent="0.2">
      <c r="A52" s="118"/>
      <c r="B52" s="121" t="s">
        <v>109</v>
      </c>
      <c r="C52" s="113">
        <v>69.942103570279826</v>
      </c>
      <c r="D52" s="115">
        <v>17396</v>
      </c>
      <c r="E52" s="114">
        <v>18181</v>
      </c>
      <c r="F52" s="114">
        <v>18221</v>
      </c>
      <c r="G52" s="114">
        <v>17587</v>
      </c>
      <c r="H52" s="140">
        <v>17172</v>
      </c>
      <c r="I52" s="115">
        <v>224</v>
      </c>
      <c r="J52" s="116">
        <v>1.3044491031912415</v>
      </c>
    </row>
    <row r="53" spans="1:12" s="110" customFormat="1" ht="13.5" customHeight="1" x14ac:dyDescent="0.2">
      <c r="A53" s="118"/>
      <c r="B53" s="121" t="s">
        <v>110</v>
      </c>
      <c r="C53" s="113">
        <v>17.389031843036346</v>
      </c>
      <c r="D53" s="115">
        <v>4325</v>
      </c>
      <c r="E53" s="114">
        <v>4340</v>
      </c>
      <c r="F53" s="114">
        <v>4281</v>
      </c>
      <c r="G53" s="114">
        <v>4120</v>
      </c>
      <c r="H53" s="140">
        <v>4028</v>
      </c>
      <c r="I53" s="115">
        <v>297</v>
      </c>
      <c r="J53" s="116">
        <v>7.3733862959285004</v>
      </c>
    </row>
    <row r="54" spans="1:12" s="110" customFormat="1" ht="13.5" customHeight="1" x14ac:dyDescent="0.2">
      <c r="A54" s="120"/>
      <c r="B54" s="121" t="s">
        <v>111</v>
      </c>
      <c r="C54" s="113">
        <v>0.98504342232229014</v>
      </c>
      <c r="D54" s="115">
        <v>245</v>
      </c>
      <c r="E54" s="114">
        <v>236</v>
      </c>
      <c r="F54" s="114">
        <v>243</v>
      </c>
      <c r="G54" s="114">
        <v>230</v>
      </c>
      <c r="H54" s="140">
        <v>244</v>
      </c>
      <c r="I54" s="115">
        <v>1</v>
      </c>
      <c r="J54" s="116">
        <v>0.4098360655737705</v>
      </c>
    </row>
    <row r="55" spans="1:12" s="110" customFormat="1" ht="13.5" customHeight="1" x14ac:dyDescent="0.2">
      <c r="A55" s="120"/>
      <c r="B55" s="121" t="s">
        <v>112</v>
      </c>
      <c r="C55" s="113">
        <v>0.28144097780636862</v>
      </c>
      <c r="D55" s="115">
        <v>70</v>
      </c>
      <c r="E55" s="114">
        <v>62</v>
      </c>
      <c r="F55" s="114">
        <v>69</v>
      </c>
      <c r="G55" s="114">
        <v>59</v>
      </c>
      <c r="H55" s="140">
        <v>66</v>
      </c>
      <c r="I55" s="115">
        <v>4</v>
      </c>
      <c r="J55" s="116">
        <v>6.0606060606060606</v>
      </c>
    </row>
    <row r="56" spans="1:12" s="110" customFormat="1" ht="13.5" customHeight="1" x14ac:dyDescent="0.2">
      <c r="A56" s="118" t="s">
        <v>113</v>
      </c>
      <c r="B56" s="122" t="s">
        <v>116</v>
      </c>
      <c r="C56" s="113">
        <v>83.105500160823411</v>
      </c>
      <c r="D56" s="115">
        <v>20670</v>
      </c>
      <c r="E56" s="114">
        <v>21698</v>
      </c>
      <c r="F56" s="114">
        <v>21826</v>
      </c>
      <c r="G56" s="114">
        <v>21007</v>
      </c>
      <c r="H56" s="140">
        <v>20522</v>
      </c>
      <c r="I56" s="115">
        <v>148</v>
      </c>
      <c r="J56" s="116">
        <v>0.72117727317025626</v>
      </c>
    </row>
    <row r="57" spans="1:12" s="110" customFormat="1" ht="13.5" customHeight="1" x14ac:dyDescent="0.2">
      <c r="A57" s="142"/>
      <c r="B57" s="124" t="s">
        <v>117</v>
      </c>
      <c r="C57" s="125">
        <v>16.878417497587648</v>
      </c>
      <c r="D57" s="143">
        <v>4198</v>
      </c>
      <c r="E57" s="144">
        <v>4287</v>
      </c>
      <c r="F57" s="144">
        <v>4175</v>
      </c>
      <c r="G57" s="144">
        <v>3892</v>
      </c>
      <c r="H57" s="145">
        <v>3732</v>
      </c>
      <c r="I57" s="143">
        <v>466</v>
      </c>
      <c r="J57" s="146">
        <v>12.486602357984994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517</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239204</v>
      </c>
      <c r="E12" s="236">
        <v>239568</v>
      </c>
      <c r="F12" s="114">
        <v>240515</v>
      </c>
      <c r="G12" s="114">
        <v>236488</v>
      </c>
      <c r="H12" s="140">
        <v>235541</v>
      </c>
      <c r="I12" s="115">
        <v>3663</v>
      </c>
      <c r="J12" s="116">
        <v>1.5551432659282247</v>
      </c>
    </row>
    <row r="13" spans="1:15" s="110" customFormat="1" ht="12" customHeight="1" x14ac:dyDescent="0.2">
      <c r="A13" s="118" t="s">
        <v>105</v>
      </c>
      <c r="B13" s="119" t="s">
        <v>106</v>
      </c>
      <c r="C13" s="113">
        <v>50.854918814066657</v>
      </c>
      <c r="D13" s="115">
        <v>121647</v>
      </c>
      <c r="E13" s="114">
        <v>121353</v>
      </c>
      <c r="F13" s="114">
        <v>122674</v>
      </c>
      <c r="G13" s="114">
        <v>120812</v>
      </c>
      <c r="H13" s="140">
        <v>119715</v>
      </c>
      <c r="I13" s="115">
        <v>1932</v>
      </c>
      <c r="J13" s="116">
        <v>1.6138328530259367</v>
      </c>
    </row>
    <row r="14" spans="1:15" s="110" customFormat="1" ht="12" customHeight="1" x14ac:dyDescent="0.2">
      <c r="A14" s="118"/>
      <c r="B14" s="119" t="s">
        <v>107</v>
      </c>
      <c r="C14" s="113">
        <v>49.145081185933343</v>
      </c>
      <c r="D14" s="115">
        <v>117557</v>
      </c>
      <c r="E14" s="114">
        <v>118215</v>
      </c>
      <c r="F14" s="114">
        <v>117841</v>
      </c>
      <c r="G14" s="114">
        <v>115676</v>
      </c>
      <c r="H14" s="140">
        <v>115826</v>
      </c>
      <c r="I14" s="115">
        <v>1731</v>
      </c>
      <c r="J14" s="116">
        <v>1.4944831039662942</v>
      </c>
    </row>
    <row r="15" spans="1:15" s="110" customFormat="1" ht="12" customHeight="1" x14ac:dyDescent="0.2">
      <c r="A15" s="118" t="s">
        <v>105</v>
      </c>
      <c r="B15" s="121" t="s">
        <v>108</v>
      </c>
      <c r="C15" s="113">
        <v>10.877326466112606</v>
      </c>
      <c r="D15" s="115">
        <v>26019</v>
      </c>
      <c r="E15" s="114">
        <v>27069</v>
      </c>
      <c r="F15" s="114">
        <v>27559</v>
      </c>
      <c r="G15" s="114">
        <v>25030</v>
      </c>
      <c r="H15" s="140">
        <v>25634</v>
      </c>
      <c r="I15" s="115">
        <v>385</v>
      </c>
      <c r="J15" s="116">
        <v>1.5019115237575096</v>
      </c>
    </row>
    <row r="16" spans="1:15" s="110" customFormat="1" ht="12" customHeight="1" x14ac:dyDescent="0.2">
      <c r="A16" s="118"/>
      <c r="B16" s="121" t="s">
        <v>109</v>
      </c>
      <c r="C16" s="113">
        <v>68.202454808448024</v>
      </c>
      <c r="D16" s="115">
        <v>163143</v>
      </c>
      <c r="E16" s="114">
        <v>162904</v>
      </c>
      <c r="F16" s="114">
        <v>163739</v>
      </c>
      <c r="G16" s="114">
        <v>162879</v>
      </c>
      <c r="H16" s="140">
        <v>162174</v>
      </c>
      <c r="I16" s="115">
        <v>969</v>
      </c>
      <c r="J16" s="116">
        <v>0.59750638203411155</v>
      </c>
    </row>
    <row r="17" spans="1:10" s="110" customFormat="1" ht="12" customHeight="1" x14ac:dyDescent="0.2">
      <c r="A17" s="118"/>
      <c r="B17" s="121" t="s">
        <v>110</v>
      </c>
      <c r="C17" s="113">
        <v>19.778515409441315</v>
      </c>
      <c r="D17" s="115">
        <v>47311</v>
      </c>
      <c r="E17" s="114">
        <v>46812</v>
      </c>
      <c r="F17" s="114">
        <v>46480</v>
      </c>
      <c r="G17" s="114">
        <v>45899</v>
      </c>
      <c r="H17" s="140">
        <v>45156</v>
      </c>
      <c r="I17" s="115">
        <v>2155</v>
      </c>
      <c r="J17" s="116">
        <v>4.7723447603862166</v>
      </c>
    </row>
    <row r="18" spans="1:10" s="110" customFormat="1" ht="12" customHeight="1" x14ac:dyDescent="0.2">
      <c r="A18" s="120"/>
      <c r="B18" s="121" t="s">
        <v>111</v>
      </c>
      <c r="C18" s="113">
        <v>1.1417033159980603</v>
      </c>
      <c r="D18" s="115">
        <v>2731</v>
      </c>
      <c r="E18" s="114">
        <v>2783</v>
      </c>
      <c r="F18" s="114">
        <v>2737</v>
      </c>
      <c r="G18" s="114">
        <v>2680</v>
      </c>
      <c r="H18" s="140">
        <v>2577</v>
      </c>
      <c r="I18" s="115">
        <v>154</v>
      </c>
      <c r="J18" s="116">
        <v>5.9759410166860691</v>
      </c>
    </row>
    <row r="19" spans="1:10" s="110" customFormat="1" ht="12" customHeight="1" x14ac:dyDescent="0.2">
      <c r="A19" s="120"/>
      <c r="B19" s="121" t="s">
        <v>112</v>
      </c>
      <c r="C19" s="113">
        <v>0.33611478068928613</v>
      </c>
      <c r="D19" s="115">
        <v>804</v>
      </c>
      <c r="E19" s="114">
        <v>820</v>
      </c>
      <c r="F19" s="114">
        <v>849</v>
      </c>
      <c r="G19" s="114">
        <v>775</v>
      </c>
      <c r="H19" s="140">
        <v>735</v>
      </c>
      <c r="I19" s="115">
        <v>69</v>
      </c>
      <c r="J19" s="116">
        <v>9.387755102040817</v>
      </c>
    </row>
    <row r="20" spans="1:10" s="110" customFormat="1" ht="12" customHeight="1" x14ac:dyDescent="0.2">
      <c r="A20" s="118" t="s">
        <v>113</v>
      </c>
      <c r="B20" s="119" t="s">
        <v>181</v>
      </c>
      <c r="C20" s="113">
        <v>67.959983946756736</v>
      </c>
      <c r="D20" s="115">
        <v>162563</v>
      </c>
      <c r="E20" s="114">
        <v>162276</v>
      </c>
      <c r="F20" s="114">
        <v>164058</v>
      </c>
      <c r="G20" s="114">
        <v>161010</v>
      </c>
      <c r="H20" s="140">
        <v>161074</v>
      </c>
      <c r="I20" s="115">
        <v>1489</v>
      </c>
      <c r="J20" s="116">
        <v>0.92441983187851551</v>
      </c>
    </row>
    <row r="21" spans="1:10" s="110" customFormat="1" ht="12" customHeight="1" x14ac:dyDescent="0.2">
      <c r="A21" s="118"/>
      <c r="B21" s="119" t="s">
        <v>182</v>
      </c>
      <c r="C21" s="113">
        <v>32.040016053243257</v>
      </c>
      <c r="D21" s="115">
        <v>76641</v>
      </c>
      <c r="E21" s="114">
        <v>77292</v>
      </c>
      <c r="F21" s="114">
        <v>76457</v>
      </c>
      <c r="G21" s="114">
        <v>75478</v>
      </c>
      <c r="H21" s="140">
        <v>74467</v>
      </c>
      <c r="I21" s="115">
        <v>2174</v>
      </c>
      <c r="J21" s="116">
        <v>2.9194139686035423</v>
      </c>
    </row>
    <row r="22" spans="1:10" s="110" customFormat="1" ht="12" customHeight="1" x14ac:dyDescent="0.2">
      <c r="A22" s="118" t="s">
        <v>113</v>
      </c>
      <c r="B22" s="119" t="s">
        <v>116</v>
      </c>
      <c r="C22" s="113">
        <v>84.875252922191933</v>
      </c>
      <c r="D22" s="115">
        <v>203025</v>
      </c>
      <c r="E22" s="114">
        <v>204525</v>
      </c>
      <c r="F22" s="114">
        <v>204699</v>
      </c>
      <c r="G22" s="114">
        <v>201365</v>
      </c>
      <c r="H22" s="140">
        <v>201648</v>
      </c>
      <c r="I22" s="115">
        <v>1377</v>
      </c>
      <c r="J22" s="116">
        <v>0.68287312544632228</v>
      </c>
    </row>
    <row r="23" spans="1:10" s="110" customFormat="1" ht="12" customHeight="1" x14ac:dyDescent="0.2">
      <c r="A23" s="118"/>
      <c r="B23" s="119" t="s">
        <v>117</v>
      </c>
      <c r="C23" s="113">
        <v>15.059948830287119</v>
      </c>
      <c r="D23" s="115">
        <v>36024</v>
      </c>
      <c r="E23" s="114">
        <v>34898</v>
      </c>
      <c r="F23" s="114">
        <v>35668</v>
      </c>
      <c r="G23" s="114">
        <v>34973</v>
      </c>
      <c r="H23" s="140">
        <v>33745</v>
      </c>
      <c r="I23" s="115">
        <v>2279</v>
      </c>
      <c r="J23" s="116">
        <v>6.7535931249073933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1832624</v>
      </c>
      <c r="E25" s="236">
        <v>1840184</v>
      </c>
      <c r="F25" s="236">
        <v>1858117</v>
      </c>
      <c r="G25" s="236">
        <v>1826705</v>
      </c>
      <c r="H25" s="241">
        <v>1822839</v>
      </c>
      <c r="I25" s="235">
        <v>9785</v>
      </c>
      <c r="J25" s="116">
        <v>0.53680001360515106</v>
      </c>
    </row>
    <row r="26" spans="1:10" s="110" customFormat="1" ht="12" customHeight="1" x14ac:dyDescent="0.2">
      <c r="A26" s="118" t="s">
        <v>105</v>
      </c>
      <c r="B26" s="119" t="s">
        <v>106</v>
      </c>
      <c r="C26" s="113">
        <v>53.400042780188407</v>
      </c>
      <c r="D26" s="115">
        <v>978622</v>
      </c>
      <c r="E26" s="114">
        <v>982156</v>
      </c>
      <c r="F26" s="114">
        <v>997827</v>
      </c>
      <c r="G26" s="114">
        <v>981947</v>
      </c>
      <c r="H26" s="140">
        <v>977949</v>
      </c>
      <c r="I26" s="115">
        <v>673</v>
      </c>
      <c r="J26" s="116">
        <v>6.8817494572825377E-2</v>
      </c>
    </row>
    <row r="27" spans="1:10" s="110" customFormat="1" ht="12" customHeight="1" x14ac:dyDescent="0.2">
      <c r="A27" s="118"/>
      <c r="B27" s="119" t="s">
        <v>107</v>
      </c>
      <c r="C27" s="113">
        <v>46.599957219811593</v>
      </c>
      <c r="D27" s="115">
        <v>854002</v>
      </c>
      <c r="E27" s="114">
        <v>858028</v>
      </c>
      <c r="F27" s="114">
        <v>860290</v>
      </c>
      <c r="G27" s="114">
        <v>844758</v>
      </c>
      <c r="H27" s="140">
        <v>844890</v>
      </c>
      <c r="I27" s="115">
        <v>9112</v>
      </c>
      <c r="J27" s="116">
        <v>1.0784835895797087</v>
      </c>
    </row>
    <row r="28" spans="1:10" s="110" customFormat="1" ht="12" customHeight="1" x14ac:dyDescent="0.2">
      <c r="A28" s="118" t="s">
        <v>105</v>
      </c>
      <c r="B28" s="121" t="s">
        <v>108</v>
      </c>
      <c r="C28" s="113">
        <v>10.692100507250805</v>
      </c>
      <c r="D28" s="115">
        <v>195946</v>
      </c>
      <c r="E28" s="114">
        <v>204193</v>
      </c>
      <c r="F28" s="114">
        <v>210668</v>
      </c>
      <c r="G28" s="114">
        <v>191024</v>
      </c>
      <c r="H28" s="140">
        <v>196317</v>
      </c>
      <c r="I28" s="115">
        <v>-371</v>
      </c>
      <c r="J28" s="116">
        <v>-0.18898006795132363</v>
      </c>
    </row>
    <row r="29" spans="1:10" s="110" customFormat="1" ht="12" customHeight="1" x14ac:dyDescent="0.2">
      <c r="A29" s="118"/>
      <c r="B29" s="121" t="s">
        <v>109</v>
      </c>
      <c r="C29" s="113">
        <v>66.478284689057872</v>
      </c>
      <c r="D29" s="115">
        <v>1218297</v>
      </c>
      <c r="E29" s="114">
        <v>1220576</v>
      </c>
      <c r="F29" s="114">
        <v>1233696</v>
      </c>
      <c r="G29" s="114">
        <v>1228259</v>
      </c>
      <c r="H29" s="140">
        <v>1225802</v>
      </c>
      <c r="I29" s="115">
        <v>-7505</v>
      </c>
      <c r="J29" s="116">
        <v>-0.61225222344228514</v>
      </c>
    </row>
    <row r="30" spans="1:10" s="110" customFormat="1" ht="12" customHeight="1" x14ac:dyDescent="0.2">
      <c r="A30" s="118"/>
      <c r="B30" s="121" t="s">
        <v>110</v>
      </c>
      <c r="C30" s="113">
        <v>21.577475794270946</v>
      </c>
      <c r="D30" s="115">
        <v>395434</v>
      </c>
      <c r="E30" s="114">
        <v>392254</v>
      </c>
      <c r="F30" s="114">
        <v>390956</v>
      </c>
      <c r="G30" s="114">
        <v>385340</v>
      </c>
      <c r="H30" s="140">
        <v>379492</v>
      </c>
      <c r="I30" s="115">
        <v>15942</v>
      </c>
      <c r="J30" s="116">
        <v>4.2008790699145173</v>
      </c>
    </row>
    <row r="31" spans="1:10" s="110" customFormat="1" ht="12" customHeight="1" x14ac:dyDescent="0.2">
      <c r="A31" s="120"/>
      <c r="B31" s="121" t="s">
        <v>111</v>
      </c>
      <c r="C31" s="113">
        <v>1.2521390094203722</v>
      </c>
      <c r="D31" s="115">
        <v>22947</v>
      </c>
      <c r="E31" s="114">
        <v>23161</v>
      </c>
      <c r="F31" s="114">
        <v>22797</v>
      </c>
      <c r="G31" s="114">
        <v>22082</v>
      </c>
      <c r="H31" s="140">
        <v>21228</v>
      </c>
      <c r="I31" s="115">
        <v>1719</v>
      </c>
      <c r="J31" s="116">
        <v>8.0977953646127752</v>
      </c>
    </row>
    <row r="32" spans="1:10" s="110" customFormat="1" ht="12" customHeight="1" x14ac:dyDescent="0.2">
      <c r="A32" s="120"/>
      <c r="B32" s="121" t="s">
        <v>112</v>
      </c>
      <c r="C32" s="113">
        <v>0.35440985166624467</v>
      </c>
      <c r="D32" s="115">
        <v>6495</v>
      </c>
      <c r="E32" s="114">
        <v>6374</v>
      </c>
      <c r="F32" s="114">
        <v>6563</v>
      </c>
      <c r="G32" s="114">
        <v>5805</v>
      </c>
      <c r="H32" s="140">
        <v>5457</v>
      </c>
      <c r="I32" s="115">
        <v>1038</v>
      </c>
      <c r="J32" s="116">
        <v>19.021440351841672</v>
      </c>
    </row>
    <row r="33" spans="1:10" s="110" customFormat="1" ht="12" customHeight="1" x14ac:dyDescent="0.2">
      <c r="A33" s="118" t="s">
        <v>113</v>
      </c>
      <c r="B33" s="119" t="s">
        <v>181</v>
      </c>
      <c r="C33" s="113">
        <v>70.802194012519749</v>
      </c>
      <c r="D33" s="115">
        <v>1297538</v>
      </c>
      <c r="E33" s="114">
        <v>1304286</v>
      </c>
      <c r="F33" s="114">
        <v>1323963</v>
      </c>
      <c r="G33" s="114">
        <v>1298303</v>
      </c>
      <c r="H33" s="140">
        <v>1299855</v>
      </c>
      <c r="I33" s="115">
        <v>-2317</v>
      </c>
      <c r="J33" s="116">
        <v>-0.1782506510341538</v>
      </c>
    </row>
    <row r="34" spans="1:10" s="110" customFormat="1" ht="12" customHeight="1" x14ac:dyDescent="0.2">
      <c r="A34" s="118"/>
      <c r="B34" s="119" t="s">
        <v>182</v>
      </c>
      <c r="C34" s="113">
        <v>29.197805987480248</v>
      </c>
      <c r="D34" s="115">
        <v>535086</v>
      </c>
      <c r="E34" s="114">
        <v>535898</v>
      </c>
      <c r="F34" s="114">
        <v>534154</v>
      </c>
      <c r="G34" s="114">
        <v>528402</v>
      </c>
      <c r="H34" s="140">
        <v>522984</v>
      </c>
      <c r="I34" s="115">
        <v>12102</v>
      </c>
      <c r="J34" s="116">
        <v>2.3140287274562894</v>
      </c>
    </row>
    <row r="35" spans="1:10" s="110" customFormat="1" ht="12" customHeight="1" x14ac:dyDescent="0.2">
      <c r="A35" s="118" t="s">
        <v>113</v>
      </c>
      <c r="B35" s="119" t="s">
        <v>116</v>
      </c>
      <c r="C35" s="113">
        <v>87.776161394808753</v>
      </c>
      <c r="D35" s="115">
        <v>1608607</v>
      </c>
      <c r="E35" s="114">
        <v>1619541</v>
      </c>
      <c r="F35" s="114">
        <v>1630111</v>
      </c>
      <c r="G35" s="114">
        <v>1605820</v>
      </c>
      <c r="H35" s="140">
        <v>1609152</v>
      </c>
      <c r="I35" s="115">
        <v>-545</v>
      </c>
      <c r="J35" s="116">
        <v>-3.3868770631985047E-2</v>
      </c>
    </row>
    <row r="36" spans="1:10" s="110" customFormat="1" ht="12" customHeight="1" x14ac:dyDescent="0.2">
      <c r="A36" s="118"/>
      <c r="B36" s="119" t="s">
        <v>117</v>
      </c>
      <c r="C36" s="113">
        <v>12.182640847222343</v>
      </c>
      <c r="D36" s="115">
        <v>223262</v>
      </c>
      <c r="E36" s="114">
        <v>219871</v>
      </c>
      <c r="F36" s="114">
        <v>227238</v>
      </c>
      <c r="G36" s="114">
        <v>220113</v>
      </c>
      <c r="H36" s="140">
        <v>212921</v>
      </c>
      <c r="I36" s="115">
        <v>10341</v>
      </c>
      <c r="J36" s="116">
        <v>4.8567309001930292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262949</v>
      </c>
      <c r="E64" s="236">
        <v>263443</v>
      </c>
      <c r="F64" s="236">
        <v>264561</v>
      </c>
      <c r="G64" s="236">
        <v>260146</v>
      </c>
      <c r="H64" s="140">
        <v>259028</v>
      </c>
      <c r="I64" s="115">
        <v>3921</v>
      </c>
      <c r="J64" s="116">
        <v>1.5137359667680714</v>
      </c>
    </row>
    <row r="65" spans="1:12" s="110" customFormat="1" ht="12" customHeight="1" x14ac:dyDescent="0.2">
      <c r="A65" s="118" t="s">
        <v>105</v>
      </c>
      <c r="B65" s="119" t="s">
        <v>106</v>
      </c>
      <c r="C65" s="113">
        <v>53.329352840284621</v>
      </c>
      <c r="D65" s="235">
        <v>140229</v>
      </c>
      <c r="E65" s="236">
        <v>140136</v>
      </c>
      <c r="F65" s="236">
        <v>141418</v>
      </c>
      <c r="G65" s="236">
        <v>139056</v>
      </c>
      <c r="H65" s="140">
        <v>138238</v>
      </c>
      <c r="I65" s="115">
        <v>1991</v>
      </c>
      <c r="J65" s="116">
        <v>1.4402696798275438</v>
      </c>
    </row>
    <row r="66" spans="1:12" s="110" customFormat="1" ht="12" customHeight="1" x14ac:dyDescent="0.2">
      <c r="A66" s="118"/>
      <c r="B66" s="119" t="s">
        <v>107</v>
      </c>
      <c r="C66" s="113">
        <v>46.670647159715379</v>
      </c>
      <c r="D66" s="235">
        <v>122720</v>
      </c>
      <c r="E66" s="236">
        <v>123307</v>
      </c>
      <c r="F66" s="236">
        <v>123143</v>
      </c>
      <c r="G66" s="236">
        <v>121090</v>
      </c>
      <c r="H66" s="140">
        <v>120790</v>
      </c>
      <c r="I66" s="115">
        <v>1930</v>
      </c>
      <c r="J66" s="116">
        <v>1.5978143886083285</v>
      </c>
    </row>
    <row r="67" spans="1:12" s="110" customFormat="1" ht="12" customHeight="1" x14ac:dyDescent="0.2">
      <c r="A67" s="118" t="s">
        <v>105</v>
      </c>
      <c r="B67" s="121" t="s">
        <v>108</v>
      </c>
      <c r="C67" s="113">
        <v>9.7619690510327093</v>
      </c>
      <c r="D67" s="235">
        <v>25669</v>
      </c>
      <c r="E67" s="236">
        <v>26630</v>
      </c>
      <c r="F67" s="236">
        <v>27220</v>
      </c>
      <c r="G67" s="236">
        <v>24809</v>
      </c>
      <c r="H67" s="140">
        <v>25183</v>
      </c>
      <c r="I67" s="115">
        <v>486</v>
      </c>
      <c r="J67" s="116">
        <v>1.9298733272445698</v>
      </c>
    </row>
    <row r="68" spans="1:12" s="110" customFormat="1" ht="12" customHeight="1" x14ac:dyDescent="0.2">
      <c r="A68" s="118"/>
      <c r="B68" s="121" t="s">
        <v>109</v>
      </c>
      <c r="C68" s="113">
        <v>69.442743649909303</v>
      </c>
      <c r="D68" s="235">
        <v>182599</v>
      </c>
      <c r="E68" s="236">
        <v>182732</v>
      </c>
      <c r="F68" s="236">
        <v>183611</v>
      </c>
      <c r="G68" s="236">
        <v>182452</v>
      </c>
      <c r="H68" s="140">
        <v>181835</v>
      </c>
      <c r="I68" s="115">
        <v>764</v>
      </c>
      <c r="J68" s="116">
        <v>0.42016113509500369</v>
      </c>
    </row>
    <row r="69" spans="1:12" s="110" customFormat="1" ht="12" customHeight="1" x14ac:dyDescent="0.2">
      <c r="A69" s="118"/>
      <c r="B69" s="121" t="s">
        <v>110</v>
      </c>
      <c r="C69" s="113">
        <v>19.711426930697588</v>
      </c>
      <c r="D69" s="235">
        <v>51831</v>
      </c>
      <c r="E69" s="236">
        <v>51247</v>
      </c>
      <c r="F69" s="236">
        <v>50929</v>
      </c>
      <c r="G69" s="236">
        <v>50152</v>
      </c>
      <c r="H69" s="140">
        <v>49382</v>
      </c>
      <c r="I69" s="115">
        <v>2449</v>
      </c>
      <c r="J69" s="116">
        <v>4.9592969098051922</v>
      </c>
    </row>
    <row r="70" spans="1:12" s="110" customFormat="1" ht="12" customHeight="1" x14ac:dyDescent="0.2">
      <c r="A70" s="120"/>
      <c r="B70" s="121" t="s">
        <v>111</v>
      </c>
      <c r="C70" s="113">
        <v>1.0838603683604044</v>
      </c>
      <c r="D70" s="235">
        <v>2850</v>
      </c>
      <c r="E70" s="236">
        <v>2834</v>
      </c>
      <c r="F70" s="236">
        <v>2801</v>
      </c>
      <c r="G70" s="236">
        <v>2733</v>
      </c>
      <c r="H70" s="140">
        <v>2628</v>
      </c>
      <c r="I70" s="115">
        <v>222</v>
      </c>
      <c r="J70" s="116">
        <v>8.4474885844748862</v>
      </c>
    </row>
    <row r="71" spans="1:12" s="110" customFormat="1" ht="12" customHeight="1" x14ac:dyDescent="0.2">
      <c r="A71" s="120"/>
      <c r="B71" s="121" t="s">
        <v>112</v>
      </c>
      <c r="C71" s="113">
        <v>0.34455350657351808</v>
      </c>
      <c r="D71" s="235">
        <v>906</v>
      </c>
      <c r="E71" s="236">
        <v>855</v>
      </c>
      <c r="F71" s="236">
        <v>914</v>
      </c>
      <c r="G71" s="236">
        <v>824</v>
      </c>
      <c r="H71" s="140">
        <v>770</v>
      </c>
      <c r="I71" s="115">
        <v>136</v>
      </c>
      <c r="J71" s="116">
        <v>17.662337662337663</v>
      </c>
    </row>
    <row r="72" spans="1:12" s="110" customFormat="1" ht="12" customHeight="1" x14ac:dyDescent="0.2">
      <c r="A72" s="118" t="s">
        <v>113</v>
      </c>
      <c r="B72" s="119" t="s">
        <v>181</v>
      </c>
      <c r="C72" s="113">
        <v>70.029929758242091</v>
      </c>
      <c r="D72" s="235">
        <v>184143</v>
      </c>
      <c r="E72" s="236">
        <v>184305</v>
      </c>
      <c r="F72" s="236">
        <v>185969</v>
      </c>
      <c r="G72" s="236">
        <v>182618</v>
      </c>
      <c r="H72" s="140">
        <v>182557</v>
      </c>
      <c r="I72" s="115">
        <v>1586</v>
      </c>
      <c r="J72" s="116">
        <v>0.86876975410419754</v>
      </c>
    </row>
    <row r="73" spans="1:12" s="110" customFormat="1" ht="12" customHeight="1" x14ac:dyDescent="0.2">
      <c r="A73" s="118"/>
      <c r="B73" s="119" t="s">
        <v>182</v>
      </c>
      <c r="C73" s="113">
        <v>29.970070241757906</v>
      </c>
      <c r="D73" s="115">
        <v>78806</v>
      </c>
      <c r="E73" s="114">
        <v>79138</v>
      </c>
      <c r="F73" s="114">
        <v>78592</v>
      </c>
      <c r="G73" s="114">
        <v>77528</v>
      </c>
      <c r="H73" s="140">
        <v>76471</v>
      </c>
      <c r="I73" s="115">
        <v>2335</v>
      </c>
      <c r="J73" s="116">
        <v>3.053445096834094</v>
      </c>
    </row>
    <row r="74" spans="1:12" s="110" customFormat="1" ht="12" customHeight="1" x14ac:dyDescent="0.2">
      <c r="A74" s="118" t="s">
        <v>113</v>
      </c>
      <c r="B74" s="119" t="s">
        <v>116</v>
      </c>
      <c r="C74" s="113">
        <v>85.417704573890759</v>
      </c>
      <c r="D74" s="115">
        <v>224605</v>
      </c>
      <c r="E74" s="114">
        <v>225975</v>
      </c>
      <c r="F74" s="114">
        <v>226411</v>
      </c>
      <c r="G74" s="114">
        <v>222856</v>
      </c>
      <c r="H74" s="140">
        <v>222917</v>
      </c>
      <c r="I74" s="115">
        <v>1688</v>
      </c>
      <c r="J74" s="116">
        <v>0.75723251254951396</v>
      </c>
    </row>
    <row r="75" spans="1:12" s="110" customFormat="1" ht="12" customHeight="1" x14ac:dyDescent="0.2">
      <c r="A75" s="142"/>
      <c r="B75" s="124" t="s">
        <v>117</v>
      </c>
      <c r="C75" s="125">
        <v>14.508516860684011</v>
      </c>
      <c r="D75" s="143">
        <v>38150</v>
      </c>
      <c r="E75" s="144">
        <v>37283</v>
      </c>
      <c r="F75" s="144">
        <v>37968</v>
      </c>
      <c r="G75" s="144">
        <v>37102</v>
      </c>
      <c r="H75" s="145">
        <v>35924</v>
      </c>
      <c r="I75" s="143">
        <v>2226</v>
      </c>
      <c r="J75" s="146">
        <v>6.1964146531566637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517</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239204</v>
      </c>
      <c r="G11" s="114">
        <v>239568</v>
      </c>
      <c r="H11" s="114">
        <v>240515</v>
      </c>
      <c r="I11" s="114">
        <v>236488</v>
      </c>
      <c r="J11" s="140">
        <v>235541</v>
      </c>
      <c r="K11" s="114">
        <v>3663</v>
      </c>
      <c r="L11" s="116">
        <v>1.5551432659282247</v>
      </c>
    </row>
    <row r="12" spans="1:17" s="110" customFormat="1" ht="24.95" customHeight="1" x14ac:dyDescent="0.2">
      <c r="A12" s="606" t="s">
        <v>185</v>
      </c>
      <c r="B12" s="607"/>
      <c r="C12" s="607"/>
      <c r="D12" s="608"/>
      <c r="E12" s="113">
        <v>50.854918814066657</v>
      </c>
      <c r="F12" s="115">
        <v>121647</v>
      </c>
      <c r="G12" s="114">
        <v>121353</v>
      </c>
      <c r="H12" s="114">
        <v>122674</v>
      </c>
      <c r="I12" s="114">
        <v>120812</v>
      </c>
      <c r="J12" s="140">
        <v>119715</v>
      </c>
      <c r="K12" s="114">
        <v>1932</v>
      </c>
      <c r="L12" s="116">
        <v>1.6138328530259367</v>
      </c>
    </row>
    <row r="13" spans="1:17" s="110" customFormat="1" ht="15" customHeight="1" x14ac:dyDescent="0.2">
      <c r="A13" s="120"/>
      <c r="B13" s="609" t="s">
        <v>107</v>
      </c>
      <c r="C13" s="609"/>
      <c r="E13" s="113">
        <v>49.145081185933343</v>
      </c>
      <c r="F13" s="115">
        <v>117557</v>
      </c>
      <c r="G13" s="114">
        <v>118215</v>
      </c>
      <c r="H13" s="114">
        <v>117841</v>
      </c>
      <c r="I13" s="114">
        <v>115676</v>
      </c>
      <c r="J13" s="140">
        <v>115826</v>
      </c>
      <c r="K13" s="114">
        <v>1731</v>
      </c>
      <c r="L13" s="116">
        <v>1.4944831039662942</v>
      </c>
    </row>
    <row r="14" spans="1:17" s="110" customFormat="1" ht="24.95" customHeight="1" x14ac:dyDescent="0.2">
      <c r="A14" s="606" t="s">
        <v>186</v>
      </c>
      <c r="B14" s="607"/>
      <c r="C14" s="607"/>
      <c r="D14" s="608"/>
      <c r="E14" s="113">
        <v>10.877326466112606</v>
      </c>
      <c r="F14" s="115">
        <v>26019</v>
      </c>
      <c r="G14" s="114">
        <v>27069</v>
      </c>
      <c r="H14" s="114">
        <v>27559</v>
      </c>
      <c r="I14" s="114">
        <v>25030</v>
      </c>
      <c r="J14" s="140">
        <v>25634</v>
      </c>
      <c r="K14" s="114">
        <v>385</v>
      </c>
      <c r="L14" s="116">
        <v>1.5019115237575096</v>
      </c>
    </row>
    <row r="15" spans="1:17" s="110" customFormat="1" ht="15" customHeight="1" x14ac:dyDescent="0.2">
      <c r="A15" s="120"/>
      <c r="B15" s="119"/>
      <c r="C15" s="258" t="s">
        <v>106</v>
      </c>
      <c r="E15" s="113">
        <v>53.995157384987891</v>
      </c>
      <c r="F15" s="115">
        <v>14049</v>
      </c>
      <c r="G15" s="114">
        <v>14574</v>
      </c>
      <c r="H15" s="114">
        <v>15029</v>
      </c>
      <c r="I15" s="114">
        <v>13594</v>
      </c>
      <c r="J15" s="140">
        <v>13876</v>
      </c>
      <c r="K15" s="114">
        <v>173</v>
      </c>
      <c r="L15" s="116">
        <v>1.246756990487172</v>
      </c>
    </row>
    <row r="16" spans="1:17" s="110" customFormat="1" ht="15" customHeight="1" x14ac:dyDescent="0.2">
      <c r="A16" s="120"/>
      <c r="B16" s="119"/>
      <c r="C16" s="258" t="s">
        <v>107</v>
      </c>
      <c r="E16" s="113">
        <v>46.004842615012109</v>
      </c>
      <c r="F16" s="115">
        <v>11970</v>
      </c>
      <c r="G16" s="114">
        <v>12495</v>
      </c>
      <c r="H16" s="114">
        <v>12530</v>
      </c>
      <c r="I16" s="114">
        <v>11436</v>
      </c>
      <c r="J16" s="140">
        <v>11758</v>
      </c>
      <c r="K16" s="114">
        <v>212</v>
      </c>
      <c r="L16" s="116">
        <v>1.8030277258037082</v>
      </c>
    </row>
    <row r="17" spans="1:12" s="110" customFormat="1" ht="15" customHeight="1" x14ac:dyDescent="0.2">
      <c r="A17" s="120"/>
      <c r="B17" s="121" t="s">
        <v>109</v>
      </c>
      <c r="C17" s="258"/>
      <c r="E17" s="113">
        <v>68.202454808448024</v>
      </c>
      <c r="F17" s="115">
        <v>163143</v>
      </c>
      <c r="G17" s="114">
        <v>162904</v>
      </c>
      <c r="H17" s="114">
        <v>163739</v>
      </c>
      <c r="I17" s="114">
        <v>162879</v>
      </c>
      <c r="J17" s="140">
        <v>162174</v>
      </c>
      <c r="K17" s="114">
        <v>969</v>
      </c>
      <c r="L17" s="116">
        <v>0.59750638203411155</v>
      </c>
    </row>
    <row r="18" spans="1:12" s="110" customFormat="1" ht="15" customHeight="1" x14ac:dyDescent="0.2">
      <c r="A18" s="120"/>
      <c r="B18" s="119"/>
      <c r="C18" s="258" t="s">
        <v>106</v>
      </c>
      <c r="E18" s="113">
        <v>50.851093825662147</v>
      </c>
      <c r="F18" s="115">
        <v>82960</v>
      </c>
      <c r="G18" s="114">
        <v>82466</v>
      </c>
      <c r="H18" s="114">
        <v>83468</v>
      </c>
      <c r="I18" s="114">
        <v>83324</v>
      </c>
      <c r="J18" s="140">
        <v>82413</v>
      </c>
      <c r="K18" s="114">
        <v>547</v>
      </c>
      <c r="L18" s="116">
        <v>0.66373023673449583</v>
      </c>
    </row>
    <row r="19" spans="1:12" s="110" customFormat="1" ht="15" customHeight="1" x14ac:dyDescent="0.2">
      <c r="A19" s="120"/>
      <c r="B19" s="119"/>
      <c r="C19" s="258" t="s">
        <v>107</v>
      </c>
      <c r="E19" s="113">
        <v>49.148906174337853</v>
      </c>
      <c r="F19" s="115">
        <v>80183</v>
      </c>
      <c r="G19" s="114">
        <v>80438</v>
      </c>
      <c r="H19" s="114">
        <v>80271</v>
      </c>
      <c r="I19" s="114">
        <v>79555</v>
      </c>
      <c r="J19" s="140">
        <v>79761</v>
      </c>
      <c r="K19" s="114">
        <v>422</v>
      </c>
      <c r="L19" s="116">
        <v>0.5290806283772771</v>
      </c>
    </row>
    <row r="20" spans="1:12" s="110" customFormat="1" ht="15" customHeight="1" x14ac:dyDescent="0.2">
      <c r="A20" s="120"/>
      <c r="B20" s="121" t="s">
        <v>110</v>
      </c>
      <c r="C20" s="258"/>
      <c r="E20" s="113">
        <v>19.778515409441315</v>
      </c>
      <c r="F20" s="115">
        <v>47311</v>
      </c>
      <c r="G20" s="114">
        <v>46812</v>
      </c>
      <c r="H20" s="114">
        <v>46480</v>
      </c>
      <c r="I20" s="114">
        <v>45899</v>
      </c>
      <c r="J20" s="140">
        <v>45156</v>
      </c>
      <c r="K20" s="114">
        <v>2155</v>
      </c>
      <c r="L20" s="116">
        <v>4.7723447603862166</v>
      </c>
    </row>
    <row r="21" spans="1:12" s="110" customFormat="1" ht="15" customHeight="1" x14ac:dyDescent="0.2">
      <c r="A21" s="120"/>
      <c r="B21" s="119"/>
      <c r="C21" s="258" t="s">
        <v>106</v>
      </c>
      <c r="E21" s="113">
        <v>48.718057111453994</v>
      </c>
      <c r="F21" s="115">
        <v>23049</v>
      </c>
      <c r="G21" s="114">
        <v>22710</v>
      </c>
      <c r="H21" s="114">
        <v>22585</v>
      </c>
      <c r="I21" s="114">
        <v>22311</v>
      </c>
      <c r="J21" s="140">
        <v>21892</v>
      </c>
      <c r="K21" s="114">
        <v>1157</v>
      </c>
      <c r="L21" s="116">
        <v>5.2850356294536818</v>
      </c>
    </row>
    <row r="22" spans="1:12" s="110" customFormat="1" ht="15" customHeight="1" x14ac:dyDescent="0.2">
      <c r="A22" s="120"/>
      <c r="B22" s="119"/>
      <c r="C22" s="258" t="s">
        <v>107</v>
      </c>
      <c r="E22" s="113">
        <v>51.281942888546006</v>
      </c>
      <c r="F22" s="115">
        <v>24262</v>
      </c>
      <c r="G22" s="114">
        <v>24102</v>
      </c>
      <c r="H22" s="114">
        <v>23895</v>
      </c>
      <c r="I22" s="114">
        <v>23588</v>
      </c>
      <c r="J22" s="140">
        <v>23264</v>
      </c>
      <c r="K22" s="114">
        <v>998</v>
      </c>
      <c r="L22" s="116">
        <v>4.2898899587345252</v>
      </c>
    </row>
    <row r="23" spans="1:12" s="110" customFormat="1" ht="15" customHeight="1" x14ac:dyDescent="0.2">
      <c r="A23" s="120"/>
      <c r="B23" s="121" t="s">
        <v>111</v>
      </c>
      <c r="C23" s="258"/>
      <c r="E23" s="113">
        <v>1.1417033159980603</v>
      </c>
      <c r="F23" s="115">
        <v>2731</v>
      </c>
      <c r="G23" s="114">
        <v>2783</v>
      </c>
      <c r="H23" s="114">
        <v>2737</v>
      </c>
      <c r="I23" s="114">
        <v>2680</v>
      </c>
      <c r="J23" s="140">
        <v>2577</v>
      </c>
      <c r="K23" s="114">
        <v>154</v>
      </c>
      <c r="L23" s="116">
        <v>5.9759410166860691</v>
      </c>
    </row>
    <row r="24" spans="1:12" s="110" customFormat="1" ht="15" customHeight="1" x14ac:dyDescent="0.2">
      <c r="A24" s="120"/>
      <c r="B24" s="119"/>
      <c r="C24" s="258" t="s">
        <v>106</v>
      </c>
      <c r="E24" s="113">
        <v>58.183815452215306</v>
      </c>
      <c r="F24" s="115">
        <v>1589</v>
      </c>
      <c r="G24" s="114">
        <v>1603</v>
      </c>
      <c r="H24" s="114">
        <v>1592</v>
      </c>
      <c r="I24" s="114">
        <v>1583</v>
      </c>
      <c r="J24" s="140">
        <v>1534</v>
      </c>
      <c r="K24" s="114">
        <v>55</v>
      </c>
      <c r="L24" s="116">
        <v>3.5853976531942635</v>
      </c>
    </row>
    <row r="25" spans="1:12" s="110" customFormat="1" ht="15" customHeight="1" x14ac:dyDescent="0.2">
      <c r="A25" s="120"/>
      <c r="B25" s="119"/>
      <c r="C25" s="258" t="s">
        <v>107</v>
      </c>
      <c r="E25" s="113">
        <v>41.816184547784694</v>
      </c>
      <c r="F25" s="115">
        <v>1142</v>
      </c>
      <c r="G25" s="114">
        <v>1180</v>
      </c>
      <c r="H25" s="114">
        <v>1145</v>
      </c>
      <c r="I25" s="114">
        <v>1097</v>
      </c>
      <c r="J25" s="140">
        <v>1043</v>
      </c>
      <c r="K25" s="114">
        <v>99</v>
      </c>
      <c r="L25" s="116">
        <v>9.4918504314477463</v>
      </c>
    </row>
    <row r="26" spans="1:12" s="110" customFormat="1" ht="15" customHeight="1" x14ac:dyDescent="0.2">
      <c r="A26" s="120"/>
      <c r="C26" s="121" t="s">
        <v>187</v>
      </c>
      <c r="D26" s="110" t="s">
        <v>188</v>
      </c>
      <c r="E26" s="113">
        <v>0.33611478068928613</v>
      </c>
      <c r="F26" s="115">
        <v>804</v>
      </c>
      <c r="G26" s="114">
        <v>820</v>
      </c>
      <c r="H26" s="114">
        <v>849</v>
      </c>
      <c r="I26" s="114">
        <v>775</v>
      </c>
      <c r="J26" s="140">
        <v>735</v>
      </c>
      <c r="K26" s="114">
        <v>69</v>
      </c>
      <c r="L26" s="116">
        <v>9.387755102040817</v>
      </c>
    </row>
    <row r="27" spans="1:12" s="110" customFormat="1" ht="15" customHeight="1" x14ac:dyDescent="0.2">
      <c r="A27" s="120"/>
      <c r="B27" s="119"/>
      <c r="D27" s="259" t="s">
        <v>106</v>
      </c>
      <c r="E27" s="113">
        <v>50.124378109452735</v>
      </c>
      <c r="F27" s="115">
        <v>403</v>
      </c>
      <c r="G27" s="114">
        <v>406</v>
      </c>
      <c r="H27" s="114">
        <v>422</v>
      </c>
      <c r="I27" s="114">
        <v>401</v>
      </c>
      <c r="J27" s="140">
        <v>383</v>
      </c>
      <c r="K27" s="114">
        <v>20</v>
      </c>
      <c r="L27" s="116">
        <v>5.2219321148825069</v>
      </c>
    </row>
    <row r="28" spans="1:12" s="110" customFormat="1" ht="15" customHeight="1" x14ac:dyDescent="0.2">
      <c r="A28" s="120"/>
      <c r="B28" s="119"/>
      <c r="D28" s="259" t="s">
        <v>107</v>
      </c>
      <c r="E28" s="113">
        <v>49.875621890547265</v>
      </c>
      <c r="F28" s="115">
        <v>401</v>
      </c>
      <c r="G28" s="114">
        <v>414</v>
      </c>
      <c r="H28" s="114">
        <v>427</v>
      </c>
      <c r="I28" s="114">
        <v>374</v>
      </c>
      <c r="J28" s="140">
        <v>352</v>
      </c>
      <c r="K28" s="114">
        <v>49</v>
      </c>
      <c r="L28" s="116">
        <v>13.920454545454545</v>
      </c>
    </row>
    <row r="29" spans="1:12" s="110" customFormat="1" ht="24.95" customHeight="1" x14ac:dyDescent="0.2">
      <c r="A29" s="606" t="s">
        <v>189</v>
      </c>
      <c r="B29" s="607"/>
      <c r="C29" s="607"/>
      <c r="D29" s="608"/>
      <c r="E29" s="113">
        <v>84.875252922191933</v>
      </c>
      <c r="F29" s="115">
        <v>203025</v>
      </c>
      <c r="G29" s="114">
        <v>204525</v>
      </c>
      <c r="H29" s="114">
        <v>204699</v>
      </c>
      <c r="I29" s="114">
        <v>201365</v>
      </c>
      <c r="J29" s="140">
        <v>201648</v>
      </c>
      <c r="K29" s="114">
        <v>1377</v>
      </c>
      <c r="L29" s="116">
        <v>0.68287312544632228</v>
      </c>
    </row>
    <row r="30" spans="1:12" s="110" customFormat="1" ht="15" customHeight="1" x14ac:dyDescent="0.2">
      <c r="A30" s="120"/>
      <c r="B30" s="119"/>
      <c r="C30" s="258" t="s">
        <v>106</v>
      </c>
      <c r="E30" s="113">
        <v>48.825021549070314</v>
      </c>
      <c r="F30" s="115">
        <v>99127</v>
      </c>
      <c r="G30" s="114">
        <v>99760</v>
      </c>
      <c r="H30" s="114">
        <v>100156</v>
      </c>
      <c r="I30" s="114">
        <v>98571</v>
      </c>
      <c r="J30" s="140">
        <v>98557</v>
      </c>
      <c r="K30" s="114">
        <v>570</v>
      </c>
      <c r="L30" s="116">
        <v>0.57834552593930411</v>
      </c>
    </row>
    <row r="31" spans="1:12" s="110" customFormat="1" ht="15" customHeight="1" x14ac:dyDescent="0.2">
      <c r="A31" s="120"/>
      <c r="B31" s="119"/>
      <c r="C31" s="258" t="s">
        <v>107</v>
      </c>
      <c r="E31" s="113">
        <v>51.174978450929686</v>
      </c>
      <c r="F31" s="115">
        <v>103898</v>
      </c>
      <c r="G31" s="114">
        <v>104765</v>
      </c>
      <c r="H31" s="114">
        <v>104543</v>
      </c>
      <c r="I31" s="114">
        <v>102794</v>
      </c>
      <c r="J31" s="140">
        <v>103091</v>
      </c>
      <c r="K31" s="114">
        <v>807</v>
      </c>
      <c r="L31" s="116">
        <v>0.78280354250128525</v>
      </c>
    </row>
    <row r="32" spans="1:12" s="110" customFormat="1" ht="15" customHeight="1" x14ac:dyDescent="0.2">
      <c r="A32" s="120"/>
      <c r="B32" s="119" t="s">
        <v>117</v>
      </c>
      <c r="C32" s="258"/>
      <c r="E32" s="113">
        <v>15.059948830287119</v>
      </c>
      <c r="F32" s="115">
        <v>36024</v>
      </c>
      <c r="G32" s="114">
        <v>34898</v>
      </c>
      <c r="H32" s="114">
        <v>35668</v>
      </c>
      <c r="I32" s="114">
        <v>34973</v>
      </c>
      <c r="J32" s="140">
        <v>33745</v>
      </c>
      <c r="K32" s="114">
        <v>2279</v>
      </c>
      <c r="L32" s="116">
        <v>6.7535931249073933</v>
      </c>
    </row>
    <row r="33" spans="1:12" s="110" customFormat="1" ht="15" customHeight="1" x14ac:dyDescent="0.2">
      <c r="A33" s="120"/>
      <c r="B33" s="119"/>
      <c r="C33" s="258" t="s">
        <v>106</v>
      </c>
      <c r="E33" s="113">
        <v>62.208527648234508</v>
      </c>
      <c r="F33" s="115">
        <v>22410</v>
      </c>
      <c r="G33" s="114">
        <v>21489</v>
      </c>
      <c r="H33" s="114">
        <v>22410</v>
      </c>
      <c r="I33" s="114">
        <v>22132</v>
      </c>
      <c r="J33" s="140">
        <v>21053</v>
      </c>
      <c r="K33" s="114">
        <v>1357</v>
      </c>
      <c r="L33" s="116">
        <v>6.4456372013489762</v>
      </c>
    </row>
    <row r="34" spans="1:12" s="110" customFormat="1" ht="15" customHeight="1" x14ac:dyDescent="0.2">
      <c r="A34" s="120"/>
      <c r="B34" s="119"/>
      <c r="C34" s="258" t="s">
        <v>107</v>
      </c>
      <c r="E34" s="113">
        <v>37.791472351765492</v>
      </c>
      <c r="F34" s="115">
        <v>13614</v>
      </c>
      <c r="G34" s="114">
        <v>13409</v>
      </c>
      <c r="H34" s="114">
        <v>13258</v>
      </c>
      <c r="I34" s="114">
        <v>12841</v>
      </c>
      <c r="J34" s="140">
        <v>12692</v>
      </c>
      <c r="K34" s="114">
        <v>922</v>
      </c>
      <c r="L34" s="116">
        <v>7.264418531358336</v>
      </c>
    </row>
    <row r="35" spans="1:12" s="110" customFormat="1" ht="24.95" customHeight="1" x14ac:dyDescent="0.2">
      <c r="A35" s="606" t="s">
        <v>190</v>
      </c>
      <c r="B35" s="607"/>
      <c r="C35" s="607"/>
      <c r="D35" s="608"/>
      <c r="E35" s="113">
        <v>67.959983946756736</v>
      </c>
      <c r="F35" s="115">
        <v>162563</v>
      </c>
      <c r="G35" s="114">
        <v>162276</v>
      </c>
      <c r="H35" s="114">
        <v>164058</v>
      </c>
      <c r="I35" s="114">
        <v>161010</v>
      </c>
      <c r="J35" s="140">
        <v>161074</v>
      </c>
      <c r="K35" s="114">
        <v>1489</v>
      </c>
      <c r="L35" s="116">
        <v>0.92441983187851551</v>
      </c>
    </row>
    <row r="36" spans="1:12" s="110" customFormat="1" ht="15" customHeight="1" x14ac:dyDescent="0.2">
      <c r="A36" s="120"/>
      <c r="B36" s="119"/>
      <c r="C36" s="258" t="s">
        <v>106</v>
      </c>
      <c r="E36" s="113">
        <v>63.491692451541866</v>
      </c>
      <c r="F36" s="115">
        <v>103214</v>
      </c>
      <c r="G36" s="114">
        <v>102767</v>
      </c>
      <c r="H36" s="114">
        <v>104247</v>
      </c>
      <c r="I36" s="114">
        <v>102591</v>
      </c>
      <c r="J36" s="140">
        <v>102173</v>
      </c>
      <c r="K36" s="114">
        <v>1041</v>
      </c>
      <c r="L36" s="116">
        <v>1.0188601685376764</v>
      </c>
    </row>
    <row r="37" spans="1:12" s="110" customFormat="1" ht="15" customHeight="1" x14ac:dyDescent="0.2">
      <c r="A37" s="120"/>
      <c r="B37" s="119"/>
      <c r="C37" s="258" t="s">
        <v>107</v>
      </c>
      <c r="E37" s="113">
        <v>36.508307548458134</v>
      </c>
      <c r="F37" s="115">
        <v>59349</v>
      </c>
      <c r="G37" s="114">
        <v>59509</v>
      </c>
      <c r="H37" s="114">
        <v>59811</v>
      </c>
      <c r="I37" s="114">
        <v>58419</v>
      </c>
      <c r="J37" s="140">
        <v>58901</v>
      </c>
      <c r="K37" s="114">
        <v>448</v>
      </c>
      <c r="L37" s="116">
        <v>0.76059829204937102</v>
      </c>
    </row>
    <row r="38" spans="1:12" s="110" customFormat="1" ht="15" customHeight="1" x14ac:dyDescent="0.2">
      <c r="A38" s="120"/>
      <c r="B38" s="119" t="s">
        <v>182</v>
      </c>
      <c r="C38" s="258"/>
      <c r="E38" s="113">
        <v>32.040016053243257</v>
      </c>
      <c r="F38" s="115">
        <v>76641</v>
      </c>
      <c r="G38" s="114">
        <v>77292</v>
      </c>
      <c r="H38" s="114">
        <v>76457</v>
      </c>
      <c r="I38" s="114">
        <v>75478</v>
      </c>
      <c r="J38" s="140">
        <v>74467</v>
      </c>
      <c r="K38" s="114">
        <v>2174</v>
      </c>
      <c r="L38" s="116">
        <v>2.9194139686035423</v>
      </c>
    </row>
    <row r="39" spans="1:12" s="110" customFormat="1" ht="15" customHeight="1" x14ac:dyDescent="0.2">
      <c r="A39" s="120"/>
      <c r="B39" s="119"/>
      <c r="C39" s="258" t="s">
        <v>106</v>
      </c>
      <c r="E39" s="113">
        <v>24.051095366709724</v>
      </c>
      <c r="F39" s="115">
        <v>18433</v>
      </c>
      <c r="G39" s="114">
        <v>18586</v>
      </c>
      <c r="H39" s="114">
        <v>18427</v>
      </c>
      <c r="I39" s="114">
        <v>18221</v>
      </c>
      <c r="J39" s="140">
        <v>17542</v>
      </c>
      <c r="K39" s="114">
        <v>891</v>
      </c>
      <c r="L39" s="116">
        <v>5.0792383992703227</v>
      </c>
    </row>
    <row r="40" spans="1:12" s="110" customFormat="1" ht="15" customHeight="1" x14ac:dyDescent="0.2">
      <c r="A40" s="120"/>
      <c r="B40" s="119"/>
      <c r="C40" s="258" t="s">
        <v>107</v>
      </c>
      <c r="E40" s="113">
        <v>75.948904633290269</v>
      </c>
      <c r="F40" s="115">
        <v>58208</v>
      </c>
      <c r="G40" s="114">
        <v>58706</v>
      </c>
      <c r="H40" s="114">
        <v>58030</v>
      </c>
      <c r="I40" s="114">
        <v>57257</v>
      </c>
      <c r="J40" s="140">
        <v>56925</v>
      </c>
      <c r="K40" s="114">
        <v>1283</v>
      </c>
      <c r="L40" s="116">
        <v>2.2538427755819059</v>
      </c>
    </row>
    <row r="41" spans="1:12" s="110" customFormat="1" ht="24.75" customHeight="1" x14ac:dyDescent="0.2">
      <c r="A41" s="606" t="s">
        <v>520</v>
      </c>
      <c r="B41" s="607"/>
      <c r="C41" s="607"/>
      <c r="D41" s="608"/>
      <c r="E41" s="113">
        <v>4.4276015451246638</v>
      </c>
      <c r="F41" s="115">
        <v>10591</v>
      </c>
      <c r="G41" s="114">
        <v>11586</v>
      </c>
      <c r="H41" s="114">
        <v>11823</v>
      </c>
      <c r="I41" s="114">
        <v>9269</v>
      </c>
      <c r="J41" s="140">
        <v>10315</v>
      </c>
      <c r="K41" s="114">
        <v>276</v>
      </c>
      <c r="L41" s="116">
        <v>2.6757149781871061</v>
      </c>
    </row>
    <row r="42" spans="1:12" s="110" customFormat="1" ht="15" customHeight="1" x14ac:dyDescent="0.2">
      <c r="A42" s="120"/>
      <c r="B42" s="119"/>
      <c r="C42" s="258" t="s">
        <v>106</v>
      </c>
      <c r="E42" s="113">
        <v>54.442451137758475</v>
      </c>
      <c r="F42" s="115">
        <v>5766</v>
      </c>
      <c r="G42" s="114">
        <v>6429</v>
      </c>
      <c r="H42" s="114">
        <v>6582</v>
      </c>
      <c r="I42" s="114">
        <v>5067</v>
      </c>
      <c r="J42" s="140">
        <v>5699</v>
      </c>
      <c r="K42" s="114">
        <v>67</v>
      </c>
      <c r="L42" s="116">
        <v>1.1756448499736796</v>
      </c>
    </row>
    <row r="43" spans="1:12" s="110" customFormat="1" ht="15" customHeight="1" x14ac:dyDescent="0.2">
      <c r="A43" s="123"/>
      <c r="B43" s="124"/>
      <c r="C43" s="260" t="s">
        <v>107</v>
      </c>
      <c r="D43" s="261"/>
      <c r="E43" s="125">
        <v>45.557548862241525</v>
      </c>
      <c r="F43" s="143">
        <v>4825</v>
      </c>
      <c r="G43" s="144">
        <v>5157</v>
      </c>
      <c r="H43" s="144">
        <v>5241</v>
      </c>
      <c r="I43" s="144">
        <v>4202</v>
      </c>
      <c r="J43" s="145">
        <v>4616</v>
      </c>
      <c r="K43" s="144">
        <v>209</v>
      </c>
      <c r="L43" s="146">
        <v>4.5277296360485266</v>
      </c>
    </row>
    <row r="44" spans="1:12" s="110" customFormat="1" ht="45.75" customHeight="1" x14ac:dyDescent="0.2">
      <c r="A44" s="606" t="s">
        <v>191</v>
      </c>
      <c r="B44" s="607"/>
      <c r="C44" s="607"/>
      <c r="D44" s="608"/>
      <c r="E44" s="113">
        <v>0.77214427852377054</v>
      </c>
      <c r="F44" s="115">
        <v>1847</v>
      </c>
      <c r="G44" s="114">
        <v>1894</v>
      </c>
      <c r="H44" s="114">
        <v>1907</v>
      </c>
      <c r="I44" s="114">
        <v>1702</v>
      </c>
      <c r="J44" s="140">
        <v>1880</v>
      </c>
      <c r="K44" s="114">
        <v>-33</v>
      </c>
      <c r="L44" s="116">
        <v>-1.7553191489361701</v>
      </c>
    </row>
    <row r="45" spans="1:12" s="110" customFormat="1" ht="15" customHeight="1" x14ac:dyDescent="0.2">
      <c r="A45" s="120"/>
      <c r="B45" s="119"/>
      <c r="C45" s="258" t="s">
        <v>106</v>
      </c>
      <c r="E45" s="113">
        <v>57.552788305360046</v>
      </c>
      <c r="F45" s="115">
        <v>1063</v>
      </c>
      <c r="G45" s="114">
        <v>1097</v>
      </c>
      <c r="H45" s="114">
        <v>1107</v>
      </c>
      <c r="I45" s="114">
        <v>983</v>
      </c>
      <c r="J45" s="140">
        <v>1090</v>
      </c>
      <c r="K45" s="114">
        <v>-27</v>
      </c>
      <c r="L45" s="116">
        <v>-2.477064220183486</v>
      </c>
    </row>
    <row r="46" spans="1:12" s="110" customFormat="1" ht="15" customHeight="1" x14ac:dyDescent="0.2">
      <c r="A46" s="123"/>
      <c r="B46" s="124"/>
      <c r="C46" s="260" t="s">
        <v>107</v>
      </c>
      <c r="D46" s="261"/>
      <c r="E46" s="125">
        <v>42.447211694639954</v>
      </c>
      <c r="F46" s="143">
        <v>784</v>
      </c>
      <c r="G46" s="144">
        <v>797</v>
      </c>
      <c r="H46" s="144">
        <v>800</v>
      </c>
      <c r="I46" s="144">
        <v>719</v>
      </c>
      <c r="J46" s="145">
        <v>790</v>
      </c>
      <c r="K46" s="144">
        <v>-6</v>
      </c>
      <c r="L46" s="146">
        <v>-0.759493670886076</v>
      </c>
    </row>
    <row r="47" spans="1:12" s="110" customFormat="1" ht="39" customHeight="1" x14ac:dyDescent="0.2">
      <c r="A47" s="606" t="s">
        <v>521</v>
      </c>
      <c r="B47" s="610"/>
      <c r="C47" s="610"/>
      <c r="D47" s="611"/>
      <c r="E47" s="113">
        <v>0.70023912643601283</v>
      </c>
      <c r="F47" s="115">
        <v>1675</v>
      </c>
      <c r="G47" s="114">
        <v>1768</v>
      </c>
      <c r="H47" s="114">
        <v>1670</v>
      </c>
      <c r="I47" s="114">
        <v>1542</v>
      </c>
      <c r="J47" s="140">
        <v>1646</v>
      </c>
      <c r="K47" s="114">
        <v>29</v>
      </c>
      <c r="L47" s="116">
        <v>1.7618469015795868</v>
      </c>
    </row>
    <row r="48" spans="1:12" s="110" customFormat="1" ht="15" customHeight="1" x14ac:dyDescent="0.2">
      <c r="A48" s="120"/>
      <c r="B48" s="119"/>
      <c r="C48" s="258" t="s">
        <v>106</v>
      </c>
      <c r="E48" s="113">
        <v>40.537313432835823</v>
      </c>
      <c r="F48" s="115">
        <v>679</v>
      </c>
      <c r="G48" s="114">
        <v>715</v>
      </c>
      <c r="H48" s="114">
        <v>690</v>
      </c>
      <c r="I48" s="114">
        <v>629</v>
      </c>
      <c r="J48" s="140">
        <v>659</v>
      </c>
      <c r="K48" s="114">
        <v>20</v>
      </c>
      <c r="L48" s="116">
        <v>3.0349013657056148</v>
      </c>
    </row>
    <row r="49" spans="1:12" s="110" customFormat="1" ht="15" customHeight="1" x14ac:dyDescent="0.2">
      <c r="A49" s="123"/>
      <c r="B49" s="124"/>
      <c r="C49" s="260" t="s">
        <v>107</v>
      </c>
      <c r="D49" s="261"/>
      <c r="E49" s="125">
        <v>59.462686567164177</v>
      </c>
      <c r="F49" s="143">
        <v>996</v>
      </c>
      <c r="G49" s="144">
        <v>1053</v>
      </c>
      <c r="H49" s="144">
        <v>980</v>
      </c>
      <c r="I49" s="144">
        <v>913</v>
      </c>
      <c r="J49" s="145">
        <v>987</v>
      </c>
      <c r="K49" s="144">
        <v>9</v>
      </c>
      <c r="L49" s="146">
        <v>0.91185410334346506</v>
      </c>
    </row>
    <row r="50" spans="1:12" s="110" customFormat="1" ht="24.95" customHeight="1" x14ac:dyDescent="0.2">
      <c r="A50" s="612" t="s">
        <v>192</v>
      </c>
      <c r="B50" s="613"/>
      <c r="C50" s="613"/>
      <c r="D50" s="614"/>
      <c r="E50" s="262">
        <v>14.896490025250413</v>
      </c>
      <c r="F50" s="263">
        <v>35633</v>
      </c>
      <c r="G50" s="264">
        <v>36582</v>
      </c>
      <c r="H50" s="264">
        <v>36655</v>
      </c>
      <c r="I50" s="264">
        <v>34518</v>
      </c>
      <c r="J50" s="265">
        <v>34333</v>
      </c>
      <c r="K50" s="263">
        <v>1300</v>
      </c>
      <c r="L50" s="266">
        <v>3.7864445285876562</v>
      </c>
    </row>
    <row r="51" spans="1:12" s="110" customFormat="1" ht="15" customHeight="1" x14ac:dyDescent="0.2">
      <c r="A51" s="120"/>
      <c r="B51" s="119"/>
      <c r="C51" s="258" t="s">
        <v>106</v>
      </c>
      <c r="E51" s="113">
        <v>57.079112059046388</v>
      </c>
      <c r="F51" s="115">
        <v>20339</v>
      </c>
      <c r="G51" s="114">
        <v>20764</v>
      </c>
      <c r="H51" s="114">
        <v>21074</v>
      </c>
      <c r="I51" s="114">
        <v>19944</v>
      </c>
      <c r="J51" s="140">
        <v>19703</v>
      </c>
      <c r="K51" s="114">
        <v>636</v>
      </c>
      <c r="L51" s="116">
        <v>3.2279348322590469</v>
      </c>
    </row>
    <row r="52" spans="1:12" s="110" customFormat="1" ht="15" customHeight="1" x14ac:dyDescent="0.2">
      <c r="A52" s="120"/>
      <c r="B52" s="119"/>
      <c r="C52" s="258" t="s">
        <v>107</v>
      </c>
      <c r="E52" s="113">
        <v>42.920887940953612</v>
      </c>
      <c r="F52" s="115">
        <v>15294</v>
      </c>
      <c r="G52" s="114">
        <v>15818</v>
      </c>
      <c r="H52" s="114">
        <v>15581</v>
      </c>
      <c r="I52" s="114">
        <v>14574</v>
      </c>
      <c r="J52" s="140">
        <v>14630</v>
      </c>
      <c r="K52" s="114">
        <v>664</v>
      </c>
      <c r="L52" s="116">
        <v>4.5386192754613806</v>
      </c>
    </row>
    <row r="53" spans="1:12" s="110" customFormat="1" ht="15" customHeight="1" x14ac:dyDescent="0.2">
      <c r="A53" s="120"/>
      <c r="B53" s="119"/>
      <c r="C53" s="258" t="s">
        <v>187</v>
      </c>
      <c r="D53" s="110" t="s">
        <v>193</v>
      </c>
      <c r="E53" s="113">
        <v>20.716751326018016</v>
      </c>
      <c r="F53" s="115">
        <v>7382</v>
      </c>
      <c r="G53" s="114">
        <v>8458</v>
      </c>
      <c r="H53" s="114">
        <v>8667</v>
      </c>
      <c r="I53" s="114">
        <v>6695</v>
      </c>
      <c r="J53" s="140">
        <v>7062</v>
      </c>
      <c r="K53" s="114">
        <v>320</v>
      </c>
      <c r="L53" s="116">
        <v>4.5312942509204195</v>
      </c>
    </row>
    <row r="54" spans="1:12" s="110" customFormat="1" ht="15" customHeight="1" x14ac:dyDescent="0.2">
      <c r="A54" s="120"/>
      <c r="B54" s="119"/>
      <c r="D54" s="267" t="s">
        <v>194</v>
      </c>
      <c r="E54" s="113">
        <v>55.716607965321053</v>
      </c>
      <c r="F54" s="115">
        <v>4113</v>
      </c>
      <c r="G54" s="114">
        <v>4728</v>
      </c>
      <c r="H54" s="114">
        <v>4895</v>
      </c>
      <c r="I54" s="114">
        <v>3771</v>
      </c>
      <c r="J54" s="140">
        <v>4018</v>
      </c>
      <c r="K54" s="114">
        <v>95</v>
      </c>
      <c r="L54" s="116">
        <v>2.3643603782976603</v>
      </c>
    </row>
    <row r="55" spans="1:12" s="110" customFormat="1" ht="15" customHeight="1" x14ac:dyDescent="0.2">
      <c r="A55" s="120"/>
      <c r="B55" s="119"/>
      <c r="D55" s="267" t="s">
        <v>195</v>
      </c>
      <c r="E55" s="113">
        <v>44.283392034678947</v>
      </c>
      <c r="F55" s="115">
        <v>3269</v>
      </c>
      <c r="G55" s="114">
        <v>3730</v>
      </c>
      <c r="H55" s="114">
        <v>3772</v>
      </c>
      <c r="I55" s="114">
        <v>2924</v>
      </c>
      <c r="J55" s="140">
        <v>3044</v>
      </c>
      <c r="K55" s="114">
        <v>225</v>
      </c>
      <c r="L55" s="116">
        <v>7.391590013140604</v>
      </c>
    </row>
    <row r="56" spans="1:12" s="110" customFormat="1" ht="15" customHeight="1" x14ac:dyDescent="0.2">
      <c r="A56" s="120"/>
      <c r="B56" s="119" t="s">
        <v>196</v>
      </c>
      <c r="C56" s="258"/>
      <c r="E56" s="113">
        <v>56.272470360027427</v>
      </c>
      <c r="F56" s="115">
        <v>134606</v>
      </c>
      <c r="G56" s="114">
        <v>134433</v>
      </c>
      <c r="H56" s="114">
        <v>134905</v>
      </c>
      <c r="I56" s="114">
        <v>134024</v>
      </c>
      <c r="J56" s="140">
        <v>134125</v>
      </c>
      <c r="K56" s="114">
        <v>481</v>
      </c>
      <c r="L56" s="116">
        <v>0.35862068965517241</v>
      </c>
    </row>
    <row r="57" spans="1:12" s="110" customFormat="1" ht="15" customHeight="1" x14ac:dyDescent="0.2">
      <c r="A57" s="120"/>
      <c r="B57" s="119"/>
      <c r="C57" s="258" t="s">
        <v>106</v>
      </c>
      <c r="E57" s="113">
        <v>48.461435597224494</v>
      </c>
      <c r="F57" s="115">
        <v>65232</v>
      </c>
      <c r="G57" s="114">
        <v>65011</v>
      </c>
      <c r="H57" s="114">
        <v>65411</v>
      </c>
      <c r="I57" s="114">
        <v>65079</v>
      </c>
      <c r="J57" s="140">
        <v>64923</v>
      </c>
      <c r="K57" s="114">
        <v>309</v>
      </c>
      <c r="L57" s="116">
        <v>0.47594843121852037</v>
      </c>
    </row>
    <row r="58" spans="1:12" s="110" customFormat="1" ht="15" customHeight="1" x14ac:dyDescent="0.2">
      <c r="A58" s="120"/>
      <c r="B58" s="119"/>
      <c r="C58" s="258" t="s">
        <v>107</v>
      </c>
      <c r="E58" s="113">
        <v>51.538564402775506</v>
      </c>
      <c r="F58" s="115">
        <v>69374</v>
      </c>
      <c r="G58" s="114">
        <v>69422</v>
      </c>
      <c r="H58" s="114">
        <v>69494</v>
      </c>
      <c r="I58" s="114">
        <v>68945</v>
      </c>
      <c r="J58" s="140">
        <v>69202</v>
      </c>
      <c r="K58" s="114">
        <v>172</v>
      </c>
      <c r="L58" s="116">
        <v>0.24854772983439785</v>
      </c>
    </row>
    <row r="59" spans="1:12" s="110" customFormat="1" ht="15" customHeight="1" x14ac:dyDescent="0.2">
      <c r="A59" s="120"/>
      <c r="B59" s="119"/>
      <c r="C59" s="258" t="s">
        <v>105</v>
      </c>
      <c r="D59" s="110" t="s">
        <v>197</v>
      </c>
      <c r="E59" s="113">
        <v>91.793085003640257</v>
      </c>
      <c r="F59" s="115">
        <v>123559</v>
      </c>
      <c r="G59" s="114">
        <v>123385</v>
      </c>
      <c r="H59" s="114">
        <v>123875</v>
      </c>
      <c r="I59" s="114">
        <v>123034</v>
      </c>
      <c r="J59" s="140">
        <v>123127</v>
      </c>
      <c r="K59" s="114">
        <v>432</v>
      </c>
      <c r="L59" s="116">
        <v>0.35085724495845755</v>
      </c>
    </row>
    <row r="60" spans="1:12" s="110" customFormat="1" ht="15" customHeight="1" x14ac:dyDescent="0.2">
      <c r="A60" s="120"/>
      <c r="B60" s="119"/>
      <c r="C60" s="258"/>
      <c r="D60" s="267" t="s">
        <v>198</v>
      </c>
      <c r="E60" s="113">
        <v>46.869916396215572</v>
      </c>
      <c r="F60" s="115">
        <v>57912</v>
      </c>
      <c r="G60" s="114">
        <v>57688</v>
      </c>
      <c r="H60" s="114">
        <v>58086</v>
      </c>
      <c r="I60" s="114">
        <v>57772</v>
      </c>
      <c r="J60" s="140">
        <v>57611</v>
      </c>
      <c r="K60" s="114">
        <v>301</v>
      </c>
      <c r="L60" s="116">
        <v>0.52246966725104582</v>
      </c>
    </row>
    <row r="61" spans="1:12" s="110" customFormat="1" ht="15" customHeight="1" x14ac:dyDescent="0.2">
      <c r="A61" s="120"/>
      <c r="B61" s="119"/>
      <c r="C61" s="258"/>
      <c r="D61" s="267" t="s">
        <v>199</v>
      </c>
      <c r="E61" s="113">
        <v>53.130083603784428</v>
      </c>
      <c r="F61" s="115">
        <v>65647</v>
      </c>
      <c r="G61" s="114">
        <v>65697</v>
      </c>
      <c r="H61" s="114">
        <v>65789</v>
      </c>
      <c r="I61" s="114">
        <v>65262</v>
      </c>
      <c r="J61" s="140">
        <v>65516</v>
      </c>
      <c r="K61" s="114">
        <v>131</v>
      </c>
      <c r="L61" s="116">
        <v>0.19995115696928994</v>
      </c>
    </row>
    <row r="62" spans="1:12" s="110" customFormat="1" ht="15" customHeight="1" x14ac:dyDescent="0.2">
      <c r="A62" s="120"/>
      <c r="B62" s="119"/>
      <c r="C62" s="258"/>
      <c r="D62" s="258" t="s">
        <v>200</v>
      </c>
      <c r="E62" s="113">
        <v>8.2069149963597461</v>
      </c>
      <c r="F62" s="115">
        <v>11047</v>
      </c>
      <c r="G62" s="114">
        <v>11048</v>
      </c>
      <c r="H62" s="114">
        <v>11030</v>
      </c>
      <c r="I62" s="114">
        <v>10990</v>
      </c>
      <c r="J62" s="140">
        <v>10998</v>
      </c>
      <c r="K62" s="114">
        <v>49</v>
      </c>
      <c r="L62" s="116">
        <v>0.44553555191853061</v>
      </c>
    </row>
    <row r="63" spans="1:12" s="110" customFormat="1" ht="15" customHeight="1" x14ac:dyDescent="0.2">
      <c r="A63" s="120"/>
      <c r="B63" s="119"/>
      <c r="C63" s="258"/>
      <c r="D63" s="267" t="s">
        <v>198</v>
      </c>
      <c r="E63" s="113">
        <v>66.262333665248477</v>
      </c>
      <c r="F63" s="115">
        <v>7320</v>
      </c>
      <c r="G63" s="114">
        <v>7323</v>
      </c>
      <c r="H63" s="114">
        <v>7325</v>
      </c>
      <c r="I63" s="114">
        <v>7307</v>
      </c>
      <c r="J63" s="140">
        <v>7312</v>
      </c>
      <c r="K63" s="114">
        <v>8</v>
      </c>
      <c r="L63" s="116">
        <v>0.10940919037199125</v>
      </c>
    </row>
    <row r="64" spans="1:12" s="110" customFormat="1" ht="15" customHeight="1" x14ac:dyDescent="0.2">
      <c r="A64" s="120"/>
      <c r="B64" s="119"/>
      <c r="C64" s="258"/>
      <c r="D64" s="267" t="s">
        <v>199</v>
      </c>
      <c r="E64" s="113">
        <v>33.737666334751516</v>
      </c>
      <c r="F64" s="115">
        <v>3727</v>
      </c>
      <c r="G64" s="114">
        <v>3725</v>
      </c>
      <c r="H64" s="114">
        <v>3705</v>
      </c>
      <c r="I64" s="114">
        <v>3683</v>
      </c>
      <c r="J64" s="140">
        <v>3686</v>
      </c>
      <c r="K64" s="114">
        <v>41</v>
      </c>
      <c r="L64" s="116">
        <v>1.1123168746608789</v>
      </c>
    </row>
    <row r="65" spans="1:12" s="110" customFormat="1" ht="15" customHeight="1" x14ac:dyDescent="0.2">
      <c r="A65" s="120"/>
      <c r="B65" s="119" t="s">
        <v>201</v>
      </c>
      <c r="C65" s="258"/>
      <c r="E65" s="113">
        <v>19.065316633501112</v>
      </c>
      <c r="F65" s="115">
        <v>45605</v>
      </c>
      <c r="G65" s="114">
        <v>45390</v>
      </c>
      <c r="H65" s="114">
        <v>44710</v>
      </c>
      <c r="I65" s="114">
        <v>43930</v>
      </c>
      <c r="J65" s="140">
        <v>43289</v>
      </c>
      <c r="K65" s="114">
        <v>2316</v>
      </c>
      <c r="L65" s="116">
        <v>5.3500889371433855</v>
      </c>
    </row>
    <row r="66" spans="1:12" s="110" customFormat="1" ht="15" customHeight="1" x14ac:dyDescent="0.2">
      <c r="A66" s="120"/>
      <c r="B66" s="119"/>
      <c r="C66" s="258" t="s">
        <v>106</v>
      </c>
      <c r="E66" s="113">
        <v>49.097686657164786</v>
      </c>
      <c r="F66" s="115">
        <v>22391</v>
      </c>
      <c r="G66" s="114">
        <v>22219</v>
      </c>
      <c r="H66" s="114">
        <v>21943</v>
      </c>
      <c r="I66" s="114">
        <v>21618</v>
      </c>
      <c r="J66" s="140">
        <v>21283</v>
      </c>
      <c r="K66" s="114">
        <v>1108</v>
      </c>
      <c r="L66" s="116">
        <v>5.2060329840717943</v>
      </c>
    </row>
    <row r="67" spans="1:12" s="110" customFormat="1" ht="15" customHeight="1" x14ac:dyDescent="0.2">
      <c r="A67" s="120"/>
      <c r="B67" s="119"/>
      <c r="C67" s="258" t="s">
        <v>107</v>
      </c>
      <c r="E67" s="113">
        <v>50.902313342835214</v>
      </c>
      <c r="F67" s="115">
        <v>23214</v>
      </c>
      <c r="G67" s="114">
        <v>23171</v>
      </c>
      <c r="H67" s="114">
        <v>22767</v>
      </c>
      <c r="I67" s="114">
        <v>22312</v>
      </c>
      <c r="J67" s="140">
        <v>22006</v>
      </c>
      <c r="K67" s="114">
        <v>1208</v>
      </c>
      <c r="L67" s="116">
        <v>5.4894119785513045</v>
      </c>
    </row>
    <row r="68" spans="1:12" s="110" customFormat="1" ht="15" customHeight="1" x14ac:dyDescent="0.2">
      <c r="A68" s="120"/>
      <c r="B68" s="119"/>
      <c r="C68" s="258" t="s">
        <v>105</v>
      </c>
      <c r="D68" s="110" t="s">
        <v>202</v>
      </c>
      <c r="E68" s="113">
        <v>17.763403135621093</v>
      </c>
      <c r="F68" s="115">
        <v>8101</v>
      </c>
      <c r="G68" s="114">
        <v>8029</v>
      </c>
      <c r="H68" s="114">
        <v>7710</v>
      </c>
      <c r="I68" s="114">
        <v>7442</v>
      </c>
      <c r="J68" s="140">
        <v>7119</v>
      </c>
      <c r="K68" s="114">
        <v>982</v>
      </c>
      <c r="L68" s="116">
        <v>13.794072201151847</v>
      </c>
    </row>
    <row r="69" spans="1:12" s="110" customFormat="1" ht="15" customHeight="1" x14ac:dyDescent="0.2">
      <c r="A69" s="120"/>
      <c r="B69" s="119"/>
      <c r="C69" s="258"/>
      <c r="D69" s="267" t="s">
        <v>198</v>
      </c>
      <c r="E69" s="113">
        <v>46.376990495000619</v>
      </c>
      <c r="F69" s="115">
        <v>3757</v>
      </c>
      <c r="G69" s="114">
        <v>3700</v>
      </c>
      <c r="H69" s="114">
        <v>3571</v>
      </c>
      <c r="I69" s="114">
        <v>3468</v>
      </c>
      <c r="J69" s="140">
        <v>3276</v>
      </c>
      <c r="K69" s="114">
        <v>481</v>
      </c>
      <c r="L69" s="116">
        <v>14.682539682539682</v>
      </c>
    </row>
    <row r="70" spans="1:12" s="110" customFormat="1" ht="15" customHeight="1" x14ac:dyDescent="0.2">
      <c r="A70" s="120"/>
      <c r="B70" s="119"/>
      <c r="C70" s="258"/>
      <c r="D70" s="267" t="s">
        <v>199</v>
      </c>
      <c r="E70" s="113">
        <v>53.623009504999381</v>
      </c>
      <c r="F70" s="115">
        <v>4344</v>
      </c>
      <c r="G70" s="114">
        <v>4329</v>
      </c>
      <c r="H70" s="114">
        <v>4139</v>
      </c>
      <c r="I70" s="114">
        <v>3974</v>
      </c>
      <c r="J70" s="140">
        <v>3843</v>
      </c>
      <c r="K70" s="114">
        <v>501</v>
      </c>
      <c r="L70" s="116">
        <v>13.036690085870413</v>
      </c>
    </row>
    <row r="71" spans="1:12" s="110" customFormat="1" ht="15" customHeight="1" x14ac:dyDescent="0.2">
      <c r="A71" s="120"/>
      <c r="B71" s="119"/>
      <c r="C71" s="258"/>
      <c r="D71" s="110" t="s">
        <v>203</v>
      </c>
      <c r="E71" s="113">
        <v>70.67207543032562</v>
      </c>
      <c r="F71" s="115">
        <v>32230</v>
      </c>
      <c r="G71" s="114">
        <v>32148</v>
      </c>
      <c r="H71" s="114">
        <v>31798</v>
      </c>
      <c r="I71" s="114">
        <v>31390</v>
      </c>
      <c r="J71" s="140">
        <v>31145</v>
      </c>
      <c r="K71" s="114">
        <v>1085</v>
      </c>
      <c r="L71" s="116">
        <v>3.4837052496387861</v>
      </c>
    </row>
    <row r="72" spans="1:12" s="110" customFormat="1" ht="15" customHeight="1" x14ac:dyDescent="0.2">
      <c r="A72" s="120"/>
      <c r="B72" s="119"/>
      <c r="C72" s="258"/>
      <c r="D72" s="267" t="s">
        <v>198</v>
      </c>
      <c r="E72" s="113">
        <v>48.762022959975177</v>
      </c>
      <c r="F72" s="115">
        <v>15716</v>
      </c>
      <c r="G72" s="114">
        <v>15646</v>
      </c>
      <c r="H72" s="114">
        <v>15489</v>
      </c>
      <c r="I72" s="114">
        <v>15310</v>
      </c>
      <c r="J72" s="140">
        <v>15201</v>
      </c>
      <c r="K72" s="114">
        <v>515</v>
      </c>
      <c r="L72" s="116">
        <v>3.3879350042760343</v>
      </c>
    </row>
    <row r="73" spans="1:12" s="110" customFormat="1" ht="15" customHeight="1" x14ac:dyDescent="0.2">
      <c r="A73" s="120"/>
      <c r="B73" s="119"/>
      <c r="C73" s="258"/>
      <c r="D73" s="267" t="s">
        <v>199</v>
      </c>
      <c r="E73" s="113">
        <v>51.237977040024823</v>
      </c>
      <c r="F73" s="115">
        <v>16514</v>
      </c>
      <c r="G73" s="114">
        <v>16502</v>
      </c>
      <c r="H73" s="114">
        <v>16309</v>
      </c>
      <c r="I73" s="114">
        <v>16080</v>
      </c>
      <c r="J73" s="140">
        <v>15944</v>
      </c>
      <c r="K73" s="114">
        <v>570</v>
      </c>
      <c r="L73" s="116">
        <v>3.5750125439036626</v>
      </c>
    </row>
    <row r="74" spans="1:12" s="110" customFormat="1" ht="15" customHeight="1" x14ac:dyDescent="0.2">
      <c r="A74" s="120"/>
      <c r="B74" s="119"/>
      <c r="C74" s="258"/>
      <c r="D74" s="110" t="s">
        <v>204</v>
      </c>
      <c r="E74" s="113">
        <v>11.564521434053283</v>
      </c>
      <c r="F74" s="115">
        <v>5274</v>
      </c>
      <c r="G74" s="114">
        <v>5213</v>
      </c>
      <c r="H74" s="114">
        <v>5202</v>
      </c>
      <c r="I74" s="114">
        <v>5098</v>
      </c>
      <c r="J74" s="140">
        <v>5025</v>
      </c>
      <c r="K74" s="114">
        <v>249</v>
      </c>
      <c r="L74" s="116">
        <v>4.955223880597015</v>
      </c>
    </row>
    <row r="75" spans="1:12" s="110" customFormat="1" ht="15" customHeight="1" x14ac:dyDescent="0.2">
      <c r="A75" s="120"/>
      <c r="B75" s="119"/>
      <c r="C75" s="258"/>
      <c r="D75" s="267" t="s">
        <v>198</v>
      </c>
      <c r="E75" s="113">
        <v>55.328024270003795</v>
      </c>
      <c r="F75" s="115">
        <v>2918</v>
      </c>
      <c r="G75" s="114">
        <v>2873</v>
      </c>
      <c r="H75" s="114">
        <v>2883</v>
      </c>
      <c r="I75" s="114">
        <v>2840</v>
      </c>
      <c r="J75" s="140">
        <v>2806</v>
      </c>
      <c r="K75" s="114">
        <v>112</v>
      </c>
      <c r="L75" s="116">
        <v>3.991446899501069</v>
      </c>
    </row>
    <row r="76" spans="1:12" s="110" customFormat="1" ht="15" customHeight="1" x14ac:dyDescent="0.2">
      <c r="A76" s="120"/>
      <c r="B76" s="119"/>
      <c r="C76" s="258"/>
      <c r="D76" s="267" t="s">
        <v>199</v>
      </c>
      <c r="E76" s="113">
        <v>44.671975729996205</v>
      </c>
      <c r="F76" s="115">
        <v>2356</v>
      </c>
      <c r="G76" s="114">
        <v>2340</v>
      </c>
      <c r="H76" s="114">
        <v>2319</v>
      </c>
      <c r="I76" s="114">
        <v>2258</v>
      </c>
      <c r="J76" s="140">
        <v>2219</v>
      </c>
      <c r="K76" s="114">
        <v>137</v>
      </c>
      <c r="L76" s="116">
        <v>6.1739522307345656</v>
      </c>
    </row>
    <row r="77" spans="1:12" s="110" customFormat="1" ht="15" customHeight="1" x14ac:dyDescent="0.2">
      <c r="A77" s="533"/>
      <c r="B77" s="119" t="s">
        <v>205</v>
      </c>
      <c r="C77" s="268"/>
      <c r="D77" s="182"/>
      <c r="E77" s="113">
        <v>9.7657229812210495</v>
      </c>
      <c r="F77" s="115">
        <v>23360</v>
      </c>
      <c r="G77" s="114">
        <v>23163</v>
      </c>
      <c r="H77" s="114">
        <v>24245</v>
      </c>
      <c r="I77" s="114">
        <v>24016</v>
      </c>
      <c r="J77" s="140">
        <v>23794</v>
      </c>
      <c r="K77" s="114">
        <v>-434</v>
      </c>
      <c r="L77" s="116">
        <v>-1.8239892409851224</v>
      </c>
    </row>
    <row r="78" spans="1:12" s="110" customFormat="1" ht="15" customHeight="1" x14ac:dyDescent="0.2">
      <c r="A78" s="120"/>
      <c r="B78" s="119"/>
      <c r="C78" s="268" t="s">
        <v>106</v>
      </c>
      <c r="D78" s="182"/>
      <c r="E78" s="113">
        <v>58.583047945205479</v>
      </c>
      <c r="F78" s="115">
        <v>13685</v>
      </c>
      <c r="G78" s="114">
        <v>13359</v>
      </c>
      <c r="H78" s="114">
        <v>14246</v>
      </c>
      <c r="I78" s="114">
        <v>14171</v>
      </c>
      <c r="J78" s="140">
        <v>13806</v>
      </c>
      <c r="K78" s="114">
        <v>-121</v>
      </c>
      <c r="L78" s="116">
        <v>-0.87643053744748656</v>
      </c>
    </row>
    <row r="79" spans="1:12" s="110" customFormat="1" ht="15" customHeight="1" x14ac:dyDescent="0.2">
      <c r="A79" s="123"/>
      <c r="B79" s="124"/>
      <c r="C79" s="260" t="s">
        <v>107</v>
      </c>
      <c r="D79" s="261"/>
      <c r="E79" s="125">
        <v>41.416952054794521</v>
      </c>
      <c r="F79" s="143">
        <v>9675</v>
      </c>
      <c r="G79" s="144">
        <v>9804</v>
      </c>
      <c r="H79" s="144">
        <v>9999</v>
      </c>
      <c r="I79" s="144">
        <v>9845</v>
      </c>
      <c r="J79" s="145">
        <v>9988</v>
      </c>
      <c r="K79" s="144">
        <v>-313</v>
      </c>
      <c r="L79" s="146">
        <v>-3.133760512615138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239204</v>
      </c>
      <c r="E11" s="114">
        <v>239568</v>
      </c>
      <c r="F11" s="114">
        <v>240515</v>
      </c>
      <c r="G11" s="114">
        <v>236488</v>
      </c>
      <c r="H11" s="140">
        <v>235541</v>
      </c>
      <c r="I11" s="115">
        <v>3663</v>
      </c>
      <c r="J11" s="116">
        <v>1.5551432659282247</v>
      </c>
    </row>
    <row r="12" spans="1:15" s="110" customFormat="1" ht="24.95" customHeight="1" x14ac:dyDescent="0.2">
      <c r="A12" s="193" t="s">
        <v>132</v>
      </c>
      <c r="B12" s="194" t="s">
        <v>133</v>
      </c>
      <c r="C12" s="113">
        <v>0.92766007257403726</v>
      </c>
      <c r="D12" s="115">
        <v>2219</v>
      </c>
      <c r="E12" s="114">
        <v>1602</v>
      </c>
      <c r="F12" s="114">
        <v>2289</v>
      </c>
      <c r="G12" s="114">
        <v>2627</v>
      </c>
      <c r="H12" s="140">
        <v>2201</v>
      </c>
      <c r="I12" s="115">
        <v>18</v>
      </c>
      <c r="J12" s="116">
        <v>0.817810086324398</v>
      </c>
    </row>
    <row r="13" spans="1:15" s="110" customFormat="1" ht="24.95" customHeight="1" x14ac:dyDescent="0.2">
      <c r="A13" s="193" t="s">
        <v>134</v>
      </c>
      <c r="B13" s="199" t="s">
        <v>214</v>
      </c>
      <c r="C13" s="113">
        <v>1.6579990301165533</v>
      </c>
      <c r="D13" s="115">
        <v>3966</v>
      </c>
      <c r="E13" s="114">
        <v>3967</v>
      </c>
      <c r="F13" s="114">
        <v>3966</v>
      </c>
      <c r="G13" s="114">
        <v>3907</v>
      </c>
      <c r="H13" s="140">
        <v>3916</v>
      </c>
      <c r="I13" s="115">
        <v>50</v>
      </c>
      <c r="J13" s="116">
        <v>1.2768130745658837</v>
      </c>
    </row>
    <row r="14" spans="1:15" s="287" customFormat="1" ht="24" customHeight="1" x14ac:dyDescent="0.2">
      <c r="A14" s="193" t="s">
        <v>215</v>
      </c>
      <c r="B14" s="199" t="s">
        <v>137</v>
      </c>
      <c r="C14" s="113">
        <v>14.028193508469759</v>
      </c>
      <c r="D14" s="115">
        <v>33556</v>
      </c>
      <c r="E14" s="114">
        <v>33705</v>
      </c>
      <c r="F14" s="114">
        <v>34066</v>
      </c>
      <c r="G14" s="114">
        <v>33571</v>
      </c>
      <c r="H14" s="140">
        <v>33587</v>
      </c>
      <c r="I14" s="115">
        <v>-31</v>
      </c>
      <c r="J14" s="116">
        <v>-9.2297615148718259E-2</v>
      </c>
      <c r="K14" s="110"/>
      <c r="L14" s="110"/>
      <c r="M14" s="110"/>
      <c r="N14" s="110"/>
      <c r="O14" s="110"/>
    </row>
    <row r="15" spans="1:15" s="110" customFormat="1" ht="24.75" customHeight="1" x14ac:dyDescent="0.2">
      <c r="A15" s="193" t="s">
        <v>216</v>
      </c>
      <c r="B15" s="199" t="s">
        <v>217</v>
      </c>
      <c r="C15" s="113">
        <v>5.126168458721426</v>
      </c>
      <c r="D15" s="115">
        <v>12262</v>
      </c>
      <c r="E15" s="114">
        <v>12311</v>
      </c>
      <c r="F15" s="114">
        <v>12548</v>
      </c>
      <c r="G15" s="114">
        <v>12389</v>
      </c>
      <c r="H15" s="140">
        <v>12437</v>
      </c>
      <c r="I15" s="115">
        <v>-175</v>
      </c>
      <c r="J15" s="116">
        <v>-1.4070917423816032</v>
      </c>
    </row>
    <row r="16" spans="1:15" s="287" customFormat="1" ht="24.95" customHeight="1" x14ac:dyDescent="0.2">
      <c r="A16" s="193" t="s">
        <v>218</v>
      </c>
      <c r="B16" s="199" t="s">
        <v>141</v>
      </c>
      <c r="C16" s="113">
        <v>4.1316198725773816</v>
      </c>
      <c r="D16" s="115">
        <v>9883</v>
      </c>
      <c r="E16" s="114">
        <v>9971</v>
      </c>
      <c r="F16" s="114">
        <v>10001</v>
      </c>
      <c r="G16" s="114">
        <v>9900</v>
      </c>
      <c r="H16" s="140">
        <v>9858</v>
      </c>
      <c r="I16" s="115">
        <v>25</v>
      </c>
      <c r="J16" s="116">
        <v>0.25360113613308988</v>
      </c>
      <c r="K16" s="110"/>
      <c r="L16" s="110"/>
      <c r="M16" s="110"/>
      <c r="N16" s="110"/>
      <c r="O16" s="110"/>
    </row>
    <row r="17" spans="1:15" s="110" customFormat="1" ht="24.95" customHeight="1" x14ac:dyDescent="0.2">
      <c r="A17" s="193" t="s">
        <v>219</v>
      </c>
      <c r="B17" s="199" t="s">
        <v>220</v>
      </c>
      <c r="C17" s="113">
        <v>4.7704051771709501</v>
      </c>
      <c r="D17" s="115">
        <v>11411</v>
      </c>
      <c r="E17" s="114">
        <v>11423</v>
      </c>
      <c r="F17" s="114">
        <v>11517</v>
      </c>
      <c r="G17" s="114">
        <v>11282</v>
      </c>
      <c r="H17" s="140">
        <v>11292</v>
      </c>
      <c r="I17" s="115">
        <v>119</v>
      </c>
      <c r="J17" s="116">
        <v>1.0538434289762664</v>
      </c>
    </row>
    <row r="18" spans="1:15" s="287" customFormat="1" ht="24.95" customHeight="1" x14ac:dyDescent="0.2">
      <c r="A18" s="201" t="s">
        <v>144</v>
      </c>
      <c r="B18" s="202" t="s">
        <v>145</v>
      </c>
      <c r="C18" s="113">
        <v>5.6269962040768551</v>
      </c>
      <c r="D18" s="115">
        <v>13460</v>
      </c>
      <c r="E18" s="114">
        <v>13196</v>
      </c>
      <c r="F18" s="114">
        <v>13641</v>
      </c>
      <c r="G18" s="114">
        <v>13252</v>
      </c>
      <c r="H18" s="140">
        <v>13025</v>
      </c>
      <c r="I18" s="115">
        <v>435</v>
      </c>
      <c r="J18" s="116">
        <v>3.3397312859884836</v>
      </c>
      <c r="K18" s="110"/>
      <c r="L18" s="110"/>
      <c r="M18" s="110"/>
      <c r="N18" s="110"/>
      <c r="O18" s="110"/>
    </row>
    <row r="19" spans="1:15" s="110" customFormat="1" ht="24.95" customHeight="1" x14ac:dyDescent="0.2">
      <c r="A19" s="193" t="s">
        <v>146</v>
      </c>
      <c r="B19" s="199" t="s">
        <v>147</v>
      </c>
      <c r="C19" s="113">
        <v>13.380211033260313</v>
      </c>
      <c r="D19" s="115">
        <v>32006</v>
      </c>
      <c r="E19" s="114">
        <v>31788</v>
      </c>
      <c r="F19" s="114">
        <v>31886</v>
      </c>
      <c r="G19" s="114">
        <v>31129</v>
      </c>
      <c r="H19" s="140">
        <v>31364</v>
      </c>
      <c r="I19" s="115">
        <v>642</v>
      </c>
      <c r="J19" s="116">
        <v>2.0469327891850528</v>
      </c>
    </row>
    <row r="20" spans="1:15" s="287" customFormat="1" ht="24.95" customHeight="1" x14ac:dyDescent="0.2">
      <c r="A20" s="193" t="s">
        <v>148</v>
      </c>
      <c r="B20" s="199" t="s">
        <v>149</v>
      </c>
      <c r="C20" s="113">
        <v>6.5617631812177057</v>
      </c>
      <c r="D20" s="115">
        <v>15696</v>
      </c>
      <c r="E20" s="114">
        <v>15821</v>
      </c>
      <c r="F20" s="114">
        <v>15503</v>
      </c>
      <c r="G20" s="114">
        <v>15368</v>
      </c>
      <c r="H20" s="140">
        <v>15328</v>
      </c>
      <c r="I20" s="115">
        <v>368</v>
      </c>
      <c r="J20" s="116">
        <v>2.4008350730688934</v>
      </c>
      <c r="K20" s="110"/>
      <c r="L20" s="110"/>
      <c r="M20" s="110"/>
      <c r="N20" s="110"/>
      <c r="O20" s="110"/>
    </row>
    <row r="21" spans="1:15" s="110" customFormat="1" ht="24.95" customHeight="1" x14ac:dyDescent="0.2">
      <c r="A21" s="201" t="s">
        <v>150</v>
      </c>
      <c r="B21" s="202" t="s">
        <v>151</v>
      </c>
      <c r="C21" s="113">
        <v>2.9531278741158173</v>
      </c>
      <c r="D21" s="115">
        <v>7064</v>
      </c>
      <c r="E21" s="114">
        <v>7231</v>
      </c>
      <c r="F21" s="114">
        <v>7369</v>
      </c>
      <c r="G21" s="114">
        <v>7342</v>
      </c>
      <c r="H21" s="140">
        <v>7188</v>
      </c>
      <c r="I21" s="115">
        <v>-124</v>
      </c>
      <c r="J21" s="116">
        <v>-1.7250973845297719</v>
      </c>
    </row>
    <row r="22" spans="1:15" s="110" customFormat="1" ht="24.95" customHeight="1" x14ac:dyDescent="0.2">
      <c r="A22" s="201" t="s">
        <v>152</v>
      </c>
      <c r="B22" s="199" t="s">
        <v>153</v>
      </c>
      <c r="C22" s="113">
        <v>5.6901222387585495</v>
      </c>
      <c r="D22" s="115">
        <v>13611</v>
      </c>
      <c r="E22" s="114">
        <v>13671</v>
      </c>
      <c r="F22" s="114">
        <v>13471</v>
      </c>
      <c r="G22" s="114">
        <v>13166</v>
      </c>
      <c r="H22" s="140">
        <v>13030</v>
      </c>
      <c r="I22" s="115">
        <v>581</v>
      </c>
      <c r="J22" s="116">
        <v>4.4589409056024563</v>
      </c>
    </row>
    <row r="23" spans="1:15" s="110" customFormat="1" ht="24.95" customHeight="1" x14ac:dyDescent="0.2">
      <c r="A23" s="193" t="s">
        <v>154</v>
      </c>
      <c r="B23" s="199" t="s">
        <v>155</v>
      </c>
      <c r="C23" s="113">
        <v>3.7971773047273456</v>
      </c>
      <c r="D23" s="115">
        <v>9083</v>
      </c>
      <c r="E23" s="114">
        <v>9078</v>
      </c>
      <c r="F23" s="114">
        <v>9105</v>
      </c>
      <c r="G23" s="114">
        <v>8991</v>
      </c>
      <c r="H23" s="140">
        <v>9013</v>
      </c>
      <c r="I23" s="115">
        <v>70</v>
      </c>
      <c r="J23" s="116">
        <v>0.7766559414179518</v>
      </c>
    </row>
    <row r="24" spans="1:15" s="110" customFormat="1" ht="24.95" customHeight="1" x14ac:dyDescent="0.2">
      <c r="A24" s="193" t="s">
        <v>156</v>
      </c>
      <c r="B24" s="199" t="s">
        <v>221</v>
      </c>
      <c r="C24" s="113">
        <v>6.7578301366197886</v>
      </c>
      <c r="D24" s="115">
        <v>16165</v>
      </c>
      <c r="E24" s="114">
        <v>16059</v>
      </c>
      <c r="F24" s="114">
        <v>16860</v>
      </c>
      <c r="G24" s="114">
        <v>16431</v>
      </c>
      <c r="H24" s="140">
        <v>16550</v>
      </c>
      <c r="I24" s="115">
        <v>-385</v>
      </c>
      <c r="J24" s="116">
        <v>-2.3262839879154078</v>
      </c>
    </row>
    <row r="25" spans="1:15" s="110" customFormat="1" ht="24.95" customHeight="1" x14ac:dyDescent="0.2">
      <c r="A25" s="193" t="s">
        <v>222</v>
      </c>
      <c r="B25" s="204" t="s">
        <v>159</v>
      </c>
      <c r="C25" s="113">
        <v>3.3937559572582399</v>
      </c>
      <c r="D25" s="115">
        <v>8118</v>
      </c>
      <c r="E25" s="114">
        <v>7871</v>
      </c>
      <c r="F25" s="114">
        <v>8649</v>
      </c>
      <c r="G25" s="114">
        <v>8489</v>
      </c>
      <c r="H25" s="140">
        <v>8393</v>
      </c>
      <c r="I25" s="115">
        <v>-275</v>
      </c>
      <c r="J25" s="116">
        <v>-3.2765399737876804</v>
      </c>
    </row>
    <row r="26" spans="1:15" s="110" customFormat="1" ht="24.95" customHeight="1" x14ac:dyDescent="0.2">
      <c r="A26" s="201">
        <v>782.78300000000002</v>
      </c>
      <c r="B26" s="203" t="s">
        <v>160</v>
      </c>
      <c r="C26" s="113">
        <v>3.0267052390428253</v>
      </c>
      <c r="D26" s="115">
        <v>7240</v>
      </c>
      <c r="E26" s="114">
        <v>7668</v>
      </c>
      <c r="F26" s="114">
        <v>6464</v>
      </c>
      <c r="G26" s="114">
        <v>6372</v>
      </c>
      <c r="H26" s="140">
        <v>6258</v>
      </c>
      <c r="I26" s="115">
        <v>982</v>
      </c>
      <c r="J26" s="116">
        <v>15.691914349632471</v>
      </c>
    </row>
    <row r="27" spans="1:15" s="110" customFormat="1" ht="24.95" customHeight="1" x14ac:dyDescent="0.2">
      <c r="A27" s="193" t="s">
        <v>161</v>
      </c>
      <c r="B27" s="199" t="s">
        <v>223</v>
      </c>
      <c r="C27" s="113">
        <v>6.5019815722145111</v>
      </c>
      <c r="D27" s="115">
        <v>15553</v>
      </c>
      <c r="E27" s="114">
        <v>15497</v>
      </c>
      <c r="F27" s="114">
        <v>15443</v>
      </c>
      <c r="G27" s="114">
        <v>15230</v>
      </c>
      <c r="H27" s="140">
        <v>15281</v>
      </c>
      <c r="I27" s="115">
        <v>272</v>
      </c>
      <c r="J27" s="116">
        <v>1.7799882206661868</v>
      </c>
    </row>
    <row r="28" spans="1:15" s="110" customFormat="1" ht="24.95" customHeight="1" x14ac:dyDescent="0.2">
      <c r="A28" s="193" t="s">
        <v>163</v>
      </c>
      <c r="B28" s="199" t="s">
        <v>164</v>
      </c>
      <c r="C28" s="113">
        <v>5.2737412417852543</v>
      </c>
      <c r="D28" s="115">
        <v>12615</v>
      </c>
      <c r="E28" s="114">
        <v>12874</v>
      </c>
      <c r="F28" s="114">
        <v>12659</v>
      </c>
      <c r="G28" s="114">
        <v>12387</v>
      </c>
      <c r="H28" s="140">
        <v>12279</v>
      </c>
      <c r="I28" s="115">
        <v>336</v>
      </c>
      <c r="J28" s="116">
        <v>2.7363791839726361</v>
      </c>
    </row>
    <row r="29" spans="1:15" s="110" customFormat="1" ht="24.95" customHeight="1" x14ac:dyDescent="0.2">
      <c r="A29" s="193">
        <v>86</v>
      </c>
      <c r="B29" s="199" t="s">
        <v>165</v>
      </c>
      <c r="C29" s="113">
        <v>9.9250012541596302</v>
      </c>
      <c r="D29" s="115">
        <v>23741</v>
      </c>
      <c r="E29" s="114">
        <v>24038</v>
      </c>
      <c r="F29" s="114">
        <v>23927</v>
      </c>
      <c r="G29" s="114">
        <v>23532</v>
      </c>
      <c r="H29" s="140">
        <v>23322</v>
      </c>
      <c r="I29" s="115">
        <v>419</v>
      </c>
      <c r="J29" s="116">
        <v>1.7965869136437698</v>
      </c>
    </row>
    <row r="30" spans="1:15" s="110" customFormat="1" ht="24.95" customHeight="1" x14ac:dyDescent="0.2">
      <c r="A30" s="193">
        <v>87.88</v>
      </c>
      <c r="B30" s="204" t="s">
        <v>166</v>
      </c>
      <c r="C30" s="113">
        <v>5.6997374625842374</v>
      </c>
      <c r="D30" s="115">
        <v>13634</v>
      </c>
      <c r="E30" s="114">
        <v>14008</v>
      </c>
      <c r="F30" s="114">
        <v>13767</v>
      </c>
      <c r="G30" s="114">
        <v>13392</v>
      </c>
      <c r="H30" s="140">
        <v>13535</v>
      </c>
      <c r="I30" s="115">
        <v>99</v>
      </c>
      <c r="J30" s="116">
        <v>0.73143701514591797</v>
      </c>
    </row>
    <row r="31" spans="1:15" s="110" customFormat="1" ht="24.95" customHeight="1" x14ac:dyDescent="0.2">
      <c r="A31" s="193" t="s">
        <v>167</v>
      </c>
      <c r="B31" s="199" t="s">
        <v>168</v>
      </c>
      <c r="C31" s="113">
        <v>4.7975786358087653</v>
      </c>
      <c r="D31" s="115">
        <v>11476</v>
      </c>
      <c r="E31" s="114">
        <v>11492</v>
      </c>
      <c r="F31" s="114">
        <v>11449</v>
      </c>
      <c r="G31" s="114">
        <v>11301</v>
      </c>
      <c r="H31" s="140">
        <v>11271</v>
      </c>
      <c r="I31" s="115">
        <v>205</v>
      </c>
      <c r="J31" s="116">
        <v>1.8188270783426492</v>
      </c>
    </row>
    <row r="32" spans="1:15" s="110" customFormat="1" ht="24.95" customHeight="1" x14ac:dyDescent="0.2">
      <c r="A32" s="193"/>
      <c r="B32" s="288" t="s">
        <v>224</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0.92766007257403726</v>
      </c>
      <c r="D34" s="115">
        <v>2219</v>
      </c>
      <c r="E34" s="114">
        <v>1602</v>
      </c>
      <c r="F34" s="114">
        <v>2289</v>
      </c>
      <c r="G34" s="114">
        <v>2627</v>
      </c>
      <c r="H34" s="140">
        <v>2201</v>
      </c>
      <c r="I34" s="115">
        <v>18</v>
      </c>
      <c r="J34" s="116">
        <v>0.817810086324398</v>
      </c>
    </row>
    <row r="35" spans="1:10" s="110" customFormat="1" ht="24.95" customHeight="1" x14ac:dyDescent="0.2">
      <c r="A35" s="292" t="s">
        <v>171</v>
      </c>
      <c r="B35" s="293" t="s">
        <v>172</v>
      </c>
      <c r="C35" s="113">
        <v>21.313188742663165</v>
      </c>
      <c r="D35" s="115">
        <v>50982</v>
      </c>
      <c r="E35" s="114">
        <v>50868</v>
      </c>
      <c r="F35" s="114">
        <v>51673</v>
      </c>
      <c r="G35" s="114">
        <v>50730</v>
      </c>
      <c r="H35" s="140">
        <v>50528</v>
      </c>
      <c r="I35" s="115">
        <v>454</v>
      </c>
      <c r="J35" s="116">
        <v>0.89851171627612414</v>
      </c>
    </row>
    <row r="36" spans="1:10" s="110" customFormat="1" ht="24.95" customHeight="1" x14ac:dyDescent="0.2">
      <c r="A36" s="294" t="s">
        <v>173</v>
      </c>
      <c r="B36" s="295" t="s">
        <v>174</v>
      </c>
      <c r="C36" s="125">
        <v>77.758733131552987</v>
      </c>
      <c r="D36" s="143">
        <v>186002</v>
      </c>
      <c r="E36" s="144">
        <v>187096</v>
      </c>
      <c r="F36" s="144">
        <v>186552</v>
      </c>
      <c r="G36" s="144">
        <v>183130</v>
      </c>
      <c r="H36" s="145">
        <v>182812</v>
      </c>
      <c r="I36" s="143">
        <v>3190</v>
      </c>
      <c r="J36" s="146">
        <v>1.7449620375030086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2020-09-28T08:18:17Z</dcterms:created>
  <dcterms:modified xsi:type="dcterms:W3CDTF">2020-09-28T10:33:51Z</dcterms:modified>
</cp:coreProperties>
</file>