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H75" i="24"/>
  <c r="K75" i="24" s="1"/>
  <c r="G75" i="24"/>
  <c r="F75" i="24"/>
  <c r="E75" i="24"/>
  <c r="L74" i="24"/>
  <c r="I74" i="24"/>
  <c r="H74" i="24"/>
  <c r="K74" i="24" s="1"/>
  <c r="G74" i="24"/>
  <c r="F74" i="24"/>
  <c r="E74" i="24"/>
  <c r="L73" i="24"/>
  <c r="I73" i="24"/>
  <c r="H73" i="24"/>
  <c r="K73" i="24" s="1"/>
  <c r="G73" i="24"/>
  <c r="F73" i="24"/>
  <c r="E73" i="24"/>
  <c r="L72" i="24"/>
  <c r="I72" i="24"/>
  <c r="H72" i="24"/>
  <c r="K72" i="24" s="1"/>
  <c r="G72" i="24"/>
  <c r="F72" i="24"/>
  <c r="E72" i="24"/>
  <c r="L71" i="24"/>
  <c r="I71" i="24"/>
  <c r="H71" i="24"/>
  <c r="K71" i="24" s="1"/>
  <c r="G71" i="24"/>
  <c r="F71" i="24"/>
  <c r="E71" i="24"/>
  <c r="L70" i="24"/>
  <c r="I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s="1"/>
  <c r="G51" i="24"/>
  <c r="F51" i="24"/>
  <c r="E51" i="24"/>
  <c r="M44" i="24"/>
  <c r="L44" i="24"/>
  <c r="I44" i="24"/>
  <c r="F44" i="24"/>
  <c r="E44" i="24"/>
  <c r="D44" i="24"/>
  <c r="C44" i="24"/>
  <c r="G44" i="24" s="1"/>
  <c r="B44" i="24"/>
  <c r="K44" i="24" s="1"/>
  <c r="M43" i="24"/>
  <c r="L43" i="24"/>
  <c r="I43" i="24"/>
  <c r="G43" i="24"/>
  <c r="E43" i="24"/>
  <c r="C43" i="24"/>
  <c r="B43" i="24"/>
  <c r="J43" i="24" s="1"/>
  <c r="M42" i="24"/>
  <c r="L42" i="24"/>
  <c r="I42" i="24"/>
  <c r="F42" i="24"/>
  <c r="E42" i="24"/>
  <c r="D42" i="24"/>
  <c r="C42" i="24"/>
  <c r="G42" i="24" s="1"/>
  <c r="B42" i="24"/>
  <c r="K42" i="24" s="1"/>
  <c r="M41" i="24"/>
  <c r="L41" i="24"/>
  <c r="I41" i="24"/>
  <c r="G41" i="24"/>
  <c r="E41" i="24"/>
  <c r="C41" i="24"/>
  <c r="B41" i="24"/>
  <c r="J41" i="24" s="1"/>
  <c r="M40" i="24"/>
  <c r="L40" i="24"/>
  <c r="I40" i="24"/>
  <c r="F40" i="24"/>
  <c r="E40" i="24"/>
  <c r="D40" i="24"/>
  <c r="C40" i="24"/>
  <c r="G40" i="24" s="1"/>
  <c r="B40" i="24"/>
  <c r="K40" i="24" s="1"/>
  <c r="M36" i="24"/>
  <c r="L36" i="24"/>
  <c r="K36" i="24"/>
  <c r="J36" i="24"/>
  <c r="I36" i="24"/>
  <c r="H36" i="24"/>
  <c r="G36" i="24"/>
  <c r="F36" i="24"/>
  <c r="E36" i="24"/>
  <c r="D36" i="24"/>
  <c r="L57" i="15"/>
  <c r="K57" i="15"/>
  <c r="C38" i="24"/>
  <c r="C37" i="24"/>
  <c r="C35" i="24"/>
  <c r="C34" i="24"/>
  <c r="C33" i="24"/>
  <c r="G33" i="24" s="1"/>
  <c r="C32" i="24"/>
  <c r="C31" i="24"/>
  <c r="C30" i="24"/>
  <c r="C29" i="24"/>
  <c r="C28" i="24"/>
  <c r="C27" i="24"/>
  <c r="C26" i="24"/>
  <c r="C25" i="24"/>
  <c r="C24" i="24"/>
  <c r="G24" i="24" s="1"/>
  <c r="C23" i="24"/>
  <c r="C22" i="24"/>
  <c r="C21" i="24"/>
  <c r="C20" i="24"/>
  <c r="L20" i="24" s="1"/>
  <c r="C19" i="24"/>
  <c r="C18" i="24"/>
  <c r="C17" i="24"/>
  <c r="G17" i="24" s="1"/>
  <c r="C16" i="24"/>
  <c r="C15" i="24"/>
  <c r="C9" i="24"/>
  <c r="C8" i="24"/>
  <c r="C7" i="24"/>
  <c r="B38" i="24"/>
  <c r="B37" i="24"/>
  <c r="B35" i="24"/>
  <c r="B34" i="24"/>
  <c r="B33" i="24"/>
  <c r="B32" i="24"/>
  <c r="B31" i="24"/>
  <c r="H31" i="24" s="1"/>
  <c r="B30" i="24"/>
  <c r="B29" i="24"/>
  <c r="B28" i="24"/>
  <c r="B27" i="24"/>
  <c r="B26" i="24"/>
  <c r="D26" i="24" s="1"/>
  <c r="B25" i="24"/>
  <c r="B24" i="24"/>
  <c r="B23" i="24"/>
  <c r="B22" i="24"/>
  <c r="K22" i="24" s="1"/>
  <c r="B21" i="24"/>
  <c r="B20" i="24"/>
  <c r="B19" i="24"/>
  <c r="B18" i="24"/>
  <c r="B17" i="24"/>
  <c r="B16" i="24"/>
  <c r="B15" i="24"/>
  <c r="B9" i="24"/>
  <c r="B8" i="24"/>
  <c r="B7" i="24"/>
  <c r="I8" i="24" l="1"/>
  <c r="M8" i="24"/>
  <c r="E8" i="24"/>
  <c r="L8" i="24"/>
  <c r="G8" i="24"/>
  <c r="I28" i="24"/>
  <c r="M28" i="24"/>
  <c r="E28" i="24"/>
  <c r="L28" i="24"/>
  <c r="G28" i="24"/>
  <c r="M19" i="24"/>
  <c r="E19" i="24"/>
  <c r="L19" i="24"/>
  <c r="I19" i="24"/>
  <c r="G19" i="24"/>
  <c r="M35" i="24"/>
  <c r="E35" i="24"/>
  <c r="L35" i="24"/>
  <c r="I35" i="24"/>
  <c r="G35" i="24"/>
  <c r="F7" i="24"/>
  <c r="D7" i="24"/>
  <c r="J7" i="24"/>
  <c r="K7" i="24"/>
  <c r="H7" i="24"/>
  <c r="I18" i="24"/>
  <c r="M18" i="24"/>
  <c r="E18" i="24"/>
  <c r="L18" i="24"/>
  <c r="G18" i="24"/>
  <c r="I34" i="24"/>
  <c r="M34" i="24"/>
  <c r="E34" i="24"/>
  <c r="L34" i="24"/>
  <c r="G34" i="24"/>
  <c r="B14" i="24"/>
  <c r="B6" i="24"/>
  <c r="F17" i="24"/>
  <c r="D17" i="24"/>
  <c r="J17" i="24"/>
  <c r="K17" i="24"/>
  <c r="H17" i="24"/>
  <c r="J30" i="24"/>
  <c r="H30" i="24"/>
  <c r="F30" i="24"/>
  <c r="K30" i="24"/>
  <c r="D30" i="24"/>
  <c r="F33" i="24"/>
  <c r="D33" i="24"/>
  <c r="J33" i="24"/>
  <c r="K33" i="24"/>
  <c r="H33" i="24"/>
  <c r="M15" i="24"/>
  <c r="E15" i="24"/>
  <c r="L15" i="24"/>
  <c r="I15" i="24"/>
  <c r="G15" i="24"/>
  <c r="M31" i="24"/>
  <c r="E31" i="24"/>
  <c r="L31" i="24"/>
  <c r="I31" i="24"/>
  <c r="G31" i="24"/>
  <c r="K51" i="24"/>
  <c r="J51" i="24"/>
  <c r="I51" i="24"/>
  <c r="H37" i="24"/>
  <c r="F37" i="24"/>
  <c r="D37" i="24"/>
  <c r="K37" i="24"/>
  <c r="J37" i="24"/>
  <c r="J24" i="24"/>
  <c r="H24" i="24"/>
  <c r="F24" i="24"/>
  <c r="D24" i="24"/>
  <c r="K24" i="24"/>
  <c r="F27" i="24"/>
  <c r="D27" i="24"/>
  <c r="J27" i="24"/>
  <c r="K27" i="24"/>
  <c r="H27" i="24"/>
  <c r="I22" i="24"/>
  <c r="M22" i="24"/>
  <c r="E22" i="24"/>
  <c r="G22" i="24"/>
  <c r="L22" i="24"/>
  <c r="M25" i="24"/>
  <c r="E25" i="24"/>
  <c r="L25" i="24"/>
  <c r="I25" i="24"/>
  <c r="G25" i="24"/>
  <c r="C45" i="24"/>
  <c r="C39" i="24"/>
  <c r="K53" i="24"/>
  <c r="J53" i="24"/>
  <c r="I53" i="24"/>
  <c r="K61" i="24"/>
  <c r="J61" i="24"/>
  <c r="I61" i="24"/>
  <c r="K69" i="24"/>
  <c r="J69" i="24"/>
  <c r="I69" i="24"/>
  <c r="J18" i="24"/>
  <c r="H18" i="24"/>
  <c r="F18" i="24"/>
  <c r="K18" i="24"/>
  <c r="D18" i="24"/>
  <c r="J34" i="24"/>
  <c r="H34" i="24"/>
  <c r="F34" i="24"/>
  <c r="K34" i="24"/>
  <c r="D34" i="24"/>
  <c r="D38" i="24"/>
  <c r="K38" i="24"/>
  <c r="J38" i="24"/>
  <c r="H38" i="24"/>
  <c r="F38" i="24"/>
  <c r="I16" i="24"/>
  <c r="M16" i="24"/>
  <c r="E16" i="24"/>
  <c r="L16" i="24"/>
  <c r="G16" i="24"/>
  <c r="I32" i="24"/>
  <c r="M32" i="24"/>
  <c r="E32" i="24"/>
  <c r="L32" i="24"/>
  <c r="G32" i="24"/>
  <c r="J20" i="24"/>
  <c r="H20" i="24"/>
  <c r="F20" i="24"/>
  <c r="K20" i="24"/>
  <c r="D20" i="24"/>
  <c r="M21" i="24"/>
  <c r="E21" i="24"/>
  <c r="L21" i="24"/>
  <c r="I21" i="24"/>
  <c r="G21" i="24"/>
  <c r="F15" i="24"/>
  <c r="D15" i="24"/>
  <c r="J15" i="24"/>
  <c r="K15" i="24"/>
  <c r="J28" i="24"/>
  <c r="H28" i="24"/>
  <c r="F28" i="24"/>
  <c r="K28" i="24"/>
  <c r="D28" i="24"/>
  <c r="F31" i="24"/>
  <c r="D31" i="24"/>
  <c r="J31" i="24"/>
  <c r="K31" i="24"/>
  <c r="I26" i="24"/>
  <c r="M26" i="24"/>
  <c r="E26" i="24"/>
  <c r="L26" i="24"/>
  <c r="G26" i="24"/>
  <c r="M29" i="24"/>
  <c r="E29" i="24"/>
  <c r="L29" i="24"/>
  <c r="I29" i="24"/>
  <c r="G29" i="24"/>
  <c r="J8" i="24"/>
  <c r="H8" i="24"/>
  <c r="F8" i="24"/>
  <c r="K8" i="24"/>
  <c r="D8" i="24"/>
  <c r="F21" i="24"/>
  <c r="D21" i="24"/>
  <c r="J21" i="24"/>
  <c r="K21" i="24"/>
  <c r="H21" i="24"/>
  <c r="J22" i="24"/>
  <c r="H22" i="24"/>
  <c r="F22" i="24"/>
  <c r="D22" i="24"/>
  <c r="F25" i="24"/>
  <c r="D25" i="24"/>
  <c r="J25" i="24"/>
  <c r="K25" i="24"/>
  <c r="H25" i="24"/>
  <c r="B39" i="24"/>
  <c r="B45" i="24"/>
  <c r="I20" i="24"/>
  <c r="M20" i="24"/>
  <c r="E20" i="24"/>
  <c r="G20" i="24"/>
  <c r="M23" i="24"/>
  <c r="E23" i="24"/>
  <c r="L23" i="24"/>
  <c r="I23" i="24"/>
  <c r="G23" i="24"/>
  <c r="G37" i="24"/>
  <c r="L37" i="24"/>
  <c r="E37" i="24"/>
  <c r="M37" i="24"/>
  <c r="I37" i="24"/>
  <c r="F23" i="24"/>
  <c r="D23" i="24"/>
  <c r="J23" i="24"/>
  <c r="K23" i="24"/>
  <c r="H23" i="24"/>
  <c r="F9" i="24"/>
  <c r="D9" i="24"/>
  <c r="J9" i="24"/>
  <c r="H9" i="24"/>
  <c r="J16" i="24"/>
  <c r="H16" i="24"/>
  <c r="F16" i="24"/>
  <c r="K16" i="24"/>
  <c r="D16" i="24"/>
  <c r="F19" i="24"/>
  <c r="D19" i="24"/>
  <c r="J19" i="24"/>
  <c r="K19" i="24"/>
  <c r="H19" i="24"/>
  <c r="J32" i="24"/>
  <c r="H32" i="24"/>
  <c r="F32" i="24"/>
  <c r="K32" i="24"/>
  <c r="D32" i="24"/>
  <c r="F35" i="24"/>
  <c r="D35" i="24"/>
  <c r="J35" i="24"/>
  <c r="K35" i="24"/>
  <c r="H35" i="24"/>
  <c r="C6" i="24"/>
  <c r="C14" i="24"/>
  <c r="M17" i="24"/>
  <c r="E17" i="24"/>
  <c r="L17" i="24"/>
  <c r="I17" i="24"/>
  <c r="I30" i="24"/>
  <c r="M30" i="24"/>
  <c r="E30" i="24"/>
  <c r="L30" i="24"/>
  <c r="G30" i="24"/>
  <c r="M33" i="24"/>
  <c r="E33" i="24"/>
  <c r="L33" i="24"/>
  <c r="I33" i="24"/>
  <c r="K9" i="24"/>
  <c r="K57" i="24"/>
  <c r="J57" i="24"/>
  <c r="I57" i="24"/>
  <c r="K65" i="24"/>
  <c r="J65" i="24"/>
  <c r="I65" i="24"/>
  <c r="J26" i="24"/>
  <c r="H26" i="24"/>
  <c r="F26" i="24"/>
  <c r="K26" i="24"/>
  <c r="F29" i="24"/>
  <c r="D29" i="24"/>
  <c r="J29" i="24"/>
  <c r="H29" i="24"/>
  <c r="M7" i="24"/>
  <c r="E7" i="24"/>
  <c r="L7" i="24"/>
  <c r="I7" i="24"/>
  <c r="G7" i="24"/>
  <c r="M9" i="24"/>
  <c r="E9" i="24"/>
  <c r="L9" i="24"/>
  <c r="I9" i="24"/>
  <c r="G9" i="24"/>
  <c r="I24" i="24"/>
  <c r="M24" i="24"/>
  <c r="E24" i="24"/>
  <c r="L24" i="24"/>
  <c r="M27" i="24"/>
  <c r="E27" i="24"/>
  <c r="L27" i="24"/>
  <c r="I27" i="24"/>
  <c r="G27" i="24"/>
  <c r="H15" i="24"/>
  <c r="K29" i="24"/>
  <c r="L38" i="24"/>
  <c r="G38" i="24"/>
  <c r="K52" i="24"/>
  <c r="J52" i="24"/>
  <c r="K56" i="24"/>
  <c r="J56" i="24"/>
  <c r="K60" i="24"/>
  <c r="J60" i="24"/>
  <c r="K64" i="24"/>
  <c r="J64" i="24"/>
  <c r="K68" i="24"/>
  <c r="J68" i="24"/>
  <c r="E38" i="24"/>
  <c r="I52" i="24"/>
  <c r="I56" i="24"/>
  <c r="I60" i="24"/>
  <c r="I64" i="24"/>
  <c r="I68" i="24"/>
  <c r="H41" i="24"/>
  <c r="F41" i="24"/>
  <c r="D41" i="24"/>
  <c r="K41" i="24"/>
  <c r="H43" i="24"/>
  <c r="F43" i="24"/>
  <c r="D43" i="24"/>
  <c r="K43" i="24"/>
  <c r="K55" i="24"/>
  <c r="J55" i="24"/>
  <c r="K59" i="24"/>
  <c r="J59" i="24"/>
  <c r="K63" i="24"/>
  <c r="J63" i="24"/>
  <c r="K67" i="24"/>
  <c r="J67" i="24"/>
  <c r="K77" i="24"/>
  <c r="I38" i="24"/>
  <c r="I55" i="24"/>
  <c r="I59" i="24"/>
  <c r="I63" i="24"/>
  <c r="I67" i="24"/>
  <c r="I77" i="24"/>
  <c r="M38" i="24"/>
  <c r="K54" i="24"/>
  <c r="J54" i="24"/>
  <c r="K58" i="24"/>
  <c r="J58" i="24"/>
  <c r="K62" i="24"/>
  <c r="J62" i="24"/>
  <c r="K66" i="24"/>
  <c r="J66" i="24"/>
  <c r="I54" i="24"/>
  <c r="I58" i="24"/>
  <c r="I62" i="24"/>
  <c r="I66" i="24"/>
  <c r="J70" i="24"/>
  <c r="J71" i="24"/>
  <c r="J72" i="24"/>
  <c r="J73" i="24"/>
  <c r="J74" i="24"/>
  <c r="J75" i="24"/>
  <c r="J77" i="24" s="1"/>
  <c r="H40" i="24"/>
  <c r="H42" i="24"/>
  <c r="H44" i="24"/>
  <c r="J40" i="24"/>
  <c r="J42" i="24"/>
  <c r="J44" i="24"/>
  <c r="I14" i="24" l="1"/>
  <c r="M14" i="24"/>
  <c r="E14" i="24"/>
  <c r="L14" i="24"/>
  <c r="G14" i="24"/>
  <c r="I6" i="24"/>
  <c r="M6" i="24"/>
  <c r="E6" i="24"/>
  <c r="L6" i="24"/>
  <c r="G6" i="24"/>
  <c r="J79" i="24"/>
  <c r="J78" i="24"/>
  <c r="K79" i="24"/>
  <c r="K78" i="24"/>
  <c r="J6" i="24"/>
  <c r="H6" i="24"/>
  <c r="F6" i="24"/>
  <c r="K6" i="24"/>
  <c r="D6" i="24"/>
  <c r="H45" i="24"/>
  <c r="F45" i="24"/>
  <c r="D45" i="24"/>
  <c r="K45" i="24"/>
  <c r="J45" i="24"/>
  <c r="G39" i="24"/>
  <c r="L39" i="24"/>
  <c r="M39" i="24"/>
  <c r="I39" i="24"/>
  <c r="E39" i="24"/>
  <c r="J14" i="24"/>
  <c r="H14" i="24"/>
  <c r="F14" i="24"/>
  <c r="K14" i="24"/>
  <c r="D14" i="24"/>
  <c r="H39" i="24"/>
  <c r="F39" i="24"/>
  <c r="D39" i="24"/>
  <c r="K39" i="24"/>
  <c r="J39" i="24"/>
  <c r="G45" i="24"/>
  <c r="L45" i="24"/>
  <c r="I45" i="24"/>
  <c r="E45" i="24"/>
  <c r="M45" i="24"/>
  <c r="I78" i="24"/>
  <c r="I79" i="24"/>
  <c r="I83" i="24" l="1"/>
  <c r="I82" i="24"/>
  <c r="I81" i="24"/>
</calcChain>
</file>

<file path=xl/sharedStrings.xml><?xml version="1.0" encoding="utf-8"?>
<sst xmlns="http://schemas.openxmlformats.org/spreadsheetml/2006/main" count="1674" uniqueCount="521">
  <si>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</si>
  <si>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</si>
  <si>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</si>
  <si>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</si>
  <si>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</si>
  <si>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</si>
  <si>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</si>
  <si>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</si>
  <si>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</si>
  <si>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</si>
  <si>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</si>
  <si>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</si>
  <si>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</si>
  <si>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Schwäbisch Hall – Tauberbischofsheim (674)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</si>
  <si>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</si>
  <si>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</si>
  <si>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</si>
  <si>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</si>
  <si>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</si>
  <si>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</si>
  <si>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</si>
  <si>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</si>
  <si>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</si>
  <si>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</si>
  <si>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</si>
  <si>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</si>
  <si>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</si>
  <si>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</si>
  <si>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</si>
  <si>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</si>
  <si>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</si>
  <si>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</si>
  <si>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</si>
  <si>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</si>
  <si>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</si>
  <si>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</si>
  <si>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</si>
  <si>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</si>
  <si>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</si>
  <si>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</si>
  <si>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</si>
  <si>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</si>
  <si>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</si>
  <si>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</si>
  <si>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</si>
  <si>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</si>
  <si>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</si>
  <si>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</si>
  <si>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</si>
  <si>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</si>
  <si>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</si>
  <si>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</si>
  <si>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</si>
  <si>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</si>
  <si>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</si>
  <si>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</si>
  <si>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</si>
  <si>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</si>
  <si>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</si>
  <si>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</si>
  <si>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</si>
  <si>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</si>
  <si>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</si>
  <si>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</si>
  <si>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</si>
  <si>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</si>
  <si>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</si>
  <si>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</si>
  <si>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</si>
  <si>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</si>
  <si>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</si>
  <si>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</si>
  <si>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</si>
  <si>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</si>
  <si>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</si>
  <si>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</si>
  <si>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</si>
  <si>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</si>
  <si>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</si>
  <si>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</si>
  <si>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</si>
  <si>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</si>
  <si>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</si>
  <si>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</si>
  <si>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</si>
  <si>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</si>
  <si>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</si>
  <si>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</si>
  <si>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</si>
  <si>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</si>
  <si>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</si>
  <si>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</si>
  <si>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Schwäbisch Hall – Tauberbischofsheim (674);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</si>
  <si>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</si>
  <si>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</si>
  <si>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</si>
  <si>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</si>
  <si>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</si>
  <si>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</si>
  <si>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</si>
  <si>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</si>
  <si>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</si>
  <si>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</si>
  <si>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</si>
  <si>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</si>
  <si>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</si>
  <si>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</si>
  <si>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</si>
  <si>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</si>
  <si>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</si>
  <si>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</si>
  <si>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</si>
  <si>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</si>
  <si>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</si>
  <si>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</si>
  <si>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</si>
  <si>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</si>
  <si>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</si>
  <si>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</si>
  <si>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</si>
  <si>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</si>
  <si>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</si>
  <si>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</si>
  <si>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</si>
  <si>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</si>
  <si>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</si>
  <si>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</si>
  <si>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</si>
  <si>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</si>
  <si>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</si>
  <si>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</si>
  <si>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</si>
  <si>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</si>
  <si>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</si>
  <si>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</si>
  <si>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</si>
  <si>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</si>
  <si>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</si>
  <si>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</si>
  <si>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</si>
  <si>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</si>
  <si>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</si>
  <si>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</si>
  <si>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</si>
  <si>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</si>
  <si>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</si>
  <si>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</si>
  <si>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</si>
  <si>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</si>
  <si>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</si>
  <si>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</si>
  <si>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</si>
  <si>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</si>
  <si>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</si>
  <si>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</si>
  <si>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</si>
  <si>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</si>
  <si>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</si>
  <si>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</si>
  <si>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</si>
  <si>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</si>
  <si>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</si>
  <si>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</si>
  <si>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</si>
  <si>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</si>
  <si>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</si>
  <si>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</si>
  <si>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</si>
  <si>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</si>
  <si>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</si>
  <si>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</si>
  <si>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</si>
  <si>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</si>
  <si>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</si>
  <si>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</si>
  <si>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</si>
  <si>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</si>
  <si>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</si>
  <si>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</si>
  <si>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</si>
  <si>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</si>
  <si>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</si>
  <si>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</si>
  <si>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Schwäbisch Hall – Tauberbischofsheim (674)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</si>
  <si>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</si>
  <si>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</si>
  <si>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</si>
  <si>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</si>
  <si>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</si>
  <si>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</si>
  <si>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</si>
  <si>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</si>
  <si>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</si>
  <si>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</si>
  <si>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</si>
  <si>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</si>
  <si>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</si>
  <si>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</si>
  <si>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</si>
  <si>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</si>
  <si>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</si>
  <si>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</si>
  <si>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</si>
  <si>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</si>
  <si>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</si>
  <si>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</si>
  <si>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</si>
  <si>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</si>
  <si>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</si>
  <si>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</si>
  <si>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</si>
  <si>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</si>
  <si>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</si>
  <si>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</si>
  <si>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</si>
  <si>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</si>
  <si>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</si>
  <si>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</si>
  <si>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</si>
  <si>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</si>
  <si>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</si>
  <si>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</si>
  <si>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</si>
  <si>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</si>
  <si>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</si>
  <si>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</si>
  <si>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</si>
  <si>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</si>
  <si>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</si>
  <si>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</si>
  <si>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</si>
  <si>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</si>
  <si>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</si>
  <si>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</si>
  <si>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</si>
  <si>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</si>
  <si>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</si>
  <si>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</si>
  <si>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</si>
  <si>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</si>
  <si>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</si>
  <si>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</si>
  <si>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</si>
  <si>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</si>
  <si>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</si>
  <si>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</si>
  <si>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</si>
  <si>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</si>
  <si>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</si>
  <si>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</si>
  <si>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</si>
  <si>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</si>
  <si>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</si>
  <si>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</si>
  <si>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</si>
  <si>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</si>
  <si>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</si>
  <si>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</si>
  <si>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</si>
  <si>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</si>
  <si>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</si>
  <si>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</si>
  <si>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</si>
  <si>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</si>
  <si>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</si>
  <si>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</si>
  <si>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</si>
  <si>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</si>
  <si>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</si>
  <si>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</si>
  <si>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</si>
  <si>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</si>
  <si>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</si>
  <si>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</si>
  <si>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</si>
  <si>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</si>
  <si>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</si>
  <si>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</si>
  <si>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</si>
  <si>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</si>
  <si>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</si>
  <si>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</si>
  <si>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</si>
  <si>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</si>
  <si>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</si>
  <si>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</si>
  <si>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</si>
  <si>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</si>
  <si>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</si>
  <si>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</si>
  <si>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</si>
  <si>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</si>
  <si>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</si>
  <si>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</si>
  <si>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</si>
  <si>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</si>
  <si>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</si>
  <si>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</si>
  <si>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</si>
  <si>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</si>
  <si>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</si>
  <si>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</si>
  <si>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</si>
  <si>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</si>
  <si>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</si>
  <si>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</si>
  <si>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</si>
  <si>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</si>
  <si>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</si>
  <si>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</si>
  <si>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</si>
  <si>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</si>
  <si>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</si>
  <si>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</si>
  <si>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</si>
  <si>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</si>
  <si>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</si>
  <si>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</si>
  <si>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</si>
  <si>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</si>
  <si>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</si>
  <si>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</si>
  <si>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</si>
  <si>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</si>
  <si>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</si>
  <si>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</si>
  <si>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</si>
  <si>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Schwäbisch Hall – Tauberbischofsheim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</si>
  <si>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</si>
  <si>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</si>
  <si>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</si>
  <si>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</si>
  <si>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</si>
  <si>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</si>
  <si>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</si>
  <si>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</si>
  <si>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</si>
  <si>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</si>
  <si>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</si>
  <si>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</si>
  <si>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</si>
  <si>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</si>
  <si>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</si>
  <si>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</si>
  <si>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</si>
  <si>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</si>
  <si>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</si>
  <si>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</si>
  <si>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</si>
  <si>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</si>
  <si>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</si>
  <si>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</si>
  <si>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</si>
  <si>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</si>
  <si>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</si>
  <si>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</si>
  <si>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</si>
  <si>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</si>
  <si>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</si>
  <si>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</si>
  <si>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</si>
  <si>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</si>
  <si>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</si>
  <si>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</si>
  <si>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</si>
  <si>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</si>
  <si>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</si>
  <si>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</si>
  <si>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</si>
  <si>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</si>
  <si>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</si>
  <si>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</si>
  <si>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</si>
  <si>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</si>
  <si>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Schwäbisch Hall – Tauberbischofsheim (674);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</si>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</sst>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{D72C5C40-4BD3-4251-95AF-E1EC65E84F4A}</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0F39-42E0-B420-AE37ACBA2ED0}"/>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{60F667C8-9BDA-45B0-8C72-BED801740257}</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0F39-42E0-B420-AE37ACBA2ED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{C0DFDE53-6732-49DA-8D3F-AF950BAE152D}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F39-42E0-B420-AE37ACBA2ED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{B56B458F-1832-4DEE-BCCF-8D24D1E5DBE5}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F39-42E0-B420-AE37ACBA2ED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0.82171668214652194</c:v>
                </c:pt>
                <c:pt idx="1">
                  <c:v>0.77822269034374059</c:v>
                </c:pt>
                <c:pt idx="2">
                  <c:v>1.1186464311118853</c:v>
                </c:pt>
                <c:pt idx="3">
                  <c:v>1.0875687030768</c:v>
                </c:pt>
              </c:numCache>
            </c:numRef>
          </c:val>
          <c:extLst>
            <c:ext xmlns:c16="http://schemas.microsoft.com/office/drawing/2014/chart" uri="{C3380CC4-5D6E-409C-BE32-E72D297353CC}">
              <c16:uniqueId val="{00000004-0F39-42E0-B420-AE37ACBA2ED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{D76660C2-6FB6-4D00-BCD0-D5E39FBC16DE}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F39-42E0-B420-AE37ACBA2ED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{2A1F51D7-0563-4368-8F3B-725D46E6352A}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F39-42E0-B420-AE37ACBA2ED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{C849190E-1451-4BBF-9E64-87A85EEC0D6D}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F39-42E0-B420-AE37ACBA2ED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{15CACDC8-156F-42D8-A057-6E5C65442BF3}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F39-42E0-B420-AE37ACBA2E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F39-42E0-B420-AE37ACBA2ED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F39-42E0-B420-AE37ACBA2ED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{CB6E1CEA-F5EC-409F-BEE5-63F9837D1B8A}</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EF8C-4B4D-BBB6-D720FB7119F4}"/>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{FE53A1A7-920A-4C4F-B934-F812694B0C82}</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F8C-4B4D-BBB6-D720FB7119F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{32E5C3A0-5836-4100-B31E-FB4FB2140B44}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F8C-4B4D-BBB6-D720FB7119F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{016E0503-103C-4921-900C-037B32FB6B7F}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F8C-4B4D-BBB6-D720FB7119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-2.5463976556973962</c:v>
                </c:pt>
                <c:pt idx="1">
                  <c:v>-2.6975865719528453</c:v>
                </c:pt>
                <c:pt idx="2">
                  <c:v>-2.7637010795899166</c:v>
                </c:pt>
                <c:pt idx="3">
                  <c:v>-2.8655893304673015</c:v>
                </c:pt>
              </c:numCache>
            </c:numRef>
          </c:val>
          <c:extLst>
            <c:ext xmlns:c16="http://schemas.microsoft.com/office/drawing/2014/chart" uri="{C3380CC4-5D6E-409C-BE32-E72D297353CC}">
              <c16:uniqueId val="{00000004-EF8C-4B4D-BBB6-D720FB7119F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{6D6FEB12-E0A8-4601-800C-6701455FCB31}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F8C-4B4D-BBB6-D720FB7119F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{D20A0B25-83EB-49DA-8E37-F1F0CC8669C1}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F8C-4B4D-BBB6-D720FB7119F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{E4405D3F-7F72-443A-8FD5-713F502CE55C}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F8C-4B4D-BBB6-D720FB7119F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{ABB4D658-F980-45FE-996B-BA1AEF46096D}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F8C-4B4D-BBB6-D720FB7119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8C-4B4D-BBB6-D720FB7119F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8C-4B4D-BBB6-D720FB7119F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{B7D2BB75-3AC5-4EBA-B542-94439F6BC1E5}</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3CA7-4DCE-8BAD-FFFFF867FAF0}"/>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{67C6114E-3576-4FAD-BE9B-317E1835832C}</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3CA7-4DCE-8BAD-FFFFF867FAF0}"/>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{5C593104-8139-40AD-A53A-3A6343BA1A04}</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3CA7-4DCE-8BAD-FFFFF867FAF0}"/>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{027E8031-EE74-4CB3-AEF4-C4CABB1FBB47}</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3CA7-4DCE-8BAD-FFFFF867FAF0}"/>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{15F19CB1-C05C-4BC8-85B5-79BCD7968B15}</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3CA7-4DCE-8BAD-FFFFF867FAF0}"/>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{2C62B750-4CC9-4EAA-A052-6F5EF9D02622}</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3CA7-4DCE-8BAD-FFFFF867FAF0}"/>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{B0436C0E-AE42-4A1A-94E3-1B5F95E0D380}</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3CA7-4DCE-8BAD-FFFFF867FAF0}"/>
                </c:ext>
              </c:extLst>
            </c:dLbl>
            <c:dLbl>
              <c:idx val="7"/>
              <c:tx>
                <c:strRef>
                  <c:f>Daten_Diagramme!$D$21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{9B259140-B7C8-4A0E-9072-00942AA36EB5}</c15:txfldGUID>
                      <c15:f>Daten_Diagramme!$D$21</c15:f>
                      <c15:dlblFieldTableCache>
                        <c:ptCount val="1"/>
                        <c:pt idx="0">
                          <c:v>5.9</c:v>
                        </c:pt>
                      </c15:dlblFieldTableCache>
                    </c15:dlblFTEntry>
                  </c15:dlblFieldTable>
                  <c15:showDataLabelsRange val="0"/>
                </c:ext>
                <c:ext xmlns:c16="http://schemas.microsoft.com/office/drawing/2014/chart" uri="{C3380CC4-5D6E-409C-BE32-E72D297353CC}">
                  <c16:uniqueId val="{00000007-3CA7-4DCE-8BAD-FFFFF867FAF0}"/>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{6E15DA46-E240-4AF2-9ED4-8B1C86267A35}</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3CA7-4DCE-8BAD-FFFFF867FAF0}"/>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{FF3860A5-6226-43F2-AA5A-D4D6B7ACAC45}</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3CA7-4DCE-8BAD-FFFFF867FAF0}"/>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{5D80B0D8-7842-4C10-B242-DCF5823760BD}</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3CA7-4DCE-8BAD-FFFFF867FAF0}"/>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{27494B9C-7281-4426-9993-23675FF3B2C5}</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3CA7-4DCE-8BAD-FFFFF867FAF0}"/>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{58F3869D-26E0-467C-89F6-8DDDF8C136D6}</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3CA7-4DCE-8BAD-FFFFF867FAF0}"/>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{01B48BF6-8D30-4E0C-BCD3-A3D8FF83F615}</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3CA7-4DCE-8BAD-FFFFF867FAF0}"/>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{497998B8-54CE-496B-A902-6F25EDA8F96D}</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3CA7-4DCE-8BAD-FFFFF867FAF0}"/>
                </c:ext>
              </c:extLst>
            </c:dLbl>
            <c:dLbl>
              <c:idx val="15"/>
              <c:tx>
                <c:strRef>
                  <c:f>Daten_Diagramme!$D$29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{16EB26FC-37E1-4F0F-A8F3-78C3E774B93A}</c15:txfldGUID>
                      <c15:f>Daten_Diagramme!$D$29</c15:f>
                      <c15:dlblFieldTableCache>
                        <c:ptCount val="1"/>
                        <c:pt idx="0">
                          <c:v>-5.7</c:v>
                        </c:pt>
                      </c15:dlblFieldTableCache>
                    </c15:dlblFTEntry>
                  </c15:dlblFieldTable>
                  <c15:showDataLabelsRange val="0"/>
                </c:ext>
                <c:ext xmlns:c16="http://schemas.microsoft.com/office/drawing/2014/chart" uri="{C3380CC4-5D6E-409C-BE32-E72D297353CC}">
                  <c16:uniqueId val="{0000000F-3CA7-4DCE-8BAD-FFFFF867FAF0}"/>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{9E5BB823-6AC2-4035-9F9E-926D6E4BE79A}</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3CA7-4DCE-8BAD-FFFFF867FAF0}"/>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{90950776-DFFF-4451-8539-A665EA876E65}</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3CA7-4DCE-8BAD-FFFFF867FAF0}"/>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{EE8DBF8A-7728-43E7-A5DE-0BF56B0082E3}</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3CA7-4DCE-8BAD-FFFFF867FAF0}"/>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{8C66BE4C-5D44-42D6-94BF-3869960D5159}</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3CA7-4DCE-8BAD-FFFFF867FAF0}"/>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{D160E47E-E7EB-44B3-A643-00186FED6C51}</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3CA7-4DCE-8BAD-FFFFF867FAF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{1FC4DFEE-624A-408F-B48D-8CF95C6FEFF7}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3CA7-4DCE-8BAD-FFFFF867FA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{5F0617EA-A3E0-499D-BCD6-963B92082604}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CA7-4DCE-8BAD-FFFFF867FAF0}"/>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{DCFE81DA-6EF5-431D-8012-051913EE9556}</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3CA7-4DCE-8BAD-FFFFF867FAF0}"/>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{9FC29989-4FF2-4615-A269-B00C2CD4D998}</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3CA7-4DCE-8BAD-FFFFF867FAF0}"/>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{5F99DE2A-4E96-4DDA-92D4-C90833616E22}</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3CA7-4DCE-8BAD-FFFFF867FA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{EDAA8416-E372-45AE-BEC9-5DB1EA0DECCF}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CA7-4DCE-8BAD-FFFFF867FA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{6BCDD406-4432-49CD-963F-C3D8E69E074C}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CA7-4DCE-8BAD-FFFFF867FA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{376D8483-36FB-4917-A4A5-6AE21C4B6224}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CA7-4DCE-8BAD-FFFFF867FA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{76C1772B-2054-4AB9-B3C5-BBF3B90133C9}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CA7-4DCE-8BAD-FFFFF867FA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{9A8AE3B1-D0D2-4F64-977D-63028E5961C6}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CA7-4DCE-8BAD-FFFFF867FAF0}"/>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{4D20BB4F-4C77-44F9-A841-0977291F07BE}</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3CA7-4DCE-8BAD-FFFFF867FA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0.82171668214652194</c:v>
                </c:pt>
                <c:pt idx="1">
                  <c:v>0.3546099290780142</c:v>
                </c:pt>
                <c:pt idx="2">
                  <c:v>1.4450867052023122</c:v>
                </c:pt>
                <c:pt idx="3">
                  <c:v>-0.70300624894443509</c:v>
                </c:pt>
                <c:pt idx="4">
                  <c:v>-2.2899628252788102</c:v>
                </c:pt>
                <c:pt idx="5">
                  <c:v>-0.13863216266173753</c:v>
                </c:pt>
                <c:pt idx="6">
                  <c:v>-1.8659343754400788</c:v>
                </c:pt>
                <c:pt idx="7">
                  <c:v>5.8857288611146537</c:v>
                </c:pt>
                <c:pt idx="8">
                  <c:v>1.4191867394739031</c:v>
                </c:pt>
                <c:pt idx="9">
                  <c:v>2.1818991428253369</c:v>
                </c:pt>
                <c:pt idx="10">
                  <c:v>0.32971295577967419</c:v>
                </c:pt>
                <c:pt idx="11">
                  <c:v>3.2409381663113006</c:v>
                </c:pt>
                <c:pt idx="12">
                  <c:v>0.59474412171507607</c:v>
                </c:pt>
                <c:pt idx="13">
                  <c:v>1.3134540291089811</c:v>
                </c:pt>
                <c:pt idx="14">
                  <c:v>4.6199701937406852</c:v>
                </c:pt>
                <c:pt idx="15">
                  <c:v>-5.6786703601108037</c:v>
                </c:pt>
                <c:pt idx="16">
                  <c:v>1.3805678562125554</c:v>
                </c:pt>
                <c:pt idx="17">
                  <c:v>2.8571428571428572</c:v>
                </c:pt>
                <c:pt idx="18">
                  <c:v>2.1405799301654773</c:v>
                </c:pt>
                <c:pt idx="19">
                  <c:v>1.0616438356164384</c:v>
                </c:pt>
                <c:pt idx="20">
                  <c:v>0.26310463468933415</c:v>
                </c:pt>
                <c:pt idx="21">
                  <c:v>0</c:v>
                </c:pt>
                <c:pt idx="23">
                  <c:v>0.3546099290780142</c:v>
                </c:pt>
                <c:pt idx="24">
                  <c:v>0.26600429834760242</c:v>
                </c:pt>
                <c:pt idx="25">
                  <c:v>1.3045365582472146</c:v>
                </c:pt>
              </c:numCache>
            </c:numRef>
          </c:val>
          <c:extLst>
            <c:ext xmlns:c16="http://schemas.microsoft.com/office/drawing/2014/chart" uri="{C3380CC4-5D6E-409C-BE32-E72D297353CC}">
              <c16:uniqueId val="{00000020-3CA7-4DCE-8BAD-FFFFF867FA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{02CA3F7D-39FC-4551-A3CF-B19F12E4CE35}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CA7-4DCE-8BAD-FFFFF867FA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{449BA812-9FC7-4312-AFAE-16F563B4E763}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CA7-4DCE-8BAD-FFFFF867FA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{0F451200-BAF7-4789-977D-50EDB158353A}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CA7-4DCE-8BAD-FFFFF867FA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{9B184660-1AA6-43D4-88D5-45E3EFB54D5C}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CA7-4DCE-8BAD-FFFFF867FA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{BFCD6212-6422-4324-A50D-05BB6E62E6C4}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CA7-4DCE-8BAD-FFFFF867FA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{2FC5561D-CC3F-4916-92DD-F4F505081672}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CA7-4DCE-8BAD-FFFFF867FA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{22BA647E-D4D5-43DA-A8A3-E7599F552531}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CA7-4DCE-8BAD-FFFFF867FA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{AA7E3B7B-14DC-43E5-BAA5-51091BA00EA6}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CA7-4DCE-8BAD-FFFFF867FA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{08F7E968-8F22-4E92-92F2-800C7A9409A7}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CA7-4DCE-8BAD-FFFFF867FA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{1648A5CA-BCCA-4B4E-A4A6-FD3A94C08FD1}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CA7-4DCE-8BAD-FFFFF867FA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{7B3BFFAF-0C3F-431A-B6F9-C9565EEEFEC4}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CA7-4DCE-8BAD-FFFFF867FA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{F2834080-4214-4C8A-B7FA-D70D5F7E449B}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CA7-4DCE-8BAD-FFFFF867FA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{B5DE57EF-51C6-4D4B-9161-D528EB329CE6}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CA7-4DCE-8BAD-FFFFF867FA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{774398CD-1E19-441F-8F45-958870BF629C}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CA7-4DCE-8BAD-FFFFF867FA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{92BB7869-09FC-4821-8AA5-083D1FDF9E72}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CA7-4DCE-8BAD-FFFFF867FA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{53E93315-A356-4AF0-8452-A2C10B92C8B3}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CA7-4DCE-8BAD-FFFFF867FA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{F4B5EABC-A62C-4290-88B6-2C1CECAA211E}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CA7-4DCE-8BAD-FFFFF867FA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{23CFA271-24E7-4352-9C6D-59CF58D5C35B}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CA7-4DCE-8BAD-FFFFF867FA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{19128E24-01C6-47FD-A425-B962EDA6C85D}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CA7-4DCE-8BAD-FFFFF867FA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{B8DA38E5-312A-47A2-8011-750A959FE8C4}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CA7-4DCE-8BAD-FFFFF867FA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{E03E53C8-7CAD-4876-99EC-CAE6BFA4A6EB}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CA7-4DCE-8BAD-FFFFF867FA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{73D310F7-8261-4ADC-AE7E-B2604797C948}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CA7-4DCE-8BAD-FFFFF867FA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{4184D779-DDAA-472C-B12A-7C9CFC6F6FD8}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CA7-4DCE-8BAD-FFFFF867FA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{55790BCD-FB95-4566-9D83-E89D3758B1B8}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CA7-4DCE-8BAD-FFFFF867FA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{2D6A2FB5-5812-44F5-8518-1FDA9AAD8305}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CA7-4DCE-8BAD-FFFFF867FA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{315D36C4-A836-434A-AAA8-DC39F22FE634}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CA7-4DCE-8BAD-FFFFF867FA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{683DF9DB-78A8-4B02-9820-3676A4371ADC}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CA7-4DCE-8BAD-FFFFF867FA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{8E5B9B84-BD60-494A-928D-EA7CF85D86FC}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CA7-4DCE-8BAD-FFFFF867FA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{6AE6E7E7-D0E4-4E19-8574-C36A5FA0D0CD}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CA7-4DCE-8BAD-FFFFF867FA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{CD2394BC-A9B9-4C52-B862-12CD3D717F1F}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CA7-4DCE-8BAD-FFFFF867FA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{875FA5A9-4FB5-46BB-9A55-E188DCEB502A}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CA7-4DCE-8BAD-FFFFF867FA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{A3E400C2-7E97-4BA5-B2E7-6010FD4D9DD4}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CA7-4DCE-8BAD-FFFFF867FA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CA7-4DCE-8BAD-FFFFF867FA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CA7-4DCE-8BAD-FFFFF867FA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{BE1E4254-BC5C-41F6-97E8-B709A8AE669A}</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F372-4A66-A1F5-2136B3A82C54}"/>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{C603ABF4-9516-4650-9208-441BA6F4DC0A}</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F372-4A66-A1F5-2136B3A82C54}"/>
                </c:ext>
              </c:extLst>
            </c:dLbl>
            <c:dLbl>
              <c:idx val="2"/>
              <c:tx>
                <c:strRef>
                  <c:f>Daten_Diagramme!$E$16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{87BDB350-7FE1-4FDD-A56D-889DFAE2DA43}</c15:txfldGUID>
                      <c15:f>Daten_Diagramme!$E$16</c15:f>
                      <c15:dlblFieldTableCache>
                        <c:ptCount val="1"/>
                        <c:pt idx="0">
                          <c:v>4.3</c:v>
                        </c:pt>
                      </c15:dlblFieldTableCache>
                    </c15:dlblFTEntry>
                  </c15:dlblFieldTable>
                  <c15:showDataLabelsRange val="0"/>
                </c:ext>
                <c:ext xmlns:c16="http://schemas.microsoft.com/office/drawing/2014/chart" uri="{C3380CC4-5D6E-409C-BE32-E72D297353CC}">
                  <c16:uniqueId val="{00000002-F372-4A66-A1F5-2136B3A82C54}"/>
                </c:ext>
              </c:extLst>
            </c:dLbl>
            <c:dLbl>
              <c:idx val="3"/>
              <c:tx>
                <c:strRef>
                  <c:f>Daten_Diagramme!$E$17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{C704DAAC-7996-4525-8017-9B1FC4FE2967}</c15:txfldGUID>
                      <c15:f>Daten_Diagramme!$E$17</c15:f>
                      <c15:dlblFieldTableCache>
                        <c:ptCount val="1"/>
                        <c:pt idx="0">
                          <c:v>-7.4</c:v>
                        </c:pt>
                      </c15:dlblFieldTableCache>
                    </c15:dlblFTEntry>
                  </c15:dlblFieldTable>
                  <c15:showDataLabelsRange val="0"/>
                </c:ext>
                <c:ext xmlns:c16="http://schemas.microsoft.com/office/drawing/2014/chart" uri="{C3380CC4-5D6E-409C-BE32-E72D297353CC}">
                  <c16:uniqueId val="{00000003-F372-4A66-A1F5-2136B3A82C54}"/>
                </c:ext>
              </c:extLst>
            </c:dLbl>
            <c:dLbl>
              <c:idx val="4"/>
              <c:tx>
                <c:strRef>
                  <c:f>Daten_Diagramme!$E$18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{B8A8D9C7-F599-4234-9D9C-33DD1B758FB5}</c15:txfldGUID>
                      <c15:f>Daten_Diagramme!$E$18</c15:f>
                      <c15:dlblFieldTableCache>
                        <c:ptCount val="1"/>
                        <c:pt idx="0">
                          <c:v>-4.4</c:v>
                        </c:pt>
                      </c15:dlblFieldTableCache>
                    </c15:dlblFTEntry>
                  </c15:dlblFieldTable>
                  <c15:showDataLabelsRange val="0"/>
                </c:ext>
                <c:ext xmlns:c16="http://schemas.microsoft.com/office/drawing/2014/chart" uri="{C3380CC4-5D6E-409C-BE32-E72D297353CC}">
                  <c16:uniqueId val="{00000004-F372-4A66-A1F5-2136B3A82C54}"/>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{BFC52462-D7F3-4958-AD04-369AC2BFA97B}</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F372-4A66-A1F5-2136B3A82C54}"/>
                </c:ext>
              </c:extLst>
            </c:dLbl>
            <c:dLbl>
              <c:idx val="6"/>
              <c:tx>
                <c:strRef>
                  <c:f>Daten_Diagramme!$E$20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{3B1988D3-F461-45A7-86DD-FBC458CDE0E5}</c15:txfldGUID>
                      <c15:f>Daten_Diagramme!$E$20</c15:f>
                      <c15:dlblFieldTableCache>
                        <c:ptCount val="1"/>
                        <c:pt idx="0">
                          <c:v>-3.8</c:v>
                        </c:pt>
                      </c15:dlblFieldTableCache>
                    </c15:dlblFTEntry>
                  </c15:dlblFieldTable>
                  <c15:showDataLabelsRange val="0"/>
                </c:ext>
                <c:ext xmlns:c16="http://schemas.microsoft.com/office/drawing/2014/chart" uri="{C3380CC4-5D6E-409C-BE32-E72D297353CC}">
                  <c16:uniqueId val="{00000006-F372-4A66-A1F5-2136B3A82C54}"/>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{2C92A832-EC4B-435C-ABB5-A3C14EFB93A8}</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F372-4A66-A1F5-2136B3A82C54}"/>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{51BDBCD0-17D9-4329-932A-5AFD467AFBD9}</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F372-4A66-A1F5-2136B3A82C54}"/>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{F370A80E-2BE4-4FA6-8C36-4D323E56D561}</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F372-4A66-A1F5-2136B3A82C54}"/>
                </c:ext>
              </c:extLst>
            </c:dLbl>
            <c:dLbl>
              <c:idx val="10"/>
              <c:tx>
                <c:strRef>
                  <c:f>Daten_Diagramme!$E$24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{BE0A5D5A-555E-4C5D-865A-810468A4BE5F}</c15:txfldGUID>
                      <c15:f>Daten_Diagramme!$E$24</c15:f>
                      <c15:dlblFieldTableCache>
                        <c:ptCount val="1"/>
                        <c:pt idx="0">
                          <c:v>-7.2</c:v>
                        </c:pt>
                      </c15:dlblFieldTableCache>
                    </c15:dlblFTEntry>
                  </c15:dlblFieldTable>
                  <c15:showDataLabelsRange val="0"/>
                </c:ext>
                <c:ext xmlns:c16="http://schemas.microsoft.com/office/drawing/2014/chart" uri="{C3380CC4-5D6E-409C-BE32-E72D297353CC}">
                  <c16:uniqueId val="{0000000A-F372-4A66-A1F5-2136B3A82C54}"/>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{DD09200D-2CFD-4F89-B9F6-C16D334B6466}</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F372-4A66-A1F5-2136B3A82C54}"/>
                </c:ext>
              </c:extLst>
            </c:dLbl>
            <c:dLbl>
              <c:idx val="12"/>
              <c:tx>
                <c:strRef>
                  <c:f>Daten_Diagramme!$E$26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{9F7E593F-E304-405B-936F-DE39A6181873}</c15:txfldGUID>
                      <c15:f>Daten_Diagramme!$E$26</c15:f>
                      <c15:dlblFieldTableCache>
                        <c:ptCount val="1"/>
                        <c:pt idx="0">
                          <c:v>-0.3</c:v>
                        </c:pt>
                      </c15:dlblFieldTableCache>
                    </c15:dlblFTEntry>
                  </c15:dlblFieldTable>
                  <c15:showDataLabelsRange val="0"/>
                </c:ext>
                <c:ext xmlns:c16="http://schemas.microsoft.com/office/drawing/2014/chart" uri="{C3380CC4-5D6E-409C-BE32-E72D297353CC}">
                  <c16:uniqueId val="{0000000C-F372-4A66-A1F5-2136B3A82C54}"/>
                </c:ext>
              </c:extLst>
            </c:dLbl>
            <c:dLbl>
              <c:idx val="13"/>
              <c:tx>
                <c:strRef>
                  <c:f>Daten_Diagramme!$E$27</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{31FE2D4A-D397-4C95-B2B2-BBD6931B4C61}</c15:txfldGUID>
                      <c15:f>Daten_Diagramme!$E$27</c15:f>
                      <c15:dlblFieldTableCache>
                        <c:ptCount val="1"/>
                        <c:pt idx="0">
                          <c:v>-11.5</c:v>
                        </c:pt>
                      </c15:dlblFieldTableCache>
                    </c15:dlblFTEntry>
                  </c15:dlblFieldTable>
                  <c15:showDataLabelsRange val="0"/>
                </c:ext>
                <c:ext xmlns:c16="http://schemas.microsoft.com/office/drawing/2014/chart" uri="{C3380CC4-5D6E-409C-BE32-E72D297353CC}">
                  <c16:uniqueId val="{0000000D-F372-4A66-A1F5-2136B3A82C54}"/>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{5326FF38-F3F7-4B26-824B-2665D1C2054F}</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F372-4A66-A1F5-2136B3A82C54}"/>
                </c:ext>
              </c:extLst>
            </c:dLbl>
            <c:dLbl>
              <c:idx val="15"/>
              <c:tx>
                <c:strRef>
                  <c:f>Daten_Diagramme!$E$29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{7EAE6E62-5A13-4145-A7F5-A16A0F76A135}</c15:txfldGUID>
                      <c15:f>Daten_Diagramme!$E$29</c15:f>
                      <c15:dlblFieldTableCache>
                        <c:ptCount val="1"/>
                        <c:pt idx="0">
                          <c:v>-2.7</c:v>
                        </c:pt>
                      </c15:dlblFieldTableCache>
                    </c15:dlblFTEntry>
                  </c15:dlblFieldTable>
                  <c15:showDataLabelsRange val="0"/>
                </c:ext>
                <c:ext xmlns:c16="http://schemas.microsoft.com/office/drawing/2014/chart" uri="{C3380CC4-5D6E-409C-BE32-E72D297353CC}">
                  <c16:uniqueId val="{0000000F-F372-4A66-A1F5-2136B3A82C54}"/>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{A787D9E9-D8F5-4B17-B186-962855F0AD14}</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F372-4A66-A1F5-2136B3A82C54}"/>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{E8EFC1C3-C0E4-45DD-987C-630838F1F5A8}</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F372-4A66-A1F5-2136B3A82C54}"/>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{DD9DF954-5D94-48DA-94EF-02D72E8B6742}</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F372-4A66-A1F5-2136B3A82C54}"/>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{C1A8461A-CF16-442C-83DA-7EEFF3E0D394}</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F372-4A66-A1F5-2136B3A82C54}"/>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{C007AA99-7BA2-4FC1-A116-95E6DA94E1C7}</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F372-4A66-A1F5-2136B3A82C5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{525B8E65-6AAA-44D8-91A6-0B3119545913}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372-4A66-A1F5-2136B3A82C5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{2BEDD0D7-FE5C-414C-88B6-CA6BB8133146}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372-4A66-A1F5-2136B3A82C54}"/>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{EBB0FF88-C58B-429A-8102-94AC84EEE573}</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F372-4A66-A1F5-2136B3A82C54}"/>
                </c:ext>
              </c:extLst>
            </c:dLbl>
            <c:dLbl>
              <c:idx val="24"/>
              <c:tx>
                <c:strRef>
                  <c:f>Daten_Diagramme!$E$38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{8B4E4624-384F-470C-A49F-61C22030B8E2}</c15:txfldGUID>
                      <c15:f>Daten_Diagramme!$E$38</c15:f>
                      <c15:dlblFieldTableCache>
                        <c:ptCount val="1"/>
                        <c:pt idx="0">
                          <c:v>-4.7</c:v>
                        </c:pt>
                      </c15:dlblFieldTableCache>
                    </c15:dlblFTEntry>
                  </c15:dlblFieldTable>
                  <c15:showDataLabelsRange val="0"/>
                </c:ext>
                <c:ext xmlns:c16="http://schemas.microsoft.com/office/drawing/2014/chart" uri="{C3380CC4-5D6E-409C-BE32-E72D297353CC}">
                  <c16:uniqueId val="{00000018-F372-4A66-A1F5-2136B3A82C54}"/>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{39C04534-8850-4CE1-997E-9A4AD686C3EE}</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F372-4A66-A1F5-2136B3A82C5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{C253DE6F-80C5-4858-B8F2-C9CBE7D3DE13}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372-4A66-A1F5-2136B3A82C5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{0923717A-1CFC-41B7-A95A-BD7DC18CE3E6}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372-4A66-A1F5-2136B3A82C5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{1AFC36CA-E537-45FD-92E4-2D588E63A4C2}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372-4A66-A1F5-2136B3A82C5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{D9448226-83BC-43F3-A9E5-28C11786EEAB}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372-4A66-A1F5-2136B3A82C5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{B797E666-2DD1-4E9B-BFEB-9E75A4719289}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372-4A66-A1F5-2136B3A82C54}"/>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{FFBEEEE0-B954-4B26-972D-0130E814667A}</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F372-4A66-A1F5-2136B3A82C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-2.5463976556973962</c:v>
                </c:pt>
                <c:pt idx="1">
                  <c:v>5.44</c:v>
                </c:pt>
                <c:pt idx="2">
                  <c:v>4.2713567839195976</c:v>
                </c:pt>
                <c:pt idx="3">
                  <c:v>-7.4023922365154595</c:v>
                </c:pt>
                <c:pt idx="4">
                  <c:v>-4.3675186023940471</c:v>
                </c:pt>
                <c:pt idx="5">
                  <c:v>-10.386209906174994</c:v>
                </c:pt>
                <c:pt idx="6">
                  <c:v>-3.7878787878787881</c:v>
                </c:pt>
                <c:pt idx="7">
                  <c:v>2.3597811217510261</c:v>
                </c:pt>
                <c:pt idx="8">
                  <c:v>0.10422094841063054</c:v>
                </c:pt>
                <c:pt idx="9">
                  <c:v>0.5258344764517604</c:v>
                </c:pt>
                <c:pt idx="10">
                  <c:v>-7.1904540523787386</c:v>
                </c:pt>
                <c:pt idx="11">
                  <c:v>3.0959752321981426</c:v>
                </c:pt>
                <c:pt idx="12">
                  <c:v>-0.30441400304414001</c:v>
                </c:pt>
                <c:pt idx="13">
                  <c:v>-11.492063492063492</c:v>
                </c:pt>
                <c:pt idx="14">
                  <c:v>-9.7489641725566664E-2</c:v>
                </c:pt>
                <c:pt idx="15">
                  <c:v>-2.6666666666666665</c:v>
                </c:pt>
                <c:pt idx="16">
                  <c:v>1.8957345971563981</c:v>
                </c:pt>
                <c:pt idx="17">
                  <c:v>1.0826771653543308</c:v>
                </c:pt>
                <c:pt idx="18">
                  <c:v>-0.67459042724060392</c:v>
                </c:pt>
                <c:pt idx="19">
                  <c:v>2.3820644558617468</c:v>
                </c:pt>
                <c:pt idx="20">
                  <c:v>-2.255639097744361</c:v>
                </c:pt>
                <c:pt idx="21">
                  <c:v>0</c:v>
                </c:pt>
                <c:pt idx="23">
                  <c:v>5.44</c:v>
                </c:pt>
                <c:pt idx="24">
                  <c:v>-4.6782665791201579</c:v>
                </c:pt>
                <c:pt idx="25">
                  <c:v>-2.202729469124785</c:v>
                </c:pt>
              </c:numCache>
            </c:numRef>
          </c:val>
          <c:extLst>
            <c:ext xmlns:c16="http://schemas.microsoft.com/office/drawing/2014/chart" uri="{C3380CC4-5D6E-409C-BE32-E72D297353CC}">
              <c16:uniqueId val="{00000020-F372-4A66-A1F5-2136B3A82C5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{4F3B5298-F0A3-4E7A-BC5A-221C8B9EA4DF}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372-4A66-A1F5-2136B3A82C5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{5BB7E79C-ADA8-409A-A49C-C66C5E72A077}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372-4A66-A1F5-2136B3A82C5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{B04406AE-D81F-4E8C-8973-178F1E474CFB}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372-4A66-A1F5-2136B3A82C5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{C00F6948-9860-491F-90F2-1A7DDD806003}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372-4A66-A1F5-2136B3A82C5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{D2B25DAF-51C9-4042-99E5-D4C93983ED8D}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372-4A66-A1F5-2136B3A82C5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{A34A8B6F-4139-4D4F-BDE9-895F0E214474}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372-4A66-A1F5-2136B3A82C5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{2D00ABE4-C7EF-4033-B0AF-7D68BC148B7B}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372-4A66-A1F5-2136B3A82C5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{F51AC4AC-C9B8-4906-9C09-84C62BAA2A18}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372-4A66-A1F5-2136B3A82C5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{8DD8383B-3B39-4E11-A2D6-96CD9AD0E6A9}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372-4A66-A1F5-2136B3A82C5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{B8C827CD-BC66-41EF-B992-A2C8BB006162}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372-4A66-A1F5-2136B3A82C5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{2C1FA513-9438-4A53-9F8E-0855D13E8BB8}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372-4A66-A1F5-2136B3A82C5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{3F8A7924-16DA-4ECC-93A9-46425CED4183}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372-4A66-A1F5-2136B3A82C5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{7555DF73-D34B-4254-BB53-045D1C8AD3F6}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372-4A66-A1F5-2136B3A82C5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{19C16825-7D23-472D-AD41-6A0003D20B45}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372-4A66-A1F5-2136B3A82C5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{A06B8A7A-73FB-4844-B275-F7342AFCD289}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372-4A66-A1F5-2136B3A82C5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{79C8411B-CA84-45E7-BCE4-3A5C22A97588}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372-4A66-A1F5-2136B3A82C5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{5D48AD8F-1A27-4BBA-84AD-A7FD82CA7F60}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372-4A66-A1F5-2136B3A82C5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{B3BE358B-10B4-4D88-9148-066A8B7C0625}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372-4A66-A1F5-2136B3A82C5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{FB541F7E-3F89-4FC4-91B0-2C15EC6CDFED}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372-4A66-A1F5-2136B3A82C5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{D5222A94-B9C8-420E-A7C5-C435BCB12D88}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372-4A66-A1F5-2136B3A82C5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{765D42EE-91D2-4813-AA72-CE1B4A5F53CA}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372-4A66-A1F5-2136B3A82C5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{8D7953D9-B3C8-412B-9977-5EEB8F355DF2}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372-4A66-A1F5-2136B3A82C5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{99122419-5C8C-4AB4-B60F-C0F1B9FF7C0B}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372-4A66-A1F5-2136B3A82C5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{46AC8824-9D08-4A7A-9917-637BA2AEB97B}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372-4A66-A1F5-2136B3A82C5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{1FE858AE-3460-4D86-9695-A2D88F4349D5}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372-4A66-A1F5-2136B3A82C5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{7F357381-8006-4507-9B67-82FC17560E37}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372-4A66-A1F5-2136B3A82C5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{D18C1950-2CBA-4A11-A4A5-EBC38EE0923E}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372-4A66-A1F5-2136B3A82C5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{3659A01D-9DB8-4E3C-9ED3-E8F50F8AE9FA}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372-4A66-A1F5-2136B3A82C5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{EC403D07-ED3F-4EBD-A1A6-0BE7416FAADB}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372-4A66-A1F5-2136B3A82C5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{FF46E840-5FDA-4BE6-A499-32CA57247A7A}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372-4A66-A1F5-2136B3A82C5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{D0E30843-A6D1-4291-A61B-77A35F2C84A4}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372-4A66-A1F5-2136B3A82C5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{DF6E6DC0-C1F5-4F45-9D68-7F9E8098BDD1}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372-4A66-A1F5-2136B3A82C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372-4A66-A1F5-2136B3A82C5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372-4A66-A1F5-2136B3A82C5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{928DB27C-9C95-4069-BC94-1FE816BDCA82}</c15:txfldGUID>
                      <c15:f>Diagramm!$I$46</c15:f>
                      <c15:dlblFieldTableCache>
                        <c:ptCount val="1"/>
                      </c15:dlblFieldTableCache>
                    </c15:dlblFTEntry>
                  </c15:dlblFieldTable>
                  <c15:showDataLabelsRange val="0"/>
                </c:ext>
                <c:ext xmlns:c16="http://schemas.microsoft.com/office/drawing/2014/chart" uri="{C3380CC4-5D6E-409C-BE32-E72D297353CC}">
                  <c16:uniqueId val="{00000000-95B8-43FB-8378-5956A29C403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{6E8D08D1-F2E6-4C7B-87F4-34399F04C596}</c15:txfldGUID>
                      <c15:f>Diagramm!$I$47</c15:f>
                      <c15:dlblFieldTableCache>
                        <c:ptCount val="1"/>
                      </c15:dlblFieldTableCache>
                    </c15:dlblFTEntry>
                  </c15:dlblFieldTable>
                  <c15:showDataLabelsRange val="0"/>
                </c:ext>
                <c:ext xmlns:c16="http://schemas.microsoft.com/office/drawing/2014/chart" uri="{C3380CC4-5D6E-409C-BE32-E72D297353CC}">
                  <c16:uniqueId val="{00000001-95B8-43FB-8378-5956A29C403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{7C8447AA-B6AE-44AB-800A-56D3555230FF}</c15:txfldGUID>
                      <c15:f>Diagramm!$I$48</c15:f>
                      <c15:dlblFieldTableCache>
                        <c:ptCount val="1"/>
                      </c15:dlblFieldTableCache>
                    </c15:dlblFTEntry>
                  </c15:dlblFieldTable>
                  <c15:showDataLabelsRange val="0"/>
                </c:ext>
                <c:ext xmlns:c16="http://schemas.microsoft.com/office/drawing/2014/chart" uri="{C3380CC4-5D6E-409C-BE32-E72D297353CC}">
                  <c16:uniqueId val="{00000002-95B8-43FB-8378-5956A29C403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{1D7367F1-AD12-4D8B-B05E-55AB9E2BF0AF}</c15:txfldGUID>
                      <c15:f>Diagramm!$I$49</c15:f>
                      <c15:dlblFieldTableCache>
                        <c:ptCount val="1"/>
                      </c15:dlblFieldTableCache>
                    </c15:dlblFTEntry>
                  </c15:dlblFieldTable>
                  <c15:showDataLabelsRange val="0"/>
                </c:ext>
                <c:ext xmlns:c16="http://schemas.microsoft.com/office/drawing/2014/chart" uri="{C3380CC4-5D6E-409C-BE32-E72D297353CC}">
                  <c16:uniqueId val="{00000003-95B8-43FB-8378-5956A29C403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{93B04CAD-2E9F-43DE-846A-41B37F9FDFBD}</c15:txfldGUID>
                      <c15:f>Diagramm!$I$50</c15:f>
                      <c15:dlblFieldTableCache>
                        <c:ptCount val="1"/>
                      </c15:dlblFieldTableCache>
                    </c15:dlblFTEntry>
                  </c15:dlblFieldTable>
                  <c15:showDataLabelsRange val="0"/>
                </c:ext>
                <c:ext xmlns:c16="http://schemas.microsoft.com/office/drawing/2014/chart" uri="{C3380CC4-5D6E-409C-BE32-E72D297353CC}">
                  <c16:uniqueId val="{00000004-95B8-43FB-8378-5956A29C403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{F48F658C-BB60-4802-8A30-6EDAEDDC7D44}</c15:txfldGUID>
                      <c15:f>Diagramm!$I$51</c15:f>
                      <c15:dlblFieldTableCache>
                        <c:ptCount val="1"/>
                      </c15:dlblFieldTableCache>
                    </c15:dlblFTEntry>
                  </c15:dlblFieldTable>
                  <c15:showDataLabelsRange val="0"/>
                </c:ext>
                <c:ext xmlns:c16="http://schemas.microsoft.com/office/drawing/2014/chart" uri="{C3380CC4-5D6E-409C-BE32-E72D297353CC}">
                  <c16:uniqueId val="{00000005-95B8-43FB-8378-5956A29C403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{FCA11147-5438-4DC9-9D22-56226FB71FD2}</c15:txfldGUID>
                      <c15:f>Diagramm!$I$52</c15:f>
                      <c15:dlblFieldTableCache>
                        <c:ptCount val="1"/>
                      </c15:dlblFieldTableCache>
                    </c15:dlblFTEntry>
                  </c15:dlblFieldTable>
                  <c15:showDataLabelsRange val="0"/>
                </c:ext>
                <c:ext xmlns:c16="http://schemas.microsoft.com/office/drawing/2014/chart" uri="{C3380CC4-5D6E-409C-BE32-E72D297353CC}">
                  <c16:uniqueId val="{00000006-95B8-43FB-8378-5956A29C403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{E1E64C74-DCC3-4E29-B1D0-EBA7915A44A7}</c15:txfldGUID>
                      <c15:f>Diagramm!$I$53</c15:f>
                      <c15:dlblFieldTableCache>
                        <c:ptCount val="1"/>
                      </c15:dlblFieldTableCache>
                    </c15:dlblFTEntry>
                  </c15:dlblFieldTable>
                  <c15:showDataLabelsRange val="0"/>
                </c:ext>
                <c:ext xmlns:c16="http://schemas.microsoft.com/office/drawing/2014/chart" uri="{C3380CC4-5D6E-409C-BE32-E72D297353CC}">
                  <c16:uniqueId val="{00000007-95B8-43FB-8378-5956A29C403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{34257827-1B16-4283-8920-364193FFA5F9}</c15:txfldGUID>
                      <c15:f>Diagramm!$I$54</c15:f>
                      <c15:dlblFieldTableCache>
                        <c:ptCount val="1"/>
                      </c15:dlblFieldTableCache>
                    </c15:dlblFTEntry>
                  </c15:dlblFieldTable>
                  <c15:showDataLabelsRange val="0"/>
                </c:ext>
                <c:ext xmlns:c16="http://schemas.microsoft.com/office/drawing/2014/chart" uri="{C3380CC4-5D6E-409C-BE32-E72D297353CC}">
                  <c16:uniqueId val="{00000008-95B8-43FB-8378-5956A29C403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{B07204C5-3C7F-48BF-936B-5330F384C2D0}</c15:txfldGUID>
                      <c15:f>Diagramm!$I$55</c15:f>
                      <c15:dlblFieldTableCache>
                        <c:ptCount val="1"/>
                      </c15:dlblFieldTableCache>
                    </c15:dlblFTEntry>
                  </c15:dlblFieldTable>
                  <c15:showDataLabelsRange val="0"/>
                </c:ext>
                <c:ext xmlns:c16="http://schemas.microsoft.com/office/drawing/2014/chart" uri="{C3380CC4-5D6E-409C-BE32-E72D297353CC}">
                  <c16:uniqueId val="{00000009-95B8-43FB-8378-5956A29C403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{D3683BD4-D06B-49AC-BAC8-35D4268946B4}</c15:txfldGUID>
                      <c15:f>Diagramm!$I$56</c15:f>
                      <c15:dlblFieldTableCache>
                        <c:ptCount val="1"/>
                      </c15:dlblFieldTableCache>
                    </c15:dlblFTEntry>
                  </c15:dlblFieldTable>
                  <c15:showDataLabelsRange val="0"/>
                </c:ext>
                <c:ext xmlns:c16="http://schemas.microsoft.com/office/drawing/2014/chart" uri="{C3380CC4-5D6E-409C-BE32-E72D297353CC}">
                  <c16:uniqueId val="{0000000A-95B8-43FB-8378-5956A29C403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{CC631E5A-F78E-42E2-B7F3-F5655808ADC1}</c15:txfldGUID>
                      <c15:f>Diagramm!$I$57</c15:f>
                      <c15:dlblFieldTableCache>
                        <c:ptCount val="1"/>
                      </c15:dlblFieldTableCache>
                    </c15:dlblFTEntry>
                  </c15:dlblFieldTable>
                  <c15:showDataLabelsRange val="0"/>
                </c:ext>
                <c:ext xmlns:c16="http://schemas.microsoft.com/office/drawing/2014/chart" uri="{C3380CC4-5D6E-409C-BE32-E72D297353CC}">
                  <c16:uniqueId val="{0000000B-95B8-43FB-8378-5956A29C403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{253387D9-E808-4CF5-8709-ABD98CDEADFD}</c15:txfldGUID>
                      <c15:f>Diagramm!$I$58</c15:f>
                      <c15:dlblFieldTableCache>
                        <c:ptCount val="1"/>
                      </c15:dlblFieldTableCache>
                    </c15:dlblFTEntry>
                  </c15:dlblFieldTable>
                  <c15:showDataLabelsRange val="0"/>
                </c:ext>
                <c:ext xmlns:c16="http://schemas.microsoft.com/office/drawing/2014/chart" uri="{C3380CC4-5D6E-409C-BE32-E72D297353CC}">
                  <c16:uniqueId val="{0000000C-95B8-43FB-8378-5956A29C403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{B5897DBC-28EC-4F73-9519-00FE6DCDB755}</c15:txfldGUID>
                      <c15:f>Diagramm!$I$59</c15:f>
                      <c15:dlblFieldTableCache>
                        <c:ptCount val="1"/>
                      </c15:dlblFieldTableCache>
                    </c15:dlblFTEntry>
                  </c15:dlblFieldTable>
                  <c15:showDataLabelsRange val="0"/>
                </c:ext>
                <c:ext xmlns:c16="http://schemas.microsoft.com/office/drawing/2014/chart" uri="{C3380CC4-5D6E-409C-BE32-E72D297353CC}">
                  <c16:uniqueId val="{0000000D-95B8-43FB-8378-5956A29C403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{8C464294-645B-499F-B086-A553691D87E4}</c15:txfldGUID>
                      <c15:f>Diagramm!$I$60</c15:f>
                      <c15:dlblFieldTableCache>
                        <c:ptCount val="1"/>
                      </c15:dlblFieldTableCache>
                    </c15:dlblFTEntry>
                  </c15:dlblFieldTable>
                  <c15:showDataLabelsRange val="0"/>
                </c:ext>
                <c:ext xmlns:c16="http://schemas.microsoft.com/office/drawing/2014/chart" uri="{C3380CC4-5D6E-409C-BE32-E72D297353CC}">
                  <c16:uniqueId val="{0000000E-95B8-43FB-8378-5956A29C403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{FEC9A95F-6477-4BB0-93E6-D1D6746AA64B}</c15:txfldGUID>
                      <c15:f>Diagramm!$I$61</c15:f>
                      <c15:dlblFieldTableCache>
                        <c:ptCount val="1"/>
                      </c15:dlblFieldTableCache>
                    </c15:dlblFTEntry>
                  </c15:dlblFieldTable>
                  <c15:showDataLabelsRange val="0"/>
                </c:ext>
                <c:ext xmlns:c16="http://schemas.microsoft.com/office/drawing/2014/chart" uri="{C3380CC4-5D6E-409C-BE32-E72D297353CC}">
                  <c16:uniqueId val="{0000000F-95B8-43FB-8378-5956A29C403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{D308C366-38FB-486A-99B7-5BC6DCFCA8DA}</c15:txfldGUID>
                      <c15:f>Diagramm!$I$62</c15:f>
                      <c15:dlblFieldTableCache>
                        <c:ptCount val="1"/>
                      </c15:dlblFieldTableCache>
                    </c15:dlblFTEntry>
                  </c15:dlblFieldTable>
                  <c15:showDataLabelsRange val="0"/>
                </c:ext>
                <c:ext xmlns:c16="http://schemas.microsoft.com/office/drawing/2014/chart" uri="{C3380CC4-5D6E-409C-BE32-E72D297353CC}">
                  <c16:uniqueId val="{00000010-95B8-43FB-8378-5956A29C403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{3297AE52-41F3-4497-93E6-C11CA10E4C53}</c15:txfldGUID>
                      <c15:f>Diagramm!$I$63</c15:f>
                      <c15:dlblFieldTableCache>
                        <c:ptCount val="1"/>
                      </c15:dlblFieldTableCache>
                    </c15:dlblFTEntry>
                  </c15:dlblFieldTable>
                  <c15:showDataLabelsRange val="0"/>
                </c:ext>
                <c:ext xmlns:c16="http://schemas.microsoft.com/office/drawing/2014/chart" uri="{C3380CC4-5D6E-409C-BE32-E72D297353CC}">
                  <c16:uniqueId val="{00000011-95B8-43FB-8378-5956A29C403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{EB2BE6D2-94C6-44B3-84D9-118D162CDD04}</c15:txfldGUID>
                      <c15:f>Diagramm!$I$64</c15:f>
                      <c15:dlblFieldTableCache>
                        <c:ptCount val="1"/>
                      </c15:dlblFieldTableCache>
                    </c15:dlblFTEntry>
                  </c15:dlblFieldTable>
                  <c15:showDataLabelsRange val="0"/>
                </c:ext>
                <c:ext xmlns:c16="http://schemas.microsoft.com/office/drawing/2014/chart" uri="{C3380CC4-5D6E-409C-BE32-E72D297353CC}">
                  <c16:uniqueId val="{00000012-95B8-43FB-8378-5956A29C403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{AFAA0D2A-CEAD-4185-8D98-968D24E68BC8}</c15:txfldGUID>
                      <c15:f>Diagramm!$I$65</c15:f>
                      <c15:dlblFieldTableCache>
                        <c:ptCount val="1"/>
                      </c15:dlblFieldTableCache>
                    </c15:dlblFTEntry>
                  </c15:dlblFieldTable>
                  <c15:showDataLabelsRange val="0"/>
                </c:ext>
                <c:ext xmlns:c16="http://schemas.microsoft.com/office/drawing/2014/chart" uri="{C3380CC4-5D6E-409C-BE32-E72D297353CC}">
                  <c16:uniqueId val="{00000013-95B8-43FB-8378-5956A29C403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{9A28BD52-6194-4750-8E13-34D65E35E771}</c15:txfldGUID>
                      <c15:f>Diagramm!$I$66</c15:f>
                      <c15:dlblFieldTableCache>
                        <c:ptCount val="1"/>
                      </c15:dlblFieldTableCache>
                    </c15:dlblFTEntry>
                  </c15:dlblFieldTable>
                  <c15:showDataLabelsRange val="0"/>
                </c:ext>
                <c:ext xmlns:c16="http://schemas.microsoft.com/office/drawing/2014/chart" uri="{C3380CC4-5D6E-409C-BE32-E72D297353CC}">
                  <c16:uniqueId val="{00000014-95B8-43FB-8378-5956A29C403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{91154D01-58BD-4253-964E-C98C78A95540}</c15:txfldGUID>
                      <c15:f>Diagramm!$I$67</c15:f>
                      <c15:dlblFieldTableCache>
                        <c:ptCount val="1"/>
                      </c15:dlblFieldTableCache>
                    </c15:dlblFTEntry>
                  </c15:dlblFieldTable>
                  <c15:showDataLabelsRange val="0"/>
                </c:ext>
                <c:ext xmlns:c16="http://schemas.microsoft.com/office/drawing/2014/chart" uri="{C3380CC4-5D6E-409C-BE32-E72D297353CC}">
                  <c16:uniqueId val="{00000015-95B8-43FB-8378-5956A29C40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B8-43FB-8378-5956A29C403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{6D5C2525-41D4-454F-B101-0CF452ECCB01}</c15:txfldGUID>
                      <c15:f>Diagramm!$K$46</c15:f>
                      <c15:dlblFieldTableCache>
                        <c:ptCount val="1"/>
                      </c15:dlblFieldTableCache>
                    </c15:dlblFTEntry>
                  </c15:dlblFieldTable>
                  <c15:showDataLabelsRange val="0"/>
                </c:ext>
                <c:ext xmlns:c16="http://schemas.microsoft.com/office/drawing/2014/chart" uri="{C3380CC4-5D6E-409C-BE32-E72D297353CC}">
                  <c16:uniqueId val="{00000017-95B8-43FB-8378-5956A29C403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{CD7BFA3D-7AB9-4C8F-B18E-5ED3DE3A31AD}</c15:txfldGUID>
                      <c15:f>Diagramm!$K$47</c15:f>
                      <c15:dlblFieldTableCache>
                        <c:ptCount val="1"/>
                      </c15:dlblFieldTableCache>
                    </c15:dlblFTEntry>
                  </c15:dlblFieldTable>
                  <c15:showDataLabelsRange val="0"/>
                </c:ext>
                <c:ext xmlns:c16="http://schemas.microsoft.com/office/drawing/2014/chart" uri="{C3380CC4-5D6E-409C-BE32-E72D297353CC}">
                  <c16:uniqueId val="{00000018-95B8-43FB-8378-5956A29C403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{8723CCF5-1ABB-4F00-84CD-B6533862E2A1}</c15:txfldGUID>
                      <c15:f>Diagramm!$K$48</c15:f>
                      <c15:dlblFieldTableCache>
                        <c:ptCount val="1"/>
                      </c15:dlblFieldTableCache>
                    </c15:dlblFTEntry>
                  </c15:dlblFieldTable>
                  <c15:showDataLabelsRange val="0"/>
                </c:ext>
                <c:ext xmlns:c16="http://schemas.microsoft.com/office/drawing/2014/chart" uri="{C3380CC4-5D6E-409C-BE32-E72D297353CC}">
                  <c16:uniqueId val="{00000019-95B8-43FB-8378-5956A29C403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{3A047090-241C-4A85-A652-39B7572A0A97}</c15:txfldGUID>
                      <c15:f>Diagramm!$K$49</c15:f>
                      <c15:dlblFieldTableCache>
                        <c:ptCount val="1"/>
                      </c15:dlblFieldTableCache>
                    </c15:dlblFTEntry>
                  </c15:dlblFieldTable>
                  <c15:showDataLabelsRange val="0"/>
                </c:ext>
                <c:ext xmlns:c16="http://schemas.microsoft.com/office/drawing/2014/chart" uri="{C3380CC4-5D6E-409C-BE32-E72D297353CC}">
                  <c16:uniqueId val="{0000001A-95B8-43FB-8378-5956A29C403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{9C716F0F-4284-46C9-ADBE-DD3494F462C9}</c15:txfldGUID>
                      <c15:f>Diagramm!$K$50</c15:f>
                      <c15:dlblFieldTableCache>
                        <c:ptCount val="1"/>
                      </c15:dlblFieldTableCache>
                    </c15:dlblFTEntry>
                  </c15:dlblFieldTable>
                  <c15:showDataLabelsRange val="0"/>
                </c:ext>
                <c:ext xmlns:c16="http://schemas.microsoft.com/office/drawing/2014/chart" uri="{C3380CC4-5D6E-409C-BE32-E72D297353CC}">
                  <c16:uniqueId val="{0000001B-95B8-43FB-8378-5956A29C403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{F0958006-9CF0-439C-BDAA-1B9B16227C07}</c15:txfldGUID>
                      <c15:f>Diagramm!$K$51</c15:f>
                      <c15:dlblFieldTableCache>
                        <c:ptCount val="1"/>
                      </c15:dlblFieldTableCache>
                    </c15:dlblFTEntry>
                  </c15:dlblFieldTable>
                  <c15:showDataLabelsRange val="0"/>
                </c:ext>
                <c:ext xmlns:c16="http://schemas.microsoft.com/office/drawing/2014/chart" uri="{C3380CC4-5D6E-409C-BE32-E72D297353CC}">
                  <c16:uniqueId val="{0000001C-95B8-43FB-8378-5956A29C403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{E09748E3-7247-4466-BAE2-793A0D2AB93B}</c15:txfldGUID>
                      <c15:f>Diagramm!$K$52</c15:f>
                      <c15:dlblFieldTableCache>
                        <c:ptCount val="1"/>
                      </c15:dlblFieldTableCache>
                    </c15:dlblFTEntry>
                  </c15:dlblFieldTable>
                  <c15:showDataLabelsRange val="0"/>
                </c:ext>
                <c:ext xmlns:c16="http://schemas.microsoft.com/office/drawing/2014/chart" uri="{C3380CC4-5D6E-409C-BE32-E72D297353CC}">
                  <c16:uniqueId val="{0000001D-95B8-43FB-8378-5956A29C403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{1A142DC5-ECB6-4523-A804-BE6765564AD3}</c15:txfldGUID>
                      <c15:f>Diagramm!$K$53</c15:f>
                      <c15:dlblFieldTableCache>
                        <c:ptCount val="1"/>
                      </c15:dlblFieldTableCache>
                    </c15:dlblFTEntry>
                  </c15:dlblFieldTable>
                  <c15:showDataLabelsRange val="0"/>
                </c:ext>
                <c:ext xmlns:c16="http://schemas.microsoft.com/office/drawing/2014/chart" uri="{C3380CC4-5D6E-409C-BE32-E72D297353CC}">
                  <c16:uniqueId val="{0000001E-95B8-43FB-8378-5956A29C403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{212F82B4-4F00-4894-9D50-265DAC25D247}</c15:txfldGUID>
                      <c15:f>Diagramm!$K$54</c15:f>
                      <c15:dlblFieldTableCache>
                        <c:ptCount val="1"/>
                      </c15:dlblFieldTableCache>
                    </c15:dlblFTEntry>
                  </c15:dlblFieldTable>
                  <c15:showDataLabelsRange val="0"/>
                </c:ext>
                <c:ext xmlns:c16="http://schemas.microsoft.com/office/drawing/2014/chart" uri="{C3380CC4-5D6E-409C-BE32-E72D297353CC}">
                  <c16:uniqueId val="{0000001F-95B8-43FB-8378-5956A29C403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{9D785534-FC38-4BDB-A89E-6820D41197DC}</c15:txfldGUID>
                      <c15:f>Diagramm!$K$55</c15:f>
                      <c15:dlblFieldTableCache>
                        <c:ptCount val="1"/>
                      </c15:dlblFieldTableCache>
                    </c15:dlblFTEntry>
                  </c15:dlblFieldTable>
                  <c15:showDataLabelsRange val="0"/>
                </c:ext>
                <c:ext xmlns:c16="http://schemas.microsoft.com/office/drawing/2014/chart" uri="{C3380CC4-5D6E-409C-BE32-E72D297353CC}">
                  <c16:uniqueId val="{00000020-95B8-43FB-8378-5956A29C403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{A1E9F617-02C2-435C-A993-8B8A8D4BE12E}</c15:txfldGUID>
                      <c15:f>Diagramm!$K$56</c15:f>
                      <c15:dlblFieldTableCache>
                        <c:ptCount val="1"/>
                      </c15:dlblFieldTableCache>
                    </c15:dlblFTEntry>
                  </c15:dlblFieldTable>
                  <c15:showDataLabelsRange val="0"/>
                </c:ext>
                <c:ext xmlns:c16="http://schemas.microsoft.com/office/drawing/2014/chart" uri="{C3380CC4-5D6E-409C-BE32-E72D297353CC}">
                  <c16:uniqueId val="{00000021-95B8-43FB-8378-5956A29C403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{CA1B7AA2-78CB-43FA-99A0-437F95CD7503}</c15:txfldGUID>
                      <c15:f>Diagramm!$K$57</c15:f>
                      <c15:dlblFieldTableCache>
                        <c:ptCount val="1"/>
                      </c15:dlblFieldTableCache>
                    </c15:dlblFTEntry>
                  </c15:dlblFieldTable>
                  <c15:showDataLabelsRange val="0"/>
                </c:ext>
                <c:ext xmlns:c16="http://schemas.microsoft.com/office/drawing/2014/chart" uri="{C3380CC4-5D6E-409C-BE32-E72D297353CC}">
                  <c16:uniqueId val="{00000022-95B8-43FB-8378-5956A29C403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{1B16DDAA-417D-4E88-8396-89A2F5D24FB3}</c15:txfldGUID>
                      <c15:f>Diagramm!$K$58</c15:f>
                      <c15:dlblFieldTableCache>
                        <c:ptCount val="1"/>
                      </c15:dlblFieldTableCache>
                    </c15:dlblFTEntry>
                  </c15:dlblFieldTable>
                  <c15:showDataLabelsRange val="0"/>
                </c:ext>
                <c:ext xmlns:c16="http://schemas.microsoft.com/office/drawing/2014/chart" uri="{C3380CC4-5D6E-409C-BE32-E72D297353CC}">
                  <c16:uniqueId val="{00000023-95B8-43FB-8378-5956A29C403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{5E62F9D3-B2AD-4633-A736-D70C590DACC7}</c15:txfldGUID>
                      <c15:f>Diagramm!$K$59</c15:f>
                      <c15:dlblFieldTableCache>
                        <c:ptCount val="1"/>
                      </c15:dlblFieldTableCache>
                    </c15:dlblFTEntry>
                  </c15:dlblFieldTable>
                  <c15:showDataLabelsRange val="0"/>
                </c:ext>
                <c:ext xmlns:c16="http://schemas.microsoft.com/office/drawing/2014/chart" uri="{C3380CC4-5D6E-409C-BE32-E72D297353CC}">
                  <c16:uniqueId val="{00000024-95B8-43FB-8378-5956A29C403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{1AF8A13F-065F-4443-91B0-3C213A7057E3}</c15:txfldGUID>
                      <c15:f>Diagramm!$K$60</c15:f>
                      <c15:dlblFieldTableCache>
                        <c:ptCount val="1"/>
                      </c15:dlblFieldTableCache>
                    </c15:dlblFTEntry>
                  </c15:dlblFieldTable>
                  <c15:showDataLabelsRange val="0"/>
                </c:ext>
                <c:ext xmlns:c16="http://schemas.microsoft.com/office/drawing/2014/chart" uri="{C3380CC4-5D6E-409C-BE32-E72D297353CC}">
                  <c16:uniqueId val="{00000025-95B8-43FB-8378-5956A29C403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{3DDAA944-C7DE-4799-BE1B-EC4B18E6A37E}</c15:txfldGUID>
                      <c15:f>Diagramm!$K$61</c15:f>
                      <c15:dlblFieldTableCache>
                        <c:ptCount val="1"/>
                      </c15:dlblFieldTableCache>
                    </c15:dlblFTEntry>
                  </c15:dlblFieldTable>
                  <c15:showDataLabelsRange val="0"/>
                </c:ext>
                <c:ext xmlns:c16="http://schemas.microsoft.com/office/drawing/2014/chart" uri="{C3380CC4-5D6E-409C-BE32-E72D297353CC}">
                  <c16:uniqueId val="{00000026-95B8-43FB-8378-5956A29C403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{FF42134E-5A69-4A60-A8F5-99A7B5EA3FFC}</c15:txfldGUID>
                      <c15:f>Diagramm!$K$62</c15:f>
                      <c15:dlblFieldTableCache>
                        <c:ptCount val="1"/>
                      </c15:dlblFieldTableCache>
                    </c15:dlblFTEntry>
                  </c15:dlblFieldTable>
                  <c15:showDataLabelsRange val="0"/>
                </c:ext>
                <c:ext xmlns:c16="http://schemas.microsoft.com/office/drawing/2014/chart" uri="{C3380CC4-5D6E-409C-BE32-E72D297353CC}">
                  <c16:uniqueId val="{00000027-95B8-43FB-8378-5956A29C403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{E49D46C7-6B5A-4D7C-B9E9-8D945337FE25}</c15:txfldGUID>
                      <c15:f>Diagramm!$K$63</c15:f>
                      <c15:dlblFieldTableCache>
                        <c:ptCount val="1"/>
                      </c15:dlblFieldTableCache>
                    </c15:dlblFTEntry>
                  </c15:dlblFieldTable>
                  <c15:showDataLabelsRange val="0"/>
                </c:ext>
                <c:ext xmlns:c16="http://schemas.microsoft.com/office/drawing/2014/chart" uri="{C3380CC4-5D6E-409C-BE32-E72D297353CC}">
                  <c16:uniqueId val="{00000028-95B8-43FB-8378-5956A29C403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{D17EBD58-E586-4623-A0CA-D0927D7E7F0D}</c15:txfldGUID>
                      <c15:f>Diagramm!$K$64</c15:f>
                      <c15:dlblFieldTableCache>
                        <c:ptCount val="1"/>
                      </c15:dlblFieldTableCache>
                    </c15:dlblFTEntry>
                  </c15:dlblFieldTable>
                  <c15:showDataLabelsRange val="0"/>
                </c:ext>
                <c:ext xmlns:c16="http://schemas.microsoft.com/office/drawing/2014/chart" uri="{C3380CC4-5D6E-409C-BE32-E72D297353CC}">
                  <c16:uniqueId val="{00000029-95B8-43FB-8378-5956A29C403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{865CFBCC-E500-492F-B859-55277E20926C}</c15:txfldGUID>
                      <c15:f>Diagramm!$K$65</c15:f>
                      <c15:dlblFieldTableCache>
                        <c:ptCount val="1"/>
                      </c15:dlblFieldTableCache>
                    </c15:dlblFTEntry>
                  </c15:dlblFieldTable>
                  <c15:showDataLabelsRange val="0"/>
                </c:ext>
                <c:ext xmlns:c16="http://schemas.microsoft.com/office/drawing/2014/chart" uri="{C3380CC4-5D6E-409C-BE32-E72D297353CC}">
                  <c16:uniqueId val="{0000002A-95B8-43FB-8378-5956A29C403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{A85A5204-F686-4129-AD51-A51EABB7D7BD}</c15:txfldGUID>
                      <c15:f>Diagramm!$K$66</c15:f>
                      <c15:dlblFieldTableCache>
                        <c:ptCount val="1"/>
                      </c15:dlblFieldTableCache>
                    </c15:dlblFTEntry>
                  </c15:dlblFieldTable>
                  <c15:showDataLabelsRange val="0"/>
                </c:ext>
                <c:ext xmlns:c16="http://schemas.microsoft.com/office/drawing/2014/chart" uri="{C3380CC4-5D6E-409C-BE32-E72D297353CC}">
                  <c16:uniqueId val="{0000002B-95B8-43FB-8378-5956A29C403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{ED1A8BED-BB22-4D92-AB26-861BE1E8BEB3}</c15:txfldGUID>
                      <c15:f>Diagramm!$K$67</c15:f>
                      <c15:dlblFieldTableCache>
                        <c:ptCount val="1"/>
                      </c15:dlblFieldTableCache>
                    </c15:dlblFTEntry>
                  </c15:dlblFieldTable>
                  <c15:showDataLabelsRange val="0"/>
                </c:ext>
                <c:ext xmlns:c16="http://schemas.microsoft.com/office/drawing/2014/chart" uri="{C3380CC4-5D6E-409C-BE32-E72D297353CC}">
                  <c16:uniqueId val="{0000002C-95B8-43FB-8378-5956A29C40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B8-43FB-8378-5956A29C403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{EE02995C-F5FD-438E-845B-5B0F7FB8F7D3}</c15:txfldGUID>
                      <c15:f>Diagramm!$J$46</c15:f>
                      <c15:dlblFieldTableCache>
                        <c:ptCount val="1"/>
                      </c15:dlblFieldTableCache>
                    </c15:dlblFTEntry>
                  </c15:dlblFieldTable>
                  <c15:showDataLabelsRange val="0"/>
                </c:ext>
                <c:ext xmlns:c16="http://schemas.microsoft.com/office/drawing/2014/chart" uri="{C3380CC4-5D6E-409C-BE32-E72D297353CC}">
                  <c16:uniqueId val="{0000002E-95B8-43FB-8378-5956A29C403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{7BEAF567-C45E-44F4-A893-B44BF43CCA91}</c15:txfldGUID>
                      <c15:f>Diagramm!$J$47</c15:f>
                      <c15:dlblFieldTableCache>
                        <c:ptCount val="1"/>
                      </c15:dlblFieldTableCache>
                    </c15:dlblFTEntry>
                  </c15:dlblFieldTable>
                  <c15:showDataLabelsRange val="0"/>
                </c:ext>
                <c:ext xmlns:c16="http://schemas.microsoft.com/office/drawing/2014/chart" uri="{C3380CC4-5D6E-409C-BE32-E72D297353CC}">
                  <c16:uniqueId val="{0000002F-95B8-43FB-8378-5956A29C403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{C12D58BE-1E61-4E6D-B5FA-F6DB2E490C24}</c15:txfldGUID>
                      <c15:f>Diagramm!$J$48</c15:f>
                      <c15:dlblFieldTableCache>
                        <c:ptCount val="1"/>
                      </c15:dlblFieldTableCache>
                    </c15:dlblFTEntry>
                  </c15:dlblFieldTable>
                  <c15:showDataLabelsRange val="0"/>
                </c:ext>
                <c:ext xmlns:c16="http://schemas.microsoft.com/office/drawing/2014/chart" uri="{C3380CC4-5D6E-409C-BE32-E72D297353CC}">
                  <c16:uniqueId val="{00000030-95B8-43FB-8378-5956A29C403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{1D28ACC2-9A96-4B4B-9C3B-8A45FCC60A7F}</c15:txfldGUID>
                      <c15:f>Diagramm!$J$49</c15:f>
                      <c15:dlblFieldTableCache>
                        <c:ptCount val="1"/>
                      </c15:dlblFieldTableCache>
                    </c15:dlblFTEntry>
                  </c15:dlblFieldTable>
                  <c15:showDataLabelsRange val="0"/>
                </c:ext>
                <c:ext xmlns:c16="http://schemas.microsoft.com/office/drawing/2014/chart" uri="{C3380CC4-5D6E-409C-BE32-E72D297353CC}">
                  <c16:uniqueId val="{00000031-95B8-43FB-8378-5956A29C403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{61B10DB1-1D01-4E1E-93C3-5038F6BAA0AB}</c15:txfldGUID>
                      <c15:f>Diagramm!$J$50</c15:f>
                      <c15:dlblFieldTableCache>
                        <c:ptCount val="1"/>
                      </c15:dlblFieldTableCache>
                    </c15:dlblFTEntry>
                  </c15:dlblFieldTable>
                  <c15:showDataLabelsRange val="0"/>
                </c:ext>
                <c:ext xmlns:c16="http://schemas.microsoft.com/office/drawing/2014/chart" uri="{C3380CC4-5D6E-409C-BE32-E72D297353CC}">
                  <c16:uniqueId val="{00000032-95B8-43FB-8378-5956A29C403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{6308DF50-1F61-4024-BBCD-42D4EAA482EE}</c15:txfldGUID>
                      <c15:f>Diagramm!$J$51</c15:f>
                      <c15:dlblFieldTableCache>
                        <c:ptCount val="1"/>
                      </c15:dlblFieldTableCache>
                    </c15:dlblFTEntry>
                  </c15:dlblFieldTable>
                  <c15:showDataLabelsRange val="0"/>
                </c:ext>
                <c:ext xmlns:c16="http://schemas.microsoft.com/office/drawing/2014/chart" uri="{C3380CC4-5D6E-409C-BE32-E72D297353CC}">
                  <c16:uniqueId val="{00000033-95B8-43FB-8378-5956A29C403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{85E4D419-C686-4874-964A-7352D831D233}</c15:txfldGUID>
                      <c15:f>Diagramm!$J$52</c15:f>
                      <c15:dlblFieldTableCache>
                        <c:ptCount val="1"/>
                      </c15:dlblFieldTableCache>
                    </c15:dlblFTEntry>
                  </c15:dlblFieldTable>
                  <c15:showDataLabelsRange val="0"/>
                </c:ext>
                <c:ext xmlns:c16="http://schemas.microsoft.com/office/drawing/2014/chart" uri="{C3380CC4-5D6E-409C-BE32-E72D297353CC}">
                  <c16:uniqueId val="{00000034-95B8-43FB-8378-5956A29C403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{EDCD0FB2-56B4-4632-B6B9-D161059E054D}</c15:txfldGUID>
                      <c15:f>Diagramm!$J$53</c15:f>
                      <c15:dlblFieldTableCache>
                        <c:ptCount val="1"/>
                      </c15:dlblFieldTableCache>
                    </c15:dlblFTEntry>
                  </c15:dlblFieldTable>
                  <c15:showDataLabelsRange val="0"/>
                </c:ext>
                <c:ext xmlns:c16="http://schemas.microsoft.com/office/drawing/2014/chart" uri="{C3380CC4-5D6E-409C-BE32-E72D297353CC}">
                  <c16:uniqueId val="{00000035-95B8-43FB-8378-5956A29C403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{6C46B9FB-19C0-4B80-BFB0-CCC084F65F56}</c15:txfldGUID>
                      <c15:f>Diagramm!$J$54</c15:f>
                      <c15:dlblFieldTableCache>
                        <c:ptCount val="1"/>
                      </c15:dlblFieldTableCache>
                    </c15:dlblFTEntry>
                  </c15:dlblFieldTable>
                  <c15:showDataLabelsRange val="0"/>
                </c:ext>
                <c:ext xmlns:c16="http://schemas.microsoft.com/office/drawing/2014/chart" uri="{C3380CC4-5D6E-409C-BE32-E72D297353CC}">
                  <c16:uniqueId val="{00000036-95B8-43FB-8378-5956A29C403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{91942A17-CA86-4051-BBD3-C3A9FF50AD6F}</c15:txfldGUID>
                      <c15:f>Diagramm!$J$55</c15:f>
                      <c15:dlblFieldTableCache>
                        <c:ptCount val="1"/>
                      </c15:dlblFieldTableCache>
                    </c15:dlblFTEntry>
                  </c15:dlblFieldTable>
                  <c15:showDataLabelsRange val="0"/>
                </c:ext>
                <c:ext xmlns:c16="http://schemas.microsoft.com/office/drawing/2014/chart" uri="{C3380CC4-5D6E-409C-BE32-E72D297353CC}">
                  <c16:uniqueId val="{00000037-95B8-43FB-8378-5956A29C403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{B6943D9B-B537-45FB-B619-E7FEA9F72BBE}</c15:txfldGUID>
                      <c15:f>Diagramm!$J$56</c15:f>
                      <c15:dlblFieldTableCache>
                        <c:ptCount val="1"/>
                      </c15:dlblFieldTableCache>
                    </c15:dlblFTEntry>
                  </c15:dlblFieldTable>
                  <c15:showDataLabelsRange val="0"/>
                </c:ext>
                <c:ext xmlns:c16="http://schemas.microsoft.com/office/drawing/2014/chart" uri="{C3380CC4-5D6E-409C-BE32-E72D297353CC}">
                  <c16:uniqueId val="{00000038-95B8-43FB-8378-5956A29C403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{ED44B9A3-CF46-463C-8DBF-2FB3EFD51315}</c15:txfldGUID>
                      <c15:f>Diagramm!$J$57</c15:f>
                      <c15:dlblFieldTableCache>
                        <c:ptCount val="1"/>
                      </c15:dlblFieldTableCache>
                    </c15:dlblFTEntry>
                  </c15:dlblFieldTable>
                  <c15:showDataLabelsRange val="0"/>
                </c:ext>
                <c:ext xmlns:c16="http://schemas.microsoft.com/office/drawing/2014/chart" uri="{C3380CC4-5D6E-409C-BE32-E72D297353CC}">
                  <c16:uniqueId val="{00000039-95B8-43FB-8378-5956A29C403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{DA2389A5-7438-4393-9D99-2F725961F053}</c15:txfldGUID>
                      <c15:f>Diagramm!$J$58</c15:f>
                      <c15:dlblFieldTableCache>
                        <c:ptCount val="1"/>
                      </c15:dlblFieldTableCache>
                    </c15:dlblFTEntry>
                  </c15:dlblFieldTable>
                  <c15:showDataLabelsRange val="0"/>
                </c:ext>
                <c:ext xmlns:c16="http://schemas.microsoft.com/office/drawing/2014/chart" uri="{C3380CC4-5D6E-409C-BE32-E72D297353CC}">
                  <c16:uniqueId val="{0000003A-95B8-43FB-8378-5956A29C403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{5A2025FB-1E40-4C28-A7F9-5F0C9CEC58C8}</c15:txfldGUID>
                      <c15:f>Diagramm!$J$59</c15:f>
                      <c15:dlblFieldTableCache>
                        <c:ptCount val="1"/>
                      </c15:dlblFieldTableCache>
                    </c15:dlblFTEntry>
                  </c15:dlblFieldTable>
                  <c15:showDataLabelsRange val="0"/>
                </c:ext>
                <c:ext xmlns:c16="http://schemas.microsoft.com/office/drawing/2014/chart" uri="{C3380CC4-5D6E-409C-BE32-E72D297353CC}">
                  <c16:uniqueId val="{0000003B-95B8-43FB-8378-5956A29C403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{7B6627E0-5C36-4193-8723-D43BD7A44DAF}</c15:txfldGUID>
                      <c15:f>Diagramm!$J$60</c15:f>
                      <c15:dlblFieldTableCache>
                        <c:ptCount val="1"/>
                      </c15:dlblFieldTableCache>
                    </c15:dlblFTEntry>
                  </c15:dlblFieldTable>
                  <c15:showDataLabelsRange val="0"/>
                </c:ext>
                <c:ext xmlns:c16="http://schemas.microsoft.com/office/drawing/2014/chart" uri="{C3380CC4-5D6E-409C-BE32-E72D297353CC}">
                  <c16:uniqueId val="{0000003C-95B8-43FB-8378-5956A29C403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{CB7ACFE9-80E8-456F-88BD-2348ED554BF1}</c15:txfldGUID>
                      <c15:f>Diagramm!$J$61</c15:f>
                      <c15:dlblFieldTableCache>
                        <c:ptCount val="1"/>
                      </c15:dlblFieldTableCache>
                    </c15:dlblFTEntry>
                  </c15:dlblFieldTable>
                  <c15:showDataLabelsRange val="0"/>
                </c:ext>
                <c:ext xmlns:c16="http://schemas.microsoft.com/office/drawing/2014/chart" uri="{C3380CC4-5D6E-409C-BE32-E72D297353CC}">
                  <c16:uniqueId val="{0000003D-95B8-43FB-8378-5956A29C403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{9F46BA9E-F66D-4D4C-9B38-AFEA978A4DFF}</c15:txfldGUID>
                      <c15:f>Diagramm!$J$62</c15:f>
                      <c15:dlblFieldTableCache>
                        <c:ptCount val="1"/>
                      </c15:dlblFieldTableCache>
                    </c15:dlblFTEntry>
                  </c15:dlblFieldTable>
                  <c15:showDataLabelsRange val="0"/>
                </c:ext>
                <c:ext xmlns:c16="http://schemas.microsoft.com/office/drawing/2014/chart" uri="{C3380CC4-5D6E-409C-BE32-E72D297353CC}">
                  <c16:uniqueId val="{0000003E-95B8-43FB-8378-5956A29C403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{20887631-09D5-4F31-865F-C120860660F2}</c15:txfldGUID>
                      <c15:f>Diagramm!$J$63</c15:f>
                      <c15:dlblFieldTableCache>
                        <c:ptCount val="1"/>
                      </c15:dlblFieldTableCache>
                    </c15:dlblFTEntry>
                  </c15:dlblFieldTable>
                  <c15:showDataLabelsRange val="0"/>
                </c:ext>
                <c:ext xmlns:c16="http://schemas.microsoft.com/office/drawing/2014/chart" uri="{C3380CC4-5D6E-409C-BE32-E72D297353CC}">
                  <c16:uniqueId val="{0000003F-95B8-43FB-8378-5956A29C403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{BFB4E156-67D0-4043-8C77-BA948053FDF6}</c15:txfldGUID>
                      <c15:f>Diagramm!$J$64</c15:f>
                      <c15:dlblFieldTableCache>
                        <c:ptCount val="1"/>
                      </c15:dlblFieldTableCache>
                    </c15:dlblFTEntry>
                  </c15:dlblFieldTable>
                  <c15:showDataLabelsRange val="0"/>
                </c:ext>
                <c:ext xmlns:c16="http://schemas.microsoft.com/office/drawing/2014/chart" uri="{C3380CC4-5D6E-409C-BE32-E72D297353CC}">
                  <c16:uniqueId val="{00000040-95B8-43FB-8378-5956A29C403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{A26E6193-C6DB-4758-9586-D7C98D1C516E}</c15:txfldGUID>
                      <c15:f>Diagramm!$J$65</c15:f>
                      <c15:dlblFieldTableCache>
                        <c:ptCount val="1"/>
                      </c15:dlblFieldTableCache>
                    </c15:dlblFTEntry>
                  </c15:dlblFieldTable>
                  <c15:showDataLabelsRange val="0"/>
                </c:ext>
                <c:ext xmlns:c16="http://schemas.microsoft.com/office/drawing/2014/chart" uri="{C3380CC4-5D6E-409C-BE32-E72D297353CC}">
                  <c16:uniqueId val="{00000041-95B8-43FB-8378-5956A29C403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{55D13D54-0013-45CD-8FF7-E7FB79BA82AE}</c15:txfldGUID>
                      <c15:f>Diagramm!$J$66</c15:f>
                      <c15:dlblFieldTableCache>
                        <c:ptCount val="1"/>
                      </c15:dlblFieldTableCache>
                    </c15:dlblFTEntry>
                  </c15:dlblFieldTable>
                  <c15:showDataLabelsRange val="0"/>
                </c:ext>
                <c:ext xmlns:c16="http://schemas.microsoft.com/office/drawing/2014/chart" uri="{C3380CC4-5D6E-409C-BE32-E72D297353CC}">
                  <c16:uniqueId val="{00000042-95B8-43FB-8378-5956A29C403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{E9D44FE3-1039-46A4-86D9-3D944C6BA0CD}</c15:txfldGUID>
                      <c15:f>Diagramm!$J$67</c15:f>
                      <c15:dlblFieldTableCache>
                        <c:ptCount val="1"/>
                      </c15:dlblFieldTableCache>
                    </c15:dlblFTEntry>
                  </c15:dlblFieldTable>
                  <c15:showDataLabelsRange val="0"/>
                </c:ext>
                <c:ext xmlns:c16="http://schemas.microsoft.com/office/drawing/2014/chart" uri="{C3380CC4-5D6E-409C-BE32-E72D297353CC}">
                  <c16:uniqueId val="{00000043-95B8-43FB-8378-5956A29C40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B8-43FB-8378-5956A29C403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79-49EB-8AE4-0B76FB1408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79-49EB-8AE4-0B76FB1408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79-49EB-8AE4-0B76FB1408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79-49EB-8AE4-0B76FB1408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79-49EB-8AE4-0B76FB1408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79-49EB-8AE4-0B76FB1408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79-49EB-8AE4-0B76FB1408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79-49EB-8AE4-0B76FB1408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79-49EB-8AE4-0B76FB1408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79-49EB-8AE4-0B76FB1408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79-49EB-8AE4-0B76FB1408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79-49EB-8AE4-0B76FB1408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79-49EB-8AE4-0B76FB1408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79-49EB-8AE4-0B76FB1408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79-49EB-8AE4-0B76FB1408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79-49EB-8AE4-0B76FB1408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79-49EB-8AE4-0B76FB1408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79-49EB-8AE4-0B76FB1408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B79-49EB-8AE4-0B76FB1408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B79-49EB-8AE4-0B76FB1408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B79-49EB-8AE4-0B76FB1408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B79-49EB-8AE4-0B76FB1408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B79-49EB-8AE4-0B76FB14087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B79-49EB-8AE4-0B76FB1408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B79-49EB-8AE4-0B76FB1408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B79-49EB-8AE4-0B76FB1408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B79-49EB-8AE4-0B76FB1408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B79-49EB-8AE4-0B76FB1408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B79-49EB-8AE4-0B76FB1408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B79-49EB-8AE4-0B76FB1408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B79-49EB-8AE4-0B76FB1408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B79-49EB-8AE4-0B76FB1408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B79-49EB-8AE4-0B76FB1408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B79-49EB-8AE4-0B76FB1408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B79-49EB-8AE4-0B76FB1408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B79-49EB-8AE4-0B76FB1408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B79-49EB-8AE4-0B76FB1408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B79-49EB-8AE4-0B76FB1408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B79-49EB-8AE4-0B76FB1408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B79-49EB-8AE4-0B76FB1408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B79-49EB-8AE4-0B76FB1408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B79-49EB-8AE4-0B76FB1408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B79-49EB-8AE4-0B76FB1408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B79-49EB-8AE4-0B76FB1408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B79-49EB-8AE4-0B76FB14087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B79-49EB-8AE4-0B76FB14087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B79-49EB-8AE4-0B76FB14087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B79-49EB-8AE4-0B76FB14087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B79-49EB-8AE4-0B76FB14087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B79-49EB-8AE4-0B76FB14087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B79-49EB-8AE4-0B76FB14087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B79-49EB-8AE4-0B76FB14087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B79-49EB-8AE4-0B76FB14087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B79-49EB-8AE4-0B76FB14087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B79-49EB-8AE4-0B76FB14087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B79-49EB-8AE4-0B76FB14087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B79-49EB-8AE4-0B76FB14087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B79-49EB-8AE4-0B76FB14087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B79-49EB-8AE4-0B76FB14087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B79-49EB-8AE4-0B76FB14087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B79-49EB-8AE4-0B76FB14087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B79-49EB-8AE4-0B76FB14087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B79-49EB-8AE4-0B76FB14087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B79-49EB-8AE4-0B76FB14087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B79-49EB-8AE4-0B76FB14087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B79-49EB-8AE4-0B76FB14087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B79-49EB-8AE4-0B76FB14087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B79-49EB-8AE4-0B76FB1408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B79-49EB-8AE4-0B76FB14087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100.77631081251464</c:v>
                </c:pt>
                <c:pt idx="2">
                  <c:v>102.10783695671752</c:v>
                </c:pt>
                <c:pt idx="3">
                  <c:v>101.08971703380824</c:v>
                </c:pt>
                <c:pt idx="4">
                  <c:v>101.84666510563952</c:v>
                </c:pt>
                <c:pt idx="5">
                  <c:v>102.47122606675192</c:v>
                </c:pt>
                <c:pt idx="6">
                  <c:v>104.16253895062952</c:v>
                </c:pt>
                <c:pt idx="7">
                  <c:v>103.24708658297159</c:v>
                </c:pt>
                <c:pt idx="8">
                  <c:v>103.836074136782</c:v>
                </c:pt>
                <c:pt idx="9">
                  <c:v>104.26160413552117</c:v>
                </c:pt>
                <c:pt idx="10">
                  <c:v>106.34377420342585</c:v>
                </c:pt>
                <c:pt idx="11">
                  <c:v>105.75208487184567</c:v>
                </c:pt>
                <c:pt idx="12">
                  <c:v>106.33116590716692</c:v>
                </c:pt>
                <c:pt idx="13">
                  <c:v>107.05118968281128</c:v>
                </c:pt>
                <c:pt idx="14">
                  <c:v>108.91541634395432</c:v>
                </c:pt>
                <c:pt idx="15">
                  <c:v>108.45791530827285</c:v>
                </c:pt>
                <c:pt idx="16">
                  <c:v>108.9383814549974</c:v>
                </c:pt>
                <c:pt idx="17">
                  <c:v>109.54673174949117</c:v>
                </c:pt>
                <c:pt idx="18">
                  <c:v>111.26371152218159</c:v>
                </c:pt>
                <c:pt idx="19">
                  <c:v>110.85934544930565</c:v>
                </c:pt>
                <c:pt idx="20">
                  <c:v>111.02370359696681</c:v>
                </c:pt>
                <c:pt idx="21">
                  <c:v>111.31909796646194</c:v>
                </c:pt>
                <c:pt idx="22">
                  <c:v>112.85821070264235</c:v>
                </c:pt>
                <c:pt idx="23">
                  <c:v>111.9324015202003</c:v>
                </c:pt>
                <c:pt idx="24">
                  <c:v>111.93600389056</c:v>
                </c:pt>
              </c:numCache>
            </c:numRef>
          </c:val>
          <c:smooth val="0"/>
          <c:extLst>
            <c:ext xmlns:c16="http://schemas.microsoft.com/office/drawing/2014/chart" uri="{C3380CC4-5D6E-409C-BE32-E72D297353CC}">
              <c16:uniqueId val="{00000000-348B-41B5-93B4-53C0F46FD0F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102.42578997765719</c:v>
                </c:pt>
                <c:pt idx="2">
                  <c:v>105.2026811362911</c:v>
                </c:pt>
                <c:pt idx="3">
                  <c:v>103.21006794035841</c:v>
                </c:pt>
                <c:pt idx="4">
                  <c:v>101.29953034517349</c:v>
                </c:pt>
                <c:pt idx="5">
                  <c:v>103.65692398887421</c:v>
                </c:pt>
                <c:pt idx="6">
                  <c:v>106.4155761251197</c:v>
                </c:pt>
                <c:pt idx="7">
                  <c:v>105.3121152706215</c:v>
                </c:pt>
                <c:pt idx="8">
                  <c:v>104.29984952806531</c:v>
                </c:pt>
                <c:pt idx="9">
                  <c:v>106.5797273266153</c:v>
                </c:pt>
                <c:pt idx="10">
                  <c:v>109.393096530026</c:v>
                </c:pt>
                <c:pt idx="11">
                  <c:v>108.19388080798869</c:v>
                </c:pt>
                <c:pt idx="12">
                  <c:v>107.64215038073959</c:v>
                </c:pt>
                <c:pt idx="13">
                  <c:v>110.52391591810679</c:v>
                </c:pt>
                <c:pt idx="14">
                  <c:v>114.18083990698098</c:v>
                </c:pt>
                <c:pt idx="15">
                  <c:v>113.84341799279558</c:v>
                </c:pt>
                <c:pt idx="16">
                  <c:v>113.38744243308558</c:v>
                </c:pt>
                <c:pt idx="17">
                  <c:v>116.4105603939629</c:v>
                </c:pt>
                <c:pt idx="18">
                  <c:v>118.94122475035338</c:v>
                </c:pt>
                <c:pt idx="19">
                  <c:v>118.26638092198259</c:v>
                </c:pt>
                <c:pt idx="20">
                  <c:v>118.28006018877389</c:v>
                </c:pt>
                <c:pt idx="21">
                  <c:v>121.21654279330627</c:v>
                </c:pt>
                <c:pt idx="22">
                  <c:v>122.64830605079568</c:v>
                </c:pt>
                <c:pt idx="23">
                  <c:v>121.69531713100177</c:v>
                </c:pt>
                <c:pt idx="24">
                  <c:v>117.40458711413069</c:v>
                </c:pt>
              </c:numCache>
            </c:numRef>
          </c:val>
          <c:smooth val="0"/>
          <c:extLst>
            <c:ext xmlns:c16="http://schemas.microsoft.com/office/drawing/2014/chart" uri="{C3380CC4-5D6E-409C-BE32-E72D297353CC}">
              <c16:uniqueId val="{00000001-348B-41B5-93B4-53C0F46FD0F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101.98409422383665</c:v>
                </c:pt>
                <c:pt idx="2">
                  <c:v>101.15303117862351</c:v>
                </c:pt>
                <c:pt idx="3">
                  <c:v>100.91912270563306</c:v>
                </c:pt>
                <c:pt idx="4">
                  <c:v>96.769311208343652</c:v>
                </c:pt>
                <c:pt idx="5">
                  <c:v>98.241558655989436</c:v>
                </c:pt>
                <c:pt idx="6">
                  <c:v>96.268471889705282</c:v>
                </c:pt>
                <c:pt idx="7">
                  <c:v>96.342772228184586</c:v>
                </c:pt>
                <c:pt idx="8">
                  <c:v>95.330086133355351</c:v>
                </c:pt>
                <c:pt idx="9">
                  <c:v>96.543658328517566</c:v>
                </c:pt>
                <c:pt idx="10">
                  <c:v>95.346597319684093</c:v>
                </c:pt>
                <c:pt idx="11">
                  <c:v>95.434656980104009</c:v>
                </c:pt>
                <c:pt idx="12">
                  <c:v>94.457745122320375</c:v>
                </c:pt>
                <c:pt idx="13">
                  <c:v>95.685076639423201</c:v>
                </c:pt>
                <c:pt idx="14">
                  <c:v>94.069732243595041</c:v>
                </c:pt>
                <c:pt idx="15">
                  <c:v>93.860590550097683</c:v>
                </c:pt>
                <c:pt idx="16">
                  <c:v>92.960730895181484</c:v>
                </c:pt>
                <c:pt idx="17">
                  <c:v>94.009191227056334</c:v>
                </c:pt>
                <c:pt idx="18">
                  <c:v>92.206720052835806</c:v>
                </c:pt>
                <c:pt idx="19">
                  <c:v>92.443380390214372</c:v>
                </c:pt>
                <c:pt idx="20">
                  <c:v>92.016841410055321</c:v>
                </c:pt>
                <c:pt idx="21">
                  <c:v>93.197391232560051</c:v>
                </c:pt>
                <c:pt idx="22">
                  <c:v>90.863810231431799</c:v>
                </c:pt>
                <c:pt idx="23">
                  <c:v>91.191282093618426</c:v>
                </c:pt>
                <c:pt idx="24">
                  <c:v>88.384380417733013</c:v>
                </c:pt>
              </c:numCache>
            </c:numRef>
          </c:val>
          <c:smooth val="0"/>
          <c:extLst>
            <c:ext xmlns:c16="http://schemas.microsoft.com/office/drawing/2014/chart" uri="{C3380CC4-5D6E-409C-BE32-E72D297353CC}">
              <c16:uniqueId val="{00000002-348B-41B5-93B4-53C0F46FD0F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48B-41B5-93B4-53C0F46FD0FD}"/>
                </c:ext>
              </c:extLst>
            </c:dLbl>
            <c:dLbl>
              <c:idx val="1"/>
              <c:delete val="1"/>
              <c:extLst>
                <c:ext xmlns:c15="http://schemas.microsoft.com/office/drawing/2012/chart" uri="{CE6537A1-D6FC-4f65-9D91-7224C49458BB}"/>
                <c:ext xmlns:c16="http://schemas.microsoft.com/office/drawing/2014/chart" uri="{C3380CC4-5D6E-409C-BE32-E72D297353CC}">
                  <c16:uniqueId val="{00000004-348B-41B5-93B4-53C0F46FD0FD}"/>
                </c:ext>
              </c:extLst>
            </c:dLbl>
            <c:dLbl>
              <c:idx val="2"/>
              <c:delete val="1"/>
              <c:extLst>
                <c:ext xmlns:c15="http://schemas.microsoft.com/office/drawing/2012/chart" uri="{CE6537A1-D6FC-4f65-9D91-7224C49458BB}"/>
                <c:ext xmlns:c16="http://schemas.microsoft.com/office/drawing/2014/chart" uri="{C3380CC4-5D6E-409C-BE32-E72D297353CC}">
                  <c16:uniqueId val="{00000005-348B-41B5-93B4-53C0F46FD0FD}"/>
                </c:ext>
              </c:extLst>
            </c:dLbl>
            <c:dLbl>
              <c:idx val="3"/>
              <c:delete val="1"/>
              <c:extLst>
                <c:ext xmlns:c15="http://schemas.microsoft.com/office/drawing/2012/chart" uri="{CE6537A1-D6FC-4f65-9D91-7224C49458BB}"/>
                <c:ext xmlns:c16="http://schemas.microsoft.com/office/drawing/2014/chart" uri="{C3380CC4-5D6E-409C-BE32-E72D297353CC}">
                  <c16:uniqueId val="{00000006-348B-41B5-93B4-53C0F46FD0FD}"/>
                </c:ext>
              </c:extLst>
            </c:dLbl>
            <c:dLbl>
              <c:idx val="4"/>
              <c:delete val="1"/>
              <c:extLst>
                <c:ext xmlns:c15="http://schemas.microsoft.com/office/drawing/2012/chart" uri="{CE6537A1-D6FC-4f65-9D91-7224C49458BB}"/>
                <c:ext xmlns:c16="http://schemas.microsoft.com/office/drawing/2014/chart" uri="{C3380CC4-5D6E-409C-BE32-E72D297353CC}">
                  <c16:uniqueId val="{00000007-348B-41B5-93B4-53C0F46FD0FD}"/>
                </c:ext>
              </c:extLst>
            </c:dLbl>
            <c:dLbl>
              <c:idx val="5"/>
              <c:delete val="1"/>
              <c:extLst>
                <c:ext xmlns:c15="http://schemas.microsoft.com/office/drawing/2012/chart" uri="{CE6537A1-D6FC-4f65-9D91-7224C49458BB}"/>
                <c:ext xmlns:c16="http://schemas.microsoft.com/office/drawing/2014/chart" uri="{C3380CC4-5D6E-409C-BE32-E72D297353CC}">
                  <c16:uniqueId val="{00000008-348B-41B5-93B4-53C0F46FD0FD}"/>
                </c:ext>
              </c:extLst>
            </c:dLbl>
            <c:dLbl>
              <c:idx val="6"/>
              <c:delete val="1"/>
              <c:extLst>
                <c:ext xmlns:c15="http://schemas.microsoft.com/office/drawing/2012/chart" uri="{CE6537A1-D6FC-4f65-9D91-7224C49458BB}"/>
                <c:ext xmlns:c16="http://schemas.microsoft.com/office/drawing/2014/chart" uri="{C3380CC4-5D6E-409C-BE32-E72D297353CC}">
                  <c16:uniqueId val="{00000009-348B-41B5-93B4-53C0F46FD0FD}"/>
                </c:ext>
              </c:extLst>
            </c:dLbl>
            <c:dLbl>
              <c:idx val="7"/>
              <c:delete val="1"/>
              <c:extLst>
                <c:ext xmlns:c15="http://schemas.microsoft.com/office/drawing/2012/chart" uri="{CE6537A1-D6FC-4f65-9D91-7224C49458BB}"/>
                <c:ext xmlns:c16="http://schemas.microsoft.com/office/drawing/2014/chart" uri="{C3380CC4-5D6E-409C-BE32-E72D297353CC}">
                  <c16:uniqueId val="{0000000A-348B-41B5-93B4-53C0F46FD0FD}"/>
                </c:ext>
              </c:extLst>
            </c:dLbl>
            <c:dLbl>
              <c:idx val="8"/>
              <c:delete val="1"/>
              <c:extLst>
                <c:ext xmlns:c15="http://schemas.microsoft.com/office/drawing/2012/chart" uri="{CE6537A1-D6FC-4f65-9D91-7224C49458BB}"/>
                <c:ext xmlns:c16="http://schemas.microsoft.com/office/drawing/2014/chart" uri="{C3380CC4-5D6E-409C-BE32-E72D297353CC}">
                  <c16:uniqueId val="{0000000B-348B-41B5-93B4-53C0F46FD0FD}"/>
                </c:ext>
              </c:extLst>
            </c:dLbl>
            <c:dLbl>
              <c:idx val="9"/>
              <c:delete val="1"/>
              <c:extLst>
                <c:ext xmlns:c15="http://schemas.microsoft.com/office/drawing/2012/chart" uri="{CE6537A1-D6FC-4f65-9D91-7224C49458BB}"/>
                <c:ext xmlns:c16="http://schemas.microsoft.com/office/drawing/2014/chart" uri="{C3380CC4-5D6E-409C-BE32-E72D297353CC}">
                  <c16:uniqueId val="{0000000C-348B-41B5-93B4-53C0F46FD0FD}"/>
                </c:ext>
              </c:extLst>
            </c:dLbl>
            <c:dLbl>
              <c:idx val="10"/>
              <c:delete val="1"/>
              <c:extLst>
                <c:ext xmlns:c15="http://schemas.microsoft.com/office/drawing/2012/chart" uri="{CE6537A1-D6FC-4f65-9D91-7224C49458BB}"/>
                <c:ext xmlns:c16="http://schemas.microsoft.com/office/drawing/2014/chart" uri="{C3380CC4-5D6E-409C-BE32-E72D297353CC}">
                  <c16:uniqueId val="{0000000D-348B-41B5-93B4-53C0F46FD0FD}"/>
                </c:ext>
              </c:extLst>
            </c:dLbl>
            <c:dLbl>
              <c:idx val="11"/>
              <c:delete val="1"/>
              <c:extLst>
                <c:ext xmlns:c15="http://schemas.microsoft.com/office/drawing/2012/chart" uri="{CE6537A1-D6FC-4f65-9D91-7224C49458BB}"/>
                <c:ext xmlns:c16="http://schemas.microsoft.com/office/drawing/2014/chart" uri="{C3380CC4-5D6E-409C-BE32-E72D297353CC}">
                  <c16:uniqueId val="{0000000E-348B-41B5-93B4-53C0F46FD0FD}"/>
                </c:ext>
              </c:extLst>
            </c:dLbl>
            <c:dLbl>
              <c:idx val="12"/>
              <c:delete val="1"/>
              <c:extLst>
                <c:ext xmlns:c15="http://schemas.microsoft.com/office/drawing/2012/chart" uri="{CE6537A1-D6FC-4f65-9D91-7224C49458BB}"/>
                <c:ext xmlns:c16="http://schemas.microsoft.com/office/drawing/2014/chart" uri="{C3380CC4-5D6E-409C-BE32-E72D297353CC}">
                  <c16:uniqueId val="{0000000F-348B-41B5-93B4-53C0F46FD0F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8B-41B5-93B4-53C0F46FD0FD}"/>
                </c:ext>
              </c:extLst>
            </c:dLbl>
            <c:dLbl>
              <c:idx val="14"/>
              <c:delete val="1"/>
              <c:extLst>
                <c:ext xmlns:c15="http://schemas.microsoft.com/office/drawing/2012/chart" uri="{CE6537A1-D6FC-4f65-9D91-7224C49458BB}"/>
                <c:ext xmlns:c16="http://schemas.microsoft.com/office/drawing/2014/chart" uri="{C3380CC4-5D6E-409C-BE32-E72D297353CC}">
                  <c16:uniqueId val="{00000011-348B-41B5-93B4-53C0F46FD0FD}"/>
                </c:ext>
              </c:extLst>
            </c:dLbl>
            <c:dLbl>
              <c:idx val="15"/>
              <c:delete val="1"/>
              <c:extLst>
                <c:ext xmlns:c15="http://schemas.microsoft.com/office/drawing/2012/chart" uri="{CE6537A1-D6FC-4f65-9D91-7224C49458BB}"/>
                <c:ext xmlns:c16="http://schemas.microsoft.com/office/drawing/2014/chart" uri="{C3380CC4-5D6E-409C-BE32-E72D297353CC}">
                  <c16:uniqueId val="{00000012-348B-41B5-93B4-53C0F46FD0FD}"/>
                </c:ext>
              </c:extLst>
            </c:dLbl>
            <c:dLbl>
              <c:idx val="16"/>
              <c:delete val="1"/>
              <c:extLst>
                <c:ext xmlns:c15="http://schemas.microsoft.com/office/drawing/2012/chart" uri="{CE6537A1-D6FC-4f65-9D91-7224C49458BB}"/>
                <c:ext xmlns:c16="http://schemas.microsoft.com/office/drawing/2014/chart" uri="{C3380CC4-5D6E-409C-BE32-E72D297353CC}">
                  <c16:uniqueId val="{00000013-348B-41B5-93B4-53C0F46FD0FD}"/>
                </c:ext>
              </c:extLst>
            </c:dLbl>
            <c:dLbl>
              <c:idx val="17"/>
              <c:delete val="1"/>
              <c:extLst>
                <c:ext xmlns:c15="http://schemas.microsoft.com/office/drawing/2012/chart" uri="{CE6537A1-D6FC-4f65-9D91-7224C49458BB}"/>
                <c:ext xmlns:c16="http://schemas.microsoft.com/office/drawing/2014/chart" uri="{C3380CC4-5D6E-409C-BE32-E72D297353CC}">
                  <c16:uniqueId val="{00000014-348B-41B5-93B4-53C0F46FD0FD}"/>
                </c:ext>
              </c:extLst>
            </c:dLbl>
            <c:dLbl>
              <c:idx val="18"/>
              <c:delete val="1"/>
              <c:extLst>
                <c:ext xmlns:c15="http://schemas.microsoft.com/office/drawing/2012/chart" uri="{CE6537A1-D6FC-4f65-9D91-7224C49458BB}"/>
                <c:ext xmlns:c16="http://schemas.microsoft.com/office/drawing/2014/chart" uri="{C3380CC4-5D6E-409C-BE32-E72D297353CC}">
                  <c16:uniqueId val="{00000015-348B-41B5-93B4-53C0F46FD0FD}"/>
                </c:ext>
              </c:extLst>
            </c:dLbl>
            <c:dLbl>
              <c:idx val="19"/>
              <c:delete val="1"/>
              <c:extLst>
                <c:ext xmlns:c15="http://schemas.microsoft.com/office/drawing/2012/chart" uri="{CE6537A1-D6FC-4f65-9D91-7224C49458BB}"/>
                <c:ext xmlns:c16="http://schemas.microsoft.com/office/drawing/2014/chart" uri="{C3380CC4-5D6E-409C-BE32-E72D297353CC}">
                  <c16:uniqueId val="{00000016-348B-41B5-93B4-53C0F46FD0FD}"/>
                </c:ext>
              </c:extLst>
            </c:dLbl>
            <c:dLbl>
              <c:idx val="20"/>
              <c:delete val="1"/>
              <c:extLst>
                <c:ext xmlns:c15="http://schemas.microsoft.com/office/drawing/2012/chart" uri="{CE6537A1-D6FC-4f65-9D91-7224C49458BB}"/>
                <c:ext xmlns:c16="http://schemas.microsoft.com/office/drawing/2014/chart" uri="{C3380CC4-5D6E-409C-BE32-E72D297353CC}">
                  <c16:uniqueId val="{00000017-348B-41B5-93B4-53C0F46FD0FD}"/>
                </c:ext>
              </c:extLst>
            </c:dLbl>
            <c:dLbl>
              <c:idx val="21"/>
              <c:delete val="1"/>
              <c:extLst>
                <c:ext xmlns:c15="http://schemas.microsoft.com/office/drawing/2012/chart" uri="{CE6537A1-D6FC-4f65-9D91-7224C49458BB}"/>
                <c:ext xmlns:c16="http://schemas.microsoft.com/office/drawing/2014/chart" uri="{C3380CC4-5D6E-409C-BE32-E72D297353CC}">
                  <c16:uniqueId val="{00000018-348B-41B5-93B4-53C0F46FD0FD}"/>
                </c:ext>
              </c:extLst>
            </c:dLbl>
            <c:dLbl>
              <c:idx val="22"/>
              <c:delete val="1"/>
              <c:extLst>
                <c:ext xmlns:c15="http://schemas.microsoft.com/office/drawing/2012/chart" uri="{CE6537A1-D6FC-4f65-9D91-7224C49458BB}"/>
                <c:ext xmlns:c16="http://schemas.microsoft.com/office/drawing/2014/chart" uri="{C3380CC4-5D6E-409C-BE32-E72D297353CC}">
                  <c16:uniqueId val="{00000019-348B-41B5-93B4-53C0F46FD0FD}"/>
                </c:ext>
              </c:extLst>
            </c:dLbl>
            <c:dLbl>
              <c:idx val="23"/>
              <c:delete val="1"/>
              <c:extLst>
                <c:ext xmlns:c15="http://schemas.microsoft.com/office/drawing/2012/chart" uri="{CE6537A1-D6FC-4f65-9D91-7224C49458BB}"/>
                <c:ext xmlns:c16="http://schemas.microsoft.com/office/drawing/2014/chart" uri="{C3380CC4-5D6E-409C-BE32-E72D297353CC}">
                  <c16:uniqueId val="{0000001A-348B-41B5-93B4-53C0F46FD0FD}"/>
                </c:ext>
              </c:extLst>
            </c:dLbl>
            <c:dLbl>
              <c:idx val="24"/>
              <c:delete val="1"/>
              <c:extLst>
                <c:ext xmlns:c15="http://schemas.microsoft.com/office/drawing/2012/chart" uri="{CE6537A1-D6FC-4f65-9D91-7224C49458BB}"/>
                <c:ext xmlns:c16="http://schemas.microsoft.com/office/drawing/2014/chart" uri="{C3380CC4-5D6E-409C-BE32-E72D297353CC}">
                  <c16:uniqueId val="{0000001B-348B-41B5-93B4-53C0F46FD0F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48B-41B5-93B4-53C0F46FD0F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Schwäbisch Hall – Tauberbischofsheim (674)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248583</v>
      </c>
      <c r="F11" s="238">
        <v>248575</v>
      </c>
      <c r="G11" s="238">
        <v>250631</v>
      </c>
      <c r="H11" s="238">
        <v>247213</v>
      </c>
      <c r="I11" s="265">
        <v>246557</v>
      </c>
      <c r="J11" s="263">
        <v>2026</v>
      </c>
      <c r="K11" s="266">
        <v>0.82171668214652194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17.660499712369713</v>
      </c>
      <c r="E13" s="115">
        <v>43901</v>
      </c>
      <c r="F13" s="114">
        <v>43288</v>
      </c>
      <c r="G13" s="114">
        <v>44408</v>
      </c>
      <c r="H13" s="114">
        <v>44431</v>
      </c>
      <c r="I13" s="140">
        <v>43869</v>
      </c>
      <c r="J13" s="115">
        <v>32</v>
      </c>
      <c r="K13" s="116">
        <v>7.2944448243634455E-2</v>
      </c>
    </row>
    <row r="14" spans="1:255" ht="14.1" customHeight="1" x14ac:dyDescent="0.2">
      <c r="A14" s="306" t="s">
        <v>230</v>
      </c>
      <c r="B14" s="307"/>
      <c r="C14" s="308"/>
      <c r="D14" s="113">
        <v>59.698370363218721</v>
      </c>
      <c r="E14" s="115">
        <v>148400</v>
      </c>
      <c r="F14" s="114">
        <v>149038</v>
      </c>
      <c r="G14" s="114">
        <v>149915</v>
      </c>
      <c r="H14" s="114">
        <v>147066</v>
      </c>
      <c r="I14" s="140">
        <v>147131</v>
      </c>
      <c r="J14" s="115">
        <v>1269</v>
      </c>
      <c r="K14" s="116">
        <v>0.86249668662620382</v>
      </c>
    </row>
    <row r="15" spans="1:255" ht="14.1" customHeight="1" x14ac:dyDescent="0.2">
      <c r="A15" s="306" t="s">
        <v>231</v>
      </c>
      <c r="B15" s="307"/>
      <c r="C15" s="308"/>
      <c r="D15" s="113">
        <v>13.324724538685269</v>
      </c>
      <c r="E15" s="115">
        <v>33123</v>
      </c>
      <c r="F15" s="114">
        <v>33084</v>
      </c>
      <c r="G15" s="114">
        <v>33117</v>
      </c>
      <c r="H15" s="114">
        <v>32763</v>
      </c>
      <c r="I15" s="140">
        <v>32724</v>
      </c>
      <c r="J15" s="115">
        <v>399</v>
      </c>
      <c r="K15" s="116">
        <v>1.2192885955262194</v>
      </c>
    </row>
    <row r="16" spans="1:255" ht="14.1" customHeight="1" x14ac:dyDescent="0.2">
      <c r="A16" s="306" t="s">
        <v>232</v>
      </c>
      <c r="B16" s="307"/>
      <c r="C16" s="308"/>
      <c r="D16" s="113">
        <v>8.4913288519327548</v>
      </c>
      <c r="E16" s="115">
        <v>21108</v>
      </c>
      <c r="F16" s="114">
        <v>21079</v>
      </c>
      <c r="G16" s="114">
        <v>21085</v>
      </c>
      <c r="H16" s="114">
        <v>20858</v>
      </c>
      <c r="I16" s="140">
        <v>20711</v>
      </c>
      <c r="J16" s="115">
        <v>397</v>
      </c>
      <c r="K16" s="116">
        <v>1.9168557771232679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0.65450976132720262</v>
      </c>
      <c r="E18" s="115">
        <v>1627</v>
      </c>
      <c r="F18" s="114">
        <v>1601</v>
      </c>
      <c r="G18" s="114">
        <v>1817</v>
      </c>
      <c r="H18" s="114">
        <v>1772</v>
      </c>
      <c r="I18" s="140">
        <v>1728</v>
      </c>
      <c r="J18" s="115">
        <v>-101</v>
      </c>
      <c r="K18" s="116">
        <v>-5.8449074074074074</v>
      </c>
    </row>
    <row r="19" spans="1:255" ht="14.1" customHeight="1" x14ac:dyDescent="0.2">
      <c r="A19" s="306" t="s">
        <v>235</v>
      </c>
      <c r="B19" s="307" t="s">
        <v>236</v>
      </c>
      <c r="C19" s="308"/>
      <c r="D19" s="113">
        <v>0.4231986901759171</v>
      </c>
      <c r="E19" s="115">
        <v>1052</v>
      </c>
      <c r="F19" s="114">
        <v>978</v>
      </c>
      <c r="G19" s="114">
        <v>1144</v>
      </c>
      <c r="H19" s="114">
        <v>1109</v>
      </c>
      <c r="I19" s="140">
        <v>1043</v>
      </c>
      <c r="J19" s="115">
        <v>9</v>
      </c>
      <c r="K19" s="116">
        <v>0.86289549376797703</v>
      </c>
    </row>
    <row r="20" spans="1:255" ht="14.1" customHeight="1" x14ac:dyDescent="0.2">
      <c r="A20" s="306">
        <v>12</v>
      </c>
      <c r="B20" s="307" t="s">
        <v>237</v>
      </c>
      <c r="C20" s="308"/>
      <c r="D20" s="113">
        <v>0.51049347702779357</v>
      </c>
      <c r="E20" s="115">
        <v>1269</v>
      </c>
      <c r="F20" s="114">
        <v>1205</v>
      </c>
      <c r="G20" s="114">
        <v>1290</v>
      </c>
      <c r="H20" s="114">
        <v>1267</v>
      </c>
      <c r="I20" s="140">
        <v>1232</v>
      </c>
      <c r="J20" s="115">
        <v>37</v>
      </c>
      <c r="K20" s="116">
        <v>3.0032467532467533</v>
      </c>
    </row>
    <row r="21" spans="1:255" ht="14.1" customHeight="1" x14ac:dyDescent="0.2">
      <c r="A21" s="306">
        <v>21</v>
      </c>
      <c r="B21" s="307" t="s">
        <v>238</v>
      </c>
      <c r="C21" s="308"/>
      <c r="D21" s="113">
        <v>0.64284363773870301</v>
      </c>
      <c r="E21" s="115">
        <v>1598</v>
      </c>
      <c r="F21" s="114">
        <v>1607</v>
      </c>
      <c r="G21" s="114">
        <v>1667</v>
      </c>
      <c r="H21" s="114">
        <v>1643</v>
      </c>
      <c r="I21" s="140">
        <v>1640</v>
      </c>
      <c r="J21" s="115">
        <v>-42</v>
      </c>
      <c r="K21" s="116">
        <v>-2.5609756097560976</v>
      </c>
    </row>
    <row r="22" spans="1:255" ht="14.1" customHeight="1" x14ac:dyDescent="0.2">
      <c r="A22" s="306">
        <v>22</v>
      </c>
      <c r="B22" s="307" t="s">
        <v>239</v>
      </c>
      <c r="C22" s="308"/>
      <c r="D22" s="113">
        <v>3.0798566273638985</v>
      </c>
      <c r="E22" s="115">
        <v>7656</v>
      </c>
      <c r="F22" s="114">
        <v>7670</v>
      </c>
      <c r="G22" s="114">
        <v>7921</v>
      </c>
      <c r="H22" s="114">
        <v>7938</v>
      </c>
      <c r="I22" s="140">
        <v>7894</v>
      </c>
      <c r="J22" s="115">
        <v>-238</v>
      </c>
      <c r="K22" s="116">
        <v>-3.0149480618191031</v>
      </c>
    </row>
    <row r="23" spans="1:255" ht="14.1" customHeight="1" x14ac:dyDescent="0.2">
      <c r="A23" s="306">
        <v>23</v>
      </c>
      <c r="B23" s="307" t="s">
        <v>240</v>
      </c>
      <c r="C23" s="308"/>
      <c r="D23" s="113">
        <v>0.5965814235084459</v>
      </c>
      <c r="E23" s="115">
        <v>1483</v>
      </c>
      <c r="F23" s="114">
        <v>1516</v>
      </c>
      <c r="G23" s="114">
        <v>1524</v>
      </c>
      <c r="H23" s="114">
        <v>1540</v>
      </c>
      <c r="I23" s="140">
        <v>1570</v>
      </c>
      <c r="J23" s="115">
        <v>-87</v>
      </c>
      <c r="K23" s="116">
        <v>-5.5414012738853504</v>
      </c>
    </row>
    <row r="24" spans="1:255" ht="14.1" customHeight="1" x14ac:dyDescent="0.2">
      <c r="A24" s="306">
        <v>24</v>
      </c>
      <c r="B24" s="307" t="s">
        <v>241</v>
      </c>
      <c r="C24" s="308"/>
      <c r="D24" s="113">
        <v>5.986330521395268</v>
      </c>
      <c r="E24" s="115">
        <v>14881</v>
      </c>
      <c r="F24" s="114">
        <v>14837</v>
      </c>
      <c r="G24" s="114">
        <v>15203</v>
      </c>
      <c r="H24" s="114">
        <v>15200</v>
      </c>
      <c r="I24" s="140">
        <v>15144</v>
      </c>
      <c r="J24" s="115">
        <v>-263</v>
      </c>
      <c r="K24" s="116">
        <v>-1.7366613840464871</v>
      </c>
    </row>
    <row r="25" spans="1:255" ht="14.1" customHeight="1" x14ac:dyDescent="0.2">
      <c r="A25" s="306">
        <v>25</v>
      </c>
      <c r="B25" s="307" t="s">
        <v>242</v>
      </c>
      <c r="C25" s="308"/>
      <c r="D25" s="113">
        <v>8.5162702196047189</v>
      </c>
      <c r="E25" s="115">
        <v>21170</v>
      </c>
      <c r="F25" s="114">
        <v>21299</v>
      </c>
      <c r="G25" s="114">
        <v>21552</v>
      </c>
      <c r="H25" s="114">
        <v>21168</v>
      </c>
      <c r="I25" s="140">
        <v>21163</v>
      </c>
      <c r="J25" s="115">
        <v>7</v>
      </c>
      <c r="K25" s="116">
        <v>3.3076595945754385E-2</v>
      </c>
    </row>
    <row r="26" spans="1:255" ht="14.1" customHeight="1" x14ac:dyDescent="0.2">
      <c r="A26" s="306">
        <v>26</v>
      </c>
      <c r="B26" s="307" t="s">
        <v>243</v>
      </c>
      <c r="C26" s="308"/>
      <c r="D26" s="113">
        <v>4.9910894952591285</v>
      </c>
      <c r="E26" s="115">
        <v>12407</v>
      </c>
      <c r="F26" s="114">
        <v>12412</v>
      </c>
      <c r="G26" s="114">
        <v>12491</v>
      </c>
      <c r="H26" s="114">
        <v>12202</v>
      </c>
      <c r="I26" s="140">
        <v>12305</v>
      </c>
      <c r="J26" s="115">
        <v>102</v>
      </c>
      <c r="K26" s="116">
        <v>0.82893132872815933</v>
      </c>
    </row>
    <row r="27" spans="1:255" ht="14.1" customHeight="1" x14ac:dyDescent="0.2">
      <c r="A27" s="306">
        <v>27</v>
      </c>
      <c r="B27" s="307" t="s">
        <v>244</v>
      </c>
      <c r="C27" s="308"/>
      <c r="D27" s="113">
        <v>4.6656448751523634</v>
      </c>
      <c r="E27" s="115">
        <v>11598</v>
      </c>
      <c r="F27" s="114">
        <v>11581</v>
      </c>
      <c r="G27" s="114">
        <v>11580</v>
      </c>
      <c r="H27" s="114">
        <v>11425</v>
      </c>
      <c r="I27" s="140">
        <v>11368</v>
      </c>
      <c r="J27" s="115">
        <v>230</v>
      </c>
      <c r="K27" s="116">
        <v>2.0232230823363828</v>
      </c>
    </row>
    <row r="28" spans="1:255" ht="14.1" customHeight="1" x14ac:dyDescent="0.2">
      <c r="A28" s="306">
        <v>28</v>
      </c>
      <c r="B28" s="307" t="s">
        <v>245</v>
      </c>
      <c r="C28" s="308"/>
      <c r="D28" s="113">
        <v>0.29044624934126628</v>
      </c>
      <c r="E28" s="115">
        <v>722</v>
      </c>
      <c r="F28" s="114">
        <v>727</v>
      </c>
      <c r="G28" s="114">
        <v>740</v>
      </c>
      <c r="H28" s="114">
        <v>733</v>
      </c>
      <c r="I28" s="140">
        <v>737</v>
      </c>
      <c r="J28" s="115">
        <v>-15</v>
      </c>
      <c r="K28" s="116">
        <v>-2.0352781546811398</v>
      </c>
    </row>
    <row r="29" spans="1:255" ht="14.1" customHeight="1" x14ac:dyDescent="0.2">
      <c r="A29" s="306">
        <v>29</v>
      </c>
      <c r="B29" s="307" t="s">
        <v>246</v>
      </c>
      <c r="C29" s="308"/>
      <c r="D29" s="113">
        <v>2.6876335067160668</v>
      </c>
      <c r="E29" s="115">
        <v>6681</v>
      </c>
      <c r="F29" s="114">
        <v>6774</v>
      </c>
      <c r="G29" s="114">
        <v>6797</v>
      </c>
      <c r="H29" s="114">
        <v>6787</v>
      </c>
      <c r="I29" s="140">
        <v>6762</v>
      </c>
      <c r="J29" s="115">
        <v>-81</v>
      </c>
      <c r="K29" s="116">
        <v>-1.1978704525288377</v>
      </c>
    </row>
    <row r="30" spans="1:255" ht="14.1" customHeight="1" x14ac:dyDescent="0.2">
      <c r="A30" s="306" t="s">
        <v>247</v>
      </c>
      <c r="B30" s="307" t="s">
        <v>248</v>
      </c>
      <c r="C30" s="308"/>
      <c r="D30" s="113">
        <v>1.426485318786884</v>
      </c>
      <c r="E30" s="115">
        <v>3546</v>
      </c>
      <c r="F30" s="114">
        <v>3546</v>
      </c>
      <c r="G30" s="114">
        <v>3571</v>
      </c>
      <c r="H30" s="114">
        <v>3584</v>
      </c>
      <c r="I30" s="140">
        <v>3603</v>
      </c>
      <c r="J30" s="115">
        <v>-57</v>
      </c>
      <c r="K30" s="116">
        <v>-1.5820149875104079</v>
      </c>
    </row>
    <row r="31" spans="1:255" ht="14.1" customHeight="1" x14ac:dyDescent="0.2">
      <c r="A31" s="306" t="s">
        <v>249</v>
      </c>
      <c r="B31" s="307" t="s">
        <v>250</v>
      </c>
      <c r="C31" s="308"/>
      <c r="D31" s="113">
        <v>1.2108631724615118</v>
      </c>
      <c r="E31" s="115">
        <v>3010</v>
      </c>
      <c r="F31" s="114">
        <v>3101</v>
      </c>
      <c r="G31" s="114">
        <v>3099</v>
      </c>
      <c r="H31" s="114">
        <v>3082</v>
      </c>
      <c r="I31" s="140">
        <v>3038</v>
      </c>
      <c r="J31" s="115">
        <v>-28</v>
      </c>
      <c r="K31" s="116">
        <v>-0.92165898617511521</v>
      </c>
    </row>
    <row r="32" spans="1:255" ht="14.1" customHeight="1" x14ac:dyDescent="0.2">
      <c r="A32" s="306">
        <v>31</v>
      </c>
      <c r="B32" s="307" t="s">
        <v>251</v>
      </c>
      <c r="C32" s="308"/>
      <c r="D32" s="113">
        <v>0.83553581701081736</v>
      </c>
      <c r="E32" s="115">
        <v>2077</v>
      </c>
      <c r="F32" s="114">
        <v>2073</v>
      </c>
      <c r="G32" s="114">
        <v>2046</v>
      </c>
      <c r="H32" s="114">
        <v>2015</v>
      </c>
      <c r="I32" s="140">
        <v>1968</v>
      </c>
      <c r="J32" s="115">
        <v>109</v>
      </c>
      <c r="K32" s="116">
        <v>5.5386178861788622</v>
      </c>
    </row>
    <row r="33" spans="1:11" ht="14.1" customHeight="1" x14ac:dyDescent="0.2">
      <c r="A33" s="306">
        <v>32</v>
      </c>
      <c r="B33" s="307" t="s">
        <v>252</v>
      </c>
      <c r="C33" s="308"/>
      <c r="D33" s="113">
        <v>1.9530700007643322</v>
      </c>
      <c r="E33" s="115">
        <v>4855</v>
      </c>
      <c r="F33" s="114">
        <v>4630</v>
      </c>
      <c r="G33" s="114">
        <v>4864</v>
      </c>
      <c r="H33" s="114">
        <v>4775</v>
      </c>
      <c r="I33" s="140">
        <v>4726</v>
      </c>
      <c r="J33" s="115">
        <v>129</v>
      </c>
      <c r="K33" s="116">
        <v>2.7295810410495132</v>
      </c>
    </row>
    <row r="34" spans="1:11" ht="14.1" customHeight="1" x14ac:dyDescent="0.2">
      <c r="A34" s="306">
        <v>33</v>
      </c>
      <c r="B34" s="307" t="s">
        <v>253</v>
      </c>
      <c r="C34" s="308"/>
      <c r="D34" s="113">
        <v>1.4642996504185726</v>
      </c>
      <c r="E34" s="115">
        <v>3640</v>
      </c>
      <c r="F34" s="114">
        <v>3622</v>
      </c>
      <c r="G34" s="114">
        <v>3777</v>
      </c>
      <c r="H34" s="114">
        <v>3729</v>
      </c>
      <c r="I34" s="140">
        <v>3700</v>
      </c>
      <c r="J34" s="115">
        <v>-60</v>
      </c>
      <c r="K34" s="116">
        <v>-1.6216216216216217</v>
      </c>
    </row>
    <row r="35" spans="1:11" ht="14.1" customHeight="1" x14ac:dyDescent="0.2">
      <c r="A35" s="306">
        <v>34</v>
      </c>
      <c r="B35" s="307" t="s">
        <v>254</v>
      </c>
      <c r="C35" s="308"/>
      <c r="D35" s="113">
        <v>1.8802572983671451</v>
      </c>
      <c r="E35" s="115">
        <v>4674</v>
      </c>
      <c r="F35" s="114">
        <v>4646</v>
      </c>
      <c r="G35" s="114">
        <v>4682</v>
      </c>
      <c r="H35" s="114">
        <v>4630</v>
      </c>
      <c r="I35" s="140">
        <v>4627</v>
      </c>
      <c r="J35" s="115">
        <v>47</v>
      </c>
      <c r="K35" s="116">
        <v>1.0157769613140264</v>
      </c>
    </row>
    <row r="36" spans="1:11" ht="14.1" customHeight="1" x14ac:dyDescent="0.2">
      <c r="A36" s="306">
        <v>41</v>
      </c>
      <c r="B36" s="307" t="s">
        <v>255</v>
      </c>
      <c r="C36" s="308"/>
      <c r="D36" s="113">
        <v>0.50486155529541443</v>
      </c>
      <c r="E36" s="115">
        <v>1255</v>
      </c>
      <c r="F36" s="114">
        <v>1271</v>
      </c>
      <c r="G36" s="114">
        <v>1279</v>
      </c>
      <c r="H36" s="114">
        <v>1272</v>
      </c>
      <c r="I36" s="140">
        <v>1282</v>
      </c>
      <c r="J36" s="115">
        <v>-27</v>
      </c>
      <c r="K36" s="116">
        <v>-2.1060842433697347</v>
      </c>
    </row>
    <row r="37" spans="1:11" ht="14.1" customHeight="1" x14ac:dyDescent="0.2">
      <c r="A37" s="306">
        <v>42</v>
      </c>
      <c r="B37" s="307" t="s">
        <v>256</v>
      </c>
      <c r="C37" s="308"/>
      <c r="D37" s="113">
        <v>8.3674265738204134E-2</v>
      </c>
      <c r="E37" s="115">
        <v>208</v>
      </c>
      <c r="F37" s="114">
        <v>213</v>
      </c>
      <c r="G37" s="114">
        <v>215</v>
      </c>
      <c r="H37" s="114">
        <v>211</v>
      </c>
      <c r="I37" s="140">
        <v>211</v>
      </c>
      <c r="J37" s="115">
        <v>-3</v>
      </c>
      <c r="K37" s="116">
        <v>-1.4218009478672986</v>
      </c>
    </row>
    <row r="38" spans="1:11" ht="14.1" customHeight="1" x14ac:dyDescent="0.2">
      <c r="A38" s="306">
        <v>43</v>
      </c>
      <c r="B38" s="307" t="s">
        <v>257</v>
      </c>
      <c r="C38" s="308"/>
      <c r="D38" s="113">
        <v>1.5930292900158096</v>
      </c>
      <c r="E38" s="115">
        <v>3960</v>
      </c>
      <c r="F38" s="114">
        <v>3937</v>
      </c>
      <c r="G38" s="114">
        <v>3912</v>
      </c>
      <c r="H38" s="114">
        <v>3711</v>
      </c>
      <c r="I38" s="140">
        <v>3676</v>
      </c>
      <c r="J38" s="115">
        <v>284</v>
      </c>
      <c r="K38" s="116">
        <v>7.7257889009793255</v>
      </c>
    </row>
    <row r="39" spans="1:11" ht="14.1" customHeight="1" x14ac:dyDescent="0.2">
      <c r="A39" s="306">
        <v>51</v>
      </c>
      <c r="B39" s="307" t="s">
        <v>258</v>
      </c>
      <c r="C39" s="308"/>
      <c r="D39" s="113">
        <v>7.3633353849619647</v>
      </c>
      <c r="E39" s="115">
        <v>18304</v>
      </c>
      <c r="F39" s="114">
        <v>18098</v>
      </c>
      <c r="G39" s="114">
        <v>18254</v>
      </c>
      <c r="H39" s="114">
        <v>18056</v>
      </c>
      <c r="I39" s="140">
        <v>17966</v>
      </c>
      <c r="J39" s="115">
        <v>338</v>
      </c>
      <c r="K39" s="116">
        <v>1.8813314037626627</v>
      </c>
    </row>
    <row r="40" spans="1:11" ht="14.1" customHeight="1" x14ac:dyDescent="0.2">
      <c r="A40" s="306" t="s">
        <v>259</v>
      </c>
      <c r="B40" s="307" t="s">
        <v>260</v>
      </c>
      <c r="C40" s="308"/>
      <c r="D40" s="113">
        <v>6.5644070592116117</v>
      </c>
      <c r="E40" s="115">
        <v>16318</v>
      </c>
      <c r="F40" s="114">
        <v>16128</v>
      </c>
      <c r="G40" s="114">
        <v>16265</v>
      </c>
      <c r="H40" s="114">
        <v>16162</v>
      </c>
      <c r="I40" s="140">
        <v>16073</v>
      </c>
      <c r="J40" s="115">
        <v>245</v>
      </c>
      <c r="K40" s="116">
        <v>1.5242954022273378</v>
      </c>
    </row>
    <row r="41" spans="1:11" ht="14.1" customHeight="1" x14ac:dyDescent="0.2">
      <c r="A41" s="306"/>
      <c r="B41" s="307" t="s">
        <v>261</v>
      </c>
      <c r="C41" s="308"/>
      <c r="D41" s="113">
        <v>5.9549526717434418</v>
      </c>
      <c r="E41" s="115">
        <v>14803</v>
      </c>
      <c r="F41" s="114">
        <v>14594</v>
      </c>
      <c r="G41" s="114">
        <v>14786</v>
      </c>
      <c r="H41" s="114">
        <v>14703</v>
      </c>
      <c r="I41" s="140">
        <v>14630</v>
      </c>
      <c r="J41" s="115">
        <v>173</v>
      </c>
      <c r="K41" s="116">
        <v>1.1825017088174983</v>
      </c>
    </row>
    <row r="42" spans="1:11" ht="14.1" customHeight="1" x14ac:dyDescent="0.2">
      <c r="A42" s="306">
        <v>52</v>
      </c>
      <c r="B42" s="307" t="s">
        <v>262</v>
      </c>
      <c r="C42" s="308"/>
      <c r="D42" s="113">
        <v>2.9909527200170567</v>
      </c>
      <c r="E42" s="115">
        <v>7435</v>
      </c>
      <c r="F42" s="114">
        <v>7463</v>
      </c>
      <c r="G42" s="114">
        <v>7499</v>
      </c>
      <c r="H42" s="114">
        <v>7428</v>
      </c>
      <c r="I42" s="140">
        <v>7353</v>
      </c>
      <c r="J42" s="115">
        <v>82</v>
      </c>
      <c r="K42" s="116">
        <v>1.1151910784713723</v>
      </c>
    </row>
    <row r="43" spans="1:11" ht="14.1" customHeight="1" x14ac:dyDescent="0.2">
      <c r="A43" s="306" t="s">
        <v>263</v>
      </c>
      <c r="B43" s="307" t="s">
        <v>264</v>
      </c>
      <c r="C43" s="308"/>
      <c r="D43" s="113">
        <v>2.363798007104267</v>
      </c>
      <c r="E43" s="115">
        <v>5876</v>
      </c>
      <c r="F43" s="114">
        <v>5940</v>
      </c>
      <c r="G43" s="114">
        <v>5958</v>
      </c>
      <c r="H43" s="114">
        <v>5908</v>
      </c>
      <c r="I43" s="140">
        <v>5848</v>
      </c>
      <c r="J43" s="115">
        <v>28</v>
      </c>
      <c r="K43" s="116">
        <v>0.47879616963064298</v>
      </c>
    </row>
    <row r="44" spans="1:11" ht="14.1" customHeight="1" x14ac:dyDescent="0.2">
      <c r="A44" s="306">
        <v>53</v>
      </c>
      <c r="B44" s="307" t="s">
        <v>265</v>
      </c>
      <c r="C44" s="308"/>
      <c r="D44" s="113">
        <v>0.44854233797162318</v>
      </c>
      <c r="E44" s="115">
        <v>1115</v>
      </c>
      <c r="F44" s="114">
        <v>1085</v>
      </c>
      <c r="G44" s="114">
        <v>1105</v>
      </c>
      <c r="H44" s="114">
        <v>1113</v>
      </c>
      <c r="I44" s="140">
        <v>1099</v>
      </c>
      <c r="J44" s="115">
        <v>16</v>
      </c>
      <c r="K44" s="116">
        <v>1.4558689717925386</v>
      </c>
    </row>
    <row r="45" spans="1:11" ht="14.1" customHeight="1" x14ac:dyDescent="0.2">
      <c r="A45" s="306" t="s">
        <v>266</v>
      </c>
      <c r="B45" s="307" t="s">
        <v>267</v>
      </c>
      <c r="C45" s="308"/>
      <c r="D45" s="113">
        <v>0.38900487965790098</v>
      </c>
      <c r="E45" s="115">
        <v>967</v>
      </c>
      <c r="F45" s="114">
        <v>943</v>
      </c>
      <c r="G45" s="114">
        <v>965</v>
      </c>
      <c r="H45" s="114">
        <v>972</v>
      </c>
      <c r="I45" s="140">
        <v>959</v>
      </c>
      <c r="J45" s="115">
        <v>8</v>
      </c>
      <c r="K45" s="116">
        <v>0.83420229405630864</v>
      </c>
    </row>
    <row r="46" spans="1:11" ht="14.1" customHeight="1" x14ac:dyDescent="0.2">
      <c r="A46" s="306">
        <v>54</v>
      </c>
      <c r="B46" s="307" t="s">
        <v>268</v>
      </c>
      <c r="C46" s="308"/>
      <c r="D46" s="113">
        <v>1.94059931692835</v>
      </c>
      <c r="E46" s="115">
        <v>4824</v>
      </c>
      <c r="F46" s="114">
        <v>4867</v>
      </c>
      <c r="G46" s="114">
        <v>4922</v>
      </c>
      <c r="H46" s="114">
        <v>4845</v>
      </c>
      <c r="I46" s="140">
        <v>4783</v>
      </c>
      <c r="J46" s="115">
        <v>41</v>
      </c>
      <c r="K46" s="116">
        <v>0.85720259251515785</v>
      </c>
    </row>
    <row r="47" spans="1:11" ht="14.1" customHeight="1" x14ac:dyDescent="0.2">
      <c r="A47" s="306">
        <v>61</v>
      </c>
      <c r="B47" s="307" t="s">
        <v>269</v>
      </c>
      <c r="C47" s="308"/>
      <c r="D47" s="113">
        <v>5.1978614788621913</v>
      </c>
      <c r="E47" s="115">
        <v>12921</v>
      </c>
      <c r="F47" s="114">
        <v>12949</v>
      </c>
      <c r="G47" s="114">
        <v>13041</v>
      </c>
      <c r="H47" s="114">
        <v>12893</v>
      </c>
      <c r="I47" s="140">
        <v>12920</v>
      </c>
      <c r="J47" s="115">
        <v>1</v>
      </c>
      <c r="K47" s="116">
        <v>7.7399380804953561E-3</v>
      </c>
    </row>
    <row r="48" spans="1:11" ht="14.1" customHeight="1" x14ac:dyDescent="0.2">
      <c r="A48" s="306">
        <v>62</v>
      </c>
      <c r="B48" s="307" t="s">
        <v>270</v>
      </c>
      <c r="C48" s="308"/>
      <c r="D48" s="113">
        <v>5.5064103337718189</v>
      </c>
      <c r="E48" s="115">
        <v>13688</v>
      </c>
      <c r="F48" s="114">
        <v>13754</v>
      </c>
      <c r="G48" s="114">
        <v>13737</v>
      </c>
      <c r="H48" s="114">
        <v>13549</v>
      </c>
      <c r="I48" s="140">
        <v>13568</v>
      </c>
      <c r="J48" s="115">
        <v>120</v>
      </c>
      <c r="K48" s="116">
        <v>0.88443396226415094</v>
      </c>
    </row>
    <row r="49" spans="1:11" ht="14.1" customHeight="1" x14ac:dyDescent="0.2">
      <c r="A49" s="306">
        <v>63</v>
      </c>
      <c r="B49" s="307" t="s">
        <v>271</v>
      </c>
      <c r="C49" s="308"/>
      <c r="D49" s="113">
        <v>1.462690529923607</v>
      </c>
      <c r="E49" s="115">
        <v>3636</v>
      </c>
      <c r="F49" s="114">
        <v>3675</v>
      </c>
      <c r="G49" s="114">
        <v>3761</v>
      </c>
      <c r="H49" s="114">
        <v>3725</v>
      </c>
      <c r="I49" s="140">
        <v>3594</v>
      </c>
      <c r="J49" s="115">
        <v>42</v>
      </c>
      <c r="K49" s="116">
        <v>1.1686143572621035</v>
      </c>
    </row>
    <row r="50" spans="1:11" ht="14.1" customHeight="1" x14ac:dyDescent="0.2">
      <c r="A50" s="306" t="s">
        <v>272</v>
      </c>
      <c r="B50" s="307" t="s">
        <v>273</v>
      </c>
      <c r="C50" s="308"/>
      <c r="D50" s="113">
        <v>0.3399267045614543</v>
      </c>
      <c r="E50" s="115">
        <v>845</v>
      </c>
      <c r="F50" s="114">
        <v>851</v>
      </c>
      <c r="G50" s="114">
        <v>872</v>
      </c>
      <c r="H50" s="114">
        <v>850</v>
      </c>
      <c r="I50" s="140">
        <v>818</v>
      </c>
      <c r="J50" s="115">
        <v>27</v>
      </c>
      <c r="K50" s="116">
        <v>3.3007334963325183</v>
      </c>
    </row>
    <row r="51" spans="1:11" ht="14.1" customHeight="1" x14ac:dyDescent="0.2">
      <c r="A51" s="306" t="s">
        <v>274</v>
      </c>
      <c r="B51" s="307" t="s">
        <v>275</v>
      </c>
      <c r="C51" s="308"/>
      <c r="D51" s="113">
        <v>0.93771496844112434</v>
      </c>
      <c r="E51" s="115">
        <v>2331</v>
      </c>
      <c r="F51" s="114">
        <v>2356</v>
      </c>
      <c r="G51" s="114">
        <v>2412</v>
      </c>
      <c r="H51" s="114">
        <v>2419</v>
      </c>
      <c r="I51" s="140">
        <v>2317</v>
      </c>
      <c r="J51" s="115">
        <v>14</v>
      </c>
      <c r="K51" s="116">
        <v>0.60422960725075525</v>
      </c>
    </row>
    <row r="52" spans="1:11" ht="14.1" customHeight="1" x14ac:dyDescent="0.2">
      <c r="A52" s="306">
        <v>71</v>
      </c>
      <c r="B52" s="307" t="s">
        <v>276</v>
      </c>
      <c r="C52" s="308"/>
      <c r="D52" s="113">
        <v>12.167364622681358</v>
      </c>
      <c r="E52" s="115">
        <v>30246</v>
      </c>
      <c r="F52" s="114">
        <v>30303</v>
      </c>
      <c r="G52" s="114">
        <v>30467</v>
      </c>
      <c r="H52" s="114">
        <v>29976</v>
      </c>
      <c r="I52" s="140">
        <v>29972</v>
      </c>
      <c r="J52" s="115">
        <v>274</v>
      </c>
      <c r="K52" s="116">
        <v>0.91418657413586013</v>
      </c>
    </row>
    <row r="53" spans="1:11" ht="14.1" customHeight="1" x14ac:dyDescent="0.2">
      <c r="A53" s="306" t="s">
        <v>277</v>
      </c>
      <c r="B53" s="307" t="s">
        <v>278</v>
      </c>
      <c r="C53" s="308"/>
      <c r="D53" s="113">
        <v>4.4729526958802497</v>
      </c>
      <c r="E53" s="115">
        <v>11119</v>
      </c>
      <c r="F53" s="114">
        <v>11205</v>
      </c>
      <c r="G53" s="114">
        <v>11299</v>
      </c>
      <c r="H53" s="114">
        <v>11076</v>
      </c>
      <c r="I53" s="140">
        <v>11097</v>
      </c>
      <c r="J53" s="115">
        <v>22</v>
      </c>
      <c r="K53" s="116">
        <v>0.19825177976029557</v>
      </c>
    </row>
    <row r="54" spans="1:11" ht="14.1" customHeight="1" x14ac:dyDescent="0.2">
      <c r="A54" s="306" t="s">
        <v>279</v>
      </c>
      <c r="B54" s="307" t="s">
        <v>280</v>
      </c>
      <c r="C54" s="308"/>
      <c r="D54" s="113">
        <v>6.7253191087081579</v>
      </c>
      <c r="E54" s="115">
        <v>16718</v>
      </c>
      <c r="F54" s="114">
        <v>16708</v>
      </c>
      <c r="G54" s="114">
        <v>16759</v>
      </c>
      <c r="H54" s="114">
        <v>16555</v>
      </c>
      <c r="I54" s="140">
        <v>16540</v>
      </c>
      <c r="J54" s="115">
        <v>178</v>
      </c>
      <c r="K54" s="116">
        <v>1.0761789600967351</v>
      </c>
    </row>
    <row r="55" spans="1:11" ht="14.1" customHeight="1" x14ac:dyDescent="0.2">
      <c r="A55" s="306">
        <v>72</v>
      </c>
      <c r="B55" s="307" t="s">
        <v>281</v>
      </c>
      <c r="C55" s="308"/>
      <c r="D55" s="113">
        <v>3.5517312125125211</v>
      </c>
      <c r="E55" s="115">
        <v>8829</v>
      </c>
      <c r="F55" s="114">
        <v>8916</v>
      </c>
      <c r="G55" s="114">
        <v>8896</v>
      </c>
      <c r="H55" s="114">
        <v>8728</v>
      </c>
      <c r="I55" s="140">
        <v>8731</v>
      </c>
      <c r="J55" s="115">
        <v>98</v>
      </c>
      <c r="K55" s="116">
        <v>1.1224372924063681</v>
      </c>
    </row>
    <row r="56" spans="1:11" ht="14.1" customHeight="1" x14ac:dyDescent="0.2">
      <c r="A56" s="306" t="s">
        <v>282</v>
      </c>
      <c r="B56" s="307" t="s">
        <v>283</v>
      </c>
      <c r="C56" s="308"/>
      <c r="D56" s="113">
        <v>2.111970649642172</v>
      </c>
      <c r="E56" s="115">
        <v>5250</v>
      </c>
      <c r="F56" s="114">
        <v>5325</v>
      </c>
      <c r="G56" s="114">
        <v>5291</v>
      </c>
      <c r="H56" s="114">
        <v>5154</v>
      </c>
      <c r="I56" s="140">
        <v>5173</v>
      </c>
      <c r="J56" s="115">
        <v>77</v>
      </c>
      <c r="K56" s="116">
        <v>1.4884979702300405</v>
      </c>
    </row>
    <row r="57" spans="1:11" ht="14.1" customHeight="1" x14ac:dyDescent="0.2">
      <c r="A57" s="306" t="s">
        <v>284</v>
      </c>
      <c r="B57" s="307" t="s">
        <v>285</v>
      </c>
      <c r="C57" s="308"/>
      <c r="D57" s="113">
        <v>1.0535716440786378</v>
      </c>
      <c r="E57" s="115">
        <v>2619</v>
      </c>
      <c r="F57" s="114">
        <v>2622</v>
      </c>
      <c r="G57" s="114">
        <v>2630</v>
      </c>
      <c r="H57" s="114">
        <v>2623</v>
      </c>
      <c r="I57" s="140">
        <v>2604</v>
      </c>
      <c r="J57" s="115">
        <v>15</v>
      </c>
      <c r="K57" s="116">
        <v>0.57603686635944695</v>
      </c>
    </row>
    <row r="58" spans="1:11" ht="14.1" customHeight="1" x14ac:dyDescent="0.2">
      <c r="A58" s="306">
        <v>73</v>
      </c>
      <c r="B58" s="307" t="s">
        <v>286</v>
      </c>
      <c r="C58" s="308"/>
      <c r="D58" s="113">
        <v>1.9116351480189715</v>
      </c>
      <c r="E58" s="115">
        <v>4752</v>
      </c>
      <c r="F58" s="114">
        <v>4721</v>
      </c>
      <c r="G58" s="114">
        <v>4702</v>
      </c>
      <c r="H58" s="114">
        <v>4637</v>
      </c>
      <c r="I58" s="140">
        <v>4676</v>
      </c>
      <c r="J58" s="115">
        <v>76</v>
      </c>
      <c r="K58" s="116">
        <v>1.6253207869974338</v>
      </c>
    </row>
    <row r="59" spans="1:11" ht="14.1" customHeight="1" x14ac:dyDescent="0.2">
      <c r="A59" s="306" t="s">
        <v>287</v>
      </c>
      <c r="B59" s="307" t="s">
        <v>288</v>
      </c>
      <c r="C59" s="308"/>
      <c r="D59" s="113">
        <v>1.5684902024675862</v>
      </c>
      <c r="E59" s="115">
        <v>3899</v>
      </c>
      <c r="F59" s="114">
        <v>3863</v>
      </c>
      <c r="G59" s="114">
        <v>3837</v>
      </c>
      <c r="H59" s="114">
        <v>3798</v>
      </c>
      <c r="I59" s="140">
        <v>3824</v>
      </c>
      <c r="J59" s="115">
        <v>75</v>
      </c>
      <c r="K59" s="116">
        <v>1.9612970711297071</v>
      </c>
    </row>
    <row r="60" spans="1:11" ht="14.1" customHeight="1" x14ac:dyDescent="0.2">
      <c r="A60" s="306">
        <v>81</v>
      </c>
      <c r="B60" s="307" t="s">
        <v>289</v>
      </c>
      <c r="C60" s="308"/>
      <c r="D60" s="113">
        <v>5.7847881794008442</v>
      </c>
      <c r="E60" s="115">
        <v>14380</v>
      </c>
      <c r="F60" s="114">
        <v>14435</v>
      </c>
      <c r="G60" s="114">
        <v>14345</v>
      </c>
      <c r="H60" s="114">
        <v>14175</v>
      </c>
      <c r="I60" s="140">
        <v>14186</v>
      </c>
      <c r="J60" s="115">
        <v>194</v>
      </c>
      <c r="K60" s="116">
        <v>1.3675454673621881</v>
      </c>
    </row>
    <row r="61" spans="1:11" ht="14.1" customHeight="1" x14ac:dyDescent="0.2">
      <c r="A61" s="306" t="s">
        <v>290</v>
      </c>
      <c r="B61" s="307" t="s">
        <v>291</v>
      </c>
      <c r="C61" s="308"/>
      <c r="D61" s="113">
        <v>1.7422752159238564</v>
      </c>
      <c r="E61" s="115">
        <v>4331</v>
      </c>
      <c r="F61" s="114">
        <v>4314</v>
      </c>
      <c r="G61" s="114">
        <v>4366</v>
      </c>
      <c r="H61" s="114">
        <v>4241</v>
      </c>
      <c r="I61" s="140">
        <v>4259</v>
      </c>
      <c r="J61" s="115">
        <v>72</v>
      </c>
      <c r="K61" s="116">
        <v>1.6905376849025593</v>
      </c>
    </row>
    <row r="62" spans="1:11" ht="14.1" customHeight="1" x14ac:dyDescent="0.2">
      <c r="A62" s="306" t="s">
        <v>292</v>
      </c>
      <c r="B62" s="307" t="s">
        <v>293</v>
      </c>
      <c r="C62" s="308"/>
      <c r="D62" s="113">
        <v>2.434197028759006</v>
      </c>
      <c r="E62" s="115">
        <v>6051</v>
      </c>
      <c r="F62" s="114">
        <v>6094</v>
      </c>
      <c r="G62" s="114">
        <v>5982</v>
      </c>
      <c r="H62" s="114">
        <v>5959</v>
      </c>
      <c r="I62" s="140">
        <v>5970</v>
      </c>
      <c r="J62" s="115">
        <v>81</v>
      </c>
      <c r="K62" s="116">
        <v>1.3567839195979901</v>
      </c>
    </row>
    <row r="63" spans="1:11" ht="14.1" customHeight="1" x14ac:dyDescent="0.2">
      <c r="A63" s="306"/>
      <c r="B63" s="307" t="s">
        <v>294</v>
      </c>
      <c r="C63" s="308"/>
      <c r="D63" s="113">
        <v>2.1284641347155677</v>
      </c>
      <c r="E63" s="115">
        <v>5291</v>
      </c>
      <c r="F63" s="114">
        <v>5359</v>
      </c>
      <c r="G63" s="114">
        <v>5281</v>
      </c>
      <c r="H63" s="114">
        <v>5273</v>
      </c>
      <c r="I63" s="140">
        <v>5283</v>
      </c>
      <c r="J63" s="115">
        <v>8</v>
      </c>
      <c r="K63" s="116">
        <v>0.15142911224682945</v>
      </c>
    </row>
    <row r="64" spans="1:11" ht="14.1" customHeight="1" x14ac:dyDescent="0.2">
      <c r="A64" s="306" t="s">
        <v>295</v>
      </c>
      <c r="B64" s="307" t="s">
        <v>296</v>
      </c>
      <c r="C64" s="308"/>
      <c r="D64" s="113">
        <v>0.50566611554289709</v>
      </c>
      <c r="E64" s="115">
        <v>1257</v>
      </c>
      <c r="F64" s="114">
        <v>1256</v>
      </c>
      <c r="G64" s="114">
        <v>1249</v>
      </c>
      <c r="H64" s="114">
        <v>1244</v>
      </c>
      <c r="I64" s="140">
        <v>1222</v>
      </c>
      <c r="J64" s="115">
        <v>35</v>
      </c>
      <c r="K64" s="116">
        <v>2.8641571194762685</v>
      </c>
    </row>
    <row r="65" spans="1:11" ht="14.1" customHeight="1" x14ac:dyDescent="0.2">
      <c r="A65" s="306" t="s">
        <v>297</v>
      </c>
      <c r="B65" s="307" t="s">
        <v>298</v>
      </c>
      <c r="C65" s="308"/>
      <c r="D65" s="113">
        <v>0.56439901360913658</v>
      </c>
      <c r="E65" s="115">
        <v>1403</v>
      </c>
      <c r="F65" s="114">
        <v>1411</v>
      </c>
      <c r="G65" s="114">
        <v>1384</v>
      </c>
      <c r="H65" s="114">
        <v>1395</v>
      </c>
      <c r="I65" s="140">
        <v>1396</v>
      </c>
      <c r="J65" s="115">
        <v>7</v>
      </c>
      <c r="K65" s="116">
        <v>0.50143266475644699</v>
      </c>
    </row>
    <row r="66" spans="1:11" ht="14.1" customHeight="1" x14ac:dyDescent="0.2">
      <c r="A66" s="306">
        <v>82</v>
      </c>
      <c r="B66" s="307" t="s">
        <v>299</v>
      </c>
      <c r="C66" s="308"/>
      <c r="D66" s="113">
        <v>2.4595406765547123</v>
      </c>
      <c r="E66" s="115">
        <v>6114</v>
      </c>
      <c r="F66" s="114">
        <v>6157</v>
      </c>
      <c r="G66" s="114">
        <v>6151</v>
      </c>
      <c r="H66" s="114">
        <v>5912</v>
      </c>
      <c r="I66" s="140">
        <v>5878</v>
      </c>
      <c r="J66" s="115">
        <v>236</v>
      </c>
      <c r="K66" s="116">
        <v>4.0149710785981627</v>
      </c>
    </row>
    <row r="67" spans="1:11" ht="14.1" customHeight="1" x14ac:dyDescent="0.2">
      <c r="A67" s="306" t="s">
        <v>300</v>
      </c>
      <c r="B67" s="307" t="s">
        <v>301</v>
      </c>
      <c r="C67" s="308"/>
      <c r="D67" s="113">
        <v>1.6533713085770145</v>
      </c>
      <c r="E67" s="115">
        <v>4110</v>
      </c>
      <c r="F67" s="114">
        <v>4116</v>
      </c>
      <c r="G67" s="114">
        <v>4113</v>
      </c>
      <c r="H67" s="114">
        <v>3959</v>
      </c>
      <c r="I67" s="140">
        <v>3907</v>
      </c>
      <c r="J67" s="115">
        <v>203</v>
      </c>
      <c r="K67" s="116">
        <v>5.1958024059380596</v>
      </c>
    </row>
    <row r="68" spans="1:11" ht="14.1" customHeight="1" x14ac:dyDescent="0.2">
      <c r="A68" s="306" t="s">
        <v>302</v>
      </c>
      <c r="B68" s="307" t="s">
        <v>303</v>
      </c>
      <c r="C68" s="308"/>
      <c r="D68" s="113">
        <v>0.36687947285212585</v>
      </c>
      <c r="E68" s="115">
        <v>912</v>
      </c>
      <c r="F68" s="114">
        <v>947</v>
      </c>
      <c r="G68" s="114">
        <v>950</v>
      </c>
      <c r="H68" s="114">
        <v>909</v>
      </c>
      <c r="I68" s="140">
        <v>933</v>
      </c>
      <c r="J68" s="115">
        <v>-21</v>
      </c>
      <c r="K68" s="116">
        <v>-2.2508038585209005</v>
      </c>
    </row>
    <row r="69" spans="1:11" ht="14.1" customHeight="1" x14ac:dyDescent="0.2">
      <c r="A69" s="306">
        <v>83</v>
      </c>
      <c r="B69" s="307" t="s">
        <v>304</v>
      </c>
      <c r="C69" s="308"/>
      <c r="D69" s="113">
        <v>5.4911236890696467</v>
      </c>
      <c r="E69" s="115">
        <v>13650</v>
      </c>
      <c r="F69" s="114">
        <v>13575</v>
      </c>
      <c r="G69" s="114">
        <v>13451</v>
      </c>
      <c r="H69" s="114">
        <v>13212</v>
      </c>
      <c r="I69" s="140">
        <v>13152</v>
      </c>
      <c r="J69" s="115">
        <v>498</v>
      </c>
      <c r="K69" s="116">
        <v>3.7864963503649633</v>
      </c>
    </row>
    <row r="70" spans="1:11" ht="14.1" customHeight="1" x14ac:dyDescent="0.2">
      <c r="A70" s="306" t="s">
        <v>305</v>
      </c>
      <c r="B70" s="307" t="s">
        <v>306</v>
      </c>
      <c r="C70" s="308"/>
      <c r="D70" s="113">
        <v>4.4118061170715617</v>
      </c>
      <c r="E70" s="115">
        <v>10967</v>
      </c>
      <c r="F70" s="114">
        <v>10931</v>
      </c>
      <c r="G70" s="114">
        <v>10841</v>
      </c>
      <c r="H70" s="114">
        <v>10610</v>
      </c>
      <c r="I70" s="140">
        <v>10585</v>
      </c>
      <c r="J70" s="115">
        <v>382</v>
      </c>
      <c r="K70" s="116">
        <v>3.6088804912612189</v>
      </c>
    </row>
    <row r="71" spans="1:11" ht="14.1" customHeight="1" x14ac:dyDescent="0.2">
      <c r="A71" s="306"/>
      <c r="B71" s="307" t="s">
        <v>307</v>
      </c>
      <c r="C71" s="308"/>
      <c r="D71" s="113">
        <v>2.4152898629431618</v>
      </c>
      <c r="E71" s="115">
        <v>6004</v>
      </c>
      <c r="F71" s="114">
        <v>5969</v>
      </c>
      <c r="G71" s="114">
        <v>5911</v>
      </c>
      <c r="H71" s="114">
        <v>5677</v>
      </c>
      <c r="I71" s="140">
        <v>5670</v>
      </c>
      <c r="J71" s="115">
        <v>334</v>
      </c>
      <c r="K71" s="116">
        <v>5.8906525573192239</v>
      </c>
    </row>
    <row r="72" spans="1:11" ht="14.1" customHeight="1" x14ac:dyDescent="0.2">
      <c r="A72" s="306">
        <v>84</v>
      </c>
      <c r="B72" s="307" t="s">
        <v>308</v>
      </c>
      <c r="C72" s="308"/>
      <c r="D72" s="113">
        <v>0.7836416810481811</v>
      </c>
      <c r="E72" s="115">
        <v>1948</v>
      </c>
      <c r="F72" s="114">
        <v>1947</v>
      </c>
      <c r="G72" s="114">
        <v>1925</v>
      </c>
      <c r="H72" s="114">
        <v>1967</v>
      </c>
      <c r="I72" s="140">
        <v>1974</v>
      </c>
      <c r="J72" s="115">
        <v>-26</v>
      </c>
      <c r="K72" s="116">
        <v>-1.3171225937183384</v>
      </c>
    </row>
    <row r="73" spans="1:11" ht="14.1" customHeight="1" x14ac:dyDescent="0.2">
      <c r="A73" s="306" t="s">
        <v>309</v>
      </c>
      <c r="B73" s="307" t="s">
        <v>310</v>
      </c>
      <c r="C73" s="308"/>
      <c r="D73" s="113">
        <v>0.25504559845202607</v>
      </c>
      <c r="E73" s="115">
        <v>634</v>
      </c>
      <c r="F73" s="114">
        <v>623</v>
      </c>
      <c r="G73" s="114">
        <v>621</v>
      </c>
      <c r="H73" s="114">
        <v>640</v>
      </c>
      <c r="I73" s="140">
        <v>643</v>
      </c>
      <c r="J73" s="115">
        <v>-9</v>
      </c>
      <c r="K73" s="116">
        <v>-1.3996889580093312</v>
      </c>
    </row>
    <row r="74" spans="1:11" ht="14.1" customHeight="1" x14ac:dyDescent="0.2">
      <c r="A74" s="306" t="s">
        <v>311</v>
      </c>
      <c r="B74" s="307" t="s">
        <v>312</v>
      </c>
      <c r="C74" s="308"/>
      <c r="D74" s="113">
        <v>0.21280618545918265</v>
      </c>
      <c r="E74" s="115">
        <v>529</v>
      </c>
      <c r="F74" s="114">
        <v>531</v>
      </c>
      <c r="G74" s="114">
        <v>525</v>
      </c>
      <c r="H74" s="114">
        <v>538</v>
      </c>
      <c r="I74" s="140">
        <v>542</v>
      </c>
      <c r="J74" s="115">
        <v>-13</v>
      </c>
      <c r="K74" s="116">
        <v>-2.3985239852398523</v>
      </c>
    </row>
    <row r="75" spans="1:11" ht="14.1" customHeight="1" x14ac:dyDescent="0.2">
      <c r="A75" s="306" t="s">
        <v>313</v>
      </c>
      <c r="B75" s="307" t="s">
        <v>314</v>
      </c>
      <c r="C75" s="308"/>
      <c r="D75" s="113">
        <v>1.7700325444620107E-2</v>
      </c>
      <c r="E75" s="115">
        <v>44</v>
      </c>
      <c r="F75" s="114">
        <v>47</v>
      </c>
      <c r="G75" s="114">
        <v>48</v>
      </c>
      <c r="H75" s="114">
        <v>56</v>
      </c>
      <c r="I75" s="140">
        <v>57</v>
      </c>
      <c r="J75" s="115">
        <v>-13</v>
      </c>
      <c r="K75" s="116">
        <v>-22.807017543859651</v>
      </c>
    </row>
    <row r="76" spans="1:11" ht="14.1" customHeight="1" x14ac:dyDescent="0.2">
      <c r="A76" s="306">
        <v>91</v>
      </c>
      <c r="B76" s="307" t="s">
        <v>315</v>
      </c>
      <c r="C76" s="308"/>
      <c r="D76" s="113">
        <v>7.6433223510859558E-2</v>
      </c>
      <c r="E76" s="115">
        <v>190</v>
      </c>
      <c r="F76" s="114">
        <v>181</v>
      </c>
      <c r="G76" s="114">
        <v>171</v>
      </c>
      <c r="H76" s="114">
        <v>172</v>
      </c>
      <c r="I76" s="140">
        <v>169</v>
      </c>
      <c r="J76" s="115">
        <v>21</v>
      </c>
      <c r="K76" s="116">
        <v>12.42603550295858</v>
      </c>
    </row>
    <row r="77" spans="1:11" ht="14.1" customHeight="1" x14ac:dyDescent="0.2">
      <c r="A77" s="306">
        <v>92</v>
      </c>
      <c r="B77" s="307" t="s">
        <v>316</v>
      </c>
      <c r="C77" s="308"/>
      <c r="D77" s="113">
        <v>0.83593809713455869</v>
      </c>
      <c r="E77" s="115">
        <v>2078</v>
      </c>
      <c r="F77" s="114">
        <v>2075</v>
      </c>
      <c r="G77" s="114">
        <v>2064</v>
      </c>
      <c r="H77" s="114">
        <v>2015</v>
      </c>
      <c r="I77" s="140">
        <v>2014</v>
      </c>
      <c r="J77" s="115">
        <v>64</v>
      </c>
      <c r="K77" s="116">
        <v>3.1777557100297913</v>
      </c>
    </row>
    <row r="78" spans="1:11" ht="14.1" customHeight="1" x14ac:dyDescent="0.2">
      <c r="A78" s="306">
        <v>93</v>
      </c>
      <c r="B78" s="307" t="s">
        <v>317</v>
      </c>
      <c r="C78" s="308"/>
      <c r="D78" s="113">
        <v>0.16332573023899463</v>
      </c>
      <c r="E78" s="115">
        <v>406</v>
      </c>
      <c r="F78" s="114">
        <v>418</v>
      </c>
      <c r="G78" s="114">
        <v>425</v>
      </c>
      <c r="H78" s="114">
        <v>407</v>
      </c>
      <c r="I78" s="140">
        <v>407</v>
      </c>
      <c r="J78" s="115">
        <v>-1</v>
      </c>
      <c r="K78" s="116">
        <v>-0.24570024570024571</v>
      </c>
    </row>
    <row r="79" spans="1:11" ht="14.1" customHeight="1" x14ac:dyDescent="0.2">
      <c r="A79" s="306">
        <v>94</v>
      </c>
      <c r="B79" s="307" t="s">
        <v>318</v>
      </c>
      <c r="C79" s="308"/>
      <c r="D79" s="113">
        <v>9.9363190564117423E-2</v>
      </c>
      <c r="E79" s="115">
        <v>247</v>
      </c>
      <c r="F79" s="114">
        <v>240</v>
      </c>
      <c r="G79" s="114">
        <v>248</v>
      </c>
      <c r="H79" s="114">
        <v>283</v>
      </c>
      <c r="I79" s="140">
        <v>253</v>
      </c>
      <c r="J79" s="115">
        <v>-6</v>
      </c>
      <c r="K79" s="116">
        <v>-2.3715415019762847</v>
      </c>
    </row>
    <row r="80" spans="1:11" ht="14.1" customHeight="1" x14ac:dyDescent="0.2">
      <c r="A80" s="306" t="s">
        <v>319</v>
      </c>
      <c r="B80" s="307" t="s">
        <v>320</v>
      </c>
      <c r="C80" s="308"/>
      <c r="D80" s="113">
        <v>3.2182409899309287E-3</v>
      </c>
      <c r="E80" s="115">
        <v>8</v>
      </c>
      <c r="F80" s="114">
        <v>9</v>
      </c>
      <c r="G80" s="114">
        <v>4</v>
      </c>
      <c r="H80" s="114">
        <v>7</v>
      </c>
      <c r="I80" s="140">
        <v>7</v>
      </c>
      <c r="J80" s="115">
        <v>1</v>
      </c>
      <c r="K80" s="116">
        <v>14.285714285714286</v>
      </c>
    </row>
    <row r="81" spans="1:11" ht="14.1" customHeight="1" x14ac:dyDescent="0.2">
      <c r="A81" s="310" t="s">
        <v>321</v>
      </c>
      <c r="B81" s="311" t="s">
        <v>224</v>
      </c>
      <c r="C81" s="312"/>
      <c r="D81" s="125">
        <v>0.82507653379354184</v>
      </c>
      <c r="E81" s="143">
        <v>2051</v>
      </c>
      <c r="F81" s="144">
        <v>2086</v>
      </c>
      <c r="G81" s="144">
        <v>2106</v>
      </c>
      <c r="H81" s="144">
        <v>2095</v>
      </c>
      <c r="I81" s="145">
        <v>2122</v>
      </c>
      <c r="J81" s="143">
        <v>-71</v>
      </c>
      <c r="K81" s="146">
        <v>-3.3459000942507067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57866</v>
      </c>
      <c r="E12" s="114">
        <v>59827</v>
      </c>
      <c r="F12" s="114">
        <v>59917</v>
      </c>
      <c r="G12" s="114">
        <v>60451</v>
      </c>
      <c r="H12" s="140">
        <v>59378</v>
      </c>
      <c r="I12" s="115">
        <v>-1512</v>
      </c>
      <c r="J12" s="116">
        <v>-2.5463976556973962</v>
      </c>
      <c r="K12"/>
      <c r="L12"/>
      <c r="M12"/>
      <c r="N12"/>
      <c r="O12"/>
      <c r="P12"/>
    </row>
    <row r="13" spans="1:16" s="110" customFormat="1" ht="14.45" customHeight="1" x14ac:dyDescent="0.2">
      <c r="A13" s="120" t="s">
        <v>105</v>
      </c>
      <c r="B13" s="119" t="s">
        <v>106</v>
      </c>
      <c r="C13" s="113">
        <v>40.317284761345178</v>
      </c>
      <c r="D13" s="115">
        <v>23330</v>
      </c>
      <c r="E13" s="114">
        <v>23874</v>
      </c>
      <c r="F13" s="114">
        <v>23880</v>
      </c>
      <c r="G13" s="114">
        <v>23954</v>
      </c>
      <c r="H13" s="140">
        <v>23401</v>
      </c>
      <c r="I13" s="115">
        <v>-71</v>
      </c>
      <c r="J13" s="116">
        <v>-0.30340583735737792</v>
      </c>
      <c r="K13"/>
      <c r="L13"/>
      <c r="M13"/>
      <c r="N13"/>
      <c r="O13"/>
      <c r="P13"/>
    </row>
    <row r="14" spans="1:16" s="110" customFormat="1" ht="14.45" customHeight="1" x14ac:dyDescent="0.2">
      <c r="A14" s="120"/>
      <c r="B14" s="119" t="s">
        <v>107</v>
      </c>
      <c r="C14" s="113">
        <v>59.682715238654822</v>
      </c>
      <c r="D14" s="115">
        <v>34536</v>
      </c>
      <c r="E14" s="114">
        <v>35953</v>
      </c>
      <c r="F14" s="114">
        <v>36037</v>
      </c>
      <c r="G14" s="114">
        <v>36497</v>
      </c>
      <c r="H14" s="140">
        <v>35977</v>
      </c>
      <c r="I14" s="115">
        <v>-1441</v>
      </c>
      <c r="J14" s="116">
        <v>-4.0053367429190869</v>
      </c>
      <c r="K14"/>
      <c r="L14"/>
      <c r="M14"/>
      <c r="N14"/>
      <c r="O14"/>
      <c r="P14"/>
    </row>
    <row r="15" spans="1:16" s="110" customFormat="1" ht="14.45" customHeight="1" x14ac:dyDescent="0.2">
      <c r="A15" s="118" t="s">
        <v>105</v>
      </c>
      <c r="B15" s="121" t="s">
        <v>108</v>
      </c>
      <c r="C15" s="113">
        <v>13.911450592748764</v>
      </c>
      <c r="D15" s="115">
        <v>8050</v>
      </c>
      <c r="E15" s="114">
        <v>8453</v>
      </c>
      <c r="F15" s="114">
        <v>8486</v>
      </c>
      <c r="G15" s="114">
        <v>8780</v>
      </c>
      <c r="H15" s="140">
        <v>8332</v>
      </c>
      <c r="I15" s="115">
        <v>-282</v>
      </c>
      <c r="J15" s="116">
        <v>-3.3845415266442629</v>
      </c>
      <c r="K15"/>
      <c r="L15"/>
      <c r="M15"/>
      <c r="N15"/>
      <c r="O15"/>
      <c r="P15"/>
    </row>
    <row r="16" spans="1:16" s="110" customFormat="1" ht="14.45" customHeight="1" x14ac:dyDescent="0.2">
      <c r="A16" s="118"/>
      <c r="B16" s="121" t="s">
        <v>109</v>
      </c>
      <c r="C16" s="113">
        <v>48.878443300038022</v>
      </c>
      <c r="D16" s="115">
        <v>28284</v>
      </c>
      <c r="E16" s="114">
        <v>29423</v>
      </c>
      <c r="F16" s="114">
        <v>29527</v>
      </c>
      <c r="G16" s="114">
        <v>29794</v>
      </c>
      <c r="H16" s="140">
        <v>29572</v>
      </c>
      <c r="I16" s="115">
        <v>-1288</v>
      </c>
      <c r="J16" s="116">
        <v>-4.3554713918571624</v>
      </c>
      <c r="K16"/>
      <c r="L16"/>
      <c r="M16"/>
      <c r="N16"/>
      <c r="O16"/>
      <c r="P16"/>
    </row>
    <row r="17" spans="1:16" s="110" customFormat="1" ht="14.45" customHeight="1" x14ac:dyDescent="0.2">
      <c r="A17" s="118"/>
      <c r="B17" s="121" t="s">
        <v>110</v>
      </c>
      <c r="C17" s="113">
        <v>19.742162928144335</v>
      </c>
      <c r="D17" s="115">
        <v>11424</v>
      </c>
      <c r="E17" s="114">
        <v>11648</v>
      </c>
      <c r="F17" s="114">
        <v>11612</v>
      </c>
      <c r="G17" s="114">
        <v>11643</v>
      </c>
      <c r="H17" s="140">
        <v>11495</v>
      </c>
      <c r="I17" s="115">
        <v>-71</v>
      </c>
      <c r="J17" s="116">
        <v>-0.61765985210961283</v>
      </c>
      <c r="K17"/>
      <c r="L17"/>
      <c r="M17"/>
      <c r="N17"/>
      <c r="O17"/>
      <c r="P17"/>
    </row>
    <row r="18" spans="1:16" s="110" customFormat="1" ht="14.45" customHeight="1" x14ac:dyDescent="0.2">
      <c r="A18" s="120"/>
      <c r="B18" s="121" t="s">
        <v>111</v>
      </c>
      <c r="C18" s="113">
        <v>17.464486918052053</v>
      </c>
      <c r="D18" s="115">
        <v>10106</v>
      </c>
      <c r="E18" s="114">
        <v>10302</v>
      </c>
      <c r="F18" s="114">
        <v>10291</v>
      </c>
      <c r="G18" s="114">
        <v>10233</v>
      </c>
      <c r="H18" s="140">
        <v>9978</v>
      </c>
      <c r="I18" s="115">
        <v>128</v>
      </c>
      <c r="J18" s="116">
        <v>1.2828222088594909</v>
      </c>
      <c r="K18"/>
      <c r="L18"/>
      <c r="M18"/>
      <c r="N18"/>
      <c r="O18"/>
      <c r="P18"/>
    </row>
    <row r="19" spans="1:16" s="110" customFormat="1" ht="14.45" customHeight="1" x14ac:dyDescent="0.2">
      <c r="A19" s="120"/>
      <c r="B19" s="121" t="s">
        <v>112</v>
      </c>
      <c r="C19" s="113">
        <v>1.598520720284796</v>
      </c>
      <c r="D19" s="115">
        <v>925</v>
      </c>
      <c r="E19" s="114">
        <v>967</v>
      </c>
      <c r="F19" s="114">
        <v>1027</v>
      </c>
      <c r="G19" s="114">
        <v>929</v>
      </c>
      <c r="H19" s="140">
        <v>899</v>
      </c>
      <c r="I19" s="115">
        <v>26</v>
      </c>
      <c r="J19" s="116">
        <v>2.8921023359288096</v>
      </c>
      <c r="K19"/>
      <c r="L19"/>
      <c r="M19"/>
      <c r="N19"/>
      <c r="O19"/>
      <c r="P19"/>
    </row>
    <row r="20" spans="1:16" s="110" customFormat="1" ht="14.45" customHeight="1" x14ac:dyDescent="0.2">
      <c r="A20" s="120" t="s">
        <v>113</v>
      </c>
      <c r="B20" s="119" t="s">
        <v>116</v>
      </c>
      <c r="C20" s="113">
        <v>90.156568624062487</v>
      </c>
      <c r="D20" s="115">
        <v>52170</v>
      </c>
      <c r="E20" s="114">
        <v>53952</v>
      </c>
      <c r="F20" s="114">
        <v>54152</v>
      </c>
      <c r="G20" s="114">
        <v>54705</v>
      </c>
      <c r="H20" s="140">
        <v>53791</v>
      </c>
      <c r="I20" s="115">
        <v>-1621</v>
      </c>
      <c r="J20" s="116">
        <v>-3.0135152720715359</v>
      </c>
      <c r="K20"/>
      <c r="L20"/>
      <c r="M20"/>
      <c r="N20"/>
      <c r="O20"/>
      <c r="P20"/>
    </row>
    <row r="21" spans="1:16" s="110" customFormat="1" ht="14.45" customHeight="1" x14ac:dyDescent="0.2">
      <c r="A21" s="123"/>
      <c r="B21" s="124" t="s">
        <v>117</v>
      </c>
      <c r="C21" s="125">
        <v>9.7483841979746302</v>
      </c>
      <c r="D21" s="143">
        <v>5641</v>
      </c>
      <c r="E21" s="144">
        <v>5818</v>
      </c>
      <c r="F21" s="144">
        <v>5717</v>
      </c>
      <c r="G21" s="144">
        <v>5701</v>
      </c>
      <c r="H21" s="145">
        <v>5539</v>
      </c>
      <c r="I21" s="143">
        <v>102</v>
      </c>
      <c r="J21" s="146">
        <v>1.8414876331467773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61853</v>
      </c>
      <c r="E56" s="114">
        <v>63466</v>
      </c>
      <c r="F56" s="114">
        <v>63645</v>
      </c>
      <c r="G56" s="114">
        <v>64158</v>
      </c>
      <c r="H56" s="140">
        <v>63092</v>
      </c>
      <c r="I56" s="115">
        <v>-1239</v>
      </c>
      <c r="J56" s="116">
        <v>-1.9637988968490458</v>
      </c>
      <c r="K56"/>
      <c r="L56"/>
      <c r="M56"/>
      <c r="N56"/>
      <c r="O56"/>
      <c r="P56"/>
    </row>
    <row r="57" spans="1:16" s="110" customFormat="1" ht="14.45" customHeight="1" x14ac:dyDescent="0.2">
      <c r="A57" s="120" t="s">
        <v>105</v>
      </c>
      <c r="B57" s="119" t="s">
        <v>106</v>
      </c>
      <c r="C57" s="113">
        <v>40.62212018818812</v>
      </c>
      <c r="D57" s="115">
        <v>25126</v>
      </c>
      <c r="E57" s="114">
        <v>25593</v>
      </c>
      <c r="F57" s="114">
        <v>25662</v>
      </c>
      <c r="G57" s="114">
        <v>25723</v>
      </c>
      <c r="H57" s="140">
        <v>25124</v>
      </c>
      <c r="I57" s="115">
        <v>2</v>
      </c>
      <c r="J57" s="116">
        <v>7.9605158414265253E-3</v>
      </c>
    </row>
    <row r="58" spans="1:16" s="110" customFormat="1" ht="14.45" customHeight="1" x14ac:dyDescent="0.2">
      <c r="A58" s="120"/>
      <c r="B58" s="119" t="s">
        <v>107</v>
      </c>
      <c r="C58" s="113">
        <v>59.37787981181188</v>
      </c>
      <c r="D58" s="115">
        <v>36727</v>
      </c>
      <c r="E58" s="114">
        <v>37873</v>
      </c>
      <c r="F58" s="114">
        <v>37983</v>
      </c>
      <c r="G58" s="114">
        <v>38435</v>
      </c>
      <c r="H58" s="140">
        <v>37968</v>
      </c>
      <c r="I58" s="115">
        <v>-1241</v>
      </c>
      <c r="J58" s="116">
        <v>-3.268541930046355</v>
      </c>
    </row>
    <row r="59" spans="1:16" s="110" customFormat="1" ht="14.45" customHeight="1" x14ac:dyDescent="0.2">
      <c r="A59" s="118" t="s">
        <v>105</v>
      </c>
      <c r="B59" s="121" t="s">
        <v>108</v>
      </c>
      <c r="C59" s="113">
        <v>13.903933519796938</v>
      </c>
      <c r="D59" s="115">
        <v>8600</v>
      </c>
      <c r="E59" s="114">
        <v>8910</v>
      </c>
      <c r="F59" s="114">
        <v>8995</v>
      </c>
      <c r="G59" s="114">
        <v>9290</v>
      </c>
      <c r="H59" s="140">
        <v>8806</v>
      </c>
      <c r="I59" s="115">
        <v>-206</v>
      </c>
      <c r="J59" s="116">
        <v>-2.3393141040199863</v>
      </c>
    </row>
    <row r="60" spans="1:16" s="110" customFormat="1" ht="14.45" customHeight="1" x14ac:dyDescent="0.2">
      <c r="A60" s="118"/>
      <c r="B60" s="121" t="s">
        <v>109</v>
      </c>
      <c r="C60" s="113">
        <v>49.350880313000175</v>
      </c>
      <c r="D60" s="115">
        <v>30525</v>
      </c>
      <c r="E60" s="114">
        <v>31539</v>
      </c>
      <c r="F60" s="114">
        <v>31652</v>
      </c>
      <c r="G60" s="114">
        <v>31961</v>
      </c>
      <c r="H60" s="140">
        <v>31720</v>
      </c>
      <c r="I60" s="115">
        <v>-1195</v>
      </c>
      <c r="J60" s="116">
        <v>-3.7673392181588903</v>
      </c>
    </row>
    <row r="61" spans="1:16" s="110" customFormat="1" ht="14.45" customHeight="1" x14ac:dyDescent="0.2">
      <c r="A61" s="118"/>
      <c r="B61" s="121" t="s">
        <v>110</v>
      </c>
      <c r="C61" s="113">
        <v>19.509158812022051</v>
      </c>
      <c r="D61" s="115">
        <v>12067</v>
      </c>
      <c r="E61" s="114">
        <v>12261</v>
      </c>
      <c r="F61" s="114">
        <v>12225</v>
      </c>
      <c r="G61" s="114">
        <v>12239</v>
      </c>
      <c r="H61" s="140">
        <v>12133</v>
      </c>
      <c r="I61" s="115">
        <v>-66</v>
      </c>
      <c r="J61" s="116">
        <v>-0.54397098821396195</v>
      </c>
    </row>
    <row r="62" spans="1:16" s="110" customFormat="1" ht="14.45" customHeight="1" x14ac:dyDescent="0.2">
      <c r="A62" s="120"/>
      <c r="B62" s="121" t="s">
        <v>111</v>
      </c>
      <c r="C62" s="113">
        <v>17.232793882269252</v>
      </c>
      <c r="D62" s="115">
        <v>10659</v>
      </c>
      <c r="E62" s="114">
        <v>10755</v>
      </c>
      <c r="F62" s="114">
        <v>10772</v>
      </c>
      <c r="G62" s="114">
        <v>10667</v>
      </c>
      <c r="H62" s="140">
        <v>10432</v>
      </c>
      <c r="I62" s="115">
        <v>227</v>
      </c>
      <c r="J62" s="116">
        <v>2.1759969325153374</v>
      </c>
    </row>
    <row r="63" spans="1:16" s="110" customFormat="1" ht="14.45" customHeight="1" x14ac:dyDescent="0.2">
      <c r="A63" s="120"/>
      <c r="B63" s="121" t="s">
        <v>112</v>
      </c>
      <c r="C63" s="113">
        <v>1.5811682537629541</v>
      </c>
      <c r="D63" s="115">
        <v>978</v>
      </c>
      <c r="E63" s="114">
        <v>1007</v>
      </c>
      <c r="F63" s="114">
        <v>1087</v>
      </c>
      <c r="G63" s="114">
        <v>978</v>
      </c>
      <c r="H63" s="140">
        <v>945</v>
      </c>
      <c r="I63" s="115">
        <v>33</v>
      </c>
      <c r="J63" s="116">
        <v>3.4920634920634921</v>
      </c>
    </row>
    <row r="64" spans="1:16" s="110" customFormat="1" ht="14.45" customHeight="1" x14ac:dyDescent="0.2">
      <c r="A64" s="120" t="s">
        <v>113</v>
      </c>
      <c r="B64" s="119" t="s">
        <v>116</v>
      </c>
      <c r="C64" s="113">
        <v>89.353790438620607</v>
      </c>
      <c r="D64" s="115">
        <v>55268</v>
      </c>
      <c r="E64" s="114">
        <v>56727</v>
      </c>
      <c r="F64" s="114">
        <v>56994</v>
      </c>
      <c r="G64" s="114">
        <v>57536</v>
      </c>
      <c r="H64" s="140">
        <v>56713</v>
      </c>
      <c r="I64" s="115">
        <v>-1445</v>
      </c>
      <c r="J64" s="116">
        <v>-2.5479167034013366</v>
      </c>
    </row>
    <row r="65" spans="1:10" s="110" customFormat="1" ht="14.45" customHeight="1" x14ac:dyDescent="0.2">
      <c r="A65" s="123"/>
      <c r="B65" s="124" t="s">
        <v>117</v>
      </c>
      <c r="C65" s="125">
        <v>10.547588637576188</v>
      </c>
      <c r="D65" s="143">
        <v>6524</v>
      </c>
      <c r="E65" s="144">
        <v>6680</v>
      </c>
      <c r="F65" s="144">
        <v>6604</v>
      </c>
      <c r="G65" s="144">
        <v>6567</v>
      </c>
      <c r="H65" s="145">
        <v>6322</v>
      </c>
      <c r="I65" s="143">
        <v>202</v>
      </c>
      <c r="J65" s="146">
        <v>3.1951913951281239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57866</v>
      </c>
      <c r="G11" s="114">
        <v>59827</v>
      </c>
      <c r="H11" s="114">
        <v>59917</v>
      </c>
      <c r="I11" s="114">
        <v>60451</v>
      </c>
      <c r="J11" s="140">
        <v>59378</v>
      </c>
      <c r="K11" s="114">
        <v>-1512</v>
      </c>
      <c r="L11" s="116">
        <v>-2.5463976556973962</v>
      </c>
    </row>
    <row r="12" spans="1:17" s="110" customFormat="1" ht="24" customHeight="1" x14ac:dyDescent="0.2">
      <c r="A12" s="604" t="s">
        <v>185</v>
      </c>
      <c r="B12" s="605"/>
      <c r="C12" s="605"/>
      <c r="D12" s="606"/>
      <c r="E12" s="113">
        <v>40.317284761345178</v>
      </c>
      <c r="F12" s="115">
        <v>23330</v>
      </c>
      <c r="G12" s="114">
        <v>23874</v>
      </c>
      <c r="H12" s="114">
        <v>23880</v>
      </c>
      <c r="I12" s="114">
        <v>23954</v>
      </c>
      <c r="J12" s="140">
        <v>23401</v>
      </c>
      <c r="K12" s="114">
        <v>-71</v>
      </c>
      <c r="L12" s="116">
        <v>-0.30340583735737792</v>
      </c>
    </row>
    <row r="13" spans="1:17" s="110" customFormat="1" ht="15" customHeight="1" x14ac:dyDescent="0.2">
      <c r="A13" s="120"/>
      <c r="B13" s="612" t="s">
        <v>107</v>
      </c>
      <c r="C13" s="612"/>
      <c r="E13" s="113">
        <v>59.682715238654822</v>
      </c>
      <c r="F13" s="115">
        <v>34536</v>
      </c>
      <c r="G13" s="114">
        <v>35953</v>
      </c>
      <c r="H13" s="114">
        <v>36037</v>
      </c>
      <c r="I13" s="114">
        <v>36497</v>
      </c>
      <c r="J13" s="140">
        <v>35977</v>
      </c>
      <c r="K13" s="114">
        <v>-1441</v>
      </c>
      <c r="L13" s="116">
        <v>-4.0053367429190869</v>
      </c>
    </row>
    <row r="14" spans="1:17" s="110" customFormat="1" ht="22.5" customHeight="1" x14ac:dyDescent="0.2">
      <c r="A14" s="604" t="s">
        <v>186</v>
      </c>
      <c r="B14" s="605"/>
      <c r="C14" s="605"/>
      <c r="D14" s="606"/>
      <c r="E14" s="113">
        <v>13.911450592748764</v>
      </c>
      <c r="F14" s="115">
        <v>8050</v>
      </c>
      <c r="G14" s="114">
        <v>8453</v>
      </c>
      <c r="H14" s="114">
        <v>8486</v>
      </c>
      <c r="I14" s="114">
        <v>8780</v>
      </c>
      <c r="J14" s="140">
        <v>8332</v>
      </c>
      <c r="K14" s="114">
        <v>-282</v>
      </c>
      <c r="L14" s="116">
        <v>-3.3845415266442629</v>
      </c>
    </row>
    <row r="15" spans="1:17" s="110" customFormat="1" ht="15" customHeight="1" x14ac:dyDescent="0.2">
      <c r="A15" s="120"/>
      <c r="B15" s="119"/>
      <c r="C15" s="258" t="s">
        <v>106</v>
      </c>
      <c r="E15" s="113">
        <v>46.931677018633543</v>
      </c>
      <c r="F15" s="115">
        <v>3778</v>
      </c>
      <c r="G15" s="114">
        <v>3884</v>
      </c>
      <c r="H15" s="114">
        <v>3910</v>
      </c>
      <c r="I15" s="114">
        <v>4002</v>
      </c>
      <c r="J15" s="140">
        <v>3804</v>
      </c>
      <c r="K15" s="114">
        <v>-26</v>
      </c>
      <c r="L15" s="116">
        <v>-0.68349106203995791</v>
      </c>
    </row>
    <row r="16" spans="1:17" s="110" customFormat="1" ht="15" customHeight="1" x14ac:dyDescent="0.2">
      <c r="A16" s="120"/>
      <c r="B16" s="119"/>
      <c r="C16" s="258" t="s">
        <v>107</v>
      </c>
      <c r="E16" s="113">
        <v>53.068322981366457</v>
      </c>
      <c r="F16" s="115">
        <v>4272</v>
      </c>
      <c r="G16" s="114">
        <v>4569</v>
      </c>
      <c r="H16" s="114">
        <v>4576</v>
      </c>
      <c r="I16" s="114">
        <v>4778</v>
      </c>
      <c r="J16" s="140">
        <v>4528</v>
      </c>
      <c r="K16" s="114">
        <v>-256</v>
      </c>
      <c r="L16" s="116">
        <v>-5.6537102473498235</v>
      </c>
    </row>
    <row r="17" spans="1:12" s="110" customFormat="1" ht="15" customHeight="1" x14ac:dyDescent="0.2">
      <c r="A17" s="120"/>
      <c r="B17" s="121" t="s">
        <v>109</v>
      </c>
      <c r="C17" s="258"/>
      <c r="E17" s="113">
        <v>48.878443300038022</v>
      </c>
      <c r="F17" s="115">
        <v>28284</v>
      </c>
      <c r="G17" s="114">
        <v>29423</v>
      </c>
      <c r="H17" s="114">
        <v>29527</v>
      </c>
      <c r="I17" s="114">
        <v>29794</v>
      </c>
      <c r="J17" s="140">
        <v>29572</v>
      </c>
      <c r="K17" s="114">
        <v>-1288</v>
      </c>
      <c r="L17" s="116">
        <v>-4.3554713918571624</v>
      </c>
    </row>
    <row r="18" spans="1:12" s="110" customFormat="1" ht="15" customHeight="1" x14ac:dyDescent="0.2">
      <c r="A18" s="120"/>
      <c r="B18" s="119"/>
      <c r="C18" s="258" t="s">
        <v>106</v>
      </c>
      <c r="E18" s="113">
        <v>35.87894215811059</v>
      </c>
      <c r="F18" s="115">
        <v>10148</v>
      </c>
      <c r="G18" s="114">
        <v>10413</v>
      </c>
      <c r="H18" s="114">
        <v>10373</v>
      </c>
      <c r="I18" s="114">
        <v>10363</v>
      </c>
      <c r="J18" s="140">
        <v>10198</v>
      </c>
      <c r="K18" s="114">
        <v>-50</v>
      </c>
      <c r="L18" s="116">
        <v>-0.49029221415963914</v>
      </c>
    </row>
    <row r="19" spans="1:12" s="110" customFormat="1" ht="15" customHeight="1" x14ac:dyDescent="0.2">
      <c r="A19" s="120"/>
      <c r="B19" s="119"/>
      <c r="C19" s="258" t="s">
        <v>107</v>
      </c>
      <c r="E19" s="113">
        <v>64.12105784188941</v>
      </c>
      <c r="F19" s="115">
        <v>18136</v>
      </c>
      <c r="G19" s="114">
        <v>19010</v>
      </c>
      <c r="H19" s="114">
        <v>19154</v>
      </c>
      <c r="I19" s="114">
        <v>19431</v>
      </c>
      <c r="J19" s="140">
        <v>19374</v>
      </c>
      <c r="K19" s="114">
        <v>-1238</v>
      </c>
      <c r="L19" s="116">
        <v>-6.3900072261794154</v>
      </c>
    </row>
    <row r="20" spans="1:12" s="110" customFormat="1" ht="15" customHeight="1" x14ac:dyDescent="0.2">
      <c r="A20" s="120"/>
      <c r="B20" s="121" t="s">
        <v>110</v>
      </c>
      <c r="C20" s="258"/>
      <c r="E20" s="113">
        <v>19.742162928144335</v>
      </c>
      <c r="F20" s="115">
        <v>11424</v>
      </c>
      <c r="G20" s="114">
        <v>11648</v>
      </c>
      <c r="H20" s="114">
        <v>11612</v>
      </c>
      <c r="I20" s="114">
        <v>11643</v>
      </c>
      <c r="J20" s="140">
        <v>11495</v>
      </c>
      <c r="K20" s="114">
        <v>-71</v>
      </c>
      <c r="L20" s="116">
        <v>-0.61765985210961283</v>
      </c>
    </row>
    <row r="21" spans="1:12" s="110" customFormat="1" ht="15" customHeight="1" x14ac:dyDescent="0.2">
      <c r="A21" s="120"/>
      <c r="B21" s="119"/>
      <c r="C21" s="258" t="s">
        <v>106</v>
      </c>
      <c r="E21" s="113">
        <v>33.911064425770306</v>
      </c>
      <c r="F21" s="115">
        <v>3874</v>
      </c>
      <c r="G21" s="114">
        <v>3978</v>
      </c>
      <c r="H21" s="114">
        <v>3970</v>
      </c>
      <c r="I21" s="114">
        <v>3977</v>
      </c>
      <c r="J21" s="140">
        <v>3936</v>
      </c>
      <c r="K21" s="114">
        <v>-62</v>
      </c>
      <c r="L21" s="116">
        <v>-1.5752032520325203</v>
      </c>
    </row>
    <row r="22" spans="1:12" s="110" customFormat="1" ht="15" customHeight="1" x14ac:dyDescent="0.2">
      <c r="A22" s="120"/>
      <c r="B22" s="119"/>
      <c r="C22" s="258" t="s">
        <v>107</v>
      </c>
      <c r="E22" s="113">
        <v>66.088935574229694</v>
      </c>
      <c r="F22" s="115">
        <v>7550</v>
      </c>
      <c r="G22" s="114">
        <v>7670</v>
      </c>
      <c r="H22" s="114">
        <v>7642</v>
      </c>
      <c r="I22" s="114">
        <v>7666</v>
      </c>
      <c r="J22" s="140">
        <v>7559</v>
      </c>
      <c r="K22" s="114">
        <v>-9</v>
      </c>
      <c r="L22" s="116">
        <v>-0.11906336817039291</v>
      </c>
    </row>
    <row r="23" spans="1:12" s="110" customFormat="1" ht="15" customHeight="1" x14ac:dyDescent="0.2">
      <c r="A23" s="120"/>
      <c r="B23" s="121" t="s">
        <v>111</v>
      </c>
      <c r="C23" s="258"/>
      <c r="E23" s="113">
        <v>17.464486918052053</v>
      </c>
      <c r="F23" s="115">
        <v>10106</v>
      </c>
      <c r="G23" s="114">
        <v>10302</v>
      </c>
      <c r="H23" s="114">
        <v>10291</v>
      </c>
      <c r="I23" s="114">
        <v>10233</v>
      </c>
      <c r="J23" s="140">
        <v>9978</v>
      </c>
      <c r="K23" s="114">
        <v>128</v>
      </c>
      <c r="L23" s="116">
        <v>1.2828222088594909</v>
      </c>
    </row>
    <row r="24" spans="1:12" s="110" customFormat="1" ht="15" customHeight="1" x14ac:dyDescent="0.2">
      <c r="A24" s="120"/>
      <c r="B24" s="119"/>
      <c r="C24" s="258" t="s">
        <v>106</v>
      </c>
      <c r="E24" s="113">
        <v>54.710073223827429</v>
      </c>
      <c r="F24" s="115">
        <v>5529</v>
      </c>
      <c r="G24" s="114">
        <v>5599</v>
      </c>
      <c r="H24" s="114">
        <v>5627</v>
      </c>
      <c r="I24" s="114">
        <v>5612</v>
      </c>
      <c r="J24" s="140">
        <v>5463</v>
      </c>
      <c r="K24" s="114">
        <v>66</v>
      </c>
      <c r="L24" s="116">
        <v>1.2081274025260846</v>
      </c>
    </row>
    <row r="25" spans="1:12" s="110" customFormat="1" ht="15" customHeight="1" x14ac:dyDescent="0.2">
      <c r="A25" s="120"/>
      <c r="B25" s="119"/>
      <c r="C25" s="258" t="s">
        <v>107</v>
      </c>
      <c r="E25" s="113">
        <v>45.289926776172571</v>
      </c>
      <c r="F25" s="115">
        <v>4577</v>
      </c>
      <c r="G25" s="114">
        <v>4703</v>
      </c>
      <c r="H25" s="114">
        <v>4664</v>
      </c>
      <c r="I25" s="114">
        <v>4621</v>
      </c>
      <c r="J25" s="140">
        <v>4515</v>
      </c>
      <c r="K25" s="114">
        <v>62</v>
      </c>
      <c r="L25" s="116">
        <v>1.3732004429678848</v>
      </c>
    </row>
    <row r="26" spans="1:12" s="110" customFormat="1" ht="15" customHeight="1" x14ac:dyDescent="0.2">
      <c r="A26" s="120"/>
      <c r="C26" s="121" t="s">
        <v>187</v>
      </c>
      <c r="D26" s="110" t="s">
        <v>188</v>
      </c>
      <c r="E26" s="113">
        <v>1.598520720284796</v>
      </c>
      <c r="F26" s="115">
        <v>925</v>
      </c>
      <c r="G26" s="114">
        <v>967</v>
      </c>
      <c r="H26" s="114">
        <v>1027</v>
      </c>
      <c r="I26" s="114">
        <v>929</v>
      </c>
      <c r="J26" s="140">
        <v>899</v>
      </c>
      <c r="K26" s="114">
        <v>26</v>
      </c>
      <c r="L26" s="116">
        <v>2.8921023359288096</v>
      </c>
    </row>
    <row r="27" spans="1:12" s="110" customFormat="1" ht="15" customHeight="1" x14ac:dyDescent="0.2">
      <c r="A27" s="120"/>
      <c r="B27" s="119"/>
      <c r="D27" s="259" t="s">
        <v>106</v>
      </c>
      <c r="E27" s="113">
        <v>47.675675675675677</v>
      </c>
      <c r="F27" s="115">
        <v>441</v>
      </c>
      <c r="G27" s="114">
        <v>472</v>
      </c>
      <c r="H27" s="114">
        <v>502</v>
      </c>
      <c r="I27" s="114">
        <v>455</v>
      </c>
      <c r="J27" s="140">
        <v>448</v>
      </c>
      <c r="K27" s="114">
        <v>-7</v>
      </c>
      <c r="L27" s="116">
        <v>-1.5625</v>
      </c>
    </row>
    <row r="28" spans="1:12" s="110" customFormat="1" ht="15" customHeight="1" x14ac:dyDescent="0.2">
      <c r="A28" s="120"/>
      <c r="B28" s="119"/>
      <c r="D28" s="259" t="s">
        <v>107</v>
      </c>
      <c r="E28" s="113">
        <v>52.324324324324323</v>
      </c>
      <c r="F28" s="115">
        <v>484</v>
      </c>
      <c r="G28" s="114">
        <v>495</v>
      </c>
      <c r="H28" s="114">
        <v>525</v>
      </c>
      <c r="I28" s="114">
        <v>474</v>
      </c>
      <c r="J28" s="140">
        <v>451</v>
      </c>
      <c r="K28" s="114">
        <v>33</v>
      </c>
      <c r="L28" s="116">
        <v>7.3170731707317076</v>
      </c>
    </row>
    <row r="29" spans="1:12" s="110" customFormat="1" ht="24" customHeight="1" x14ac:dyDescent="0.2">
      <c r="A29" s="604" t="s">
        <v>189</v>
      </c>
      <c r="B29" s="605"/>
      <c r="C29" s="605"/>
      <c r="D29" s="606"/>
      <c r="E29" s="113">
        <v>90.156568624062487</v>
      </c>
      <c r="F29" s="115">
        <v>52170</v>
      </c>
      <c r="G29" s="114">
        <v>53952</v>
      </c>
      <c r="H29" s="114">
        <v>54152</v>
      </c>
      <c r="I29" s="114">
        <v>54705</v>
      </c>
      <c r="J29" s="140">
        <v>53791</v>
      </c>
      <c r="K29" s="114">
        <v>-1621</v>
      </c>
      <c r="L29" s="116">
        <v>-3.0135152720715359</v>
      </c>
    </row>
    <row r="30" spans="1:12" s="110" customFormat="1" ht="15" customHeight="1" x14ac:dyDescent="0.2">
      <c r="A30" s="120"/>
      <c r="B30" s="119"/>
      <c r="C30" s="258" t="s">
        <v>106</v>
      </c>
      <c r="E30" s="113">
        <v>40.178263369752734</v>
      </c>
      <c r="F30" s="115">
        <v>20961</v>
      </c>
      <c r="G30" s="114">
        <v>21452</v>
      </c>
      <c r="H30" s="114">
        <v>21487</v>
      </c>
      <c r="I30" s="114">
        <v>21574</v>
      </c>
      <c r="J30" s="140">
        <v>21140</v>
      </c>
      <c r="K30" s="114">
        <v>-179</v>
      </c>
      <c r="L30" s="116">
        <v>-0.84673604541154213</v>
      </c>
    </row>
    <row r="31" spans="1:12" s="110" customFormat="1" ht="15" customHeight="1" x14ac:dyDescent="0.2">
      <c r="A31" s="120"/>
      <c r="B31" s="119"/>
      <c r="C31" s="258" t="s">
        <v>107</v>
      </c>
      <c r="E31" s="113">
        <v>59.821736630247266</v>
      </c>
      <c r="F31" s="115">
        <v>31209</v>
      </c>
      <c r="G31" s="114">
        <v>32500</v>
      </c>
      <c r="H31" s="114">
        <v>32665</v>
      </c>
      <c r="I31" s="114">
        <v>33131</v>
      </c>
      <c r="J31" s="140">
        <v>32651</v>
      </c>
      <c r="K31" s="114">
        <v>-1442</v>
      </c>
      <c r="L31" s="116">
        <v>-4.4164037854889591</v>
      </c>
    </row>
    <row r="32" spans="1:12" s="110" customFormat="1" ht="15" customHeight="1" x14ac:dyDescent="0.2">
      <c r="A32" s="120"/>
      <c r="B32" s="119" t="s">
        <v>117</v>
      </c>
      <c r="C32" s="258"/>
      <c r="E32" s="113">
        <v>9.7483841979746302</v>
      </c>
      <c r="F32" s="114">
        <v>5641</v>
      </c>
      <c r="G32" s="114">
        <v>5818</v>
      </c>
      <c r="H32" s="114">
        <v>5717</v>
      </c>
      <c r="I32" s="114">
        <v>5701</v>
      </c>
      <c r="J32" s="140">
        <v>5539</v>
      </c>
      <c r="K32" s="114">
        <v>102</v>
      </c>
      <c r="L32" s="116">
        <v>1.8414876331467773</v>
      </c>
    </row>
    <row r="33" spans="1:12" s="110" customFormat="1" ht="15" customHeight="1" x14ac:dyDescent="0.2">
      <c r="A33" s="120"/>
      <c r="B33" s="119"/>
      <c r="C33" s="258" t="s">
        <v>106</v>
      </c>
      <c r="E33" s="113">
        <v>41.747917035986525</v>
      </c>
      <c r="F33" s="114">
        <v>2355</v>
      </c>
      <c r="G33" s="114">
        <v>2406</v>
      </c>
      <c r="H33" s="114">
        <v>2377</v>
      </c>
      <c r="I33" s="114">
        <v>2366</v>
      </c>
      <c r="J33" s="140">
        <v>2244</v>
      </c>
      <c r="K33" s="114">
        <v>111</v>
      </c>
      <c r="L33" s="116">
        <v>4.9465240641711228</v>
      </c>
    </row>
    <row r="34" spans="1:12" s="110" customFormat="1" ht="15" customHeight="1" x14ac:dyDescent="0.2">
      <c r="A34" s="120"/>
      <c r="B34" s="119"/>
      <c r="C34" s="258" t="s">
        <v>107</v>
      </c>
      <c r="E34" s="113">
        <v>58.252082964013475</v>
      </c>
      <c r="F34" s="114">
        <v>3286</v>
      </c>
      <c r="G34" s="114">
        <v>3412</v>
      </c>
      <c r="H34" s="114">
        <v>3340</v>
      </c>
      <c r="I34" s="114">
        <v>3335</v>
      </c>
      <c r="J34" s="140">
        <v>3295</v>
      </c>
      <c r="K34" s="114">
        <v>-9</v>
      </c>
      <c r="L34" s="116">
        <v>-0.27314112291350529</v>
      </c>
    </row>
    <row r="35" spans="1:12" s="110" customFormat="1" ht="24" customHeight="1" x14ac:dyDescent="0.2">
      <c r="A35" s="604" t="s">
        <v>192</v>
      </c>
      <c r="B35" s="605"/>
      <c r="C35" s="605"/>
      <c r="D35" s="606"/>
      <c r="E35" s="113">
        <v>17.457574396018387</v>
      </c>
      <c r="F35" s="114">
        <v>10102</v>
      </c>
      <c r="G35" s="114">
        <v>10421</v>
      </c>
      <c r="H35" s="114">
        <v>10551</v>
      </c>
      <c r="I35" s="114">
        <v>10921</v>
      </c>
      <c r="J35" s="114">
        <v>10370</v>
      </c>
      <c r="K35" s="318">
        <v>-268</v>
      </c>
      <c r="L35" s="319">
        <v>-2.5843780135004821</v>
      </c>
    </row>
    <row r="36" spans="1:12" s="110" customFormat="1" ht="15" customHeight="1" x14ac:dyDescent="0.2">
      <c r="A36" s="120"/>
      <c r="B36" s="119"/>
      <c r="C36" s="258" t="s">
        <v>106</v>
      </c>
      <c r="E36" s="113">
        <v>36.9431795684023</v>
      </c>
      <c r="F36" s="114">
        <v>3732</v>
      </c>
      <c r="G36" s="114">
        <v>3831</v>
      </c>
      <c r="H36" s="114">
        <v>3889</v>
      </c>
      <c r="I36" s="114">
        <v>3995</v>
      </c>
      <c r="J36" s="114">
        <v>3689</v>
      </c>
      <c r="K36" s="318">
        <v>43</v>
      </c>
      <c r="L36" s="116">
        <v>1.1656275413391164</v>
      </c>
    </row>
    <row r="37" spans="1:12" s="110" customFormat="1" ht="15" customHeight="1" x14ac:dyDescent="0.2">
      <c r="A37" s="120"/>
      <c r="B37" s="119"/>
      <c r="C37" s="258" t="s">
        <v>107</v>
      </c>
      <c r="E37" s="113">
        <v>63.0568204315977</v>
      </c>
      <c r="F37" s="114">
        <v>6370</v>
      </c>
      <c r="G37" s="114">
        <v>6590</v>
      </c>
      <c r="H37" s="114">
        <v>6662</v>
      </c>
      <c r="I37" s="114">
        <v>6926</v>
      </c>
      <c r="J37" s="140">
        <v>6681</v>
      </c>
      <c r="K37" s="114">
        <v>-311</v>
      </c>
      <c r="L37" s="116">
        <v>-4.6549917676994461</v>
      </c>
    </row>
    <row r="38" spans="1:12" s="110" customFormat="1" ht="15" customHeight="1" x14ac:dyDescent="0.2">
      <c r="A38" s="120"/>
      <c r="B38" s="119" t="s">
        <v>329</v>
      </c>
      <c r="C38" s="258"/>
      <c r="E38" s="113">
        <v>62.487471053813984</v>
      </c>
      <c r="F38" s="114">
        <v>36159</v>
      </c>
      <c r="G38" s="114">
        <v>37263</v>
      </c>
      <c r="H38" s="114">
        <v>37249</v>
      </c>
      <c r="I38" s="114">
        <v>37321</v>
      </c>
      <c r="J38" s="140">
        <v>36819</v>
      </c>
      <c r="K38" s="114">
        <v>-660</v>
      </c>
      <c r="L38" s="116">
        <v>-1.7925527580868574</v>
      </c>
    </row>
    <row r="39" spans="1:12" s="110" customFormat="1" ht="15" customHeight="1" x14ac:dyDescent="0.2">
      <c r="A39" s="120"/>
      <c r="B39" s="119"/>
      <c r="C39" s="258" t="s">
        <v>106</v>
      </c>
      <c r="E39" s="113">
        <v>42.174838905943197</v>
      </c>
      <c r="F39" s="115">
        <v>15250</v>
      </c>
      <c r="G39" s="114">
        <v>15581</v>
      </c>
      <c r="H39" s="114">
        <v>15525</v>
      </c>
      <c r="I39" s="114">
        <v>15477</v>
      </c>
      <c r="J39" s="140">
        <v>15231</v>
      </c>
      <c r="K39" s="114">
        <v>19</v>
      </c>
      <c r="L39" s="116">
        <v>0.12474558466285865</v>
      </c>
    </row>
    <row r="40" spans="1:12" s="110" customFormat="1" ht="15" customHeight="1" x14ac:dyDescent="0.2">
      <c r="A40" s="120"/>
      <c r="B40" s="119"/>
      <c r="C40" s="258" t="s">
        <v>107</v>
      </c>
      <c r="E40" s="113">
        <v>57.825161094056803</v>
      </c>
      <c r="F40" s="115">
        <v>20909</v>
      </c>
      <c r="G40" s="114">
        <v>21682</v>
      </c>
      <c r="H40" s="114">
        <v>21724</v>
      </c>
      <c r="I40" s="114">
        <v>21844</v>
      </c>
      <c r="J40" s="140">
        <v>21588</v>
      </c>
      <c r="K40" s="114">
        <v>-679</v>
      </c>
      <c r="L40" s="116">
        <v>-3.1452658884565499</v>
      </c>
    </row>
    <row r="41" spans="1:12" s="110" customFormat="1" ht="15" customHeight="1" x14ac:dyDescent="0.2">
      <c r="A41" s="120"/>
      <c r="B41" s="320" t="s">
        <v>516</v>
      </c>
      <c r="C41" s="258"/>
      <c r="E41" s="113">
        <v>6.1244945218262883</v>
      </c>
      <c r="F41" s="115">
        <v>3544</v>
      </c>
      <c r="G41" s="114">
        <v>3629</v>
      </c>
      <c r="H41" s="114">
        <v>3597</v>
      </c>
      <c r="I41" s="114">
        <v>3612</v>
      </c>
      <c r="J41" s="140">
        <v>3427</v>
      </c>
      <c r="K41" s="114">
        <v>117</v>
      </c>
      <c r="L41" s="116">
        <v>3.4140647796906918</v>
      </c>
    </row>
    <row r="42" spans="1:12" s="110" customFormat="1" ht="15" customHeight="1" x14ac:dyDescent="0.2">
      <c r="A42" s="120"/>
      <c r="B42" s="119"/>
      <c r="C42" s="268" t="s">
        <v>106</v>
      </c>
      <c r="D42" s="182"/>
      <c r="E42" s="113">
        <v>45.005643340857787</v>
      </c>
      <c r="F42" s="115">
        <v>1595</v>
      </c>
      <c r="G42" s="114">
        <v>1598</v>
      </c>
      <c r="H42" s="114">
        <v>1602</v>
      </c>
      <c r="I42" s="114">
        <v>1610</v>
      </c>
      <c r="J42" s="140">
        <v>1522</v>
      </c>
      <c r="K42" s="114">
        <v>73</v>
      </c>
      <c r="L42" s="116">
        <v>4.7963206307490145</v>
      </c>
    </row>
    <row r="43" spans="1:12" s="110" customFormat="1" ht="15" customHeight="1" x14ac:dyDescent="0.2">
      <c r="A43" s="120"/>
      <c r="B43" s="119"/>
      <c r="C43" s="268" t="s">
        <v>107</v>
      </c>
      <c r="D43" s="182"/>
      <c r="E43" s="113">
        <v>54.994356659142213</v>
      </c>
      <c r="F43" s="115">
        <v>1949</v>
      </c>
      <c r="G43" s="114">
        <v>2031</v>
      </c>
      <c r="H43" s="114">
        <v>1995</v>
      </c>
      <c r="I43" s="114">
        <v>2002</v>
      </c>
      <c r="J43" s="140">
        <v>1905</v>
      </c>
      <c r="K43" s="114">
        <v>44</v>
      </c>
      <c r="L43" s="116">
        <v>2.309711286089239</v>
      </c>
    </row>
    <row r="44" spans="1:12" s="110" customFormat="1" ht="15" customHeight="1" x14ac:dyDescent="0.2">
      <c r="A44" s="120"/>
      <c r="B44" s="119" t="s">
        <v>205</v>
      </c>
      <c r="C44" s="268"/>
      <c r="D44" s="182"/>
      <c r="E44" s="113">
        <v>13.93046002834134</v>
      </c>
      <c r="F44" s="115">
        <v>8061</v>
      </c>
      <c r="G44" s="114">
        <v>8514</v>
      </c>
      <c r="H44" s="114">
        <v>8520</v>
      </c>
      <c r="I44" s="114">
        <v>8597</v>
      </c>
      <c r="J44" s="140">
        <v>8762</v>
      </c>
      <c r="K44" s="114">
        <v>-701</v>
      </c>
      <c r="L44" s="116">
        <v>-8.0004565167769908</v>
      </c>
    </row>
    <row r="45" spans="1:12" s="110" customFormat="1" ht="15" customHeight="1" x14ac:dyDescent="0.2">
      <c r="A45" s="120"/>
      <c r="B45" s="119"/>
      <c r="C45" s="268" t="s">
        <v>106</v>
      </c>
      <c r="D45" s="182"/>
      <c r="E45" s="113">
        <v>34.152090311375758</v>
      </c>
      <c r="F45" s="115">
        <v>2753</v>
      </c>
      <c r="G45" s="114">
        <v>2864</v>
      </c>
      <c r="H45" s="114">
        <v>2864</v>
      </c>
      <c r="I45" s="114">
        <v>2872</v>
      </c>
      <c r="J45" s="140">
        <v>2959</v>
      </c>
      <c r="K45" s="114">
        <v>-206</v>
      </c>
      <c r="L45" s="116">
        <v>-6.9618114227779655</v>
      </c>
    </row>
    <row r="46" spans="1:12" s="110" customFormat="1" ht="15" customHeight="1" x14ac:dyDescent="0.2">
      <c r="A46" s="123"/>
      <c r="B46" s="124"/>
      <c r="C46" s="260" t="s">
        <v>107</v>
      </c>
      <c r="D46" s="261"/>
      <c r="E46" s="125">
        <v>65.847909688624242</v>
      </c>
      <c r="F46" s="143">
        <v>5308</v>
      </c>
      <c r="G46" s="144">
        <v>5650</v>
      </c>
      <c r="H46" s="144">
        <v>5656</v>
      </c>
      <c r="I46" s="144">
        <v>5725</v>
      </c>
      <c r="J46" s="145">
        <v>5803</v>
      </c>
      <c r="K46" s="144">
        <v>-495</v>
      </c>
      <c r="L46" s="146">
        <v>-8.5300706531104602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57866</v>
      </c>
      <c r="E11" s="114">
        <v>59827</v>
      </c>
      <c r="F11" s="114">
        <v>59917</v>
      </c>
      <c r="G11" s="114">
        <v>60451</v>
      </c>
      <c r="H11" s="140">
        <v>59378</v>
      </c>
      <c r="I11" s="115">
        <v>-1512</v>
      </c>
      <c r="J11" s="116">
        <v>-2.5463976556973962</v>
      </c>
    </row>
    <row r="12" spans="1:15" s="110" customFormat="1" ht="24.95" customHeight="1" x14ac:dyDescent="0.2">
      <c r="A12" s="193" t="s">
        <v>132</v>
      </c>
      <c r="B12" s="194" t="s">
        <v>133</v>
      </c>
      <c r="C12" s="113">
        <v>2.2776760100922822</v>
      </c>
      <c r="D12" s="115">
        <v>1318</v>
      </c>
      <c r="E12" s="114">
        <v>1291</v>
      </c>
      <c r="F12" s="114">
        <v>1310</v>
      </c>
      <c r="G12" s="114">
        <v>1274</v>
      </c>
      <c r="H12" s="140">
        <v>1250</v>
      </c>
      <c r="I12" s="115">
        <v>68</v>
      </c>
      <c r="J12" s="116">
        <v>5.44</v>
      </c>
    </row>
    <row r="13" spans="1:15" s="110" customFormat="1" ht="24.95" customHeight="1" x14ac:dyDescent="0.2">
      <c r="A13" s="193" t="s">
        <v>134</v>
      </c>
      <c r="B13" s="199" t="s">
        <v>214</v>
      </c>
      <c r="C13" s="113">
        <v>0.7171741609926382</v>
      </c>
      <c r="D13" s="115">
        <v>415</v>
      </c>
      <c r="E13" s="114">
        <v>420</v>
      </c>
      <c r="F13" s="114">
        <v>413</v>
      </c>
      <c r="G13" s="114">
        <v>426</v>
      </c>
      <c r="H13" s="140">
        <v>398</v>
      </c>
      <c r="I13" s="115">
        <v>17</v>
      </c>
      <c r="J13" s="116">
        <v>4.2713567839195976</v>
      </c>
    </row>
    <row r="14" spans="1:15" s="287" customFormat="1" ht="24.95" customHeight="1" x14ac:dyDescent="0.2">
      <c r="A14" s="193" t="s">
        <v>215</v>
      </c>
      <c r="B14" s="199" t="s">
        <v>137</v>
      </c>
      <c r="C14" s="113">
        <v>14.181038952061659</v>
      </c>
      <c r="D14" s="115">
        <v>8206</v>
      </c>
      <c r="E14" s="114">
        <v>8465</v>
      </c>
      <c r="F14" s="114">
        <v>8720</v>
      </c>
      <c r="G14" s="114">
        <v>8862</v>
      </c>
      <c r="H14" s="140">
        <v>8862</v>
      </c>
      <c r="I14" s="115">
        <v>-656</v>
      </c>
      <c r="J14" s="116">
        <v>-7.4023922365154595</v>
      </c>
      <c r="K14" s="110"/>
      <c r="L14" s="110"/>
      <c r="M14" s="110"/>
      <c r="N14" s="110"/>
      <c r="O14" s="110"/>
    </row>
    <row r="15" spans="1:15" s="110" customFormat="1" ht="24.95" customHeight="1" x14ac:dyDescent="0.2">
      <c r="A15" s="193" t="s">
        <v>216</v>
      </c>
      <c r="B15" s="199" t="s">
        <v>217</v>
      </c>
      <c r="C15" s="113">
        <v>5.1083537828776828</v>
      </c>
      <c r="D15" s="115">
        <v>2956</v>
      </c>
      <c r="E15" s="114">
        <v>3064</v>
      </c>
      <c r="F15" s="114">
        <v>3085</v>
      </c>
      <c r="G15" s="114">
        <v>3129</v>
      </c>
      <c r="H15" s="140">
        <v>3091</v>
      </c>
      <c r="I15" s="115">
        <v>-135</v>
      </c>
      <c r="J15" s="116">
        <v>-4.3675186023940471</v>
      </c>
    </row>
    <row r="16" spans="1:15" s="287" customFormat="1" ht="24.95" customHeight="1" x14ac:dyDescent="0.2">
      <c r="A16" s="193" t="s">
        <v>218</v>
      </c>
      <c r="B16" s="199" t="s">
        <v>141</v>
      </c>
      <c r="C16" s="113">
        <v>7.0974319980644935</v>
      </c>
      <c r="D16" s="115">
        <v>4107</v>
      </c>
      <c r="E16" s="114">
        <v>4230</v>
      </c>
      <c r="F16" s="114">
        <v>4440</v>
      </c>
      <c r="G16" s="114">
        <v>4524</v>
      </c>
      <c r="H16" s="140">
        <v>4583</v>
      </c>
      <c r="I16" s="115">
        <v>-476</v>
      </c>
      <c r="J16" s="116">
        <v>-10.386209906174994</v>
      </c>
      <c r="K16" s="110"/>
      <c r="L16" s="110"/>
      <c r="M16" s="110"/>
      <c r="N16" s="110"/>
      <c r="O16" s="110"/>
    </row>
    <row r="17" spans="1:15" s="110" customFormat="1" ht="24.95" customHeight="1" x14ac:dyDescent="0.2">
      <c r="A17" s="193" t="s">
        <v>142</v>
      </c>
      <c r="B17" s="199" t="s">
        <v>220</v>
      </c>
      <c r="C17" s="113">
        <v>1.975253171119483</v>
      </c>
      <c r="D17" s="115">
        <v>1143</v>
      </c>
      <c r="E17" s="114">
        <v>1171</v>
      </c>
      <c r="F17" s="114">
        <v>1195</v>
      </c>
      <c r="G17" s="114">
        <v>1209</v>
      </c>
      <c r="H17" s="140">
        <v>1188</v>
      </c>
      <c r="I17" s="115">
        <v>-45</v>
      </c>
      <c r="J17" s="116">
        <v>-3.7878787878787881</v>
      </c>
    </row>
    <row r="18" spans="1:15" s="287" customFormat="1" ht="24.95" customHeight="1" x14ac:dyDescent="0.2">
      <c r="A18" s="201" t="s">
        <v>144</v>
      </c>
      <c r="B18" s="202" t="s">
        <v>145</v>
      </c>
      <c r="C18" s="113">
        <v>5.1722946116890745</v>
      </c>
      <c r="D18" s="115">
        <v>2993</v>
      </c>
      <c r="E18" s="114">
        <v>2988</v>
      </c>
      <c r="F18" s="114">
        <v>2944</v>
      </c>
      <c r="G18" s="114">
        <v>2922</v>
      </c>
      <c r="H18" s="140">
        <v>2924</v>
      </c>
      <c r="I18" s="115">
        <v>69</v>
      </c>
      <c r="J18" s="116">
        <v>2.3597811217510261</v>
      </c>
      <c r="K18" s="110"/>
      <c r="L18" s="110"/>
      <c r="M18" s="110"/>
      <c r="N18" s="110"/>
      <c r="O18" s="110"/>
    </row>
    <row r="19" spans="1:15" s="110" customFormat="1" ht="24.95" customHeight="1" x14ac:dyDescent="0.2">
      <c r="A19" s="193" t="s">
        <v>146</v>
      </c>
      <c r="B19" s="199" t="s">
        <v>147</v>
      </c>
      <c r="C19" s="113">
        <v>16.598693533335638</v>
      </c>
      <c r="D19" s="115">
        <v>9605</v>
      </c>
      <c r="E19" s="114">
        <v>9755</v>
      </c>
      <c r="F19" s="114">
        <v>9611</v>
      </c>
      <c r="G19" s="114">
        <v>9723</v>
      </c>
      <c r="H19" s="140">
        <v>9595</v>
      </c>
      <c r="I19" s="115">
        <v>10</v>
      </c>
      <c r="J19" s="116">
        <v>0.10422094841063054</v>
      </c>
    </row>
    <row r="20" spans="1:15" s="287" customFormat="1" ht="24.95" customHeight="1" x14ac:dyDescent="0.2">
      <c r="A20" s="193" t="s">
        <v>148</v>
      </c>
      <c r="B20" s="199" t="s">
        <v>149</v>
      </c>
      <c r="C20" s="113">
        <v>7.5985898455051322</v>
      </c>
      <c r="D20" s="115">
        <v>4397</v>
      </c>
      <c r="E20" s="114">
        <v>4476</v>
      </c>
      <c r="F20" s="114">
        <v>4418</v>
      </c>
      <c r="G20" s="114">
        <v>4375</v>
      </c>
      <c r="H20" s="140">
        <v>4374</v>
      </c>
      <c r="I20" s="115">
        <v>23</v>
      </c>
      <c r="J20" s="116">
        <v>0.5258344764517604</v>
      </c>
      <c r="K20" s="110"/>
      <c r="L20" s="110"/>
      <c r="M20" s="110"/>
      <c r="N20" s="110"/>
      <c r="O20" s="110"/>
    </row>
    <row r="21" spans="1:15" s="110" customFormat="1" ht="24.95" customHeight="1" x14ac:dyDescent="0.2">
      <c r="A21" s="201" t="s">
        <v>150</v>
      </c>
      <c r="B21" s="202" t="s">
        <v>151</v>
      </c>
      <c r="C21" s="113">
        <v>10.349773614903398</v>
      </c>
      <c r="D21" s="115">
        <v>5989</v>
      </c>
      <c r="E21" s="114">
        <v>6666</v>
      </c>
      <c r="F21" s="114">
        <v>6739</v>
      </c>
      <c r="G21" s="114">
        <v>6900</v>
      </c>
      <c r="H21" s="140">
        <v>6453</v>
      </c>
      <c r="I21" s="115">
        <v>-464</v>
      </c>
      <c r="J21" s="116">
        <v>-7.1904540523787386</v>
      </c>
    </row>
    <row r="22" spans="1:15" s="110" customFormat="1" ht="24.95" customHeight="1" x14ac:dyDescent="0.2">
      <c r="A22" s="201" t="s">
        <v>152</v>
      </c>
      <c r="B22" s="199" t="s">
        <v>153</v>
      </c>
      <c r="C22" s="113">
        <v>1.7264023779075797</v>
      </c>
      <c r="D22" s="115">
        <v>999</v>
      </c>
      <c r="E22" s="114">
        <v>992</v>
      </c>
      <c r="F22" s="114">
        <v>967</v>
      </c>
      <c r="G22" s="114">
        <v>963</v>
      </c>
      <c r="H22" s="140">
        <v>969</v>
      </c>
      <c r="I22" s="115">
        <v>30</v>
      </c>
      <c r="J22" s="116">
        <v>3.0959752321981426</v>
      </c>
    </row>
    <row r="23" spans="1:15" s="110" customFormat="1" ht="24.95" customHeight="1" x14ac:dyDescent="0.2">
      <c r="A23" s="193" t="s">
        <v>154</v>
      </c>
      <c r="B23" s="199" t="s">
        <v>155</v>
      </c>
      <c r="C23" s="113">
        <v>1.1319254830124772</v>
      </c>
      <c r="D23" s="115">
        <v>655</v>
      </c>
      <c r="E23" s="114">
        <v>662</v>
      </c>
      <c r="F23" s="114">
        <v>651</v>
      </c>
      <c r="G23" s="114">
        <v>669</v>
      </c>
      <c r="H23" s="140">
        <v>657</v>
      </c>
      <c r="I23" s="115">
        <v>-2</v>
      </c>
      <c r="J23" s="116">
        <v>-0.30441400304414001</v>
      </c>
    </row>
    <row r="24" spans="1:15" s="110" customFormat="1" ht="24.95" customHeight="1" x14ac:dyDescent="0.2">
      <c r="A24" s="193" t="s">
        <v>156</v>
      </c>
      <c r="B24" s="199" t="s">
        <v>221</v>
      </c>
      <c r="C24" s="113">
        <v>7.2270417861956933</v>
      </c>
      <c r="D24" s="115">
        <v>4182</v>
      </c>
      <c r="E24" s="114">
        <v>4513</v>
      </c>
      <c r="F24" s="114">
        <v>4527</v>
      </c>
      <c r="G24" s="114">
        <v>4767</v>
      </c>
      <c r="H24" s="140">
        <v>4725</v>
      </c>
      <c r="I24" s="115">
        <v>-543</v>
      </c>
      <c r="J24" s="116">
        <v>-11.492063492063492</v>
      </c>
    </row>
    <row r="25" spans="1:15" s="110" customFormat="1" ht="24.95" customHeight="1" x14ac:dyDescent="0.2">
      <c r="A25" s="193" t="s">
        <v>222</v>
      </c>
      <c r="B25" s="204" t="s">
        <v>159</v>
      </c>
      <c r="C25" s="113">
        <v>7.0836069539971662</v>
      </c>
      <c r="D25" s="115">
        <v>4099</v>
      </c>
      <c r="E25" s="114">
        <v>4235</v>
      </c>
      <c r="F25" s="114">
        <v>4222</v>
      </c>
      <c r="G25" s="114">
        <v>4180</v>
      </c>
      <c r="H25" s="140">
        <v>4103</v>
      </c>
      <c r="I25" s="115">
        <v>-4</v>
      </c>
      <c r="J25" s="116">
        <v>-9.7489641725566664E-2</v>
      </c>
    </row>
    <row r="26" spans="1:15" s="110" customFormat="1" ht="24.95" customHeight="1" x14ac:dyDescent="0.2">
      <c r="A26" s="201">
        <v>782.78300000000002</v>
      </c>
      <c r="B26" s="203" t="s">
        <v>160</v>
      </c>
      <c r="C26" s="113">
        <v>0.37846058134310301</v>
      </c>
      <c r="D26" s="115">
        <v>219</v>
      </c>
      <c r="E26" s="114">
        <v>216</v>
      </c>
      <c r="F26" s="114">
        <v>227</v>
      </c>
      <c r="G26" s="114">
        <v>223</v>
      </c>
      <c r="H26" s="140">
        <v>225</v>
      </c>
      <c r="I26" s="115">
        <v>-6</v>
      </c>
      <c r="J26" s="116">
        <v>-2.6666666666666665</v>
      </c>
    </row>
    <row r="27" spans="1:15" s="110" customFormat="1" ht="24.95" customHeight="1" x14ac:dyDescent="0.2">
      <c r="A27" s="193" t="s">
        <v>161</v>
      </c>
      <c r="B27" s="199" t="s">
        <v>162</v>
      </c>
      <c r="C27" s="113">
        <v>4.0870286524038297</v>
      </c>
      <c r="D27" s="115">
        <v>2365</v>
      </c>
      <c r="E27" s="114">
        <v>2379</v>
      </c>
      <c r="F27" s="114">
        <v>2411</v>
      </c>
      <c r="G27" s="114">
        <v>2390</v>
      </c>
      <c r="H27" s="140">
        <v>2321</v>
      </c>
      <c r="I27" s="115">
        <v>44</v>
      </c>
      <c r="J27" s="116">
        <v>1.8957345971563981</v>
      </c>
    </row>
    <row r="28" spans="1:15" s="110" customFormat="1" ht="24.95" customHeight="1" x14ac:dyDescent="0.2">
      <c r="A28" s="193" t="s">
        <v>163</v>
      </c>
      <c r="B28" s="199" t="s">
        <v>164</v>
      </c>
      <c r="C28" s="113">
        <v>1.7747900321432275</v>
      </c>
      <c r="D28" s="115">
        <v>1027</v>
      </c>
      <c r="E28" s="114">
        <v>1047</v>
      </c>
      <c r="F28" s="114">
        <v>993</v>
      </c>
      <c r="G28" s="114">
        <v>1046</v>
      </c>
      <c r="H28" s="140">
        <v>1016</v>
      </c>
      <c r="I28" s="115">
        <v>11</v>
      </c>
      <c r="J28" s="116">
        <v>1.0826771653543308</v>
      </c>
    </row>
    <row r="29" spans="1:15" s="110" customFormat="1" ht="24.95" customHeight="1" x14ac:dyDescent="0.2">
      <c r="A29" s="193">
        <v>86</v>
      </c>
      <c r="B29" s="199" t="s">
        <v>165</v>
      </c>
      <c r="C29" s="113">
        <v>5.3433795320222579</v>
      </c>
      <c r="D29" s="115">
        <v>3092</v>
      </c>
      <c r="E29" s="114">
        <v>3131</v>
      </c>
      <c r="F29" s="114">
        <v>3126</v>
      </c>
      <c r="G29" s="114">
        <v>3118</v>
      </c>
      <c r="H29" s="140">
        <v>3113</v>
      </c>
      <c r="I29" s="115">
        <v>-21</v>
      </c>
      <c r="J29" s="116">
        <v>-0.67459042724060392</v>
      </c>
    </row>
    <row r="30" spans="1:15" s="110" customFormat="1" ht="24.95" customHeight="1" x14ac:dyDescent="0.2">
      <c r="A30" s="193">
        <v>87.88</v>
      </c>
      <c r="B30" s="204" t="s">
        <v>166</v>
      </c>
      <c r="C30" s="113">
        <v>3.7880620744478621</v>
      </c>
      <c r="D30" s="115">
        <v>2192</v>
      </c>
      <c r="E30" s="114">
        <v>2240</v>
      </c>
      <c r="F30" s="114">
        <v>2213</v>
      </c>
      <c r="G30" s="114">
        <v>2208</v>
      </c>
      <c r="H30" s="140">
        <v>2141</v>
      </c>
      <c r="I30" s="115">
        <v>51</v>
      </c>
      <c r="J30" s="116">
        <v>2.3820644558617468</v>
      </c>
    </row>
    <row r="31" spans="1:15" s="110" customFormat="1" ht="24.95" customHeight="1" x14ac:dyDescent="0.2">
      <c r="A31" s="193" t="s">
        <v>167</v>
      </c>
      <c r="B31" s="199" t="s">
        <v>168</v>
      </c>
      <c r="C31" s="113">
        <v>10.558877406421733</v>
      </c>
      <c r="D31" s="115">
        <v>6110</v>
      </c>
      <c r="E31" s="114">
        <v>6348</v>
      </c>
      <c r="F31" s="114">
        <v>6423</v>
      </c>
      <c r="G31" s="114">
        <v>6404</v>
      </c>
      <c r="H31" s="140">
        <v>6251</v>
      </c>
      <c r="I31" s="115">
        <v>-141</v>
      </c>
      <c r="J31" s="116">
        <v>-2.255639097744361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2.2776760100922822</v>
      </c>
      <c r="D34" s="115">
        <v>1318</v>
      </c>
      <c r="E34" s="114">
        <v>1291</v>
      </c>
      <c r="F34" s="114">
        <v>1310</v>
      </c>
      <c r="G34" s="114">
        <v>1274</v>
      </c>
      <c r="H34" s="140">
        <v>1250</v>
      </c>
      <c r="I34" s="115">
        <v>68</v>
      </c>
      <c r="J34" s="116">
        <v>5.44</v>
      </c>
    </row>
    <row r="35" spans="1:10" s="110" customFormat="1" ht="24.95" customHeight="1" x14ac:dyDescent="0.2">
      <c r="A35" s="292" t="s">
        <v>171</v>
      </c>
      <c r="B35" s="293" t="s">
        <v>172</v>
      </c>
      <c r="C35" s="113">
        <v>20.070507724743372</v>
      </c>
      <c r="D35" s="115">
        <v>11614</v>
      </c>
      <c r="E35" s="114">
        <v>11873</v>
      </c>
      <c r="F35" s="114">
        <v>12077</v>
      </c>
      <c r="G35" s="114">
        <v>12210</v>
      </c>
      <c r="H35" s="140">
        <v>12184</v>
      </c>
      <c r="I35" s="115">
        <v>-570</v>
      </c>
      <c r="J35" s="116">
        <v>-4.6782665791201579</v>
      </c>
    </row>
    <row r="36" spans="1:10" s="110" customFormat="1" ht="24.95" customHeight="1" x14ac:dyDescent="0.2">
      <c r="A36" s="294" t="s">
        <v>173</v>
      </c>
      <c r="B36" s="295" t="s">
        <v>174</v>
      </c>
      <c r="C36" s="125">
        <v>77.646631873639095</v>
      </c>
      <c r="D36" s="143">
        <v>44931</v>
      </c>
      <c r="E36" s="144">
        <v>46660</v>
      </c>
      <c r="F36" s="144">
        <v>46528</v>
      </c>
      <c r="G36" s="144">
        <v>46966</v>
      </c>
      <c r="H36" s="145">
        <v>45943</v>
      </c>
      <c r="I36" s="143">
        <v>-1012</v>
      </c>
      <c r="J36" s="146">
        <v>-2.202729469124785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57866</v>
      </c>
      <c r="F11" s="264">
        <v>59827</v>
      </c>
      <c r="G11" s="264">
        <v>59917</v>
      </c>
      <c r="H11" s="264">
        <v>60451</v>
      </c>
      <c r="I11" s="265">
        <v>59378</v>
      </c>
      <c r="J11" s="263">
        <v>-1512</v>
      </c>
      <c r="K11" s="266">
        <v>-2.5463976556973962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43.78218643071925</v>
      </c>
      <c r="E13" s="115">
        <v>25335</v>
      </c>
      <c r="F13" s="114">
        <v>26381</v>
      </c>
      <c r="G13" s="114">
        <v>26609</v>
      </c>
      <c r="H13" s="114">
        <v>27041</v>
      </c>
      <c r="I13" s="140">
        <v>26534</v>
      </c>
      <c r="J13" s="115">
        <v>-1199</v>
      </c>
      <c r="K13" s="116">
        <v>-4.5187306851586646</v>
      </c>
    </row>
    <row r="14" spans="1:15" ht="15.95" customHeight="1" x14ac:dyDescent="0.2">
      <c r="A14" s="306" t="s">
        <v>230</v>
      </c>
      <c r="B14" s="307"/>
      <c r="C14" s="308"/>
      <c r="D14" s="113">
        <v>45.778177167939724</v>
      </c>
      <c r="E14" s="115">
        <v>26490</v>
      </c>
      <c r="F14" s="114">
        <v>27285</v>
      </c>
      <c r="G14" s="114">
        <v>27140</v>
      </c>
      <c r="H14" s="114">
        <v>27190</v>
      </c>
      <c r="I14" s="140">
        <v>26732</v>
      </c>
      <c r="J14" s="115">
        <v>-242</v>
      </c>
      <c r="K14" s="116">
        <v>-0.90528205895555891</v>
      </c>
    </row>
    <row r="15" spans="1:15" ht="15.95" customHeight="1" x14ac:dyDescent="0.2">
      <c r="A15" s="306" t="s">
        <v>231</v>
      </c>
      <c r="B15" s="307"/>
      <c r="C15" s="308"/>
      <c r="D15" s="113">
        <v>5.1792071337227386</v>
      </c>
      <c r="E15" s="115">
        <v>2997</v>
      </c>
      <c r="F15" s="114">
        <v>3011</v>
      </c>
      <c r="G15" s="114">
        <v>3030</v>
      </c>
      <c r="H15" s="114">
        <v>3017</v>
      </c>
      <c r="I15" s="140">
        <v>3028</v>
      </c>
      <c r="J15" s="115">
        <v>-31</v>
      </c>
      <c r="K15" s="116">
        <v>-1.0237780713342139</v>
      </c>
    </row>
    <row r="16" spans="1:15" ht="15.95" customHeight="1" x14ac:dyDescent="0.2">
      <c r="A16" s="306" t="s">
        <v>232</v>
      </c>
      <c r="B16" s="307"/>
      <c r="C16" s="308"/>
      <c r="D16" s="113">
        <v>2.3070542287353542</v>
      </c>
      <c r="E16" s="115">
        <v>1335</v>
      </c>
      <c r="F16" s="114">
        <v>1370</v>
      </c>
      <c r="G16" s="114">
        <v>1355</v>
      </c>
      <c r="H16" s="114">
        <v>1342</v>
      </c>
      <c r="I16" s="140">
        <v>1313</v>
      </c>
      <c r="J16" s="115">
        <v>22</v>
      </c>
      <c r="K16" s="116">
        <v>1.6755521706016756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1.8629246880724433</v>
      </c>
      <c r="E18" s="115">
        <v>1078</v>
      </c>
      <c r="F18" s="114">
        <v>1047</v>
      </c>
      <c r="G18" s="114">
        <v>1057</v>
      </c>
      <c r="H18" s="114">
        <v>1029</v>
      </c>
      <c r="I18" s="140">
        <v>1008</v>
      </c>
      <c r="J18" s="115">
        <v>70</v>
      </c>
      <c r="K18" s="116">
        <v>6.9444444444444446</v>
      </c>
    </row>
    <row r="19" spans="1:11" ht="14.1" customHeight="1" x14ac:dyDescent="0.2">
      <c r="A19" s="306" t="s">
        <v>235</v>
      </c>
      <c r="B19" s="307" t="s">
        <v>236</v>
      </c>
      <c r="C19" s="308"/>
      <c r="D19" s="113">
        <v>1.5224829779144922</v>
      </c>
      <c r="E19" s="115">
        <v>881</v>
      </c>
      <c r="F19" s="114">
        <v>866</v>
      </c>
      <c r="G19" s="114">
        <v>874</v>
      </c>
      <c r="H19" s="114">
        <v>850</v>
      </c>
      <c r="I19" s="140">
        <v>825</v>
      </c>
      <c r="J19" s="115">
        <v>56</v>
      </c>
      <c r="K19" s="116">
        <v>6.7878787878787881</v>
      </c>
    </row>
    <row r="20" spans="1:11" ht="14.1" customHeight="1" x14ac:dyDescent="0.2">
      <c r="A20" s="306">
        <v>12</v>
      </c>
      <c r="B20" s="307" t="s">
        <v>237</v>
      </c>
      <c r="C20" s="308"/>
      <c r="D20" s="113">
        <v>1.3151073169045726</v>
      </c>
      <c r="E20" s="115">
        <v>761</v>
      </c>
      <c r="F20" s="114">
        <v>772</v>
      </c>
      <c r="G20" s="114">
        <v>824</v>
      </c>
      <c r="H20" s="114">
        <v>839</v>
      </c>
      <c r="I20" s="140">
        <v>787</v>
      </c>
      <c r="J20" s="115">
        <v>-26</v>
      </c>
      <c r="K20" s="116">
        <v>-3.3036848792884372</v>
      </c>
    </row>
    <row r="21" spans="1:11" ht="14.1" customHeight="1" x14ac:dyDescent="0.2">
      <c r="A21" s="306">
        <v>21</v>
      </c>
      <c r="B21" s="307" t="s">
        <v>238</v>
      </c>
      <c r="C21" s="308"/>
      <c r="D21" s="113">
        <v>0.18145370338367953</v>
      </c>
      <c r="E21" s="115">
        <v>105</v>
      </c>
      <c r="F21" s="114">
        <v>108</v>
      </c>
      <c r="G21" s="114">
        <v>121</v>
      </c>
      <c r="H21" s="114">
        <v>125</v>
      </c>
      <c r="I21" s="140">
        <v>117</v>
      </c>
      <c r="J21" s="115">
        <v>-12</v>
      </c>
      <c r="K21" s="116">
        <v>-10.256410256410257</v>
      </c>
    </row>
    <row r="22" spans="1:11" ht="14.1" customHeight="1" x14ac:dyDescent="0.2">
      <c r="A22" s="306">
        <v>22</v>
      </c>
      <c r="B22" s="307" t="s">
        <v>239</v>
      </c>
      <c r="C22" s="308"/>
      <c r="D22" s="113">
        <v>1.2148757474164449</v>
      </c>
      <c r="E22" s="115">
        <v>703</v>
      </c>
      <c r="F22" s="114">
        <v>727</v>
      </c>
      <c r="G22" s="114">
        <v>731</v>
      </c>
      <c r="H22" s="114">
        <v>741</v>
      </c>
      <c r="I22" s="140">
        <v>737</v>
      </c>
      <c r="J22" s="115">
        <v>-34</v>
      </c>
      <c r="K22" s="116">
        <v>-4.6132971506105838</v>
      </c>
    </row>
    <row r="23" spans="1:11" ht="14.1" customHeight="1" x14ac:dyDescent="0.2">
      <c r="A23" s="306">
        <v>23</v>
      </c>
      <c r="B23" s="307" t="s">
        <v>240</v>
      </c>
      <c r="C23" s="308"/>
      <c r="D23" s="113">
        <v>0.37154805930943907</v>
      </c>
      <c r="E23" s="115">
        <v>215</v>
      </c>
      <c r="F23" s="114">
        <v>224</v>
      </c>
      <c r="G23" s="114">
        <v>238</v>
      </c>
      <c r="H23" s="114">
        <v>236</v>
      </c>
      <c r="I23" s="140">
        <v>230</v>
      </c>
      <c r="J23" s="115">
        <v>-15</v>
      </c>
      <c r="K23" s="116">
        <v>-6.5217391304347823</v>
      </c>
    </row>
    <row r="24" spans="1:11" ht="14.1" customHeight="1" x14ac:dyDescent="0.2">
      <c r="A24" s="306">
        <v>24</v>
      </c>
      <c r="B24" s="307" t="s">
        <v>241</v>
      </c>
      <c r="C24" s="308"/>
      <c r="D24" s="113">
        <v>2.2465696609407941</v>
      </c>
      <c r="E24" s="115">
        <v>1300</v>
      </c>
      <c r="F24" s="114">
        <v>1379</v>
      </c>
      <c r="G24" s="114">
        <v>1461</v>
      </c>
      <c r="H24" s="114">
        <v>1476</v>
      </c>
      <c r="I24" s="140">
        <v>1504</v>
      </c>
      <c r="J24" s="115">
        <v>-204</v>
      </c>
      <c r="K24" s="116">
        <v>-13.563829787234043</v>
      </c>
    </row>
    <row r="25" spans="1:11" ht="14.1" customHeight="1" x14ac:dyDescent="0.2">
      <c r="A25" s="306">
        <v>25</v>
      </c>
      <c r="B25" s="307" t="s">
        <v>242</v>
      </c>
      <c r="C25" s="308"/>
      <c r="D25" s="113">
        <v>2.7408149863477691</v>
      </c>
      <c r="E25" s="115">
        <v>1586</v>
      </c>
      <c r="F25" s="114">
        <v>1619</v>
      </c>
      <c r="G25" s="114">
        <v>1632</v>
      </c>
      <c r="H25" s="114">
        <v>1663</v>
      </c>
      <c r="I25" s="140">
        <v>1663</v>
      </c>
      <c r="J25" s="115">
        <v>-77</v>
      </c>
      <c r="K25" s="116">
        <v>-4.6301864101022252</v>
      </c>
    </row>
    <row r="26" spans="1:11" ht="14.1" customHeight="1" x14ac:dyDescent="0.2">
      <c r="A26" s="306">
        <v>26</v>
      </c>
      <c r="B26" s="307" t="s">
        <v>243</v>
      </c>
      <c r="C26" s="308"/>
      <c r="D26" s="113">
        <v>1.1301973525040612</v>
      </c>
      <c r="E26" s="115">
        <v>654</v>
      </c>
      <c r="F26" s="114">
        <v>655</v>
      </c>
      <c r="G26" s="114">
        <v>653</v>
      </c>
      <c r="H26" s="114">
        <v>680</v>
      </c>
      <c r="I26" s="140">
        <v>690</v>
      </c>
      <c r="J26" s="115">
        <v>-36</v>
      </c>
      <c r="K26" s="116">
        <v>-5.2173913043478262</v>
      </c>
    </row>
    <row r="27" spans="1:11" ht="14.1" customHeight="1" x14ac:dyDescent="0.2">
      <c r="A27" s="306">
        <v>27</v>
      </c>
      <c r="B27" s="307" t="s">
        <v>244</v>
      </c>
      <c r="C27" s="308"/>
      <c r="D27" s="113">
        <v>0.46313897625548683</v>
      </c>
      <c r="E27" s="115">
        <v>268</v>
      </c>
      <c r="F27" s="114">
        <v>278</v>
      </c>
      <c r="G27" s="114">
        <v>286</v>
      </c>
      <c r="H27" s="114">
        <v>288</v>
      </c>
      <c r="I27" s="140">
        <v>305</v>
      </c>
      <c r="J27" s="115">
        <v>-37</v>
      </c>
      <c r="K27" s="116">
        <v>-12.131147540983607</v>
      </c>
    </row>
    <row r="28" spans="1:11" ht="14.1" customHeight="1" x14ac:dyDescent="0.2">
      <c r="A28" s="306">
        <v>28</v>
      </c>
      <c r="B28" s="307" t="s">
        <v>245</v>
      </c>
      <c r="C28" s="308"/>
      <c r="D28" s="113">
        <v>0.31970414405695918</v>
      </c>
      <c r="E28" s="115">
        <v>185</v>
      </c>
      <c r="F28" s="114">
        <v>197</v>
      </c>
      <c r="G28" s="114">
        <v>197</v>
      </c>
      <c r="H28" s="114">
        <v>200</v>
      </c>
      <c r="I28" s="140">
        <v>192</v>
      </c>
      <c r="J28" s="115">
        <v>-7</v>
      </c>
      <c r="K28" s="116">
        <v>-3.6458333333333335</v>
      </c>
    </row>
    <row r="29" spans="1:11" ht="14.1" customHeight="1" x14ac:dyDescent="0.2">
      <c r="A29" s="306">
        <v>29</v>
      </c>
      <c r="B29" s="307" t="s">
        <v>246</v>
      </c>
      <c r="C29" s="308"/>
      <c r="D29" s="113">
        <v>3.487367365983479</v>
      </c>
      <c r="E29" s="115">
        <v>2018</v>
      </c>
      <c r="F29" s="114">
        <v>2165</v>
      </c>
      <c r="G29" s="114">
        <v>2215</v>
      </c>
      <c r="H29" s="114">
        <v>2288</v>
      </c>
      <c r="I29" s="140">
        <v>2200</v>
      </c>
      <c r="J29" s="115">
        <v>-182</v>
      </c>
      <c r="K29" s="116">
        <v>-8.2727272727272734</v>
      </c>
    </row>
    <row r="30" spans="1:11" ht="14.1" customHeight="1" x14ac:dyDescent="0.2">
      <c r="A30" s="306" t="s">
        <v>247</v>
      </c>
      <c r="B30" s="307" t="s">
        <v>248</v>
      </c>
      <c r="C30" s="308"/>
      <c r="D30" s="113">
        <v>0.84678394912383781</v>
      </c>
      <c r="E30" s="115">
        <v>490</v>
      </c>
      <c r="F30" s="114">
        <v>500</v>
      </c>
      <c r="G30" s="114">
        <v>504</v>
      </c>
      <c r="H30" s="114">
        <v>504</v>
      </c>
      <c r="I30" s="140">
        <v>492</v>
      </c>
      <c r="J30" s="115">
        <v>-2</v>
      </c>
      <c r="K30" s="116">
        <v>-0.4065040650406504</v>
      </c>
    </row>
    <row r="31" spans="1:11" ht="14.1" customHeight="1" x14ac:dyDescent="0.2">
      <c r="A31" s="306" t="s">
        <v>249</v>
      </c>
      <c r="B31" s="307" t="s">
        <v>250</v>
      </c>
      <c r="C31" s="308"/>
      <c r="D31" s="113">
        <v>2.6077489371997373</v>
      </c>
      <c r="E31" s="115">
        <v>1509</v>
      </c>
      <c r="F31" s="114">
        <v>1648</v>
      </c>
      <c r="G31" s="114">
        <v>1692</v>
      </c>
      <c r="H31" s="114">
        <v>1769</v>
      </c>
      <c r="I31" s="140">
        <v>1689</v>
      </c>
      <c r="J31" s="115">
        <v>-180</v>
      </c>
      <c r="K31" s="116">
        <v>-10.657193605683837</v>
      </c>
    </row>
    <row r="32" spans="1:11" ht="14.1" customHeight="1" x14ac:dyDescent="0.2">
      <c r="A32" s="306">
        <v>31</v>
      </c>
      <c r="B32" s="307" t="s">
        <v>251</v>
      </c>
      <c r="C32" s="308"/>
      <c r="D32" s="113">
        <v>0.15553174575743961</v>
      </c>
      <c r="E32" s="115">
        <v>90</v>
      </c>
      <c r="F32" s="114">
        <v>89</v>
      </c>
      <c r="G32" s="114">
        <v>83</v>
      </c>
      <c r="H32" s="114">
        <v>83</v>
      </c>
      <c r="I32" s="140">
        <v>81</v>
      </c>
      <c r="J32" s="115">
        <v>9</v>
      </c>
      <c r="K32" s="116">
        <v>11.111111111111111</v>
      </c>
    </row>
    <row r="33" spans="1:11" ht="14.1" customHeight="1" x14ac:dyDescent="0.2">
      <c r="A33" s="306">
        <v>32</v>
      </c>
      <c r="B33" s="307" t="s">
        <v>252</v>
      </c>
      <c r="C33" s="308"/>
      <c r="D33" s="113">
        <v>0.92282169149414162</v>
      </c>
      <c r="E33" s="115">
        <v>534</v>
      </c>
      <c r="F33" s="114">
        <v>501</v>
      </c>
      <c r="G33" s="114">
        <v>510</v>
      </c>
      <c r="H33" s="114">
        <v>505</v>
      </c>
      <c r="I33" s="140">
        <v>491</v>
      </c>
      <c r="J33" s="115">
        <v>43</v>
      </c>
      <c r="K33" s="116">
        <v>8.7576374745417507</v>
      </c>
    </row>
    <row r="34" spans="1:11" ht="14.1" customHeight="1" x14ac:dyDescent="0.2">
      <c r="A34" s="306">
        <v>33</v>
      </c>
      <c r="B34" s="307" t="s">
        <v>253</v>
      </c>
      <c r="C34" s="308"/>
      <c r="D34" s="113">
        <v>0.58583624235302245</v>
      </c>
      <c r="E34" s="115">
        <v>339</v>
      </c>
      <c r="F34" s="114">
        <v>355</v>
      </c>
      <c r="G34" s="114">
        <v>355</v>
      </c>
      <c r="H34" s="114">
        <v>350</v>
      </c>
      <c r="I34" s="140">
        <v>356</v>
      </c>
      <c r="J34" s="115">
        <v>-17</v>
      </c>
      <c r="K34" s="116">
        <v>-4.7752808988764048</v>
      </c>
    </row>
    <row r="35" spans="1:11" ht="14.1" customHeight="1" x14ac:dyDescent="0.2">
      <c r="A35" s="306">
        <v>34</v>
      </c>
      <c r="B35" s="307" t="s">
        <v>254</v>
      </c>
      <c r="C35" s="308"/>
      <c r="D35" s="113">
        <v>4.7177962879756681</v>
      </c>
      <c r="E35" s="115">
        <v>2730</v>
      </c>
      <c r="F35" s="114">
        <v>2766</v>
      </c>
      <c r="G35" s="114">
        <v>2767</v>
      </c>
      <c r="H35" s="114">
        <v>2726</v>
      </c>
      <c r="I35" s="140">
        <v>2666</v>
      </c>
      <c r="J35" s="115">
        <v>64</v>
      </c>
      <c r="K35" s="116">
        <v>2.4006001500375094</v>
      </c>
    </row>
    <row r="36" spans="1:11" ht="14.1" customHeight="1" x14ac:dyDescent="0.2">
      <c r="A36" s="306">
        <v>41</v>
      </c>
      <c r="B36" s="307" t="s">
        <v>255</v>
      </c>
      <c r="C36" s="308"/>
      <c r="D36" s="113">
        <v>0.13133791863961566</v>
      </c>
      <c r="E36" s="115">
        <v>76</v>
      </c>
      <c r="F36" s="114">
        <v>82</v>
      </c>
      <c r="G36" s="114">
        <v>79</v>
      </c>
      <c r="H36" s="114">
        <v>86</v>
      </c>
      <c r="I36" s="140">
        <v>92</v>
      </c>
      <c r="J36" s="115">
        <v>-16</v>
      </c>
      <c r="K36" s="116">
        <v>-17.391304347826086</v>
      </c>
    </row>
    <row r="37" spans="1:11" ht="14.1" customHeight="1" x14ac:dyDescent="0.2">
      <c r="A37" s="306">
        <v>42</v>
      </c>
      <c r="B37" s="307" t="s">
        <v>256</v>
      </c>
      <c r="C37" s="308"/>
      <c r="D37" s="113" t="s">
        <v>514</v>
      </c>
      <c r="E37" s="115" t="s">
        <v>514</v>
      </c>
      <c r="F37" s="114" t="s">
        <v>514</v>
      </c>
      <c r="G37" s="114">
        <v>21</v>
      </c>
      <c r="H37" s="114">
        <v>19</v>
      </c>
      <c r="I37" s="140">
        <v>21</v>
      </c>
      <c r="J37" s="115" t="s">
        <v>514</v>
      </c>
      <c r="K37" s="116" t="s">
        <v>514</v>
      </c>
    </row>
    <row r="38" spans="1:11" ht="14.1" customHeight="1" x14ac:dyDescent="0.2">
      <c r="A38" s="306">
        <v>43</v>
      </c>
      <c r="B38" s="307" t="s">
        <v>257</v>
      </c>
      <c r="C38" s="308"/>
      <c r="D38" s="113">
        <v>0.33525731863270314</v>
      </c>
      <c r="E38" s="115">
        <v>194</v>
      </c>
      <c r="F38" s="114">
        <v>196</v>
      </c>
      <c r="G38" s="114">
        <v>183</v>
      </c>
      <c r="H38" s="114">
        <v>184</v>
      </c>
      <c r="I38" s="140">
        <v>173</v>
      </c>
      <c r="J38" s="115">
        <v>21</v>
      </c>
      <c r="K38" s="116">
        <v>12.138728323699421</v>
      </c>
    </row>
    <row r="39" spans="1:11" ht="14.1" customHeight="1" x14ac:dyDescent="0.2">
      <c r="A39" s="306">
        <v>51</v>
      </c>
      <c r="B39" s="307" t="s">
        <v>258</v>
      </c>
      <c r="C39" s="308"/>
      <c r="D39" s="113">
        <v>10.157951128469222</v>
      </c>
      <c r="E39" s="115">
        <v>5878</v>
      </c>
      <c r="F39" s="114">
        <v>6242</v>
      </c>
      <c r="G39" s="114">
        <v>6251</v>
      </c>
      <c r="H39" s="114">
        <v>6517</v>
      </c>
      <c r="I39" s="140">
        <v>6445</v>
      </c>
      <c r="J39" s="115">
        <v>-567</v>
      </c>
      <c r="K39" s="116">
        <v>-8.7975174553917768</v>
      </c>
    </row>
    <row r="40" spans="1:11" ht="14.1" customHeight="1" x14ac:dyDescent="0.2">
      <c r="A40" s="306" t="s">
        <v>259</v>
      </c>
      <c r="B40" s="307" t="s">
        <v>260</v>
      </c>
      <c r="C40" s="308"/>
      <c r="D40" s="113">
        <v>9.884906508139494</v>
      </c>
      <c r="E40" s="115">
        <v>5720</v>
      </c>
      <c r="F40" s="114">
        <v>6080</v>
      </c>
      <c r="G40" s="114">
        <v>6094</v>
      </c>
      <c r="H40" s="114">
        <v>6366</v>
      </c>
      <c r="I40" s="140">
        <v>6296</v>
      </c>
      <c r="J40" s="115">
        <v>-576</v>
      </c>
      <c r="K40" s="116">
        <v>-9.1486658195679791</v>
      </c>
    </row>
    <row r="41" spans="1:11" ht="14.1" customHeight="1" x14ac:dyDescent="0.2">
      <c r="A41" s="306"/>
      <c r="B41" s="307" t="s">
        <v>261</v>
      </c>
      <c r="C41" s="308"/>
      <c r="D41" s="113">
        <v>3.8018871185151903</v>
      </c>
      <c r="E41" s="115">
        <v>2200</v>
      </c>
      <c r="F41" s="114">
        <v>2246</v>
      </c>
      <c r="G41" s="114">
        <v>2274</v>
      </c>
      <c r="H41" s="114">
        <v>2303</v>
      </c>
      <c r="I41" s="140">
        <v>2274</v>
      </c>
      <c r="J41" s="115">
        <v>-74</v>
      </c>
      <c r="K41" s="116">
        <v>-3.2541776605101145</v>
      </c>
    </row>
    <row r="42" spans="1:11" ht="14.1" customHeight="1" x14ac:dyDescent="0.2">
      <c r="A42" s="306">
        <v>52</v>
      </c>
      <c r="B42" s="307" t="s">
        <v>262</v>
      </c>
      <c r="C42" s="308"/>
      <c r="D42" s="113">
        <v>5.5818615421836659</v>
      </c>
      <c r="E42" s="115">
        <v>3230</v>
      </c>
      <c r="F42" s="114">
        <v>3300</v>
      </c>
      <c r="G42" s="114">
        <v>3252</v>
      </c>
      <c r="H42" s="114">
        <v>3186</v>
      </c>
      <c r="I42" s="140">
        <v>3182</v>
      </c>
      <c r="J42" s="115">
        <v>48</v>
      </c>
      <c r="K42" s="116">
        <v>1.508485229415462</v>
      </c>
    </row>
    <row r="43" spans="1:11" ht="14.1" customHeight="1" x14ac:dyDescent="0.2">
      <c r="A43" s="306" t="s">
        <v>263</v>
      </c>
      <c r="B43" s="307" t="s">
        <v>264</v>
      </c>
      <c r="C43" s="308"/>
      <c r="D43" s="113">
        <v>5.3278263574465141</v>
      </c>
      <c r="E43" s="115">
        <v>3083</v>
      </c>
      <c r="F43" s="114">
        <v>3147</v>
      </c>
      <c r="G43" s="114">
        <v>3084</v>
      </c>
      <c r="H43" s="114">
        <v>3036</v>
      </c>
      <c r="I43" s="140">
        <v>3040</v>
      </c>
      <c r="J43" s="115">
        <v>43</v>
      </c>
      <c r="K43" s="116">
        <v>1.4144736842105263</v>
      </c>
    </row>
    <row r="44" spans="1:11" ht="14.1" customHeight="1" x14ac:dyDescent="0.2">
      <c r="A44" s="306">
        <v>53</v>
      </c>
      <c r="B44" s="307" t="s">
        <v>265</v>
      </c>
      <c r="C44" s="308"/>
      <c r="D44" s="113">
        <v>1.3168354474129886</v>
      </c>
      <c r="E44" s="115">
        <v>762</v>
      </c>
      <c r="F44" s="114">
        <v>766</v>
      </c>
      <c r="G44" s="114">
        <v>814</v>
      </c>
      <c r="H44" s="114">
        <v>801</v>
      </c>
      <c r="I44" s="140">
        <v>773</v>
      </c>
      <c r="J44" s="115">
        <v>-11</v>
      </c>
      <c r="K44" s="116">
        <v>-1.4230271668822769</v>
      </c>
    </row>
    <row r="45" spans="1:11" ht="14.1" customHeight="1" x14ac:dyDescent="0.2">
      <c r="A45" s="306" t="s">
        <v>266</v>
      </c>
      <c r="B45" s="307" t="s">
        <v>267</v>
      </c>
      <c r="C45" s="308"/>
      <c r="D45" s="113">
        <v>1.2736321847025887</v>
      </c>
      <c r="E45" s="115">
        <v>737</v>
      </c>
      <c r="F45" s="114">
        <v>740</v>
      </c>
      <c r="G45" s="114">
        <v>787</v>
      </c>
      <c r="H45" s="114">
        <v>774</v>
      </c>
      <c r="I45" s="140">
        <v>744</v>
      </c>
      <c r="J45" s="115">
        <v>-7</v>
      </c>
      <c r="K45" s="116">
        <v>-0.94086021505376349</v>
      </c>
    </row>
    <row r="46" spans="1:11" ht="14.1" customHeight="1" x14ac:dyDescent="0.2">
      <c r="A46" s="306">
        <v>54</v>
      </c>
      <c r="B46" s="307" t="s">
        <v>268</v>
      </c>
      <c r="C46" s="308"/>
      <c r="D46" s="113">
        <v>14.200048387654236</v>
      </c>
      <c r="E46" s="115">
        <v>8217</v>
      </c>
      <c r="F46" s="114">
        <v>8410</v>
      </c>
      <c r="G46" s="114">
        <v>8431</v>
      </c>
      <c r="H46" s="114">
        <v>8389</v>
      </c>
      <c r="I46" s="140">
        <v>8329</v>
      </c>
      <c r="J46" s="115">
        <v>-112</v>
      </c>
      <c r="K46" s="116">
        <v>-1.3446992436066754</v>
      </c>
    </row>
    <row r="47" spans="1:11" ht="14.1" customHeight="1" x14ac:dyDescent="0.2">
      <c r="A47" s="306">
        <v>61</v>
      </c>
      <c r="B47" s="307" t="s">
        <v>269</v>
      </c>
      <c r="C47" s="308"/>
      <c r="D47" s="113">
        <v>0.84159955759858984</v>
      </c>
      <c r="E47" s="115">
        <v>487</v>
      </c>
      <c r="F47" s="114">
        <v>505</v>
      </c>
      <c r="G47" s="114">
        <v>488</v>
      </c>
      <c r="H47" s="114">
        <v>529</v>
      </c>
      <c r="I47" s="140">
        <v>499</v>
      </c>
      <c r="J47" s="115">
        <v>-12</v>
      </c>
      <c r="K47" s="116">
        <v>-2.4048096192384771</v>
      </c>
    </row>
    <row r="48" spans="1:11" ht="14.1" customHeight="1" x14ac:dyDescent="0.2">
      <c r="A48" s="306">
        <v>62</v>
      </c>
      <c r="B48" s="307" t="s">
        <v>270</v>
      </c>
      <c r="C48" s="308"/>
      <c r="D48" s="113">
        <v>9.5790274081498641</v>
      </c>
      <c r="E48" s="115">
        <v>5543</v>
      </c>
      <c r="F48" s="114">
        <v>5624</v>
      </c>
      <c r="G48" s="114">
        <v>5526</v>
      </c>
      <c r="H48" s="114">
        <v>5630</v>
      </c>
      <c r="I48" s="140">
        <v>5465</v>
      </c>
      <c r="J48" s="115">
        <v>78</v>
      </c>
      <c r="K48" s="116">
        <v>1.4272644098810614</v>
      </c>
    </row>
    <row r="49" spans="1:11" ht="14.1" customHeight="1" x14ac:dyDescent="0.2">
      <c r="A49" s="306">
        <v>63</v>
      </c>
      <c r="B49" s="307" t="s">
        <v>271</v>
      </c>
      <c r="C49" s="308"/>
      <c r="D49" s="113">
        <v>8.3624235302250032</v>
      </c>
      <c r="E49" s="115">
        <v>4839</v>
      </c>
      <c r="F49" s="114">
        <v>5423</v>
      </c>
      <c r="G49" s="114">
        <v>5471</v>
      </c>
      <c r="H49" s="114">
        <v>5599</v>
      </c>
      <c r="I49" s="140">
        <v>5260</v>
      </c>
      <c r="J49" s="115">
        <v>-421</v>
      </c>
      <c r="K49" s="116">
        <v>-8.0038022813688219</v>
      </c>
    </row>
    <row r="50" spans="1:11" ht="14.1" customHeight="1" x14ac:dyDescent="0.2">
      <c r="A50" s="306" t="s">
        <v>272</v>
      </c>
      <c r="B50" s="307" t="s">
        <v>273</v>
      </c>
      <c r="C50" s="308"/>
      <c r="D50" s="113">
        <v>0.4683233677807348</v>
      </c>
      <c r="E50" s="115">
        <v>271</v>
      </c>
      <c r="F50" s="114">
        <v>298</v>
      </c>
      <c r="G50" s="114">
        <v>306</v>
      </c>
      <c r="H50" s="114">
        <v>301</v>
      </c>
      <c r="I50" s="140">
        <v>281</v>
      </c>
      <c r="J50" s="115">
        <v>-10</v>
      </c>
      <c r="K50" s="116">
        <v>-3.5587188612099645</v>
      </c>
    </row>
    <row r="51" spans="1:11" ht="14.1" customHeight="1" x14ac:dyDescent="0.2">
      <c r="A51" s="306" t="s">
        <v>274</v>
      </c>
      <c r="B51" s="307" t="s">
        <v>275</v>
      </c>
      <c r="C51" s="308"/>
      <c r="D51" s="113">
        <v>7.5087270590675006</v>
      </c>
      <c r="E51" s="115">
        <v>4345</v>
      </c>
      <c r="F51" s="114">
        <v>4901</v>
      </c>
      <c r="G51" s="114">
        <v>4929</v>
      </c>
      <c r="H51" s="114">
        <v>5068</v>
      </c>
      <c r="I51" s="140">
        <v>4763</v>
      </c>
      <c r="J51" s="115">
        <v>-418</v>
      </c>
      <c r="K51" s="116">
        <v>-8.7759815242494223</v>
      </c>
    </row>
    <row r="52" spans="1:11" ht="14.1" customHeight="1" x14ac:dyDescent="0.2">
      <c r="A52" s="306">
        <v>71</v>
      </c>
      <c r="B52" s="307" t="s">
        <v>276</v>
      </c>
      <c r="C52" s="308"/>
      <c r="D52" s="113">
        <v>11.502436664016866</v>
      </c>
      <c r="E52" s="115">
        <v>6656</v>
      </c>
      <c r="F52" s="114">
        <v>6777</v>
      </c>
      <c r="G52" s="114">
        <v>6758</v>
      </c>
      <c r="H52" s="114">
        <v>6805</v>
      </c>
      <c r="I52" s="140">
        <v>6766</v>
      </c>
      <c r="J52" s="115">
        <v>-110</v>
      </c>
      <c r="K52" s="116">
        <v>-1.6257759385161099</v>
      </c>
    </row>
    <row r="53" spans="1:11" ht="14.1" customHeight="1" x14ac:dyDescent="0.2">
      <c r="A53" s="306" t="s">
        <v>277</v>
      </c>
      <c r="B53" s="307" t="s">
        <v>278</v>
      </c>
      <c r="C53" s="308"/>
      <c r="D53" s="113">
        <v>1.0109563474233574</v>
      </c>
      <c r="E53" s="115">
        <v>585</v>
      </c>
      <c r="F53" s="114">
        <v>596</v>
      </c>
      <c r="G53" s="114">
        <v>600</v>
      </c>
      <c r="H53" s="114">
        <v>613</v>
      </c>
      <c r="I53" s="140">
        <v>609</v>
      </c>
      <c r="J53" s="115">
        <v>-24</v>
      </c>
      <c r="K53" s="116">
        <v>-3.9408866995073892</v>
      </c>
    </row>
    <row r="54" spans="1:11" ht="14.1" customHeight="1" x14ac:dyDescent="0.2">
      <c r="A54" s="306" t="s">
        <v>279</v>
      </c>
      <c r="B54" s="307" t="s">
        <v>280</v>
      </c>
      <c r="C54" s="308"/>
      <c r="D54" s="113">
        <v>9.9747692945771256</v>
      </c>
      <c r="E54" s="115">
        <v>5772</v>
      </c>
      <c r="F54" s="114">
        <v>5865</v>
      </c>
      <c r="G54" s="114">
        <v>5844</v>
      </c>
      <c r="H54" s="114">
        <v>5881</v>
      </c>
      <c r="I54" s="140">
        <v>5847</v>
      </c>
      <c r="J54" s="115">
        <v>-75</v>
      </c>
      <c r="K54" s="116">
        <v>-1.2827090815802975</v>
      </c>
    </row>
    <row r="55" spans="1:11" ht="14.1" customHeight="1" x14ac:dyDescent="0.2">
      <c r="A55" s="306">
        <v>72</v>
      </c>
      <c r="B55" s="307" t="s">
        <v>281</v>
      </c>
      <c r="C55" s="308"/>
      <c r="D55" s="113">
        <v>1.164759962672381</v>
      </c>
      <c r="E55" s="115">
        <v>674</v>
      </c>
      <c r="F55" s="114">
        <v>655</v>
      </c>
      <c r="G55" s="114">
        <v>655</v>
      </c>
      <c r="H55" s="114">
        <v>658</v>
      </c>
      <c r="I55" s="140">
        <v>651</v>
      </c>
      <c r="J55" s="115">
        <v>23</v>
      </c>
      <c r="K55" s="116">
        <v>3.5330261136712751</v>
      </c>
    </row>
    <row r="56" spans="1:11" ht="14.1" customHeight="1" x14ac:dyDescent="0.2">
      <c r="A56" s="306" t="s">
        <v>282</v>
      </c>
      <c r="B56" s="307" t="s">
        <v>283</v>
      </c>
      <c r="C56" s="308"/>
      <c r="D56" s="113">
        <v>0.16762865931635157</v>
      </c>
      <c r="E56" s="115">
        <v>97</v>
      </c>
      <c r="F56" s="114">
        <v>98</v>
      </c>
      <c r="G56" s="114">
        <v>99</v>
      </c>
      <c r="H56" s="114">
        <v>108</v>
      </c>
      <c r="I56" s="140">
        <v>105</v>
      </c>
      <c r="J56" s="115">
        <v>-8</v>
      </c>
      <c r="K56" s="116">
        <v>-7.6190476190476186</v>
      </c>
    </row>
    <row r="57" spans="1:11" ht="14.1" customHeight="1" x14ac:dyDescent="0.2">
      <c r="A57" s="306" t="s">
        <v>284</v>
      </c>
      <c r="B57" s="307" t="s">
        <v>285</v>
      </c>
      <c r="C57" s="308"/>
      <c r="D57" s="113">
        <v>0.74309611861887814</v>
      </c>
      <c r="E57" s="115">
        <v>430</v>
      </c>
      <c r="F57" s="114">
        <v>412</v>
      </c>
      <c r="G57" s="114">
        <v>413</v>
      </c>
      <c r="H57" s="114">
        <v>410</v>
      </c>
      <c r="I57" s="140">
        <v>404</v>
      </c>
      <c r="J57" s="115">
        <v>26</v>
      </c>
      <c r="K57" s="116">
        <v>6.435643564356436</v>
      </c>
    </row>
    <row r="58" spans="1:11" ht="14.1" customHeight="1" x14ac:dyDescent="0.2">
      <c r="A58" s="306">
        <v>73</v>
      </c>
      <c r="B58" s="307" t="s">
        <v>286</v>
      </c>
      <c r="C58" s="308"/>
      <c r="D58" s="113">
        <v>0.90035599488473372</v>
      </c>
      <c r="E58" s="115">
        <v>521</v>
      </c>
      <c r="F58" s="114">
        <v>524</v>
      </c>
      <c r="G58" s="114">
        <v>528</v>
      </c>
      <c r="H58" s="114">
        <v>516</v>
      </c>
      <c r="I58" s="140">
        <v>507</v>
      </c>
      <c r="J58" s="115">
        <v>14</v>
      </c>
      <c r="K58" s="116">
        <v>2.7613412228796843</v>
      </c>
    </row>
    <row r="59" spans="1:11" ht="14.1" customHeight="1" x14ac:dyDescent="0.2">
      <c r="A59" s="306" t="s">
        <v>287</v>
      </c>
      <c r="B59" s="307" t="s">
        <v>288</v>
      </c>
      <c r="C59" s="308"/>
      <c r="D59" s="113">
        <v>0.69125220336639825</v>
      </c>
      <c r="E59" s="115">
        <v>400</v>
      </c>
      <c r="F59" s="114">
        <v>399</v>
      </c>
      <c r="G59" s="114">
        <v>403</v>
      </c>
      <c r="H59" s="114">
        <v>392</v>
      </c>
      <c r="I59" s="140">
        <v>387</v>
      </c>
      <c r="J59" s="115">
        <v>13</v>
      </c>
      <c r="K59" s="116">
        <v>3.3591731266149871</v>
      </c>
    </row>
    <row r="60" spans="1:11" ht="14.1" customHeight="1" x14ac:dyDescent="0.2">
      <c r="A60" s="306">
        <v>81</v>
      </c>
      <c r="B60" s="307" t="s">
        <v>289</v>
      </c>
      <c r="C60" s="308"/>
      <c r="D60" s="113">
        <v>3.3888639270037673</v>
      </c>
      <c r="E60" s="115">
        <v>1961</v>
      </c>
      <c r="F60" s="114">
        <v>2002</v>
      </c>
      <c r="G60" s="114">
        <v>1982</v>
      </c>
      <c r="H60" s="114">
        <v>1955</v>
      </c>
      <c r="I60" s="140">
        <v>1941</v>
      </c>
      <c r="J60" s="115">
        <v>20</v>
      </c>
      <c r="K60" s="116">
        <v>1.0303967027305512</v>
      </c>
    </row>
    <row r="61" spans="1:11" ht="14.1" customHeight="1" x14ac:dyDescent="0.2">
      <c r="A61" s="306" t="s">
        <v>290</v>
      </c>
      <c r="B61" s="307" t="s">
        <v>291</v>
      </c>
      <c r="C61" s="308"/>
      <c r="D61" s="113">
        <v>1.3375730135139805</v>
      </c>
      <c r="E61" s="115">
        <v>774</v>
      </c>
      <c r="F61" s="114">
        <v>791</v>
      </c>
      <c r="G61" s="114">
        <v>795</v>
      </c>
      <c r="H61" s="114">
        <v>807</v>
      </c>
      <c r="I61" s="140">
        <v>793</v>
      </c>
      <c r="J61" s="115">
        <v>-19</v>
      </c>
      <c r="K61" s="116">
        <v>-2.3959646910466583</v>
      </c>
    </row>
    <row r="62" spans="1:11" ht="14.1" customHeight="1" x14ac:dyDescent="0.2">
      <c r="A62" s="306" t="s">
        <v>292</v>
      </c>
      <c r="B62" s="307" t="s">
        <v>293</v>
      </c>
      <c r="C62" s="308"/>
      <c r="D62" s="113">
        <v>1.0386064355580134</v>
      </c>
      <c r="E62" s="115">
        <v>601</v>
      </c>
      <c r="F62" s="114">
        <v>589</v>
      </c>
      <c r="G62" s="114">
        <v>570</v>
      </c>
      <c r="H62" s="114">
        <v>539</v>
      </c>
      <c r="I62" s="140">
        <v>525</v>
      </c>
      <c r="J62" s="115">
        <v>76</v>
      </c>
      <c r="K62" s="116">
        <v>14.476190476190476</v>
      </c>
    </row>
    <row r="63" spans="1:11" ht="14.1" customHeight="1" x14ac:dyDescent="0.2">
      <c r="A63" s="306"/>
      <c r="B63" s="307" t="s">
        <v>294</v>
      </c>
      <c r="C63" s="308"/>
      <c r="D63" s="113">
        <v>0.86579338471641376</v>
      </c>
      <c r="E63" s="115">
        <v>501</v>
      </c>
      <c r="F63" s="114">
        <v>495</v>
      </c>
      <c r="G63" s="114">
        <v>476</v>
      </c>
      <c r="H63" s="114">
        <v>447</v>
      </c>
      <c r="I63" s="140">
        <v>433</v>
      </c>
      <c r="J63" s="115">
        <v>68</v>
      </c>
      <c r="K63" s="116">
        <v>15.704387990762125</v>
      </c>
    </row>
    <row r="64" spans="1:11" ht="14.1" customHeight="1" x14ac:dyDescent="0.2">
      <c r="A64" s="306" t="s">
        <v>295</v>
      </c>
      <c r="B64" s="307" t="s">
        <v>296</v>
      </c>
      <c r="C64" s="308"/>
      <c r="D64" s="113">
        <v>6.0484567794559845E-2</v>
      </c>
      <c r="E64" s="115">
        <v>35</v>
      </c>
      <c r="F64" s="114">
        <v>30</v>
      </c>
      <c r="G64" s="114">
        <v>32</v>
      </c>
      <c r="H64" s="114">
        <v>33</v>
      </c>
      <c r="I64" s="140">
        <v>35</v>
      </c>
      <c r="J64" s="115">
        <v>0</v>
      </c>
      <c r="K64" s="116">
        <v>0</v>
      </c>
    </row>
    <row r="65" spans="1:11" ht="14.1" customHeight="1" x14ac:dyDescent="0.2">
      <c r="A65" s="306" t="s">
        <v>297</v>
      </c>
      <c r="B65" s="307" t="s">
        <v>298</v>
      </c>
      <c r="C65" s="308"/>
      <c r="D65" s="113">
        <v>0.67051463726540628</v>
      </c>
      <c r="E65" s="115">
        <v>388</v>
      </c>
      <c r="F65" s="114">
        <v>420</v>
      </c>
      <c r="G65" s="114">
        <v>410</v>
      </c>
      <c r="H65" s="114">
        <v>407</v>
      </c>
      <c r="I65" s="140">
        <v>415</v>
      </c>
      <c r="J65" s="115">
        <v>-27</v>
      </c>
      <c r="K65" s="116">
        <v>-6.5060240963855422</v>
      </c>
    </row>
    <row r="66" spans="1:11" ht="14.1" customHeight="1" x14ac:dyDescent="0.2">
      <c r="A66" s="306">
        <v>82</v>
      </c>
      <c r="B66" s="307" t="s">
        <v>299</v>
      </c>
      <c r="C66" s="308"/>
      <c r="D66" s="113">
        <v>1.7644212490927316</v>
      </c>
      <c r="E66" s="115">
        <v>1021</v>
      </c>
      <c r="F66" s="114">
        <v>1050</v>
      </c>
      <c r="G66" s="114">
        <v>1031</v>
      </c>
      <c r="H66" s="114">
        <v>1025</v>
      </c>
      <c r="I66" s="140">
        <v>1006</v>
      </c>
      <c r="J66" s="115">
        <v>15</v>
      </c>
      <c r="K66" s="116">
        <v>1.4910536779324055</v>
      </c>
    </row>
    <row r="67" spans="1:11" ht="14.1" customHeight="1" x14ac:dyDescent="0.2">
      <c r="A67" s="306" t="s">
        <v>300</v>
      </c>
      <c r="B67" s="307" t="s">
        <v>301</v>
      </c>
      <c r="C67" s="308"/>
      <c r="D67" s="113">
        <v>0.74828051014412611</v>
      </c>
      <c r="E67" s="115">
        <v>433</v>
      </c>
      <c r="F67" s="114">
        <v>457</v>
      </c>
      <c r="G67" s="114">
        <v>435</v>
      </c>
      <c r="H67" s="114">
        <v>413</v>
      </c>
      <c r="I67" s="140">
        <v>388</v>
      </c>
      <c r="J67" s="115">
        <v>45</v>
      </c>
      <c r="K67" s="116">
        <v>11.597938144329897</v>
      </c>
    </row>
    <row r="68" spans="1:11" ht="14.1" customHeight="1" x14ac:dyDescent="0.2">
      <c r="A68" s="306" t="s">
        <v>302</v>
      </c>
      <c r="B68" s="307" t="s">
        <v>303</v>
      </c>
      <c r="C68" s="308"/>
      <c r="D68" s="113">
        <v>0.67742715929907027</v>
      </c>
      <c r="E68" s="115">
        <v>392</v>
      </c>
      <c r="F68" s="114">
        <v>398</v>
      </c>
      <c r="G68" s="114">
        <v>402</v>
      </c>
      <c r="H68" s="114">
        <v>411</v>
      </c>
      <c r="I68" s="140">
        <v>408</v>
      </c>
      <c r="J68" s="115">
        <v>-16</v>
      </c>
      <c r="K68" s="116">
        <v>-3.9215686274509802</v>
      </c>
    </row>
    <row r="69" spans="1:11" ht="14.1" customHeight="1" x14ac:dyDescent="0.2">
      <c r="A69" s="306">
        <v>83</v>
      </c>
      <c r="B69" s="307" t="s">
        <v>304</v>
      </c>
      <c r="C69" s="308"/>
      <c r="D69" s="113">
        <v>3.6446272422493347</v>
      </c>
      <c r="E69" s="115">
        <v>2109</v>
      </c>
      <c r="F69" s="114">
        <v>2151</v>
      </c>
      <c r="G69" s="114">
        <v>2108</v>
      </c>
      <c r="H69" s="114">
        <v>2093</v>
      </c>
      <c r="I69" s="140">
        <v>2089</v>
      </c>
      <c r="J69" s="115">
        <v>20</v>
      </c>
      <c r="K69" s="116">
        <v>0.9573958831977023</v>
      </c>
    </row>
    <row r="70" spans="1:11" ht="14.1" customHeight="1" x14ac:dyDescent="0.2">
      <c r="A70" s="306" t="s">
        <v>305</v>
      </c>
      <c r="B70" s="307" t="s">
        <v>306</v>
      </c>
      <c r="C70" s="308"/>
      <c r="D70" s="113">
        <v>1.7868869457021395</v>
      </c>
      <c r="E70" s="115">
        <v>1034</v>
      </c>
      <c r="F70" s="114">
        <v>1044</v>
      </c>
      <c r="G70" s="114">
        <v>1014</v>
      </c>
      <c r="H70" s="114">
        <v>1025</v>
      </c>
      <c r="I70" s="140">
        <v>1007</v>
      </c>
      <c r="J70" s="115">
        <v>27</v>
      </c>
      <c r="K70" s="116">
        <v>2.6812313803376364</v>
      </c>
    </row>
    <row r="71" spans="1:11" ht="14.1" customHeight="1" x14ac:dyDescent="0.2">
      <c r="A71" s="306"/>
      <c r="B71" s="307" t="s">
        <v>307</v>
      </c>
      <c r="C71" s="308"/>
      <c r="D71" s="113">
        <v>1.2235163999585248</v>
      </c>
      <c r="E71" s="115">
        <v>708</v>
      </c>
      <c r="F71" s="114">
        <v>699</v>
      </c>
      <c r="G71" s="114">
        <v>677</v>
      </c>
      <c r="H71" s="114">
        <v>680</v>
      </c>
      <c r="I71" s="140">
        <v>673</v>
      </c>
      <c r="J71" s="115">
        <v>35</v>
      </c>
      <c r="K71" s="116">
        <v>5.2005943536404162</v>
      </c>
    </row>
    <row r="72" spans="1:11" ht="14.1" customHeight="1" x14ac:dyDescent="0.2">
      <c r="A72" s="306">
        <v>84</v>
      </c>
      <c r="B72" s="307" t="s">
        <v>308</v>
      </c>
      <c r="C72" s="308"/>
      <c r="D72" s="113">
        <v>1.3565824491065566</v>
      </c>
      <c r="E72" s="115">
        <v>785</v>
      </c>
      <c r="F72" s="114">
        <v>764</v>
      </c>
      <c r="G72" s="114">
        <v>760</v>
      </c>
      <c r="H72" s="114">
        <v>734</v>
      </c>
      <c r="I72" s="140">
        <v>762</v>
      </c>
      <c r="J72" s="115">
        <v>23</v>
      </c>
      <c r="K72" s="116">
        <v>3.0183727034120733</v>
      </c>
    </row>
    <row r="73" spans="1:11" ht="14.1" customHeight="1" x14ac:dyDescent="0.2">
      <c r="A73" s="306" t="s">
        <v>309</v>
      </c>
      <c r="B73" s="307" t="s">
        <v>310</v>
      </c>
      <c r="C73" s="308"/>
      <c r="D73" s="113">
        <v>7.4309611861887809E-2</v>
      </c>
      <c r="E73" s="115">
        <v>43</v>
      </c>
      <c r="F73" s="114">
        <v>47</v>
      </c>
      <c r="G73" s="114">
        <v>45</v>
      </c>
      <c r="H73" s="114">
        <v>44</v>
      </c>
      <c r="I73" s="140">
        <v>49</v>
      </c>
      <c r="J73" s="115">
        <v>-6</v>
      </c>
      <c r="K73" s="116">
        <v>-12.244897959183673</v>
      </c>
    </row>
    <row r="74" spans="1:11" ht="14.1" customHeight="1" x14ac:dyDescent="0.2">
      <c r="A74" s="306" t="s">
        <v>311</v>
      </c>
      <c r="B74" s="307" t="s">
        <v>312</v>
      </c>
      <c r="C74" s="308"/>
      <c r="D74" s="113">
        <v>6.739708982822383E-2</v>
      </c>
      <c r="E74" s="115">
        <v>39</v>
      </c>
      <c r="F74" s="114">
        <v>38</v>
      </c>
      <c r="G74" s="114">
        <v>38</v>
      </c>
      <c r="H74" s="114">
        <v>42</v>
      </c>
      <c r="I74" s="140">
        <v>43</v>
      </c>
      <c r="J74" s="115">
        <v>-4</v>
      </c>
      <c r="K74" s="116">
        <v>-9.3023255813953494</v>
      </c>
    </row>
    <row r="75" spans="1:11" ht="14.1" customHeight="1" x14ac:dyDescent="0.2">
      <c r="A75" s="306" t="s">
        <v>313</v>
      </c>
      <c r="B75" s="307" t="s">
        <v>314</v>
      </c>
      <c r="C75" s="308"/>
      <c r="D75" s="113">
        <v>6.9125220336639821E-3</v>
      </c>
      <c r="E75" s="115">
        <v>4</v>
      </c>
      <c r="F75" s="114">
        <v>4</v>
      </c>
      <c r="G75" s="114">
        <v>4</v>
      </c>
      <c r="H75" s="114">
        <v>4</v>
      </c>
      <c r="I75" s="140">
        <v>4</v>
      </c>
      <c r="J75" s="115">
        <v>0</v>
      </c>
      <c r="K75" s="116">
        <v>0</v>
      </c>
    </row>
    <row r="76" spans="1:11" ht="14.1" customHeight="1" x14ac:dyDescent="0.2">
      <c r="A76" s="306">
        <v>91</v>
      </c>
      <c r="B76" s="307" t="s">
        <v>315</v>
      </c>
      <c r="C76" s="308"/>
      <c r="D76" s="113">
        <v>6.3940828811391834E-2</v>
      </c>
      <c r="E76" s="115">
        <v>37</v>
      </c>
      <c r="F76" s="114">
        <v>41</v>
      </c>
      <c r="G76" s="114">
        <v>40</v>
      </c>
      <c r="H76" s="114">
        <v>40</v>
      </c>
      <c r="I76" s="140">
        <v>43</v>
      </c>
      <c r="J76" s="115">
        <v>-6</v>
      </c>
      <c r="K76" s="116">
        <v>-13.953488372093023</v>
      </c>
    </row>
    <row r="77" spans="1:11" ht="14.1" customHeight="1" x14ac:dyDescent="0.2">
      <c r="A77" s="306">
        <v>92</v>
      </c>
      <c r="B77" s="307" t="s">
        <v>316</v>
      </c>
      <c r="C77" s="308"/>
      <c r="D77" s="113">
        <v>0.17626931185843156</v>
      </c>
      <c r="E77" s="115">
        <v>102</v>
      </c>
      <c r="F77" s="114">
        <v>100</v>
      </c>
      <c r="G77" s="114">
        <v>111</v>
      </c>
      <c r="H77" s="114">
        <v>105</v>
      </c>
      <c r="I77" s="140">
        <v>103</v>
      </c>
      <c r="J77" s="115">
        <v>-1</v>
      </c>
      <c r="K77" s="116">
        <v>-0.970873786407767</v>
      </c>
    </row>
    <row r="78" spans="1:11" ht="14.1" customHeight="1" x14ac:dyDescent="0.2">
      <c r="A78" s="306">
        <v>93</v>
      </c>
      <c r="B78" s="307" t="s">
        <v>317</v>
      </c>
      <c r="C78" s="308"/>
      <c r="D78" s="113">
        <v>0.13479417965644766</v>
      </c>
      <c r="E78" s="115">
        <v>78</v>
      </c>
      <c r="F78" s="114">
        <v>75</v>
      </c>
      <c r="G78" s="114">
        <v>67</v>
      </c>
      <c r="H78" s="114">
        <v>78</v>
      </c>
      <c r="I78" s="140">
        <v>76</v>
      </c>
      <c r="J78" s="115">
        <v>2</v>
      </c>
      <c r="K78" s="116">
        <v>2.6315789473684212</v>
      </c>
    </row>
    <row r="79" spans="1:11" ht="14.1" customHeight="1" x14ac:dyDescent="0.2">
      <c r="A79" s="306">
        <v>94</v>
      </c>
      <c r="B79" s="307" t="s">
        <v>318</v>
      </c>
      <c r="C79" s="308"/>
      <c r="D79" s="113">
        <v>0.6791552898074863</v>
      </c>
      <c r="E79" s="115">
        <v>393</v>
      </c>
      <c r="F79" s="114">
        <v>452</v>
      </c>
      <c r="G79" s="114">
        <v>445</v>
      </c>
      <c r="H79" s="114">
        <v>408</v>
      </c>
      <c r="I79" s="140">
        <v>394</v>
      </c>
      <c r="J79" s="115">
        <v>-1</v>
      </c>
      <c r="K79" s="116">
        <v>-0.25380710659898476</v>
      </c>
    </row>
    <row r="80" spans="1:11" ht="14.1" customHeight="1" x14ac:dyDescent="0.2">
      <c r="A80" s="306" t="s">
        <v>319</v>
      </c>
      <c r="B80" s="307" t="s">
        <v>320</v>
      </c>
      <c r="C80" s="308"/>
      <c r="D80" s="113" t="s">
        <v>514</v>
      </c>
      <c r="E80" s="115" t="s">
        <v>514</v>
      </c>
      <c r="F80" s="114" t="s">
        <v>514</v>
      </c>
      <c r="G80" s="114">
        <v>3</v>
      </c>
      <c r="H80" s="114">
        <v>4</v>
      </c>
      <c r="I80" s="140">
        <v>3</v>
      </c>
      <c r="J80" s="115" t="s">
        <v>514</v>
      </c>
      <c r="K80" s="116" t="s">
        <v>514</v>
      </c>
    </row>
    <row r="81" spans="1:11" ht="14.1" customHeight="1" x14ac:dyDescent="0.2">
      <c r="A81" s="310" t="s">
        <v>321</v>
      </c>
      <c r="B81" s="311" t="s">
        <v>334</v>
      </c>
      <c r="C81" s="312"/>
      <c r="D81" s="125">
        <v>2.9533750388829363</v>
      </c>
      <c r="E81" s="143">
        <v>1709</v>
      </c>
      <c r="F81" s="144">
        <v>1780</v>
      </c>
      <c r="G81" s="144">
        <v>1783</v>
      </c>
      <c r="H81" s="144">
        <v>1861</v>
      </c>
      <c r="I81" s="145">
        <v>1771</v>
      </c>
      <c r="J81" s="143">
        <v>-62</v>
      </c>
      <c r="K81" s="146">
        <v>-3.5008469791078487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15913</v>
      </c>
      <c r="G12" s="536">
        <v>13219</v>
      </c>
      <c r="H12" s="536">
        <v>23307</v>
      </c>
      <c r="I12" s="536">
        <v>14421</v>
      </c>
      <c r="J12" s="537">
        <v>17805</v>
      </c>
      <c r="K12" s="538">
        <v>-1892</v>
      </c>
      <c r="L12" s="349">
        <v>-10.626228587475428</v>
      </c>
    </row>
    <row r="13" spans="1:17" s="110" customFormat="1" ht="15" customHeight="1" x14ac:dyDescent="0.2">
      <c r="A13" s="350" t="s">
        <v>345</v>
      </c>
      <c r="B13" s="351" t="s">
        <v>346</v>
      </c>
      <c r="C13" s="347"/>
      <c r="D13" s="347"/>
      <c r="E13" s="348"/>
      <c r="F13" s="536">
        <v>9247</v>
      </c>
      <c r="G13" s="536">
        <v>7124</v>
      </c>
      <c r="H13" s="536">
        <v>13214</v>
      </c>
      <c r="I13" s="536">
        <v>8651</v>
      </c>
      <c r="J13" s="537">
        <v>10693</v>
      </c>
      <c r="K13" s="538">
        <v>-1446</v>
      </c>
      <c r="L13" s="349">
        <v>-13.522865425979614</v>
      </c>
    </row>
    <row r="14" spans="1:17" s="110" customFormat="1" ht="22.5" customHeight="1" x14ac:dyDescent="0.2">
      <c r="A14" s="350"/>
      <c r="B14" s="351" t="s">
        <v>347</v>
      </c>
      <c r="C14" s="347"/>
      <c r="D14" s="347"/>
      <c r="E14" s="348"/>
      <c r="F14" s="536">
        <v>6666</v>
      </c>
      <c r="G14" s="536">
        <v>6095</v>
      </c>
      <c r="H14" s="536">
        <v>10093</v>
      </c>
      <c r="I14" s="536">
        <v>5770</v>
      </c>
      <c r="J14" s="537">
        <v>7112</v>
      </c>
      <c r="K14" s="538">
        <v>-446</v>
      </c>
      <c r="L14" s="349">
        <v>-6.2710911136107983</v>
      </c>
    </row>
    <row r="15" spans="1:17" s="110" customFormat="1" ht="15" customHeight="1" x14ac:dyDescent="0.2">
      <c r="A15" s="350" t="s">
        <v>348</v>
      </c>
      <c r="B15" s="351" t="s">
        <v>108</v>
      </c>
      <c r="C15" s="347"/>
      <c r="D15" s="347"/>
      <c r="E15" s="348"/>
      <c r="F15" s="536">
        <v>4234</v>
      </c>
      <c r="G15" s="536">
        <v>3742</v>
      </c>
      <c r="H15" s="536">
        <v>11357</v>
      </c>
      <c r="I15" s="536">
        <v>3328</v>
      </c>
      <c r="J15" s="537">
        <v>4458</v>
      </c>
      <c r="K15" s="538">
        <v>-224</v>
      </c>
      <c r="L15" s="349">
        <v>-5.0246747420367877</v>
      </c>
    </row>
    <row r="16" spans="1:17" s="110" customFormat="1" ht="15" customHeight="1" x14ac:dyDescent="0.2">
      <c r="A16" s="350"/>
      <c r="B16" s="351" t="s">
        <v>109</v>
      </c>
      <c r="C16" s="347"/>
      <c r="D16" s="347"/>
      <c r="E16" s="348"/>
      <c r="F16" s="536">
        <v>10086</v>
      </c>
      <c r="G16" s="536">
        <v>8245</v>
      </c>
      <c r="H16" s="536">
        <v>10569</v>
      </c>
      <c r="I16" s="536">
        <v>9646</v>
      </c>
      <c r="J16" s="537">
        <v>11602</v>
      </c>
      <c r="K16" s="538">
        <v>-1516</v>
      </c>
      <c r="L16" s="349">
        <v>-13.066712635752456</v>
      </c>
    </row>
    <row r="17" spans="1:12" s="110" customFormat="1" ht="15" customHeight="1" x14ac:dyDescent="0.2">
      <c r="A17" s="350"/>
      <c r="B17" s="351" t="s">
        <v>110</v>
      </c>
      <c r="C17" s="347"/>
      <c r="D17" s="347"/>
      <c r="E17" s="348"/>
      <c r="F17" s="536">
        <v>1391</v>
      </c>
      <c r="G17" s="536">
        <v>1097</v>
      </c>
      <c r="H17" s="536">
        <v>1175</v>
      </c>
      <c r="I17" s="536">
        <v>1254</v>
      </c>
      <c r="J17" s="537">
        <v>1519</v>
      </c>
      <c r="K17" s="538">
        <v>-128</v>
      </c>
      <c r="L17" s="349">
        <v>-8.4265964450296256</v>
      </c>
    </row>
    <row r="18" spans="1:12" s="110" customFormat="1" ht="15" customHeight="1" x14ac:dyDescent="0.2">
      <c r="A18" s="350"/>
      <c r="B18" s="351" t="s">
        <v>111</v>
      </c>
      <c r="C18" s="347"/>
      <c r="D18" s="347"/>
      <c r="E18" s="348"/>
      <c r="F18" s="536">
        <v>202</v>
      </c>
      <c r="G18" s="536">
        <v>135</v>
      </c>
      <c r="H18" s="536">
        <v>206</v>
      </c>
      <c r="I18" s="536">
        <v>193</v>
      </c>
      <c r="J18" s="537">
        <v>226</v>
      </c>
      <c r="K18" s="538">
        <v>-24</v>
      </c>
      <c r="L18" s="349">
        <v>-10.619469026548673</v>
      </c>
    </row>
    <row r="19" spans="1:12" s="110" customFormat="1" ht="15" customHeight="1" x14ac:dyDescent="0.2">
      <c r="A19" s="118" t="s">
        <v>113</v>
      </c>
      <c r="B19" s="119" t="s">
        <v>181</v>
      </c>
      <c r="C19" s="347"/>
      <c r="D19" s="347"/>
      <c r="E19" s="348"/>
      <c r="F19" s="536">
        <v>11700</v>
      </c>
      <c r="G19" s="536">
        <v>9446</v>
      </c>
      <c r="H19" s="536">
        <v>18772</v>
      </c>
      <c r="I19" s="536">
        <v>10723</v>
      </c>
      <c r="J19" s="537">
        <v>13487</v>
      </c>
      <c r="K19" s="538">
        <v>-1787</v>
      </c>
      <c r="L19" s="349">
        <v>-13.249796099948098</v>
      </c>
    </row>
    <row r="20" spans="1:12" s="110" customFormat="1" ht="15" customHeight="1" x14ac:dyDescent="0.2">
      <c r="A20" s="118"/>
      <c r="B20" s="119" t="s">
        <v>182</v>
      </c>
      <c r="C20" s="347"/>
      <c r="D20" s="347"/>
      <c r="E20" s="348"/>
      <c r="F20" s="536">
        <v>4213</v>
      </c>
      <c r="G20" s="536">
        <v>3773</v>
      </c>
      <c r="H20" s="536">
        <v>4535</v>
      </c>
      <c r="I20" s="536">
        <v>3698</v>
      </c>
      <c r="J20" s="537">
        <v>4318</v>
      </c>
      <c r="K20" s="538">
        <v>-105</v>
      </c>
      <c r="L20" s="349">
        <v>-2.4316813339509031</v>
      </c>
    </row>
    <row r="21" spans="1:12" s="110" customFormat="1" ht="15" customHeight="1" x14ac:dyDescent="0.2">
      <c r="A21" s="118" t="s">
        <v>113</v>
      </c>
      <c r="B21" s="119" t="s">
        <v>116</v>
      </c>
      <c r="C21" s="347"/>
      <c r="D21" s="347"/>
      <c r="E21" s="348"/>
      <c r="F21" s="536">
        <v>11230</v>
      </c>
      <c r="G21" s="536">
        <v>9475</v>
      </c>
      <c r="H21" s="536">
        <v>17891</v>
      </c>
      <c r="I21" s="536">
        <v>9845</v>
      </c>
      <c r="J21" s="537">
        <v>12318</v>
      </c>
      <c r="K21" s="538">
        <v>-1088</v>
      </c>
      <c r="L21" s="349">
        <v>-8.8326026952427341</v>
      </c>
    </row>
    <row r="22" spans="1:12" s="110" customFormat="1" ht="15" customHeight="1" x14ac:dyDescent="0.2">
      <c r="A22" s="118"/>
      <c r="B22" s="119" t="s">
        <v>117</v>
      </c>
      <c r="C22" s="347"/>
      <c r="D22" s="347"/>
      <c r="E22" s="348"/>
      <c r="F22" s="536">
        <v>4680</v>
      </c>
      <c r="G22" s="536">
        <v>3733</v>
      </c>
      <c r="H22" s="536">
        <v>5401</v>
      </c>
      <c r="I22" s="536">
        <v>4563</v>
      </c>
      <c r="J22" s="537">
        <v>5479</v>
      </c>
      <c r="K22" s="538">
        <v>-799</v>
      </c>
      <c r="L22" s="349">
        <v>-14.582953093630225</v>
      </c>
    </row>
    <row r="23" spans="1:12" s="110" customFormat="1" ht="15" customHeight="1" x14ac:dyDescent="0.2">
      <c r="A23" s="352" t="s">
        <v>348</v>
      </c>
      <c r="B23" s="353" t="s">
        <v>193</v>
      </c>
      <c r="C23" s="354"/>
      <c r="D23" s="354"/>
      <c r="E23" s="355"/>
      <c r="F23" s="539">
        <v>263</v>
      </c>
      <c r="G23" s="539">
        <v>840</v>
      </c>
      <c r="H23" s="539">
        <v>5002</v>
      </c>
      <c r="I23" s="539">
        <v>218</v>
      </c>
      <c r="J23" s="540">
        <v>303</v>
      </c>
      <c r="K23" s="541">
        <v>-40</v>
      </c>
      <c r="L23" s="356">
        <v>-13.201320132013201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37.799999999999997</v>
      </c>
      <c r="G25" s="542">
        <v>39.700000000000003</v>
      </c>
      <c r="H25" s="542">
        <v>43.6</v>
      </c>
      <c r="I25" s="542">
        <v>41.7</v>
      </c>
      <c r="J25" s="542">
        <v>38.200000000000003</v>
      </c>
      <c r="K25" s="543" t="s">
        <v>350</v>
      </c>
      <c r="L25" s="364">
        <v>-0.40000000000000568</v>
      </c>
    </row>
    <row r="26" spans="1:12" s="110" customFormat="1" ht="15" customHeight="1" x14ac:dyDescent="0.2">
      <c r="A26" s="365" t="s">
        <v>105</v>
      </c>
      <c r="B26" s="366" t="s">
        <v>346</v>
      </c>
      <c r="C26" s="362"/>
      <c r="D26" s="362"/>
      <c r="E26" s="363"/>
      <c r="F26" s="542">
        <v>37.799999999999997</v>
      </c>
      <c r="G26" s="542">
        <v>38.6</v>
      </c>
      <c r="H26" s="542">
        <v>43.5</v>
      </c>
      <c r="I26" s="542">
        <v>40.299999999999997</v>
      </c>
      <c r="J26" s="544">
        <v>37.5</v>
      </c>
      <c r="K26" s="543" t="s">
        <v>350</v>
      </c>
      <c r="L26" s="364">
        <v>0.29999999999999716</v>
      </c>
    </row>
    <row r="27" spans="1:12" s="110" customFormat="1" ht="15" customHeight="1" x14ac:dyDescent="0.2">
      <c r="A27" s="365"/>
      <c r="B27" s="366" t="s">
        <v>347</v>
      </c>
      <c r="C27" s="362"/>
      <c r="D27" s="362"/>
      <c r="E27" s="363"/>
      <c r="F27" s="542">
        <v>37.9</v>
      </c>
      <c r="G27" s="542">
        <v>40.9</v>
      </c>
      <c r="H27" s="542">
        <v>43.8</v>
      </c>
      <c r="I27" s="542">
        <v>43.6</v>
      </c>
      <c r="J27" s="542">
        <v>39.200000000000003</v>
      </c>
      <c r="K27" s="543" t="s">
        <v>350</v>
      </c>
      <c r="L27" s="364">
        <v>-1.3000000000000043</v>
      </c>
    </row>
    <row r="28" spans="1:12" s="110" customFormat="1" ht="15" customHeight="1" x14ac:dyDescent="0.2">
      <c r="A28" s="365" t="s">
        <v>113</v>
      </c>
      <c r="B28" s="366" t="s">
        <v>108</v>
      </c>
      <c r="C28" s="362"/>
      <c r="D28" s="362"/>
      <c r="E28" s="363"/>
      <c r="F28" s="542">
        <v>49.4</v>
      </c>
      <c r="G28" s="542">
        <v>52.5</v>
      </c>
      <c r="H28" s="542">
        <v>56.2</v>
      </c>
      <c r="I28" s="542">
        <v>56.6</v>
      </c>
      <c r="J28" s="542">
        <v>49.6</v>
      </c>
      <c r="K28" s="543" t="s">
        <v>350</v>
      </c>
      <c r="L28" s="364">
        <v>-0.20000000000000284</v>
      </c>
    </row>
    <row r="29" spans="1:12" s="110" customFormat="1" ht="11.25" x14ac:dyDescent="0.2">
      <c r="A29" s="365"/>
      <c r="B29" s="366" t="s">
        <v>109</v>
      </c>
      <c r="C29" s="362"/>
      <c r="D29" s="362"/>
      <c r="E29" s="363"/>
      <c r="F29" s="542">
        <v>34.6</v>
      </c>
      <c r="G29" s="542">
        <v>35.9</v>
      </c>
      <c r="H29" s="542">
        <v>37</v>
      </c>
      <c r="I29" s="542">
        <v>38.299999999999997</v>
      </c>
      <c r="J29" s="544">
        <v>35.5</v>
      </c>
      <c r="K29" s="543" t="s">
        <v>350</v>
      </c>
      <c r="L29" s="364">
        <v>-0.89999999999999858</v>
      </c>
    </row>
    <row r="30" spans="1:12" s="110" customFormat="1" ht="15" customHeight="1" x14ac:dyDescent="0.2">
      <c r="A30" s="365"/>
      <c r="B30" s="366" t="s">
        <v>110</v>
      </c>
      <c r="C30" s="362"/>
      <c r="D30" s="362"/>
      <c r="E30" s="363"/>
      <c r="F30" s="542">
        <v>27.8</v>
      </c>
      <c r="G30" s="542">
        <v>32.299999999999997</v>
      </c>
      <c r="H30" s="542">
        <v>32.4</v>
      </c>
      <c r="I30" s="542">
        <v>30.7</v>
      </c>
      <c r="J30" s="542">
        <v>27</v>
      </c>
      <c r="K30" s="543" t="s">
        <v>350</v>
      </c>
      <c r="L30" s="364">
        <v>0.80000000000000071</v>
      </c>
    </row>
    <row r="31" spans="1:12" s="110" customFormat="1" ht="15" customHeight="1" x14ac:dyDescent="0.2">
      <c r="A31" s="365"/>
      <c r="B31" s="366" t="s">
        <v>111</v>
      </c>
      <c r="C31" s="362"/>
      <c r="D31" s="362"/>
      <c r="E31" s="363"/>
      <c r="F31" s="542">
        <v>39.1</v>
      </c>
      <c r="G31" s="542">
        <v>45.9</v>
      </c>
      <c r="H31" s="542">
        <v>59</v>
      </c>
      <c r="I31" s="542">
        <v>43</v>
      </c>
      <c r="J31" s="542">
        <v>41.6</v>
      </c>
      <c r="K31" s="543" t="s">
        <v>350</v>
      </c>
      <c r="L31" s="364">
        <v>-2.5</v>
      </c>
    </row>
    <row r="32" spans="1:12" s="110" customFormat="1" ht="15" customHeight="1" x14ac:dyDescent="0.2">
      <c r="A32" s="367" t="s">
        <v>113</v>
      </c>
      <c r="B32" s="368" t="s">
        <v>181</v>
      </c>
      <c r="C32" s="362"/>
      <c r="D32" s="362"/>
      <c r="E32" s="363"/>
      <c r="F32" s="542">
        <v>38.299999999999997</v>
      </c>
      <c r="G32" s="542">
        <v>39.700000000000003</v>
      </c>
      <c r="H32" s="542">
        <v>44.5</v>
      </c>
      <c r="I32" s="542">
        <v>41.8</v>
      </c>
      <c r="J32" s="544">
        <v>38.4</v>
      </c>
      <c r="K32" s="543" t="s">
        <v>350</v>
      </c>
      <c r="L32" s="364">
        <v>-0.10000000000000142</v>
      </c>
    </row>
    <row r="33" spans="1:12" s="110" customFormat="1" ht="15" customHeight="1" x14ac:dyDescent="0.2">
      <c r="A33" s="367"/>
      <c r="B33" s="368" t="s">
        <v>182</v>
      </c>
      <c r="C33" s="362"/>
      <c r="D33" s="362"/>
      <c r="E33" s="363"/>
      <c r="F33" s="542">
        <v>36.4</v>
      </c>
      <c r="G33" s="542">
        <v>39.6</v>
      </c>
      <c r="H33" s="542">
        <v>40.9</v>
      </c>
      <c r="I33" s="542">
        <v>41.2</v>
      </c>
      <c r="J33" s="542">
        <v>37.4</v>
      </c>
      <c r="K33" s="543" t="s">
        <v>350</v>
      </c>
      <c r="L33" s="364">
        <v>-1</v>
      </c>
    </row>
    <row r="34" spans="1:12" s="369" customFormat="1" ht="15" customHeight="1" x14ac:dyDescent="0.2">
      <c r="A34" s="367" t="s">
        <v>113</v>
      </c>
      <c r="B34" s="368" t="s">
        <v>116</v>
      </c>
      <c r="C34" s="362"/>
      <c r="D34" s="362"/>
      <c r="E34" s="363"/>
      <c r="F34" s="542">
        <v>32.9</v>
      </c>
      <c r="G34" s="542">
        <v>35</v>
      </c>
      <c r="H34" s="542">
        <v>40.4</v>
      </c>
      <c r="I34" s="542">
        <v>36.700000000000003</v>
      </c>
      <c r="J34" s="542">
        <v>32.6</v>
      </c>
      <c r="K34" s="543" t="s">
        <v>350</v>
      </c>
      <c r="L34" s="364">
        <v>0.29999999999999716</v>
      </c>
    </row>
    <row r="35" spans="1:12" s="369" customFormat="1" ht="11.25" x14ac:dyDescent="0.2">
      <c r="A35" s="370"/>
      <c r="B35" s="371" t="s">
        <v>117</v>
      </c>
      <c r="C35" s="372"/>
      <c r="D35" s="372"/>
      <c r="E35" s="373"/>
      <c r="F35" s="545">
        <v>49.5</v>
      </c>
      <c r="G35" s="545">
        <v>50.9</v>
      </c>
      <c r="H35" s="545">
        <v>52.1</v>
      </c>
      <c r="I35" s="545">
        <v>52.1</v>
      </c>
      <c r="J35" s="546">
        <v>50.5</v>
      </c>
      <c r="K35" s="547" t="s">
        <v>350</v>
      </c>
      <c r="L35" s="374">
        <v>-1</v>
      </c>
    </row>
    <row r="36" spans="1:12" s="369" customFormat="1" ht="15.95" customHeight="1" x14ac:dyDescent="0.2">
      <c r="A36" s="375" t="s">
        <v>351</v>
      </c>
      <c r="B36" s="376"/>
      <c r="C36" s="377"/>
      <c r="D36" s="376"/>
      <c r="E36" s="378"/>
      <c r="F36" s="548">
        <v>15521</v>
      </c>
      <c r="G36" s="548">
        <v>12273</v>
      </c>
      <c r="H36" s="548">
        <v>17552</v>
      </c>
      <c r="I36" s="548">
        <v>14098</v>
      </c>
      <c r="J36" s="548">
        <v>17385</v>
      </c>
      <c r="K36" s="549">
        <v>-1864</v>
      </c>
      <c r="L36" s="380">
        <v>-10.721886683922921</v>
      </c>
    </row>
    <row r="37" spans="1:12" s="369" customFormat="1" ht="15.95" customHeight="1" x14ac:dyDescent="0.2">
      <c r="A37" s="381"/>
      <c r="B37" s="382" t="s">
        <v>113</v>
      </c>
      <c r="C37" s="382" t="s">
        <v>352</v>
      </c>
      <c r="D37" s="382"/>
      <c r="E37" s="383"/>
      <c r="F37" s="548">
        <v>5868</v>
      </c>
      <c r="G37" s="548">
        <v>4870</v>
      </c>
      <c r="H37" s="548">
        <v>7657</v>
      </c>
      <c r="I37" s="548">
        <v>5873</v>
      </c>
      <c r="J37" s="548">
        <v>6636</v>
      </c>
      <c r="K37" s="549">
        <v>-768</v>
      </c>
      <c r="L37" s="380">
        <v>-11.573236889692586</v>
      </c>
    </row>
    <row r="38" spans="1:12" s="369" customFormat="1" ht="15.95" customHeight="1" x14ac:dyDescent="0.2">
      <c r="A38" s="381"/>
      <c r="B38" s="384" t="s">
        <v>105</v>
      </c>
      <c r="C38" s="384" t="s">
        <v>106</v>
      </c>
      <c r="D38" s="385"/>
      <c r="E38" s="383"/>
      <c r="F38" s="548">
        <v>9047</v>
      </c>
      <c r="G38" s="548">
        <v>6663</v>
      </c>
      <c r="H38" s="548">
        <v>9831</v>
      </c>
      <c r="I38" s="548">
        <v>8484</v>
      </c>
      <c r="J38" s="550">
        <v>10476</v>
      </c>
      <c r="K38" s="549">
        <v>-1429</v>
      </c>
      <c r="L38" s="380">
        <v>-13.640702558228332</v>
      </c>
    </row>
    <row r="39" spans="1:12" s="369" customFormat="1" ht="15.95" customHeight="1" x14ac:dyDescent="0.2">
      <c r="A39" s="381"/>
      <c r="B39" s="385"/>
      <c r="C39" s="382" t="s">
        <v>353</v>
      </c>
      <c r="D39" s="385"/>
      <c r="E39" s="383"/>
      <c r="F39" s="548">
        <v>3417</v>
      </c>
      <c r="G39" s="548">
        <v>2573</v>
      </c>
      <c r="H39" s="548">
        <v>4272</v>
      </c>
      <c r="I39" s="548">
        <v>3423</v>
      </c>
      <c r="J39" s="548">
        <v>3926</v>
      </c>
      <c r="K39" s="549">
        <v>-509</v>
      </c>
      <c r="L39" s="380">
        <v>-12.964849719816607</v>
      </c>
    </row>
    <row r="40" spans="1:12" s="369" customFormat="1" ht="15.95" customHeight="1" x14ac:dyDescent="0.2">
      <c r="A40" s="381"/>
      <c r="B40" s="384"/>
      <c r="C40" s="384" t="s">
        <v>107</v>
      </c>
      <c r="D40" s="385"/>
      <c r="E40" s="383"/>
      <c r="F40" s="548">
        <v>6474</v>
      </c>
      <c r="G40" s="548">
        <v>5610</v>
      </c>
      <c r="H40" s="548">
        <v>7721</v>
      </c>
      <c r="I40" s="548">
        <v>5614</v>
      </c>
      <c r="J40" s="548">
        <v>6909</v>
      </c>
      <c r="K40" s="549">
        <v>-435</v>
      </c>
      <c r="L40" s="380">
        <v>-6.2961354754667829</v>
      </c>
    </row>
    <row r="41" spans="1:12" s="369" customFormat="1" ht="24" customHeight="1" x14ac:dyDescent="0.2">
      <c r="A41" s="381"/>
      <c r="B41" s="385"/>
      <c r="C41" s="382" t="s">
        <v>353</v>
      </c>
      <c r="D41" s="385"/>
      <c r="E41" s="383"/>
      <c r="F41" s="548">
        <v>2451</v>
      </c>
      <c r="G41" s="548">
        <v>2297</v>
      </c>
      <c r="H41" s="548">
        <v>3385</v>
      </c>
      <c r="I41" s="548">
        <v>2450</v>
      </c>
      <c r="J41" s="550">
        <v>2710</v>
      </c>
      <c r="K41" s="549">
        <v>-259</v>
      </c>
      <c r="L41" s="380">
        <v>-9.5571955719557202</v>
      </c>
    </row>
    <row r="42" spans="1:12" s="110" customFormat="1" ht="15" customHeight="1" x14ac:dyDescent="0.2">
      <c r="A42" s="381"/>
      <c r="B42" s="384" t="s">
        <v>113</v>
      </c>
      <c r="C42" s="384" t="s">
        <v>354</v>
      </c>
      <c r="D42" s="385"/>
      <c r="E42" s="383"/>
      <c r="F42" s="548">
        <v>3914</v>
      </c>
      <c r="G42" s="548">
        <v>2958</v>
      </c>
      <c r="H42" s="548">
        <v>6117</v>
      </c>
      <c r="I42" s="548">
        <v>3074</v>
      </c>
      <c r="J42" s="548">
        <v>4148</v>
      </c>
      <c r="K42" s="549">
        <v>-234</v>
      </c>
      <c r="L42" s="380">
        <v>-5.6412729026036645</v>
      </c>
    </row>
    <row r="43" spans="1:12" s="110" customFormat="1" ht="15" customHeight="1" x14ac:dyDescent="0.2">
      <c r="A43" s="381"/>
      <c r="B43" s="385"/>
      <c r="C43" s="382" t="s">
        <v>353</v>
      </c>
      <c r="D43" s="385"/>
      <c r="E43" s="383"/>
      <c r="F43" s="548">
        <v>1934</v>
      </c>
      <c r="G43" s="548">
        <v>1552</v>
      </c>
      <c r="H43" s="548">
        <v>3436</v>
      </c>
      <c r="I43" s="548">
        <v>1739</v>
      </c>
      <c r="J43" s="548">
        <v>2057</v>
      </c>
      <c r="K43" s="549">
        <v>-123</v>
      </c>
      <c r="L43" s="380">
        <v>-5.9795819154107921</v>
      </c>
    </row>
    <row r="44" spans="1:12" s="110" customFormat="1" ht="15" customHeight="1" x14ac:dyDescent="0.2">
      <c r="A44" s="381"/>
      <c r="B44" s="384"/>
      <c r="C44" s="366" t="s">
        <v>109</v>
      </c>
      <c r="D44" s="385"/>
      <c r="E44" s="383"/>
      <c r="F44" s="548">
        <v>10014</v>
      </c>
      <c r="G44" s="548">
        <v>8086</v>
      </c>
      <c r="H44" s="548">
        <v>10059</v>
      </c>
      <c r="I44" s="548">
        <v>9579</v>
      </c>
      <c r="J44" s="550">
        <v>11493</v>
      </c>
      <c r="K44" s="549">
        <v>-1479</v>
      </c>
      <c r="L44" s="380">
        <v>-12.868702688593057</v>
      </c>
    </row>
    <row r="45" spans="1:12" s="110" customFormat="1" ht="15" customHeight="1" x14ac:dyDescent="0.2">
      <c r="A45" s="381"/>
      <c r="B45" s="385"/>
      <c r="C45" s="382" t="s">
        <v>353</v>
      </c>
      <c r="D45" s="385"/>
      <c r="E45" s="383"/>
      <c r="F45" s="548">
        <v>3468</v>
      </c>
      <c r="G45" s="548">
        <v>2903</v>
      </c>
      <c r="H45" s="548">
        <v>3721</v>
      </c>
      <c r="I45" s="548">
        <v>3667</v>
      </c>
      <c r="J45" s="548">
        <v>4075</v>
      </c>
      <c r="K45" s="549">
        <v>-607</v>
      </c>
      <c r="L45" s="380">
        <v>-14.895705521472392</v>
      </c>
    </row>
    <row r="46" spans="1:12" s="110" customFormat="1" ht="15" customHeight="1" x14ac:dyDescent="0.2">
      <c r="A46" s="381"/>
      <c r="B46" s="384"/>
      <c r="C46" s="366" t="s">
        <v>110</v>
      </c>
      <c r="D46" s="385"/>
      <c r="E46" s="383"/>
      <c r="F46" s="548">
        <v>1391</v>
      </c>
      <c r="G46" s="548">
        <v>1094</v>
      </c>
      <c r="H46" s="548">
        <v>1171</v>
      </c>
      <c r="I46" s="548">
        <v>1252</v>
      </c>
      <c r="J46" s="548">
        <v>1518</v>
      </c>
      <c r="K46" s="549">
        <v>-127</v>
      </c>
      <c r="L46" s="380">
        <v>-8.36627140974967</v>
      </c>
    </row>
    <row r="47" spans="1:12" s="110" customFormat="1" ht="15" customHeight="1" x14ac:dyDescent="0.2">
      <c r="A47" s="381"/>
      <c r="B47" s="385"/>
      <c r="C47" s="382" t="s">
        <v>353</v>
      </c>
      <c r="D47" s="385"/>
      <c r="E47" s="383"/>
      <c r="F47" s="548">
        <v>387</v>
      </c>
      <c r="G47" s="548">
        <v>353</v>
      </c>
      <c r="H47" s="548">
        <v>379</v>
      </c>
      <c r="I47" s="548">
        <v>384</v>
      </c>
      <c r="J47" s="550">
        <v>410</v>
      </c>
      <c r="K47" s="549">
        <v>-23</v>
      </c>
      <c r="L47" s="380">
        <v>-5.6097560975609753</v>
      </c>
    </row>
    <row r="48" spans="1:12" s="110" customFormat="1" ht="15" customHeight="1" x14ac:dyDescent="0.2">
      <c r="A48" s="381"/>
      <c r="B48" s="385"/>
      <c r="C48" s="366" t="s">
        <v>111</v>
      </c>
      <c r="D48" s="386"/>
      <c r="E48" s="387"/>
      <c r="F48" s="548">
        <v>202</v>
      </c>
      <c r="G48" s="548">
        <v>135</v>
      </c>
      <c r="H48" s="548">
        <v>205</v>
      </c>
      <c r="I48" s="548">
        <v>193</v>
      </c>
      <c r="J48" s="548">
        <v>226</v>
      </c>
      <c r="K48" s="549">
        <v>-24</v>
      </c>
      <c r="L48" s="380">
        <v>-10.619469026548673</v>
      </c>
    </row>
    <row r="49" spans="1:12" s="110" customFormat="1" ht="15" customHeight="1" x14ac:dyDescent="0.2">
      <c r="A49" s="381"/>
      <c r="B49" s="385"/>
      <c r="C49" s="382" t="s">
        <v>353</v>
      </c>
      <c r="D49" s="385"/>
      <c r="E49" s="383"/>
      <c r="F49" s="548">
        <v>79</v>
      </c>
      <c r="G49" s="548">
        <v>62</v>
      </c>
      <c r="H49" s="548">
        <v>121</v>
      </c>
      <c r="I49" s="548">
        <v>83</v>
      </c>
      <c r="J49" s="548">
        <v>94</v>
      </c>
      <c r="K49" s="549">
        <v>-15</v>
      </c>
      <c r="L49" s="380">
        <v>-15.957446808510639</v>
      </c>
    </row>
    <row r="50" spans="1:12" s="110" customFormat="1" ht="15" customHeight="1" x14ac:dyDescent="0.2">
      <c r="A50" s="381"/>
      <c r="B50" s="384" t="s">
        <v>113</v>
      </c>
      <c r="C50" s="382" t="s">
        <v>181</v>
      </c>
      <c r="D50" s="385"/>
      <c r="E50" s="383"/>
      <c r="F50" s="548">
        <v>11330</v>
      </c>
      <c r="G50" s="548">
        <v>8545</v>
      </c>
      <c r="H50" s="548">
        <v>13152</v>
      </c>
      <c r="I50" s="548">
        <v>10414</v>
      </c>
      <c r="J50" s="550">
        <v>13100</v>
      </c>
      <c r="K50" s="549">
        <v>-1770</v>
      </c>
      <c r="L50" s="380">
        <v>-13.511450381679388</v>
      </c>
    </row>
    <row r="51" spans="1:12" s="110" customFormat="1" ht="15" customHeight="1" x14ac:dyDescent="0.2">
      <c r="A51" s="381"/>
      <c r="B51" s="385"/>
      <c r="C51" s="382" t="s">
        <v>353</v>
      </c>
      <c r="D51" s="385"/>
      <c r="E51" s="383"/>
      <c r="F51" s="548">
        <v>4343</v>
      </c>
      <c r="G51" s="548">
        <v>3394</v>
      </c>
      <c r="H51" s="548">
        <v>5859</v>
      </c>
      <c r="I51" s="548">
        <v>4356</v>
      </c>
      <c r="J51" s="548">
        <v>5033</v>
      </c>
      <c r="K51" s="549">
        <v>-690</v>
      </c>
      <c r="L51" s="380">
        <v>-13.709517186568647</v>
      </c>
    </row>
    <row r="52" spans="1:12" s="110" customFormat="1" ht="15" customHeight="1" x14ac:dyDescent="0.2">
      <c r="A52" s="381"/>
      <c r="B52" s="384"/>
      <c r="C52" s="382" t="s">
        <v>182</v>
      </c>
      <c r="D52" s="385"/>
      <c r="E52" s="383"/>
      <c r="F52" s="548">
        <v>4191</v>
      </c>
      <c r="G52" s="548">
        <v>3728</v>
      </c>
      <c r="H52" s="548">
        <v>4400</v>
      </c>
      <c r="I52" s="548">
        <v>3684</v>
      </c>
      <c r="J52" s="548">
        <v>4285</v>
      </c>
      <c r="K52" s="549">
        <v>-94</v>
      </c>
      <c r="L52" s="380">
        <v>-2.193698949824971</v>
      </c>
    </row>
    <row r="53" spans="1:12" s="269" customFormat="1" ht="11.25" customHeight="1" x14ac:dyDescent="0.2">
      <c r="A53" s="381"/>
      <c r="B53" s="385"/>
      <c r="C53" s="382" t="s">
        <v>353</v>
      </c>
      <c r="D53" s="385"/>
      <c r="E53" s="383"/>
      <c r="F53" s="548">
        <v>1525</v>
      </c>
      <c r="G53" s="548">
        <v>1476</v>
      </c>
      <c r="H53" s="548">
        <v>1798</v>
      </c>
      <c r="I53" s="548">
        <v>1517</v>
      </c>
      <c r="J53" s="550">
        <v>1603</v>
      </c>
      <c r="K53" s="549">
        <v>-78</v>
      </c>
      <c r="L53" s="380">
        <v>-4.8658764815970059</v>
      </c>
    </row>
    <row r="54" spans="1:12" s="151" customFormat="1" ht="12.75" customHeight="1" x14ac:dyDescent="0.2">
      <c r="A54" s="381"/>
      <c r="B54" s="384" t="s">
        <v>113</v>
      </c>
      <c r="C54" s="384" t="s">
        <v>116</v>
      </c>
      <c r="D54" s="385"/>
      <c r="E54" s="383"/>
      <c r="F54" s="548">
        <v>10905</v>
      </c>
      <c r="G54" s="548">
        <v>8662</v>
      </c>
      <c r="H54" s="548">
        <v>12728</v>
      </c>
      <c r="I54" s="548">
        <v>9559</v>
      </c>
      <c r="J54" s="548">
        <v>11982</v>
      </c>
      <c r="K54" s="549">
        <v>-1077</v>
      </c>
      <c r="L54" s="380">
        <v>-8.9884827240861291</v>
      </c>
    </row>
    <row r="55" spans="1:12" ht="11.25" x14ac:dyDescent="0.2">
      <c r="A55" s="381"/>
      <c r="B55" s="385"/>
      <c r="C55" s="382" t="s">
        <v>353</v>
      </c>
      <c r="D55" s="385"/>
      <c r="E55" s="383"/>
      <c r="F55" s="548">
        <v>3583</v>
      </c>
      <c r="G55" s="548">
        <v>3030</v>
      </c>
      <c r="H55" s="548">
        <v>5143</v>
      </c>
      <c r="I55" s="548">
        <v>3505</v>
      </c>
      <c r="J55" s="548">
        <v>3907</v>
      </c>
      <c r="K55" s="549">
        <v>-324</v>
      </c>
      <c r="L55" s="380">
        <v>-8.2928077809060667</v>
      </c>
    </row>
    <row r="56" spans="1:12" ht="14.25" customHeight="1" x14ac:dyDescent="0.2">
      <c r="A56" s="381"/>
      <c r="B56" s="385"/>
      <c r="C56" s="384" t="s">
        <v>117</v>
      </c>
      <c r="D56" s="385"/>
      <c r="E56" s="383"/>
      <c r="F56" s="548">
        <v>4613</v>
      </c>
      <c r="G56" s="548">
        <v>3600</v>
      </c>
      <c r="H56" s="548">
        <v>4811</v>
      </c>
      <c r="I56" s="548">
        <v>4526</v>
      </c>
      <c r="J56" s="548">
        <v>5395</v>
      </c>
      <c r="K56" s="549">
        <v>-782</v>
      </c>
      <c r="L56" s="380">
        <v>-14.494902687673772</v>
      </c>
    </row>
    <row r="57" spans="1:12" ht="18.75" customHeight="1" x14ac:dyDescent="0.2">
      <c r="A57" s="388"/>
      <c r="B57" s="389"/>
      <c r="C57" s="390" t="s">
        <v>353</v>
      </c>
      <c r="D57" s="389"/>
      <c r="E57" s="391"/>
      <c r="F57" s="551">
        <v>2282</v>
      </c>
      <c r="G57" s="552">
        <v>1833</v>
      </c>
      <c r="H57" s="552">
        <v>2505</v>
      </c>
      <c r="I57" s="552">
        <v>2360</v>
      </c>
      <c r="J57" s="552">
        <v>2726</v>
      </c>
      <c r="K57" s="553">
        <f t="shared" ref="K57" si="0">IF(OR(F57=".",J57=".")=TRUE,".",IF(OR(F57="*",J57="*")=TRUE,"*",IF(AND(F57="-",J57="-")=TRUE,"-",IF(AND(ISNUMBER(J57),ISNUMBER(F57))=TRUE,IF(F57-J57=0,0,F57-J57),IF(ISNUMBER(F57)=TRUE,F57,-J57)))))</f>
        <v>-444</v>
      </c>
      <c r="L57" s="392">
        <f t="shared" ref="L57" si="1">IF(K57 =".",".",IF(K57 ="*","*",IF(K57="-","-",IF(K57=0,0,IF(OR(J57="-",J57=".",F57="-",F57=".")=TRUE,"X",IF(J57=0,"0,0",IF(ABS(K57*100/J57)&gt;250,".X",(K57*100/J57))))))))</f>
        <v>-16.28760088041086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15913</v>
      </c>
      <c r="E11" s="114">
        <v>13219</v>
      </c>
      <c r="F11" s="114">
        <v>23307</v>
      </c>
      <c r="G11" s="114">
        <v>14421</v>
      </c>
      <c r="H11" s="140">
        <v>17805</v>
      </c>
      <c r="I11" s="115">
        <v>-1892</v>
      </c>
      <c r="J11" s="116">
        <v>-10.626228587475428</v>
      </c>
    </row>
    <row r="12" spans="1:15" s="110" customFormat="1" ht="24.95" customHeight="1" x14ac:dyDescent="0.2">
      <c r="A12" s="193" t="s">
        <v>132</v>
      </c>
      <c r="B12" s="194" t="s">
        <v>133</v>
      </c>
      <c r="C12" s="113">
        <v>2.3817004964494437</v>
      </c>
      <c r="D12" s="115">
        <v>379</v>
      </c>
      <c r="E12" s="114">
        <v>254</v>
      </c>
      <c r="F12" s="114">
        <v>438</v>
      </c>
      <c r="G12" s="114">
        <v>348</v>
      </c>
      <c r="H12" s="140">
        <v>394</v>
      </c>
      <c r="I12" s="115">
        <v>-15</v>
      </c>
      <c r="J12" s="116">
        <v>-3.8071065989847717</v>
      </c>
    </row>
    <row r="13" spans="1:15" s="110" customFormat="1" ht="24.95" customHeight="1" x14ac:dyDescent="0.2">
      <c r="A13" s="193" t="s">
        <v>134</v>
      </c>
      <c r="B13" s="199" t="s">
        <v>214</v>
      </c>
      <c r="C13" s="113">
        <v>0.96776220700056559</v>
      </c>
      <c r="D13" s="115">
        <v>154</v>
      </c>
      <c r="E13" s="114">
        <v>102</v>
      </c>
      <c r="F13" s="114">
        <v>198</v>
      </c>
      <c r="G13" s="114">
        <v>137</v>
      </c>
      <c r="H13" s="140">
        <v>195</v>
      </c>
      <c r="I13" s="115">
        <v>-41</v>
      </c>
      <c r="J13" s="116">
        <v>-21.025641025641026</v>
      </c>
    </row>
    <row r="14" spans="1:15" s="287" customFormat="1" ht="24.95" customHeight="1" x14ac:dyDescent="0.2">
      <c r="A14" s="193" t="s">
        <v>215</v>
      </c>
      <c r="B14" s="199" t="s">
        <v>137</v>
      </c>
      <c r="C14" s="113">
        <v>23.854709985546407</v>
      </c>
      <c r="D14" s="115">
        <v>3796</v>
      </c>
      <c r="E14" s="114">
        <v>3077</v>
      </c>
      <c r="F14" s="114">
        <v>6506</v>
      </c>
      <c r="G14" s="114">
        <v>3735</v>
      </c>
      <c r="H14" s="140">
        <v>5125</v>
      </c>
      <c r="I14" s="115">
        <v>-1329</v>
      </c>
      <c r="J14" s="116">
        <v>-25.931707317073172</v>
      </c>
      <c r="K14" s="110"/>
      <c r="L14" s="110"/>
      <c r="M14" s="110"/>
      <c r="N14" s="110"/>
      <c r="O14" s="110"/>
    </row>
    <row r="15" spans="1:15" s="110" customFormat="1" ht="24.95" customHeight="1" x14ac:dyDescent="0.2">
      <c r="A15" s="193" t="s">
        <v>216</v>
      </c>
      <c r="B15" s="199" t="s">
        <v>217</v>
      </c>
      <c r="C15" s="113">
        <v>5.0901778420159616</v>
      </c>
      <c r="D15" s="115">
        <v>810</v>
      </c>
      <c r="E15" s="114">
        <v>665</v>
      </c>
      <c r="F15" s="114">
        <v>1090</v>
      </c>
      <c r="G15" s="114">
        <v>757</v>
      </c>
      <c r="H15" s="140">
        <v>1097</v>
      </c>
      <c r="I15" s="115">
        <v>-287</v>
      </c>
      <c r="J15" s="116">
        <v>-26.162260711030083</v>
      </c>
    </row>
    <row r="16" spans="1:15" s="287" customFormat="1" ht="24.95" customHeight="1" x14ac:dyDescent="0.2">
      <c r="A16" s="193" t="s">
        <v>218</v>
      </c>
      <c r="B16" s="199" t="s">
        <v>141</v>
      </c>
      <c r="C16" s="113">
        <v>14.893483315528185</v>
      </c>
      <c r="D16" s="115">
        <v>2370</v>
      </c>
      <c r="E16" s="114">
        <v>2090</v>
      </c>
      <c r="F16" s="114">
        <v>4536</v>
      </c>
      <c r="G16" s="114">
        <v>2490</v>
      </c>
      <c r="H16" s="140">
        <v>3457</v>
      </c>
      <c r="I16" s="115">
        <v>-1087</v>
      </c>
      <c r="J16" s="116">
        <v>-31.443448076366792</v>
      </c>
      <c r="K16" s="110"/>
      <c r="L16" s="110"/>
      <c r="M16" s="110"/>
      <c r="N16" s="110"/>
      <c r="O16" s="110"/>
    </row>
    <row r="17" spans="1:15" s="110" customFormat="1" ht="24.95" customHeight="1" x14ac:dyDescent="0.2">
      <c r="A17" s="193" t="s">
        <v>142</v>
      </c>
      <c r="B17" s="199" t="s">
        <v>220</v>
      </c>
      <c r="C17" s="113">
        <v>3.8710488280022624</v>
      </c>
      <c r="D17" s="115">
        <v>616</v>
      </c>
      <c r="E17" s="114">
        <v>322</v>
      </c>
      <c r="F17" s="114">
        <v>880</v>
      </c>
      <c r="G17" s="114">
        <v>488</v>
      </c>
      <c r="H17" s="140">
        <v>571</v>
      </c>
      <c r="I17" s="115">
        <v>45</v>
      </c>
      <c r="J17" s="116">
        <v>7.8809106830122593</v>
      </c>
    </row>
    <row r="18" spans="1:15" s="287" customFormat="1" ht="24.95" customHeight="1" x14ac:dyDescent="0.2">
      <c r="A18" s="201" t="s">
        <v>144</v>
      </c>
      <c r="B18" s="202" t="s">
        <v>145</v>
      </c>
      <c r="C18" s="113">
        <v>8.1002953559982398</v>
      </c>
      <c r="D18" s="115">
        <v>1289</v>
      </c>
      <c r="E18" s="114">
        <v>679</v>
      </c>
      <c r="F18" s="114">
        <v>1619</v>
      </c>
      <c r="G18" s="114">
        <v>1059</v>
      </c>
      <c r="H18" s="140">
        <v>1373</v>
      </c>
      <c r="I18" s="115">
        <v>-84</v>
      </c>
      <c r="J18" s="116">
        <v>-6.1179898033503282</v>
      </c>
      <c r="K18" s="110"/>
      <c r="L18" s="110"/>
      <c r="M18" s="110"/>
      <c r="N18" s="110"/>
      <c r="O18" s="110"/>
    </row>
    <row r="19" spans="1:15" s="110" customFormat="1" ht="24.95" customHeight="1" x14ac:dyDescent="0.2">
      <c r="A19" s="193" t="s">
        <v>146</v>
      </c>
      <c r="B19" s="199" t="s">
        <v>147</v>
      </c>
      <c r="C19" s="113">
        <v>14.943756676930811</v>
      </c>
      <c r="D19" s="115">
        <v>2378</v>
      </c>
      <c r="E19" s="114">
        <v>2103</v>
      </c>
      <c r="F19" s="114">
        <v>3522</v>
      </c>
      <c r="G19" s="114">
        <v>1888</v>
      </c>
      <c r="H19" s="140">
        <v>2516</v>
      </c>
      <c r="I19" s="115">
        <v>-138</v>
      </c>
      <c r="J19" s="116">
        <v>-5.4848966613672498</v>
      </c>
    </row>
    <row r="20" spans="1:15" s="287" customFormat="1" ht="24.95" customHeight="1" x14ac:dyDescent="0.2">
      <c r="A20" s="193" t="s">
        <v>148</v>
      </c>
      <c r="B20" s="199" t="s">
        <v>149</v>
      </c>
      <c r="C20" s="113">
        <v>6.2276126437503931</v>
      </c>
      <c r="D20" s="115">
        <v>991</v>
      </c>
      <c r="E20" s="114">
        <v>841</v>
      </c>
      <c r="F20" s="114">
        <v>1116</v>
      </c>
      <c r="G20" s="114">
        <v>879</v>
      </c>
      <c r="H20" s="140">
        <v>1055</v>
      </c>
      <c r="I20" s="115">
        <v>-64</v>
      </c>
      <c r="J20" s="116">
        <v>-6.0663507109004735</v>
      </c>
      <c r="K20" s="110"/>
      <c r="L20" s="110"/>
      <c r="M20" s="110"/>
      <c r="N20" s="110"/>
      <c r="O20" s="110"/>
    </row>
    <row r="21" spans="1:15" s="110" customFormat="1" ht="24.95" customHeight="1" x14ac:dyDescent="0.2">
      <c r="A21" s="201" t="s">
        <v>150</v>
      </c>
      <c r="B21" s="202" t="s">
        <v>151</v>
      </c>
      <c r="C21" s="113">
        <v>4.2732357192232762</v>
      </c>
      <c r="D21" s="115">
        <v>680</v>
      </c>
      <c r="E21" s="114">
        <v>658</v>
      </c>
      <c r="F21" s="114">
        <v>948</v>
      </c>
      <c r="G21" s="114">
        <v>823</v>
      </c>
      <c r="H21" s="140">
        <v>774</v>
      </c>
      <c r="I21" s="115">
        <v>-94</v>
      </c>
      <c r="J21" s="116">
        <v>-12.144702842377262</v>
      </c>
    </row>
    <row r="22" spans="1:15" s="110" customFormat="1" ht="24.95" customHeight="1" x14ac:dyDescent="0.2">
      <c r="A22" s="201" t="s">
        <v>152</v>
      </c>
      <c r="B22" s="199" t="s">
        <v>153</v>
      </c>
      <c r="C22" s="113">
        <v>0.7415320806887451</v>
      </c>
      <c r="D22" s="115">
        <v>118</v>
      </c>
      <c r="E22" s="114">
        <v>104</v>
      </c>
      <c r="F22" s="114">
        <v>182</v>
      </c>
      <c r="G22" s="114">
        <v>97</v>
      </c>
      <c r="H22" s="140">
        <v>126</v>
      </c>
      <c r="I22" s="115">
        <v>-8</v>
      </c>
      <c r="J22" s="116">
        <v>-6.3492063492063489</v>
      </c>
    </row>
    <row r="23" spans="1:15" s="110" customFormat="1" ht="24.95" customHeight="1" x14ac:dyDescent="0.2">
      <c r="A23" s="193" t="s">
        <v>154</v>
      </c>
      <c r="B23" s="199" t="s">
        <v>155</v>
      </c>
      <c r="C23" s="113">
        <v>1.4076541192735499</v>
      </c>
      <c r="D23" s="115">
        <v>224</v>
      </c>
      <c r="E23" s="114">
        <v>264</v>
      </c>
      <c r="F23" s="114">
        <v>446</v>
      </c>
      <c r="G23" s="114">
        <v>152</v>
      </c>
      <c r="H23" s="140">
        <v>261</v>
      </c>
      <c r="I23" s="115">
        <v>-37</v>
      </c>
      <c r="J23" s="116">
        <v>-14.17624521072797</v>
      </c>
    </row>
    <row r="24" spans="1:15" s="110" customFormat="1" ht="24.95" customHeight="1" x14ac:dyDescent="0.2">
      <c r="A24" s="193" t="s">
        <v>156</v>
      </c>
      <c r="B24" s="199" t="s">
        <v>221</v>
      </c>
      <c r="C24" s="113">
        <v>3.4939986174825615</v>
      </c>
      <c r="D24" s="115">
        <v>556</v>
      </c>
      <c r="E24" s="114">
        <v>398</v>
      </c>
      <c r="F24" s="114">
        <v>703</v>
      </c>
      <c r="G24" s="114">
        <v>428</v>
      </c>
      <c r="H24" s="140">
        <v>584</v>
      </c>
      <c r="I24" s="115">
        <v>-28</v>
      </c>
      <c r="J24" s="116">
        <v>-4.7945205479452051</v>
      </c>
    </row>
    <row r="25" spans="1:15" s="110" customFormat="1" ht="24.95" customHeight="1" x14ac:dyDescent="0.2">
      <c r="A25" s="193" t="s">
        <v>222</v>
      </c>
      <c r="B25" s="204" t="s">
        <v>159</v>
      </c>
      <c r="C25" s="113">
        <v>4.0030164016841576</v>
      </c>
      <c r="D25" s="115">
        <v>637</v>
      </c>
      <c r="E25" s="114">
        <v>512</v>
      </c>
      <c r="F25" s="114">
        <v>694</v>
      </c>
      <c r="G25" s="114">
        <v>506</v>
      </c>
      <c r="H25" s="140">
        <v>620</v>
      </c>
      <c r="I25" s="115">
        <v>17</v>
      </c>
      <c r="J25" s="116">
        <v>2.7419354838709675</v>
      </c>
    </row>
    <row r="26" spans="1:15" s="110" customFormat="1" ht="24.95" customHeight="1" x14ac:dyDescent="0.2">
      <c r="A26" s="201">
        <v>782.78300000000002</v>
      </c>
      <c r="B26" s="203" t="s">
        <v>160</v>
      </c>
      <c r="C26" s="113">
        <v>12.141016778734368</v>
      </c>
      <c r="D26" s="115">
        <v>1932</v>
      </c>
      <c r="E26" s="114">
        <v>1435</v>
      </c>
      <c r="F26" s="114">
        <v>2118</v>
      </c>
      <c r="G26" s="114">
        <v>1933</v>
      </c>
      <c r="H26" s="140">
        <v>1928</v>
      </c>
      <c r="I26" s="115">
        <v>4</v>
      </c>
      <c r="J26" s="116">
        <v>0.2074688796680498</v>
      </c>
    </row>
    <row r="27" spans="1:15" s="110" customFormat="1" ht="24.95" customHeight="1" x14ac:dyDescent="0.2">
      <c r="A27" s="193" t="s">
        <v>161</v>
      </c>
      <c r="B27" s="199" t="s">
        <v>162</v>
      </c>
      <c r="C27" s="113">
        <v>2.4382580280273989</v>
      </c>
      <c r="D27" s="115">
        <v>388</v>
      </c>
      <c r="E27" s="114">
        <v>300</v>
      </c>
      <c r="F27" s="114">
        <v>680</v>
      </c>
      <c r="G27" s="114">
        <v>296</v>
      </c>
      <c r="H27" s="140">
        <v>384</v>
      </c>
      <c r="I27" s="115">
        <v>4</v>
      </c>
      <c r="J27" s="116">
        <v>1.0416666666666667</v>
      </c>
    </row>
    <row r="28" spans="1:15" s="110" customFormat="1" ht="24.95" customHeight="1" x14ac:dyDescent="0.2">
      <c r="A28" s="193" t="s">
        <v>163</v>
      </c>
      <c r="B28" s="199" t="s">
        <v>164</v>
      </c>
      <c r="C28" s="113">
        <v>1.6590209262866837</v>
      </c>
      <c r="D28" s="115">
        <v>264</v>
      </c>
      <c r="E28" s="114">
        <v>265</v>
      </c>
      <c r="F28" s="114">
        <v>735</v>
      </c>
      <c r="G28" s="114">
        <v>178</v>
      </c>
      <c r="H28" s="140">
        <v>302</v>
      </c>
      <c r="I28" s="115">
        <v>-38</v>
      </c>
      <c r="J28" s="116">
        <v>-12.582781456953642</v>
      </c>
    </row>
    <row r="29" spans="1:15" s="110" customFormat="1" ht="24.95" customHeight="1" x14ac:dyDescent="0.2">
      <c r="A29" s="193">
        <v>86</v>
      </c>
      <c r="B29" s="199" t="s">
        <v>165</v>
      </c>
      <c r="C29" s="113">
        <v>5.3981021806070508</v>
      </c>
      <c r="D29" s="115">
        <v>859</v>
      </c>
      <c r="E29" s="114">
        <v>839</v>
      </c>
      <c r="F29" s="114">
        <v>1078</v>
      </c>
      <c r="G29" s="114">
        <v>859</v>
      </c>
      <c r="H29" s="140">
        <v>859</v>
      </c>
      <c r="I29" s="115">
        <v>0</v>
      </c>
      <c r="J29" s="116">
        <v>0</v>
      </c>
    </row>
    <row r="30" spans="1:15" s="110" customFormat="1" ht="24.95" customHeight="1" x14ac:dyDescent="0.2">
      <c r="A30" s="193">
        <v>87.88</v>
      </c>
      <c r="B30" s="204" t="s">
        <v>166</v>
      </c>
      <c r="C30" s="113">
        <v>4.9267894174574245</v>
      </c>
      <c r="D30" s="115">
        <v>784</v>
      </c>
      <c r="E30" s="114">
        <v>1047</v>
      </c>
      <c r="F30" s="114">
        <v>1711</v>
      </c>
      <c r="G30" s="114">
        <v>726</v>
      </c>
      <c r="H30" s="140">
        <v>868</v>
      </c>
      <c r="I30" s="115">
        <v>-84</v>
      </c>
      <c r="J30" s="116">
        <v>-9.67741935483871</v>
      </c>
    </row>
    <row r="31" spans="1:15" s="110" customFormat="1" ht="24.95" customHeight="1" x14ac:dyDescent="0.2">
      <c r="A31" s="193" t="s">
        <v>167</v>
      </c>
      <c r="B31" s="199" t="s">
        <v>168</v>
      </c>
      <c r="C31" s="113">
        <v>3.035254194683592</v>
      </c>
      <c r="D31" s="115">
        <v>483</v>
      </c>
      <c r="E31" s="114">
        <v>341</v>
      </c>
      <c r="F31" s="114">
        <v>613</v>
      </c>
      <c r="G31" s="114">
        <v>377</v>
      </c>
      <c r="H31" s="140">
        <v>440</v>
      </c>
      <c r="I31" s="115">
        <v>43</v>
      </c>
      <c r="J31" s="116">
        <v>9.7727272727272734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2.3817004964494437</v>
      </c>
      <c r="D34" s="115">
        <v>379</v>
      </c>
      <c r="E34" s="114">
        <v>254</v>
      </c>
      <c r="F34" s="114">
        <v>438</v>
      </c>
      <c r="G34" s="114">
        <v>348</v>
      </c>
      <c r="H34" s="140">
        <v>394</v>
      </c>
      <c r="I34" s="115">
        <v>-15</v>
      </c>
      <c r="J34" s="116">
        <v>-3.8071065989847717</v>
      </c>
    </row>
    <row r="35" spans="1:10" s="110" customFormat="1" ht="24.95" customHeight="1" x14ac:dyDescent="0.2">
      <c r="A35" s="292" t="s">
        <v>171</v>
      </c>
      <c r="B35" s="293" t="s">
        <v>172</v>
      </c>
      <c r="C35" s="113">
        <v>32.922767548545217</v>
      </c>
      <c r="D35" s="115">
        <v>5239</v>
      </c>
      <c r="E35" s="114">
        <v>3858</v>
      </c>
      <c r="F35" s="114">
        <v>8323</v>
      </c>
      <c r="G35" s="114">
        <v>4931</v>
      </c>
      <c r="H35" s="140">
        <v>6693</v>
      </c>
      <c r="I35" s="115">
        <v>-1454</v>
      </c>
      <c r="J35" s="116">
        <v>-21.724189451665918</v>
      </c>
    </row>
    <row r="36" spans="1:10" s="110" customFormat="1" ht="24.95" customHeight="1" x14ac:dyDescent="0.2">
      <c r="A36" s="294" t="s">
        <v>173</v>
      </c>
      <c r="B36" s="295" t="s">
        <v>174</v>
      </c>
      <c r="C36" s="125">
        <v>64.689247784830016</v>
      </c>
      <c r="D36" s="143">
        <v>10294</v>
      </c>
      <c r="E36" s="144">
        <v>9107</v>
      </c>
      <c r="F36" s="144">
        <v>14546</v>
      </c>
      <c r="G36" s="144">
        <v>9142</v>
      </c>
      <c r="H36" s="145">
        <v>10717</v>
      </c>
      <c r="I36" s="143">
        <v>-423</v>
      </c>
      <c r="J36" s="146">
        <v>-3.9470000933096947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15913</v>
      </c>
      <c r="F11" s="264">
        <v>13219</v>
      </c>
      <c r="G11" s="264">
        <v>23307</v>
      </c>
      <c r="H11" s="264">
        <v>14421</v>
      </c>
      <c r="I11" s="265">
        <v>17805</v>
      </c>
      <c r="J11" s="263">
        <v>-1892</v>
      </c>
      <c r="K11" s="266">
        <v>-10.626228587475428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31.156915729277948</v>
      </c>
      <c r="E13" s="115">
        <v>4958</v>
      </c>
      <c r="F13" s="114">
        <v>3896</v>
      </c>
      <c r="G13" s="114">
        <v>6188</v>
      </c>
      <c r="H13" s="114">
        <v>5099</v>
      </c>
      <c r="I13" s="140">
        <v>5722</v>
      </c>
      <c r="J13" s="115">
        <v>-764</v>
      </c>
      <c r="K13" s="116">
        <v>-13.351974833974134</v>
      </c>
    </row>
    <row r="14" spans="1:15" ht="15.95" customHeight="1" x14ac:dyDescent="0.2">
      <c r="A14" s="306" t="s">
        <v>230</v>
      </c>
      <c r="B14" s="307"/>
      <c r="C14" s="308"/>
      <c r="D14" s="113">
        <v>53.534845723622198</v>
      </c>
      <c r="E14" s="115">
        <v>8519</v>
      </c>
      <c r="F14" s="114">
        <v>6912</v>
      </c>
      <c r="G14" s="114">
        <v>13962</v>
      </c>
      <c r="H14" s="114">
        <v>6971</v>
      </c>
      <c r="I14" s="140">
        <v>9298</v>
      </c>
      <c r="J14" s="115">
        <v>-779</v>
      </c>
      <c r="K14" s="116">
        <v>-8.3781458378145839</v>
      </c>
    </row>
    <row r="15" spans="1:15" ht="15.95" customHeight="1" x14ac:dyDescent="0.2">
      <c r="A15" s="306" t="s">
        <v>231</v>
      </c>
      <c r="B15" s="307"/>
      <c r="C15" s="308"/>
      <c r="D15" s="113">
        <v>8.4773455665179416</v>
      </c>
      <c r="E15" s="115">
        <v>1349</v>
      </c>
      <c r="F15" s="114">
        <v>1358</v>
      </c>
      <c r="G15" s="114">
        <v>1715</v>
      </c>
      <c r="H15" s="114">
        <v>1271</v>
      </c>
      <c r="I15" s="140">
        <v>1621</v>
      </c>
      <c r="J15" s="115">
        <v>-272</v>
      </c>
      <c r="K15" s="116">
        <v>-16.77976557680444</v>
      </c>
    </row>
    <row r="16" spans="1:15" ht="15.95" customHeight="1" x14ac:dyDescent="0.2">
      <c r="A16" s="306" t="s">
        <v>232</v>
      </c>
      <c r="B16" s="307"/>
      <c r="C16" s="308"/>
      <c r="D16" s="113">
        <v>6.604662854270094</v>
      </c>
      <c r="E16" s="115">
        <v>1051</v>
      </c>
      <c r="F16" s="114">
        <v>1014</v>
      </c>
      <c r="G16" s="114">
        <v>1275</v>
      </c>
      <c r="H16" s="114">
        <v>1053</v>
      </c>
      <c r="I16" s="140">
        <v>1123</v>
      </c>
      <c r="J16" s="115">
        <v>-72</v>
      </c>
      <c r="K16" s="116">
        <v>-6.4113980409617097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2.1366178596116381</v>
      </c>
      <c r="E18" s="115">
        <v>340</v>
      </c>
      <c r="F18" s="114">
        <v>260</v>
      </c>
      <c r="G18" s="114">
        <v>435</v>
      </c>
      <c r="H18" s="114">
        <v>329</v>
      </c>
      <c r="I18" s="140">
        <v>341</v>
      </c>
      <c r="J18" s="115">
        <v>-1</v>
      </c>
      <c r="K18" s="116">
        <v>-0.2932551319648094</v>
      </c>
    </row>
    <row r="19" spans="1:11" ht="14.1" customHeight="1" x14ac:dyDescent="0.2">
      <c r="A19" s="306" t="s">
        <v>235</v>
      </c>
      <c r="B19" s="307" t="s">
        <v>236</v>
      </c>
      <c r="C19" s="308"/>
      <c r="D19" s="113">
        <v>1.5459058631307736</v>
      </c>
      <c r="E19" s="115">
        <v>246</v>
      </c>
      <c r="F19" s="114">
        <v>183</v>
      </c>
      <c r="G19" s="114">
        <v>319</v>
      </c>
      <c r="H19" s="114">
        <v>237</v>
      </c>
      <c r="I19" s="140">
        <v>230</v>
      </c>
      <c r="J19" s="115">
        <v>16</v>
      </c>
      <c r="K19" s="116">
        <v>6.9565217391304346</v>
      </c>
    </row>
    <row r="20" spans="1:11" ht="14.1" customHeight="1" x14ac:dyDescent="0.2">
      <c r="A20" s="306">
        <v>12</v>
      </c>
      <c r="B20" s="307" t="s">
        <v>237</v>
      </c>
      <c r="C20" s="308"/>
      <c r="D20" s="113">
        <v>1.0243197385785208</v>
      </c>
      <c r="E20" s="115">
        <v>163</v>
      </c>
      <c r="F20" s="114">
        <v>80</v>
      </c>
      <c r="G20" s="114">
        <v>175</v>
      </c>
      <c r="H20" s="114">
        <v>128</v>
      </c>
      <c r="I20" s="140">
        <v>164</v>
      </c>
      <c r="J20" s="115">
        <v>-1</v>
      </c>
      <c r="K20" s="116">
        <v>-0.6097560975609756</v>
      </c>
    </row>
    <row r="21" spans="1:11" ht="14.1" customHeight="1" x14ac:dyDescent="0.2">
      <c r="A21" s="306">
        <v>21</v>
      </c>
      <c r="B21" s="307" t="s">
        <v>238</v>
      </c>
      <c r="C21" s="308"/>
      <c r="D21" s="113">
        <v>0.52787029472758118</v>
      </c>
      <c r="E21" s="115">
        <v>84</v>
      </c>
      <c r="F21" s="114">
        <v>50</v>
      </c>
      <c r="G21" s="114">
        <v>112</v>
      </c>
      <c r="H21" s="114">
        <v>74</v>
      </c>
      <c r="I21" s="140">
        <v>105</v>
      </c>
      <c r="J21" s="115">
        <v>-21</v>
      </c>
      <c r="K21" s="116">
        <v>-20</v>
      </c>
    </row>
    <row r="22" spans="1:11" ht="14.1" customHeight="1" x14ac:dyDescent="0.2">
      <c r="A22" s="306">
        <v>22</v>
      </c>
      <c r="B22" s="307" t="s">
        <v>239</v>
      </c>
      <c r="C22" s="308"/>
      <c r="D22" s="113">
        <v>3.3745993841513227</v>
      </c>
      <c r="E22" s="115">
        <v>537</v>
      </c>
      <c r="F22" s="114">
        <v>358</v>
      </c>
      <c r="G22" s="114">
        <v>801</v>
      </c>
      <c r="H22" s="114">
        <v>585</v>
      </c>
      <c r="I22" s="140">
        <v>628</v>
      </c>
      <c r="J22" s="115">
        <v>-91</v>
      </c>
      <c r="K22" s="116">
        <v>-14.490445859872612</v>
      </c>
    </row>
    <row r="23" spans="1:11" ht="14.1" customHeight="1" x14ac:dyDescent="0.2">
      <c r="A23" s="306">
        <v>23</v>
      </c>
      <c r="B23" s="307" t="s">
        <v>240</v>
      </c>
      <c r="C23" s="308"/>
      <c r="D23" s="113">
        <v>0.45874442279896938</v>
      </c>
      <c r="E23" s="115">
        <v>73</v>
      </c>
      <c r="F23" s="114">
        <v>47</v>
      </c>
      <c r="G23" s="114">
        <v>119</v>
      </c>
      <c r="H23" s="114">
        <v>70</v>
      </c>
      <c r="I23" s="140">
        <v>89</v>
      </c>
      <c r="J23" s="115">
        <v>-16</v>
      </c>
      <c r="K23" s="116">
        <v>-17.977528089887642</v>
      </c>
    </row>
    <row r="24" spans="1:11" ht="14.1" customHeight="1" x14ac:dyDescent="0.2">
      <c r="A24" s="306">
        <v>24</v>
      </c>
      <c r="B24" s="307" t="s">
        <v>241</v>
      </c>
      <c r="C24" s="308"/>
      <c r="D24" s="113">
        <v>5.6369006472695284</v>
      </c>
      <c r="E24" s="115">
        <v>897</v>
      </c>
      <c r="F24" s="114">
        <v>613</v>
      </c>
      <c r="G24" s="114">
        <v>1336</v>
      </c>
      <c r="H24" s="114">
        <v>986</v>
      </c>
      <c r="I24" s="140">
        <v>1360</v>
      </c>
      <c r="J24" s="115">
        <v>-463</v>
      </c>
      <c r="K24" s="116">
        <v>-34.044117647058826</v>
      </c>
    </row>
    <row r="25" spans="1:11" ht="14.1" customHeight="1" x14ac:dyDescent="0.2">
      <c r="A25" s="306">
        <v>25</v>
      </c>
      <c r="B25" s="307" t="s">
        <v>242</v>
      </c>
      <c r="C25" s="308"/>
      <c r="D25" s="113">
        <v>7.3650474454848238</v>
      </c>
      <c r="E25" s="115">
        <v>1172</v>
      </c>
      <c r="F25" s="114">
        <v>843</v>
      </c>
      <c r="G25" s="114">
        <v>1872</v>
      </c>
      <c r="H25" s="114">
        <v>1001</v>
      </c>
      <c r="I25" s="140">
        <v>1397</v>
      </c>
      <c r="J25" s="115">
        <v>-225</v>
      </c>
      <c r="K25" s="116">
        <v>-16.105941302791695</v>
      </c>
    </row>
    <row r="26" spans="1:11" ht="14.1" customHeight="1" x14ac:dyDescent="0.2">
      <c r="A26" s="306">
        <v>26</v>
      </c>
      <c r="B26" s="307" t="s">
        <v>243</v>
      </c>
      <c r="C26" s="308"/>
      <c r="D26" s="113">
        <v>4.5183183560610818</v>
      </c>
      <c r="E26" s="115">
        <v>719</v>
      </c>
      <c r="F26" s="114">
        <v>407</v>
      </c>
      <c r="G26" s="114">
        <v>1053</v>
      </c>
      <c r="H26" s="114">
        <v>389</v>
      </c>
      <c r="I26" s="140">
        <v>820</v>
      </c>
      <c r="J26" s="115">
        <v>-101</v>
      </c>
      <c r="K26" s="116">
        <v>-12.317073170731707</v>
      </c>
    </row>
    <row r="27" spans="1:11" ht="14.1" customHeight="1" x14ac:dyDescent="0.2">
      <c r="A27" s="306">
        <v>27</v>
      </c>
      <c r="B27" s="307" t="s">
        <v>244</v>
      </c>
      <c r="C27" s="308"/>
      <c r="D27" s="113">
        <v>2.2120279017155786</v>
      </c>
      <c r="E27" s="115">
        <v>352</v>
      </c>
      <c r="F27" s="114">
        <v>383</v>
      </c>
      <c r="G27" s="114">
        <v>588</v>
      </c>
      <c r="H27" s="114">
        <v>401</v>
      </c>
      <c r="I27" s="140">
        <v>404</v>
      </c>
      <c r="J27" s="115">
        <v>-52</v>
      </c>
      <c r="K27" s="116">
        <v>-12.871287128712872</v>
      </c>
    </row>
    <row r="28" spans="1:11" ht="14.1" customHeight="1" x14ac:dyDescent="0.2">
      <c r="A28" s="306">
        <v>28</v>
      </c>
      <c r="B28" s="307" t="s">
        <v>245</v>
      </c>
      <c r="C28" s="308"/>
      <c r="D28" s="113">
        <v>0.37076604034437255</v>
      </c>
      <c r="E28" s="115">
        <v>59</v>
      </c>
      <c r="F28" s="114">
        <v>23</v>
      </c>
      <c r="G28" s="114">
        <v>43</v>
      </c>
      <c r="H28" s="114">
        <v>34</v>
      </c>
      <c r="I28" s="140">
        <v>38</v>
      </c>
      <c r="J28" s="115">
        <v>21</v>
      </c>
      <c r="K28" s="116">
        <v>55.263157894736842</v>
      </c>
    </row>
    <row r="29" spans="1:11" ht="14.1" customHeight="1" x14ac:dyDescent="0.2">
      <c r="A29" s="306">
        <v>29</v>
      </c>
      <c r="B29" s="307" t="s">
        <v>246</v>
      </c>
      <c r="C29" s="308"/>
      <c r="D29" s="113">
        <v>3.6573870420410985</v>
      </c>
      <c r="E29" s="115">
        <v>582</v>
      </c>
      <c r="F29" s="114">
        <v>654</v>
      </c>
      <c r="G29" s="114">
        <v>821</v>
      </c>
      <c r="H29" s="114">
        <v>605</v>
      </c>
      <c r="I29" s="140">
        <v>707</v>
      </c>
      <c r="J29" s="115">
        <v>-125</v>
      </c>
      <c r="K29" s="116">
        <v>-17.680339462517679</v>
      </c>
    </row>
    <row r="30" spans="1:11" ht="14.1" customHeight="1" x14ac:dyDescent="0.2">
      <c r="A30" s="306" t="s">
        <v>247</v>
      </c>
      <c r="B30" s="307" t="s">
        <v>248</v>
      </c>
      <c r="C30" s="308"/>
      <c r="D30" s="113">
        <v>1.966945264877773</v>
      </c>
      <c r="E30" s="115">
        <v>313</v>
      </c>
      <c r="F30" s="114">
        <v>313</v>
      </c>
      <c r="G30" s="114">
        <v>395</v>
      </c>
      <c r="H30" s="114">
        <v>280</v>
      </c>
      <c r="I30" s="140">
        <v>366</v>
      </c>
      <c r="J30" s="115">
        <v>-53</v>
      </c>
      <c r="K30" s="116">
        <v>-14.480874316939891</v>
      </c>
    </row>
    <row r="31" spans="1:11" ht="14.1" customHeight="1" x14ac:dyDescent="0.2">
      <c r="A31" s="306" t="s">
        <v>249</v>
      </c>
      <c r="B31" s="307" t="s">
        <v>250</v>
      </c>
      <c r="C31" s="308"/>
      <c r="D31" s="113">
        <v>1.6464525859360271</v>
      </c>
      <c r="E31" s="115">
        <v>262</v>
      </c>
      <c r="F31" s="114">
        <v>337</v>
      </c>
      <c r="G31" s="114">
        <v>417</v>
      </c>
      <c r="H31" s="114">
        <v>321</v>
      </c>
      <c r="I31" s="140">
        <v>333</v>
      </c>
      <c r="J31" s="115">
        <v>-71</v>
      </c>
      <c r="K31" s="116">
        <v>-21.321321321321321</v>
      </c>
    </row>
    <row r="32" spans="1:11" ht="14.1" customHeight="1" x14ac:dyDescent="0.2">
      <c r="A32" s="306">
        <v>31</v>
      </c>
      <c r="B32" s="307" t="s">
        <v>251</v>
      </c>
      <c r="C32" s="308"/>
      <c r="D32" s="113">
        <v>0.61584867718217806</v>
      </c>
      <c r="E32" s="115">
        <v>98</v>
      </c>
      <c r="F32" s="114">
        <v>99</v>
      </c>
      <c r="G32" s="114">
        <v>133</v>
      </c>
      <c r="H32" s="114">
        <v>124</v>
      </c>
      <c r="I32" s="140">
        <v>122</v>
      </c>
      <c r="J32" s="115">
        <v>-24</v>
      </c>
      <c r="K32" s="116">
        <v>-19.672131147540984</v>
      </c>
    </row>
    <row r="33" spans="1:11" ht="14.1" customHeight="1" x14ac:dyDescent="0.2">
      <c r="A33" s="306">
        <v>32</v>
      </c>
      <c r="B33" s="307" t="s">
        <v>252</v>
      </c>
      <c r="C33" s="308"/>
      <c r="D33" s="113">
        <v>3.4248727455539494</v>
      </c>
      <c r="E33" s="115">
        <v>545</v>
      </c>
      <c r="F33" s="114">
        <v>230</v>
      </c>
      <c r="G33" s="114">
        <v>568</v>
      </c>
      <c r="H33" s="114">
        <v>419</v>
      </c>
      <c r="I33" s="140">
        <v>573</v>
      </c>
      <c r="J33" s="115">
        <v>-28</v>
      </c>
      <c r="K33" s="116">
        <v>-4.8865619546247823</v>
      </c>
    </row>
    <row r="34" spans="1:11" ht="14.1" customHeight="1" x14ac:dyDescent="0.2">
      <c r="A34" s="306">
        <v>33</v>
      </c>
      <c r="B34" s="307" t="s">
        <v>253</v>
      </c>
      <c r="C34" s="308"/>
      <c r="D34" s="113">
        <v>1.5144850122541318</v>
      </c>
      <c r="E34" s="115">
        <v>241</v>
      </c>
      <c r="F34" s="114">
        <v>150</v>
      </c>
      <c r="G34" s="114">
        <v>440</v>
      </c>
      <c r="H34" s="114">
        <v>287</v>
      </c>
      <c r="I34" s="140">
        <v>326</v>
      </c>
      <c r="J34" s="115">
        <v>-85</v>
      </c>
      <c r="K34" s="116">
        <v>-26.073619631901842</v>
      </c>
    </row>
    <row r="35" spans="1:11" ht="14.1" customHeight="1" x14ac:dyDescent="0.2">
      <c r="A35" s="306">
        <v>34</v>
      </c>
      <c r="B35" s="307" t="s">
        <v>254</v>
      </c>
      <c r="C35" s="308"/>
      <c r="D35" s="113">
        <v>1.8663985420725193</v>
      </c>
      <c r="E35" s="115">
        <v>297</v>
      </c>
      <c r="F35" s="114">
        <v>159</v>
      </c>
      <c r="G35" s="114">
        <v>352</v>
      </c>
      <c r="H35" s="114">
        <v>203</v>
      </c>
      <c r="I35" s="140">
        <v>280</v>
      </c>
      <c r="J35" s="115">
        <v>17</v>
      </c>
      <c r="K35" s="116">
        <v>6.0714285714285712</v>
      </c>
    </row>
    <row r="36" spans="1:11" ht="14.1" customHeight="1" x14ac:dyDescent="0.2">
      <c r="A36" s="306">
        <v>41</v>
      </c>
      <c r="B36" s="307" t="s">
        <v>255</v>
      </c>
      <c r="C36" s="308"/>
      <c r="D36" s="113">
        <v>0.23879846666247723</v>
      </c>
      <c r="E36" s="115">
        <v>38</v>
      </c>
      <c r="F36" s="114">
        <v>33</v>
      </c>
      <c r="G36" s="114">
        <v>72</v>
      </c>
      <c r="H36" s="114">
        <v>36</v>
      </c>
      <c r="I36" s="140">
        <v>46</v>
      </c>
      <c r="J36" s="115">
        <v>-8</v>
      </c>
      <c r="K36" s="116">
        <v>-17.391304347826086</v>
      </c>
    </row>
    <row r="37" spans="1:11" ht="14.1" customHeight="1" x14ac:dyDescent="0.2">
      <c r="A37" s="306">
        <v>42</v>
      </c>
      <c r="B37" s="307" t="s">
        <v>256</v>
      </c>
      <c r="C37" s="308"/>
      <c r="D37" s="113">
        <v>0.10054672280525356</v>
      </c>
      <c r="E37" s="115">
        <v>16</v>
      </c>
      <c r="F37" s="114" t="s">
        <v>514</v>
      </c>
      <c r="G37" s="114">
        <v>22</v>
      </c>
      <c r="H37" s="114">
        <v>11</v>
      </c>
      <c r="I37" s="140">
        <v>24</v>
      </c>
      <c r="J37" s="115">
        <v>-8</v>
      </c>
      <c r="K37" s="116">
        <v>-33.333333333333336</v>
      </c>
    </row>
    <row r="38" spans="1:11" ht="14.1" customHeight="1" x14ac:dyDescent="0.2">
      <c r="A38" s="306">
        <v>43</v>
      </c>
      <c r="B38" s="307" t="s">
        <v>257</v>
      </c>
      <c r="C38" s="308"/>
      <c r="D38" s="113">
        <v>0.93634135612392388</v>
      </c>
      <c r="E38" s="115">
        <v>149</v>
      </c>
      <c r="F38" s="114">
        <v>199</v>
      </c>
      <c r="G38" s="114">
        <v>373</v>
      </c>
      <c r="H38" s="114">
        <v>143</v>
      </c>
      <c r="I38" s="140">
        <v>224</v>
      </c>
      <c r="J38" s="115">
        <v>-75</v>
      </c>
      <c r="K38" s="116">
        <v>-33.482142857142854</v>
      </c>
    </row>
    <row r="39" spans="1:11" ht="14.1" customHeight="1" x14ac:dyDescent="0.2">
      <c r="A39" s="306">
        <v>51</v>
      </c>
      <c r="B39" s="307" t="s">
        <v>258</v>
      </c>
      <c r="C39" s="308"/>
      <c r="D39" s="113">
        <v>12.423804436624144</v>
      </c>
      <c r="E39" s="115">
        <v>1977</v>
      </c>
      <c r="F39" s="114">
        <v>1646</v>
      </c>
      <c r="G39" s="114">
        <v>2694</v>
      </c>
      <c r="H39" s="114">
        <v>1988</v>
      </c>
      <c r="I39" s="140">
        <v>2203</v>
      </c>
      <c r="J39" s="115">
        <v>-226</v>
      </c>
      <c r="K39" s="116">
        <v>-10.258738084430322</v>
      </c>
    </row>
    <row r="40" spans="1:11" ht="14.1" customHeight="1" x14ac:dyDescent="0.2">
      <c r="A40" s="306" t="s">
        <v>259</v>
      </c>
      <c r="B40" s="307" t="s">
        <v>260</v>
      </c>
      <c r="C40" s="308"/>
      <c r="D40" s="113">
        <v>11.895934141896563</v>
      </c>
      <c r="E40" s="115">
        <v>1893</v>
      </c>
      <c r="F40" s="114">
        <v>1575</v>
      </c>
      <c r="G40" s="114">
        <v>2568</v>
      </c>
      <c r="H40" s="114">
        <v>1910</v>
      </c>
      <c r="I40" s="140">
        <v>2120</v>
      </c>
      <c r="J40" s="115">
        <v>-227</v>
      </c>
      <c r="K40" s="116">
        <v>-10.70754716981132</v>
      </c>
    </row>
    <row r="41" spans="1:11" ht="14.1" customHeight="1" x14ac:dyDescent="0.2">
      <c r="A41" s="306"/>
      <c r="B41" s="307" t="s">
        <v>261</v>
      </c>
      <c r="C41" s="308"/>
      <c r="D41" s="113">
        <v>10.086093131401999</v>
      </c>
      <c r="E41" s="115">
        <v>1605</v>
      </c>
      <c r="F41" s="114">
        <v>1254</v>
      </c>
      <c r="G41" s="114">
        <v>2214</v>
      </c>
      <c r="H41" s="114">
        <v>1614</v>
      </c>
      <c r="I41" s="140">
        <v>1809</v>
      </c>
      <c r="J41" s="115">
        <v>-204</v>
      </c>
      <c r="K41" s="116">
        <v>-11.276948590381426</v>
      </c>
    </row>
    <row r="42" spans="1:11" ht="14.1" customHeight="1" x14ac:dyDescent="0.2">
      <c r="A42" s="306">
        <v>52</v>
      </c>
      <c r="B42" s="307" t="s">
        <v>262</v>
      </c>
      <c r="C42" s="308"/>
      <c r="D42" s="113">
        <v>4.826242694652171</v>
      </c>
      <c r="E42" s="115">
        <v>768</v>
      </c>
      <c r="F42" s="114">
        <v>575</v>
      </c>
      <c r="G42" s="114">
        <v>658</v>
      </c>
      <c r="H42" s="114">
        <v>665</v>
      </c>
      <c r="I42" s="140">
        <v>790</v>
      </c>
      <c r="J42" s="115">
        <v>-22</v>
      </c>
      <c r="K42" s="116">
        <v>-2.7848101265822787</v>
      </c>
    </row>
    <row r="43" spans="1:11" ht="14.1" customHeight="1" x14ac:dyDescent="0.2">
      <c r="A43" s="306" t="s">
        <v>263</v>
      </c>
      <c r="B43" s="307" t="s">
        <v>264</v>
      </c>
      <c r="C43" s="308"/>
      <c r="D43" s="113">
        <v>3.8647646578269339</v>
      </c>
      <c r="E43" s="115">
        <v>615</v>
      </c>
      <c r="F43" s="114">
        <v>454</v>
      </c>
      <c r="G43" s="114">
        <v>511</v>
      </c>
      <c r="H43" s="114">
        <v>529</v>
      </c>
      <c r="I43" s="140">
        <v>653</v>
      </c>
      <c r="J43" s="115">
        <v>-38</v>
      </c>
      <c r="K43" s="116">
        <v>-5.8192955589586521</v>
      </c>
    </row>
    <row r="44" spans="1:11" ht="14.1" customHeight="1" x14ac:dyDescent="0.2">
      <c r="A44" s="306">
        <v>53</v>
      </c>
      <c r="B44" s="307" t="s">
        <v>265</v>
      </c>
      <c r="C44" s="308"/>
      <c r="D44" s="113">
        <v>0.72896374033808831</v>
      </c>
      <c r="E44" s="115">
        <v>116</v>
      </c>
      <c r="F44" s="114">
        <v>81</v>
      </c>
      <c r="G44" s="114">
        <v>107</v>
      </c>
      <c r="H44" s="114">
        <v>94</v>
      </c>
      <c r="I44" s="140">
        <v>93</v>
      </c>
      <c r="J44" s="115">
        <v>23</v>
      </c>
      <c r="K44" s="116">
        <v>24.731182795698924</v>
      </c>
    </row>
    <row r="45" spans="1:11" ht="14.1" customHeight="1" x14ac:dyDescent="0.2">
      <c r="A45" s="306" t="s">
        <v>266</v>
      </c>
      <c r="B45" s="307" t="s">
        <v>267</v>
      </c>
      <c r="C45" s="308"/>
      <c r="D45" s="113">
        <v>0.67240620876013324</v>
      </c>
      <c r="E45" s="115">
        <v>107</v>
      </c>
      <c r="F45" s="114">
        <v>75</v>
      </c>
      <c r="G45" s="114">
        <v>103</v>
      </c>
      <c r="H45" s="114">
        <v>89</v>
      </c>
      <c r="I45" s="140">
        <v>86</v>
      </c>
      <c r="J45" s="115">
        <v>21</v>
      </c>
      <c r="K45" s="116">
        <v>24.418604651162791</v>
      </c>
    </row>
    <row r="46" spans="1:11" ht="14.1" customHeight="1" x14ac:dyDescent="0.2">
      <c r="A46" s="306">
        <v>54</v>
      </c>
      <c r="B46" s="307" t="s">
        <v>268</v>
      </c>
      <c r="C46" s="308"/>
      <c r="D46" s="113">
        <v>2.5827939420599511</v>
      </c>
      <c r="E46" s="115">
        <v>411</v>
      </c>
      <c r="F46" s="114">
        <v>344</v>
      </c>
      <c r="G46" s="114">
        <v>438</v>
      </c>
      <c r="H46" s="114">
        <v>373</v>
      </c>
      <c r="I46" s="140">
        <v>412</v>
      </c>
      <c r="J46" s="115">
        <v>-1</v>
      </c>
      <c r="K46" s="116">
        <v>-0.24271844660194175</v>
      </c>
    </row>
    <row r="47" spans="1:11" ht="14.1" customHeight="1" x14ac:dyDescent="0.2">
      <c r="A47" s="306">
        <v>61</v>
      </c>
      <c r="B47" s="307" t="s">
        <v>269</v>
      </c>
      <c r="C47" s="308"/>
      <c r="D47" s="113">
        <v>3.2929051718720541</v>
      </c>
      <c r="E47" s="115">
        <v>524</v>
      </c>
      <c r="F47" s="114">
        <v>415</v>
      </c>
      <c r="G47" s="114">
        <v>788</v>
      </c>
      <c r="H47" s="114">
        <v>463</v>
      </c>
      <c r="I47" s="140">
        <v>625</v>
      </c>
      <c r="J47" s="115">
        <v>-101</v>
      </c>
      <c r="K47" s="116">
        <v>-16.16</v>
      </c>
    </row>
    <row r="48" spans="1:11" ht="14.1" customHeight="1" x14ac:dyDescent="0.2">
      <c r="A48" s="306">
        <v>62</v>
      </c>
      <c r="B48" s="307" t="s">
        <v>270</v>
      </c>
      <c r="C48" s="308"/>
      <c r="D48" s="113">
        <v>7.1765223402249729</v>
      </c>
      <c r="E48" s="115">
        <v>1142</v>
      </c>
      <c r="F48" s="114">
        <v>1106</v>
      </c>
      <c r="G48" s="114">
        <v>1511</v>
      </c>
      <c r="H48" s="114">
        <v>925</v>
      </c>
      <c r="I48" s="140">
        <v>1152</v>
      </c>
      <c r="J48" s="115">
        <v>-10</v>
      </c>
      <c r="K48" s="116">
        <v>-0.86805555555555558</v>
      </c>
    </row>
    <row r="49" spans="1:11" ht="14.1" customHeight="1" x14ac:dyDescent="0.2">
      <c r="A49" s="306">
        <v>63</v>
      </c>
      <c r="B49" s="307" t="s">
        <v>271</v>
      </c>
      <c r="C49" s="308"/>
      <c r="D49" s="113">
        <v>2.4885313894300256</v>
      </c>
      <c r="E49" s="115">
        <v>396</v>
      </c>
      <c r="F49" s="114">
        <v>384</v>
      </c>
      <c r="G49" s="114">
        <v>585</v>
      </c>
      <c r="H49" s="114">
        <v>514</v>
      </c>
      <c r="I49" s="140">
        <v>446</v>
      </c>
      <c r="J49" s="115">
        <v>-50</v>
      </c>
      <c r="K49" s="116">
        <v>-11.210762331838565</v>
      </c>
    </row>
    <row r="50" spans="1:11" ht="14.1" customHeight="1" x14ac:dyDescent="0.2">
      <c r="A50" s="306" t="s">
        <v>272</v>
      </c>
      <c r="B50" s="307" t="s">
        <v>273</v>
      </c>
      <c r="C50" s="308"/>
      <c r="D50" s="113">
        <v>0.41475523157167093</v>
      </c>
      <c r="E50" s="115">
        <v>66</v>
      </c>
      <c r="F50" s="114">
        <v>54</v>
      </c>
      <c r="G50" s="114">
        <v>136</v>
      </c>
      <c r="H50" s="114">
        <v>91</v>
      </c>
      <c r="I50" s="140">
        <v>85</v>
      </c>
      <c r="J50" s="115">
        <v>-19</v>
      </c>
      <c r="K50" s="116">
        <v>-22.352941176470587</v>
      </c>
    </row>
    <row r="51" spans="1:11" ht="14.1" customHeight="1" x14ac:dyDescent="0.2">
      <c r="A51" s="306" t="s">
        <v>274</v>
      </c>
      <c r="B51" s="307" t="s">
        <v>275</v>
      </c>
      <c r="C51" s="308"/>
      <c r="D51" s="113">
        <v>1.9418085841764594</v>
      </c>
      <c r="E51" s="115">
        <v>309</v>
      </c>
      <c r="F51" s="114">
        <v>304</v>
      </c>
      <c r="G51" s="114">
        <v>397</v>
      </c>
      <c r="H51" s="114">
        <v>399</v>
      </c>
      <c r="I51" s="140">
        <v>325</v>
      </c>
      <c r="J51" s="115">
        <v>-16</v>
      </c>
      <c r="K51" s="116">
        <v>-4.9230769230769234</v>
      </c>
    </row>
    <row r="52" spans="1:11" ht="14.1" customHeight="1" x14ac:dyDescent="0.2">
      <c r="A52" s="306">
        <v>71</v>
      </c>
      <c r="B52" s="307" t="s">
        <v>276</v>
      </c>
      <c r="C52" s="308"/>
      <c r="D52" s="113">
        <v>8.6344498209011498</v>
      </c>
      <c r="E52" s="115">
        <v>1374</v>
      </c>
      <c r="F52" s="114">
        <v>1190</v>
      </c>
      <c r="G52" s="114">
        <v>2245</v>
      </c>
      <c r="H52" s="114">
        <v>1130</v>
      </c>
      <c r="I52" s="140">
        <v>1572</v>
      </c>
      <c r="J52" s="115">
        <v>-198</v>
      </c>
      <c r="K52" s="116">
        <v>-12.595419847328245</v>
      </c>
    </row>
    <row r="53" spans="1:11" ht="14.1" customHeight="1" x14ac:dyDescent="0.2">
      <c r="A53" s="306" t="s">
        <v>277</v>
      </c>
      <c r="B53" s="307" t="s">
        <v>278</v>
      </c>
      <c r="C53" s="308"/>
      <c r="D53" s="113">
        <v>3.1043800666122037</v>
      </c>
      <c r="E53" s="115">
        <v>494</v>
      </c>
      <c r="F53" s="114">
        <v>444</v>
      </c>
      <c r="G53" s="114">
        <v>894</v>
      </c>
      <c r="H53" s="114">
        <v>408</v>
      </c>
      <c r="I53" s="140">
        <v>600</v>
      </c>
      <c r="J53" s="115">
        <v>-106</v>
      </c>
      <c r="K53" s="116">
        <v>-17.666666666666668</v>
      </c>
    </row>
    <row r="54" spans="1:11" ht="14.1" customHeight="1" x14ac:dyDescent="0.2">
      <c r="A54" s="306" t="s">
        <v>279</v>
      </c>
      <c r="B54" s="307" t="s">
        <v>280</v>
      </c>
      <c r="C54" s="308"/>
      <c r="D54" s="113">
        <v>4.826242694652171</v>
      </c>
      <c r="E54" s="115">
        <v>768</v>
      </c>
      <c r="F54" s="114">
        <v>669</v>
      </c>
      <c r="G54" s="114">
        <v>1179</v>
      </c>
      <c r="H54" s="114">
        <v>634</v>
      </c>
      <c r="I54" s="140">
        <v>856</v>
      </c>
      <c r="J54" s="115">
        <v>-88</v>
      </c>
      <c r="K54" s="116">
        <v>-10.280373831775702</v>
      </c>
    </row>
    <row r="55" spans="1:11" ht="14.1" customHeight="1" x14ac:dyDescent="0.2">
      <c r="A55" s="306">
        <v>72</v>
      </c>
      <c r="B55" s="307" t="s">
        <v>281</v>
      </c>
      <c r="C55" s="308"/>
      <c r="D55" s="113">
        <v>1.9543769245271161</v>
      </c>
      <c r="E55" s="115">
        <v>311</v>
      </c>
      <c r="F55" s="114">
        <v>314</v>
      </c>
      <c r="G55" s="114">
        <v>499</v>
      </c>
      <c r="H55" s="114">
        <v>229</v>
      </c>
      <c r="I55" s="140">
        <v>316</v>
      </c>
      <c r="J55" s="115">
        <v>-5</v>
      </c>
      <c r="K55" s="116">
        <v>-1.5822784810126582</v>
      </c>
    </row>
    <row r="56" spans="1:11" ht="14.1" customHeight="1" x14ac:dyDescent="0.2">
      <c r="A56" s="306" t="s">
        <v>282</v>
      </c>
      <c r="B56" s="307" t="s">
        <v>283</v>
      </c>
      <c r="C56" s="308"/>
      <c r="D56" s="113">
        <v>0.92377301577326709</v>
      </c>
      <c r="E56" s="115">
        <v>147</v>
      </c>
      <c r="F56" s="114">
        <v>174</v>
      </c>
      <c r="G56" s="114">
        <v>302</v>
      </c>
      <c r="H56" s="114">
        <v>90</v>
      </c>
      <c r="I56" s="140">
        <v>159</v>
      </c>
      <c r="J56" s="115">
        <v>-12</v>
      </c>
      <c r="K56" s="116">
        <v>-7.5471698113207548</v>
      </c>
    </row>
    <row r="57" spans="1:11" ht="14.1" customHeight="1" x14ac:dyDescent="0.2">
      <c r="A57" s="306" t="s">
        <v>284</v>
      </c>
      <c r="B57" s="307" t="s">
        <v>285</v>
      </c>
      <c r="C57" s="308"/>
      <c r="D57" s="113">
        <v>0.79180544209137182</v>
      </c>
      <c r="E57" s="115">
        <v>126</v>
      </c>
      <c r="F57" s="114">
        <v>115</v>
      </c>
      <c r="G57" s="114">
        <v>120</v>
      </c>
      <c r="H57" s="114">
        <v>113</v>
      </c>
      <c r="I57" s="140">
        <v>117</v>
      </c>
      <c r="J57" s="115">
        <v>9</v>
      </c>
      <c r="K57" s="116">
        <v>7.6923076923076925</v>
      </c>
    </row>
    <row r="58" spans="1:11" ht="14.1" customHeight="1" x14ac:dyDescent="0.2">
      <c r="A58" s="306">
        <v>73</v>
      </c>
      <c r="B58" s="307" t="s">
        <v>286</v>
      </c>
      <c r="C58" s="308"/>
      <c r="D58" s="113">
        <v>1.4516433105008484</v>
      </c>
      <c r="E58" s="115">
        <v>231</v>
      </c>
      <c r="F58" s="114">
        <v>154</v>
      </c>
      <c r="G58" s="114">
        <v>276</v>
      </c>
      <c r="H58" s="114">
        <v>138</v>
      </c>
      <c r="I58" s="140">
        <v>164</v>
      </c>
      <c r="J58" s="115">
        <v>67</v>
      </c>
      <c r="K58" s="116">
        <v>40.853658536585364</v>
      </c>
    </row>
    <row r="59" spans="1:11" ht="14.1" customHeight="1" x14ac:dyDescent="0.2">
      <c r="A59" s="306" t="s">
        <v>287</v>
      </c>
      <c r="B59" s="307" t="s">
        <v>288</v>
      </c>
      <c r="C59" s="308"/>
      <c r="D59" s="113">
        <v>1.1122981210331175</v>
      </c>
      <c r="E59" s="115">
        <v>177</v>
      </c>
      <c r="F59" s="114">
        <v>108</v>
      </c>
      <c r="G59" s="114">
        <v>210</v>
      </c>
      <c r="H59" s="114">
        <v>94</v>
      </c>
      <c r="I59" s="140">
        <v>127</v>
      </c>
      <c r="J59" s="115">
        <v>50</v>
      </c>
      <c r="K59" s="116">
        <v>39.370078740157481</v>
      </c>
    </row>
    <row r="60" spans="1:11" ht="14.1" customHeight="1" x14ac:dyDescent="0.2">
      <c r="A60" s="306">
        <v>81</v>
      </c>
      <c r="B60" s="307" t="s">
        <v>289</v>
      </c>
      <c r="C60" s="308"/>
      <c r="D60" s="113">
        <v>5.6808898384968263</v>
      </c>
      <c r="E60" s="115">
        <v>904</v>
      </c>
      <c r="F60" s="114">
        <v>996</v>
      </c>
      <c r="G60" s="114">
        <v>1220</v>
      </c>
      <c r="H60" s="114">
        <v>903</v>
      </c>
      <c r="I60" s="140">
        <v>971</v>
      </c>
      <c r="J60" s="115">
        <v>-67</v>
      </c>
      <c r="K60" s="116">
        <v>-6.9001029866117403</v>
      </c>
    </row>
    <row r="61" spans="1:11" ht="14.1" customHeight="1" x14ac:dyDescent="0.2">
      <c r="A61" s="306" t="s">
        <v>290</v>
      </c>
      <c r="B61" s="307" t="s">
        <v>291</v>
      </c>
      <c r="C61" s="308"/>
      <c r="D61" s="113">
        <v>1.8161251806698926</v>
      </c>
      <c r="E61" s="115">
        <v>289</v>
      </c>
      <c r="F61" s="114">
        <v>164</v>
      </c>
      <c r="G61" s="114">
        <v>510</v>
      </c>
      <c r="H61" s="114">
        <v>202</v>
      </c>
      <c r="I61" s="140">
        <v>274</v>
      </c>
      <c r="J61" s="115">
        <v>15</v>
      </c>
      <c r="K61" s="116">
        <v>5.4744525547445253</v>
      </c>
    </row>
    <row r="62" spans="1:11" ht="14.1" customHeight="1" x14ac:dyDescent="0.2">
      <c r="A62" s="306" t="s">
        <v>292</v>
      </c>
      <c r="B62" s="307" t="s">
        <v>293</v>
      </c>
      <c r="C62" s="308"/>
      <c r="D62" s="113">
        <v>1.6276000754100421</v>
      </c>
      <c r="E62" s="115">
        <v>259</v>
      </c>
      <c r="F62" s="114">
        <v>497</v>
      </c>
      <c r="G62" s="114">
        <v>330</v>
      </c>
      <c r="H62" s="114">
        <v>306</v>
      </c>
      <c r="I62" s="140">
        <v>298</v>
      </c>
      <c r="J62" s="115">
        <v>-39</v>
      </c>
      <c r="K62" s="116">
        <v>-13.087248322147651</v>
      </c>
    </row>
    <row r="63" spans="1:11" ht="14.1" customHeight="1" x14ac:dyDescent="0.2">
      <c r="A63" s="306"/>
      <c r="B63" s="307" t="s">
        <v>294</v>
      </c>
      <c r="C63" s="308"/>
      <c r="D63" s="113">
        <v>1.3825174385722365</v>
      </c>
      <c r="E63" s="115">
        <v>220</v>
      </c>
      <c r="F63" s="114">
        <v>404</v>
      </c>
      <c r="G63" s="114">
        <v>285</v>
      </c>
      <c r="H63" s="114">
        <v>271</v>
      </c>
      <c r="I63" s="140">
        <v>267</v>
      </c>
      <c r="J63" s="115">
        <v>-47</v>
      </c>
      <c r="K63" s="116">
        <v>-17.602996254681649</v>
      </c>
    </row>
    <row r="64" spans="1:11" ht="14.1" customHeight="1" x14ac:dyDescent="0.2">
      <c r="A64" s="306" t="s">
        <v>295</v>
      </c>
      <c r="B64" s="307" t="s">
        <v>296</v>
      </c>
      <c r="C64" s="308"/>
      <c r="D64" s="113">
        <v>1.0368880789291774</v>
      </c>
      <c r="E64" s="115">
        <v>165</v>
      </c>
      <c r="F64" s="114">
        <v>125</v>
      </c>
      <c r="G64" s="114">
        <v>175</v>
      </c>
      <c r="H64" s="114">
        <v>240</v>
      </c>
      <c r="I64" s="140">
        <v>171</v>
      </c>
      <c r="J64" s="115">
        <v>-6</v>
      </c>
      <c r="K64" s="116">
        <v>-3.5087719298245612</v>
      </c>
    </row>
    <row r="65" spans="1:11" ht="14.1" customHeight="1" x14ac:dyDescent="0.2">
      <c r="A65" s="306" t="s">
        <v>297</v>
      </c>
      <c r="B65" s="307" t="s">
        <v>298</v>
      </c>
      <c r="C65" s="308"/>
      <c r="D65" s="113">
        <v>0.67869037893546158</v>
      </c>
      <c r="E65" s="115">
        <v>108</v>
      </c>
      <c r="F65" s="114">
        <v>122</v>
      </c>
      <c r="G65" s="114">
        <v>119</v>
      </c>
      <c r="H65" s="114">
        <v>93</v>
      </c>
      <c r="I65" s="140">
        <v>132</v>
      </c>
      <c r="J65" s="115">
        <v>-24</v>
      </c>
      <c r="K65" s="116">
        <v>-18.181818181818183</v>
      </c>
    </row>
    <row r="66" spans="1:11" ht="14.1" customHeight="1" x14ac:dyDescent="0.2">
      <c r="A66" s="306">
        <v>82</v>
      </c>
      <c r="B66" s="307" t="s">
        <v>299</v>
      </c>
      <c r="C66" s="308"/>
      <c r="D66" s="113">
        <v>2.5827939420599511</v>
      </c>
      <c r="E66" s="115">
        <v>411</v>
      </c>
      <c r="F66" s="114">
        <v>431</v>
      </c>
      <c r="G66" s="114">
        <v>800</v>
      </c>
      <c r="H66" s="114">
        <v>345</v>
      </c>
      <c r="I66" s="140">
        <v>406</v>
      </c>
      <c r="J66" s="115">
        <v>5</v>
      </c>
      <c r="K66" s="116">
        <v>1.2315270935960592</v>
      </c>
    </row>
    <row r="67" spans="1:11" ht="14.1" customHeight="1" x14ac:dyDescent="0.2">
      <c r="A67" s="306" t="s">
        <v>300</v>
      </c>
      <c r="B67" s="307" t="s">
        <v>301</v>
      </c>
      <c r="C67" s="308"/>
      <c r="D67" s="113">
        <v>1.6150317350593855</v>
      </c>
      <c r="E67" s="115">
        <v>257</v>
      </c>
      <c r="F67" s="114">
        <v>338</v>
      </c>
      <c r="G67" s="114">
        <v>535</v>
      </c>
      <c r="H67" s="114">
        <v>270</v>
      </c>
      <c r="I67" s="140">
        <v>271</v>
      </c>
      <c r="J67" s="115">
        <v>-14</v>
      </c>
      <c r="K67" s="116">
        <v>-5.1660516605166054</v>
      </c>
    </row>
    <row r="68" spans="1:11" ht="14.1" customHeight="1" x14ac:dyDescent="0.2">
      <c r="A68" s="306" t="s">
        <v>302</v>
      </c>
      <c r="B68" s="307" t="s">
        <v>303</v>
      </c>
      <c r="C68" s="308"/>
      <c r="D68" s="113">
        <v>0.53415446490290952</v>
      </c>
      <c r="E68" s="115">
        <v>85</v>
      </c>
      <c r="F68" s="114">
        <v>58</v>
      </c>
      <c r="G68" s="114">
        <v>144</v>
      </c>
      <c r="H68" s="114">
        <v>37</v>
      </c>
      <c r="I68" s="140">
        <v>75</v>
      </c>
      <c r="J68" s="115">
        <v>10</v>
      </c>
      <c r="K68" s="116">
        <v>13.333333333333334</v>
      </c>
    </row>
    <row r="69" spans="1:11" ht="14.1" customHeight="1" x14ac:dyDescent="0.2">
      <c r="A69" s="306">
        <v>83</v>
      </c>
      <c r="B69" s="307" t="s">
        <v>304</v>
      </c>
      <c r="C69" s="308"/>
      <c r="D69" s="113">
        <v>4.1664048262426947</v>
      </c>
      <c r="E69" s="115">
        <v>663</v>
      </c>
      <c r="F69" s="114">
        <v>712</v>
      </c>
      <c r="G69" s="114">
        <v>1489</v>
      </c>
      <c r="H69" s="114">
        <v>548</v>
      </c>
      <c r="I69" s="140">
        <v>669</v>
      </c>
      <c r="J69" s="115">
        <v>-6</v>
      </c>
      <c r="K69" s="116">
        <v>-0.89686098654708524</v>
      </c>
    </row>
    <row r="70" spans="1:11" ht="14.1" customHeight="1" x14ac:dyDescent="0.2">
      <c r="A70" s="306" t="s">
        <v>305</v>
      </c>
      <c r="B70" s="307" t="s">
        <v>306</v>
      </c>
      <c r="C70" s="308"/>
      <c r="D70" s="113">
        <v>2.9661283227549804</v>
      </c>
      <c r="E70" s="115">
        <v>472</v>
      </c>
      <c r="F70" s="114">
        <v>530</v>
      </c>
      <c r="G70" s="114">
        <v>1282</v>
      </c>
      <c r="H70" s="114">
        <v>368</v>
      </c>
      <c r="I70" s="140">
        <v>498</v>
      </c>
      <c r="J70" s="115">
        <v>-26</v>
      </c>
      <c r="K70" s="116">
        <v>-5.2208835341365463</v>
      </c>
    </row>
    <row r="71" spans="1:11" ht="14.1" customHeight="1" x14ac:dyDescent="0.2">
      <c r="A71" s="306"/>
      <c r="B71" s="307" t="s">
        <v>307</v>
      </c>
      <c r="C71" s="308"/>
      <c r="D71" s="113">
        <v>1.7909884999685792</v>
      </c>
      <c r="E71" s="115">
        <v>285</v>
      </c>
      <c r="F71" s="114">
        <v>298</v>
      </c>
      <c r="G71" s="114">
        <v>834</v>
      </c>
      <c r="H71" s="114">
        <v>210</v>
      </c>
      <c r="I71" s="140">
        <v>296</v>
      </c>
      <c r="J71" s="115">
        <v>-11</v>
      </c>
      <c r="K71" s="116">
        <v>-3.7162162162162162</v>
      </c>
    </row>
    <row r="72" spans="1:11" ht="14.1" customHeight="1" x14ac:dyDescent="0.2">
      <c r="A72" s="306">
        <v>84</v>
      </c>
      <c r="B72" s="307" t="s">
        <v>308</v>
      </c>
      <c r="C72" s="308"/>
      <c r="D72" s="113">
        <v>0.6221328473575064</v>
      </c>
      <c r="E72" s="115">
        <v>99</v>
      </c>
      <c r="F72" s="114">
        <v>81</v>
      </c>
      <c r="G72" s="114">
        <v>255</v>
      </c>
      <c r="H72" s="114">
        <v>66</v>
      </c>
      <c r="I72" s="140">
        <v>99</v>
      </c>
      <c r="J72" s="115">
        <v>0</v>
      </c>
      <c r="K72" s="116">
        <v>0</v>
      </c>
    </row>
    <row r="73" spans="1:11" ht="14.1" customHeight="1" x14ac:dyDescent="0.2">
      <c r="A73" s="306" t="s">
        <v>309</v>
      </c>
      <c r="B73" s="307" t="s">
        <v>310</v>
      </c>
      <c r="C73" s="308"/>
      <c r="D73" s="113">
        <v>0.21994595613649218</v>
      </c>
      <c r="E73" s="115">
        <v>35</v>
      </c>
      <c r="F73" s="114">
        <v>13</v>
      </c>
      <c r="G73" s="114">
        <v>132</v>
      </c>
      <c r="H73" s="114">
        <v>12</v>
      </c>
      <c r="I73" s="140">
        <v>32</v>
      </c>
      <c r="J73" s="115">
        <v>3</v>
      </c>
      <c r="K73" s="116">
        <v>9.375</v>
      </c>
    </row>
    <row r="74" spans="1:11" ht="14.1" customHeight="1" x14ac:dyDescent="0.2">
      <c r="A74" s="306" t="s">
        <v>311</v>
      </c>
      <c r="B74" s="307" t="s">
        <v>312</v>
      </c>
      <c r="C74" s="308"/>
      <c r="D74" s="113">
        <v>8.7978382454596868E-2</v>
      </c>
      <c r="E74" s="115">
        <v>14</v>
      </c>
      <c r="F74" s="114">
        <v>20</v>
      </c>
      <c r="G74" s="114">
        <v>49</v>
      </c>
      <c r="H74" s="114">
        <v>11</v>
      </c>
      <c r="I74" s="140">
        <v>15</v>
      </c>
      <c r="J74" s="115">
        <v>-1</v>
      </c>
      <c r="K74" s="116">
        <v>-6.666666666666667</v>
      </c>
    </row>
    <row r="75" spans="1:11" ht="14.1" customHeight="1" x14ac:dyDescent="0.2">
      <c r="A75" s="306" t="s">
        <v>313</v>
      </c>
      <c r="B75" s="307" t="s">
        <v>314</v>
      </c>
      <c r="C75" s="308"/>
      <c r="D75" s="113">
        <v>1.8852510525985043E-2</v>
      </c>
      <c r="E75" s="115">
        <v>3</v>
      </c>
      <c r="F75" s="114" t="s">
        <v>514</v>
      </c>
      <c r="G75" s="114">
        <v>4</v>
      </c>
      <c r="H75" s="114">
        <v>3</v>
      </c>
      <c r="I75" s="140">
        <v>3</v>
      </c>
      <c r="J75" s="115">
        <v>0</v>
      </c>
      <c r="K75" s="116">
        <v>0</v>
      </c>
    </row>
    <row r="76" spans="1:11" ht="14.1" customHeight="1" x14ac:dyDescent="0.2">
      <c r="A76" s="306">
        <v>91</v>
      </c>
      <c r="B76" s="307" t="s">
        <v>315</v>
      </c>
      <c r="C76" s="308"/>
      <c r="D76" s="113">
        <v>8.7978382454596868E-2</v>
      </c>
      <c r="E76" s="115">
        <v>14</v>
      </c>
      <c r="F76" s="114">
        <v>24</v>
      </c>
      <c r="G76" s="114" t="s">
        <v>514</v>
      </c>
      <c r="H76" s="114" t="s">
        <v>514</v>
      </c>
      <c r="I76" s="140">
        <v>19</v>
      </c>
      <c r="J76" s="115">
        <v>-5</v>
      </c>
      <c r="K76" s="116">
        <v>-26.315789473684209</v>
      </c>
    </row>
    <row r="77" spans="1:11" ht="14.1" customHeight="1" x14ac:dyDescent="0.2">
      <c r="A77" s="306">
        <v>92</v>
      </c>
      <c r="B77" s="307" t="s">
        <v>316</v>
      </c>
      <c r="C77" s="308"/>
      <c r="D77" s="113">
        <v>0.73524791051341676</v>
      </c>
      <c r="E77" s="115">
        <v>117</v>
      </c>
      <c r="F77" s="114">
        <v>95</v>
      </c>
      <c r="G77" s="114">
        <v>124</v>
      </c>
      <c r="H77" s="114">
        <v>95</v>
      </c>
      <c r="I77" s="140">
        <v>113</v>
      </c>
      <c r="J77" s="115">
        <v>4</v>
      </c>
      <c r="K77" s="116">
        <v>3.5398230088495577</v>
      </c>
    </row>
    <row r="78" spans="1:11" ht="14.1" customHeight="1" x14ac:dyDescent="0.2">
      <c r="A78" s="306">
        <v>93</v>
      </c>
      <c r="B78" s="307" t="s">
        <v>317</v>
      </c>
      <c r="C78" s="308"/>
      <c r="D78" s="113">
        <v>0.13825174385722366</v>
      </c>
      <c r="E78" s="115">
        <v>22</v>
      </c>
      <c r="F78" s="114">
        <v>12</v>
      </c>
      <c r="G78" s="114">
        <v>37</v>
      </c>
      <c r="H78" s="114">
        <v>12</v>
      </c>
      <c r="I78" s="140">
        <v>16</v>
      </c>
      <c r="J78" s="115">
        <v>6</v>
      </c>
      <c r="K78" s="116">
        <v>37.5</v>
      </c>
    </row>
    <row r="79" spans="1:11" ht="14.1" customHeight="1" x14ac:dyDescent="0.2">
      <c r="A79" s="306">
        <v>94</v>
      </c>
      <c r="B79" s="307" t="s">
        <v>318</v>
      </c>
      <c r="C79" s="308"/>
      <c r="D79" s="113">
        <v>0.20109344561050713</v>
      </c>
      <c r="E79" s="115">
        <v>32</v>
      </c>
      <c r="F79" s="114">
        <v>21</v>
      </c>
      <c r="G79" s="114">
        <v>79</v>
      </c>
      <c r="H79" s="114">
        <v>69</v>
      </c>
      <c r="I79" s="140">
        <v>47</v>
      </c>
      <c r="J79" s="115">
        <v>-15</v>
      </c>
      <c r="K79" s="116">
        <v>-31.914893617021278</v>
      </c>
    </row>
    <row r="80" spans="1:11" ht="14.1" customHeight="1" x14ac:dyDescent="0.2">
      <c r="A80" s="306" t="s">
        <v>319</v>
      </c>
      <c r="B80" s="307" t="s">
        <v>320</v>
      </c>
      <c r="C80" s="308"/>
      <c r="D80" s="113">
        <v>1.8852510525985043E-2</v>
      </c>
      <c r="E80" s="115">
        <v>3</v>
      </c>
      <c r="F80" s="114" t="s">
        <v>514</v>
      </c>
      <c r="G80" s="114" t="s">
        <v>514</v>
      </c>
      <c r="H80" s="114" t="s">
        <v>514</v>
      </c>
      <c r="I80" s="140">
        <v>3</v>
      </c>
      <c r="J80" s="115">
        <v>0</v>
      </c>
      <c r="K80" s="116">
        <v>0</v>
      </c>
    </row>
    <row r="81" spans="1:11" ht="14.1" customHeight="1" x14ac:dyDescent="0.2">
      <c r="A81" s="310" t="s">
        <v>321</v>
      </c>
      <c r="B81" s="311" t="s">
        <v>334</v>
      </c>
      <c r="C81" s="312"/>
      <c r="D81" s="125">
        <v>0.22623012631182052</v>
      </c>
      <c r="E81" s="143">
        <v>36</v>
      </c>
      <c r="F81" s="144">
        <v>39</v>
      </c>
      <c r="G81" s="144">
        <v>167</v>
      </c>
      <c r="H81" s="144">
        <v>27</v>
      </c>
      <c r="I81" s="145">
        <v>41</v>
      </c>
      <c r="J81" s="143">
        <v>-5</v>
      </c>
      <c r="K81" s="146">
        <v>-12.195121951219512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16564</v>
      </c>
      <c r="E11" s="114">
        <v>15358</v>
      </c>
      <c r="F11" s="114">
        <v>20370</v>
      </c>
      <c r="G11" s="114">
        <v>13964</v>
      </c>
      <c r="H11" s="140">
        <v>17490</v>
      </c>
      <c r="I11" s="115">
        <v>-926</v>
      </c>
      <c r="J11" s="116">
        <v>-5.2944539736992571</v>
      </c>
    </row>
    <row r="12" spans="1:15" s="110" customFormat="1" ht="24.95" customHeight="1" x14ac:dyDescent="0.2">
      <c r="A12" s="193" t="s">
        <v>132</v>
      </c>
      <c r="B12" s="194" t="s">
        <v>133</v>
      </c>
      <c r="C12" s="113">
        <v>1.3161072204781454</v>
      </c>
      <c r="D12" s="115">
        <v>218</v>
      </c>
      <c r="E12" s="114">
        <v>516</v>
      </c>
      <c r="F12" s="114">
        <v>390</v>
      </c>
      <c r="G12" s="114">
        <v>293</v>
      </c>
      <c r="H12" s="140">
        <v>197</v>
      </c>
      <c r="I12" s="115">
        <v>21</v>
      </c>
      <c r="J12" s="116">
        <v>10.659898477157361</v>
      </c>
    </row>
    <row r="13" spans="1:15" s="110" customFormat="1" ht="24.95" customHeight="1" x14ac:dyDescent="0.2">
      <c r="A13" s="193" t="s">
        <v>134</v>
      </c>
      <c r="B13" s="199" t="s">
        <v>214</v>
      </c>
      <c r="C13" s="113">
        <v>0.94180149722289297</v>
      </c>
      <c r="D13" s="115">
        <v>156</v>
      </c>
      <c r="E13" s="114">
        <v>117</v>
      </c>
      <c r="F13" s="114">
        <v>150</v>
      </c>
      <c r="G13" s="114">
        <v>157</v>
      </c>
      <c r="H13" s="140">
        <v>173</v>
      </c>
      <c r="I13" s="115">
        <v>-17</v>
      </c>
      <c r="J13" s="116">
        <v>-9.8265895953757223</v>
      </c>
    </row>
    <row r="14" spans="1:15" s="287" customFormat="1" ht="24.95" customHeight="1" x14ac:dyDescent="0.2">
      <c r="A14" s="193" t="s">
        <v>215</v>
      </c>
      <c r="B14" s="199" t="s">
        <v>137</v>
      </c>
      <c r="C14" s="113">
        <v>26.195363438782902</v>
      </c>
      <c r="D14" s="115">
        <v>4339</v>
      </c>
      <c r="E14" s="114">
        <v>4033</v>
      </c>
      <c r="F14" s="114">
        <v>5657</v>
      </c>
      <c r="G14" s="114">
        <v>3727</v>
      </c>
      <c r="H14" s="140">
        <v>5038</v>
      </c>
      <c r="I14" s="115">
        <v>-699</v>
      </c>
      <c r="J14" s="116">
        <v>-13.87455339420405</v>
      </c>
      <c r="K14" s="110"/>
      <c r="L14" s="110"/>
      <c r="M14" s="110"/>
      <c r="N14" s="110"/>
      <c r="O14" s="110"/>
    </row>
    <row r="15" spans="1:15" s="110" customFormat="1" ht="24.95" customHeight="1" x14ac:dyDescent="0.2">
      <c r="A15" s="193" t="s">
        <v>216</v>
      </c>
      <c r="B15" s="199" t="s">
        <v>217</v>
      </c>
      <c r="C15" s="113">
        <v>4.890123158657329</v>
      </c>
      <c r="D15" s="115">
        <v>810</v>
      </c>
      <c r="E15" s="114">
        <v>841</v>
      </c>
      <c r="F15" s="114">
        <v>1132</v>
      </c>
      <c r="G15" s="114">
        <v>837</v>
      </c>
      <c r="H15" s="140">
        <v>1071</v>
      </c>
      <c r="I15" s="115">
        <v>-261</v>
      </c>
      <c r="J15" s="116">
        <v>-24.369747899159663</v>
      </c>
    </row>
    <row r="16" spans="1:15" s="287" customFormat="1" ht="24.95" customHeight="1" x14ac:dyDescent="0.2">
      <c r="A16" s="193" t="s">
        <v>218</v>
      </c>
      <c r="B16" s="199" t="s">
        <v>141</v>
      </c>
      <c r="C16" s="113">
        <v>17.568220236657812</v>
      </c>
      <c r="D16" s="115">
        <v>2910</v>
      </c>
      <c r="E16" s="114">
        <v>2644</v>
      </c>
      <c r="F16" s="114">
        <v>3685</v>
      </c>
      <c r="G16" s="114">
        <v>2281</v>
      </c>
      <c r="H16" s="140">
        <v>3266</v>
      </c>
      <c r="I16" s="115">
        <v>-356</v>
      </c>
      <c r="J16" s="116">
        <v>-10.900183710961421</v>
      </c>
      <c r="K16" s="110"/>
      <c r="L16" s="110"/>
      <c r="M16" s="110"/>
      <c r="N16" s="110"/>
      <c r="O16" s="110"/>
    </row>
    <row r="17" spans="1:15" s="110" customFormat="1" ht="24.95" customHeight="1" x14ac:dyDescent="0.2">
      <c r="A17" s="193" t="s">
        <v>142</v>
      </c>
      <c r="B17" s="199" t="s">
        <v>220</v>
      </c>
      <c r="C17" s="113">
        <v>3.7370200434677616</v>
      </c>
      <c r="D17" s="115">
        <v>619</v>
      </c>
      <c r="E17" s="114">
        <v>548</v>
      </c>
      <c r="F17" s="114">
        <v>840</v>
      </c>
      <c r="G17" s="114">
        <v>609</v>
      </c>
      <c r="H17" s="140">
        <v>701</v>
      </c>
      <c r="I17" s="115">
        <v>-82</v>
      </c>
      <c r="J17" s="116">
        <v>-11.697574893009985</v>
      </c>
    </row>
    <row r="18" spans="1:15" s="287" customFormat="1" ht="24.95" customHeight="1" x14ac:dyDescent="0.2">
      <c r="A18" s="201" t="s">
        <v>144</v>
      </c>
      <c r="B18" s="202" t="s">
        <v>145</v>
      </c>
      <c r="C18" s="113">
        <v>6.393383240763101</v>
      </c>
      <c r="D18" s="115">
        <v>1059</v>
      </c>
      <c r="E18" s="114">
        <v>1057</v>
      </c>
      <c r="F18" s="114">
        <v>1297</v>
      </c>
      <c r="G18" s="114">
        <v>898</v>
      </c>
      <c r="H18" s="140">
        <v>1191</v>
      </c>
      <c r="I18" s="115">
        <v>-132</v>
      </c>
      <c r="J18" s="116">
        <v>-11.083123425692696</v>
      </c>
      <c r="K18" s="110"/>
      <c r="L18" s="110"/>
      <c r="M18" s="110"/>
      <c r="N18" s="110"/>
      <c r="O18" s="110"/>
    </row>
    <row r="19" spans="1:15" s="110" customFormat="1" ht="24.95" customHeight="1" x14ac:dyDescent="0.2">
      <c r="A19" s="193" t="s">
        <v>146</v>
      </c>
      <c r="B19" s="199" t="s">
        <v>147</v>
      </c>
      <c r="C19" s="113">
        <v>15.883844482009177</v>
      </c>
      <c r="D19" s="115">
        <v>2631</v>
      </c>
      <c r="E19" s="114">
        <v>2167</v>
      </c>
      <c r="F19" s="114">
        <v>2883</v>
      </c>
      <c r="G19" s="114">
        <v>1944</v>
      </c>
      <c r="H19" s="140">
        <v>2561</v>
      </c>
      <c r="I19" s="115">
        <v>70</v>
      </c>
      <c r="J19" s="116">
        <v>2.7333073018352207</v>
      </c>
    </row>
    <row r="20" spans="1:15" s="287" customFormat="1" ht="24.95" customHeight="1" x14ac:dyDescent="0.2">
      <c r="A20" s="193" t="s">
        <v>148</v>
      </c>
      <c r="B20" s="199" t="s">
        <v>149</v>
      </c>
      <c r="C20" s="113">
        <v>6.3088625935764311</v>
      </c>
      <c r="D20" s="115">
        <v>1045</v>
      </c>
      <c r="E20" s="114">
        <v>809</v>
      </c>
      <c r="F20" s="114">
        <v>999</v>
      </c>
      <c r="G20" s="114">
        <v>806</v>
      </c>
      <c r="H20" s="140">
        <v>986</v>
      </c>
      <c r="I20" s="115">
        <v>59</v>
      </c>
      <c r="J20" s="116">
        <v>5.983772819472617</v>
      </c>
      <c r="K20" s="110"/>
      <c r="L20" s="110"/>
      <c r="M20" s="110"/>
      <c r="N20" s="110"/>
      <c r="O20" s="110"/>
    </row>
    <row r="21" spans="1:15" s="110" customFormat="1" ht="24.95" customHeight="1" x14ac:dyDescent="0.2">
      <c r="A21" s="201" t="s">
        <v>150</v>
      </c>
      <c r="B21" s="202" t="s">
        <v>151</v>
      </c>
      <c r="C21" s="113">
        <v>4.4916686790630287</v>
      </c>
      <c r="D21" s="115">
        <v>744</v>
      </c>
      <c r="E21" s="114">
        <v>788</v>
      </c>
      <c r="F21" s="114">
        <v>942</v>
      </c>
      <c r="G21" s="114">
        <v>649</v>
      </c>
      <c r="H21" s="140">
        <v>712</v>
      </c>
      <c r="I21" s="115">
        <v>32</v>
      </c>
      <c r="J21" s="116">
        <v>4.4943820224719104</v>
      </c>
    </row>
    <row r="22" spans="1:15" s="110" customFormat="1" ht="24.95" customHeight="1" x14ac:dyDescent="0.2">
      <c r="A22" s="201" t="s">
        <v>152</v>
      </c>
      <c r="B22" s="199" t="s">
        <v>153</v>
      </c>
      <c r="C22" s="113">
        <v>0.74257425742574257</v>
      </c>
      <c r="D22" s="115">
        <v>123</v>
      </c>
      <c r="E22" s="114">
        <v>98</v>
      </c>
      <c r="F22" s="114">
        <v>129</v>
      </c>
      <c r="G22" s="114">
        <v>75</v>
      </c>
      <c r="H22" s="140">
        <v>209</v>
      </c>
      <c r="I22" s="115">
        <v>-86</v>
      </c>
      <c r="J22" s="116">
        <v>-41.148325358851672</v>
      </c>
    </row>
    <row r="23" spans="1:15" s="110" customFormat="1" ht="24.95" customHeight="1" x14ac:dyDescent="0.2">
      <c r="A23" s="193" t="s">
        <v>154</v>
      </c>
      <c r="B23" s="199" t="s">
        <v>155</v>
      </c>
      <c r="C23" s="113">
        <v>1.8896401835305481</v>
      </c>
      <c r="D23" s="115">
        <v>313</v>
      </c>
      <c r="E23" s="114">
        <v>263</v>
      </c>
      <c r="F23" s="114">
        <v>336</v>
      </c>
      <c r="G23" s="114">
        <v>170</v>
      </c>
      <c r="H23" s="140">
        <v>279</v>
      </c>
      <c r="I23" s="115">
        <v>34</v>
      </c>
      <c r="J23" s="116">
        <v>12.186379928315413</v>
      </c>
    </row>
    <row r="24" spans="1:15" s="110" customFormat="1" ht="24.95" customHeight="1" x14ac:dyDescent="0.2">
      <c r="A24" s="193" t="s">
        <v>156</v>
      </c>
      <c r="B24" s="199" t="s">
        <v>221</v>
      </c>
      <c r="C24" s="113">
        <v>3.2661192948563147</v>
      </c>
      <c r="D24" s="115">
        <v>541</v>
      </c>
      <c r="E24" s="114">
        <v>434</v>
      </c>
      <c r="F24" s="114">
        <v>598</v>
      </c>
      <c r="G24" s="114">
        <v>484</v>
      </c>
      <c r="H24" s="140">
        <v>492</v>
      </c>
      <c r="I24" s="115">
        <v>49</v>
      </c>
      <c r="J24" s="116">
        <v>9.9593495934959346</v>
      </c>
    </row>
    <row r="25" spans="1:15" s="110" customFormat="1" ht="24.95" customHeight="1" x14ac:dyDescent="0.2">
      <c r="A25" s="193" t="s">
        <v>222</v>
      </c>
      <c r="B25" s="204" t="s">
        <v>159</v>
      </c>
      <c r="C25" s="113">
        <v>4.0147307413668196</v>
      </c>
      <c r="D25" s="115">
        <v>665</v>
      </c>
      <c r="E25" s="114">
        <v>511</v>
      </c>
      <c r="F25" s="114">
        <v>520</v>
      </c>
      <c r="G25" s="114">
        <v>422</v>
      </c>
      <c r="H25" s="140">
        <v>605</v>
      </c>
      <c r="I25" s="115">
        <v>60</v>
      </c>
      <c r="J25" s="116">
        <v>9.9173553719008272</v>
      </c>
    </row>
    <row r="26" spans="1:15" s="110" customFormat="1" ht="24.95" customHeight="1" x14ac:dyDescent="0.2">
      <c r="A26" s="201">
        <v>782.78300000000002</v>
      </c>
      <c r="B26" s="203" t="s">
        <v>160</v>
      </c>
      <c r="C26" s="113">
        <v>10.559043709248973</v>
      </c>
      <c r="D26" s="115">
        <v>1749</v>
      </c>
      <c r="E26" s="114">
        <v>1945</v>
      </c>
      <c r="F26" s="114">
        <v>2075</v>
      </c>
      <c r="G26" s="114">
        <v>1948</v>
      </c>
      <c r="H26" s="140">
        <v>2065</v>
      </c>
      <c r="I26" s="115">
        <v>-316</v>
      </c>
      <c r="J26" s="116">
        <v>-15.302663438256658</v>
      </c>
    </row>
    <row r="27" spans="1:15" s="110" customFormat="1" ht="24.95" customHeight="1" x14ac:dyDescent="0.2">
      <c r="A27" s="193" t="s">
        <v>161</v>
      </c>
      <c r="B27" s="199" t="s">
        <v>162</v>
      </c>
      <c r="C27" s="113">
        <v>2.9219995170248731</v>
      </c>
      <c r="D27" s="115">
        <v>484</v>
      </c>
      <c r="E27" s="114">
        <v>296</v>
      </c>
      <c r="F27" s="114">
        <v>562</v>
      </c>
      <c r="G27" s="114">
        <v>292</v>
      </c>
      <c r="H27" s="140">
        <v>424</v>
      </c>
      <c r="I27" s="115">
        <v>60</v>
      </c>
      <c r="J27" s="116">
        <v>14.150943396226415</v>
      </c>
    </row>
    <row r="28" spans="1:15" s="110" customFormat="1" ht="24.95" customHeight="1" x14ac:dyDescent="0.2">
      <c r="A28" s="193" t="s">
        <v>163</v>
      </c>
      <c r="B28" s="199" t="s">
        <v>164</v>
      </c>
      <c r="C28" s="113">
        <v>1.5394832166143444</v>
      </c>
      <c r="D28" s="115">
        <v>255</v>
      </c>
      <c r="E28" s="114">
        <v>239</v>
      </c>
      <c r="F28" s="114">
        <v>679</v>
      </c>
      <c r="G28" s="114">
        <v>193</v>
      </c>
      <c r="H28" s="140">
        <v>291</v>
      </c>
      <c r="I28" s="115">
        <v>-36</v>
      </c>
      <c r="J28" s="116">
        <v>-12.371134020618557</v>
      </c>
    </row>
    <row r="29" spans="1:15" s="110" customFormat="1" ht="24.95" customHeight="1" x14ac:dyDescent="0.2">
      <c r="A29" s="193">
        <v>86</v>
      </c>
      <c r="B29" s="199" t="s">
        <v>165</v>
      </c>
      <c r="C29" s="113">
        <v>5.6085486597440228</v>
      </c>
      <c r="D29" s="115">
        <v>929</v>
      </c>
      <c r="E29" s="114">
        <v>765</v>
      </c>
      <c r="F29" s="114">
        <v>1042</v>
      </c>
      <c r="G29" s="114">
        <v>876</v>
      </c>
      <c r="H29" s="140">
        <v>878</v>
      </c>
      <c r="I29" s="115">
        <v>51</v>
      </c>
      <c r="J29" s="116">
        <v>5.808656036446469</v>
      </c>
    </row>
    <row r="30" spans="1:15" s="110" customFormat="1" ht="24.95" customHeight="1" x14ac:dyDescent="0.2">
      <c r="A30" s="193">
        <v>87.88</v>
      </c>
      <c r="B30" s="204" t="s">
        <v>166</v>
      </c>
      <c r="C30" s="113">
        <v>4.9565322385897126</v>
      </c>
      <c r="D30" s="115">
        <v>821</v>
      </c>
      <c r="E30" s="114">
        <v>937</v>
      </c>
      <c r="F30" s="114">
        <v>1508</v>
      </c>
      <c r="G30" s="114">
        <v>673</v>
      </c>
      <c r="H30" s="140">
        <v>994</v>
      </c>
      <c r="I30" s="115">
        <v>-173</v>
      </c>
      <c r="J30" s="116">
        <v>-17.404426559356136</v>
      </c>
    </row>
    <row r="31" spans="1:15" s="110" customFormat="1" ht="24.95" customHeight="1" x14ac:dyDescent="0.2">
      <c r="A31" s="193" t="s">
        <v>167</v>
      </c>
      <c r="B31" s="199" t="s">
        <v>168</v>
      </c>
      <c r="C31" s="113">
        <v>2.9702970297029703</v>
      </c>
      <c r="D31" s="115">
        <v>492</v>
      </c>
      <c r="E31" s="114">
        <v>383</v>
      </c>
      <c r="F31" s="114">
        <v>603</v>
      </c>
      <c r="G31" s="114">
        <v>357</v>
      </c>
      <c r="H31" s="140">
        <v>395</v>
      </c>
      <c r="I31" s="115">
        <v>97</v>
      </c>
      <c r="J31" s="116">
        <v>24.556962025316455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1.3161072204781454</v>
      </c>
      <c r="D34" s="115">
        <v>218</v>
      </c>
      <c r="E34" s="114">
        <v>516</v>
      </c>
      <c r="F34" s="114">
        <v>390</v>
      </c>
      <c r="G34" s="114">
        <v>293</v>
      </c>
      <c r="H34" s="140">
        <v>197</v>
      </c>
      <c r="I34" s="115">
        <v>21</v>
      </c>
      <c r="J34" s="116">
        <v>10.659898477157361</v>
      </c>
    </row>
    <row r="35" spans="1:10" s="110" customFormat="1" ht="24.95" customHeight="1" x14ac:dyDescent="0.2">
      <c r="A35" s="292" t="s">
        <v>171</v>
      </c>
      <c r="B35" s="293" t="s">
        <v>172</v>
      </c>
      <c r="C35" s="113">
        <v>33.530548176768896</v>
      </c>
      <c r="D35" s="115">
        <v>5554</v>
      </c>
      <c r="E35" s="114">
        <v>5207</v>
      </c>
      <c r="F35" s="114">
        <v>7104</v>
      </c>
      <c r="G35" s="114">
        <v>4782</v>
      </c>
      <c r="H35" s="140">
        <v>6402</v>
      </c>
      <c r="I35" s="115">
        <v>-848</v>
      </c>
      <c r="J35" s="116">
        <v>-13.245860668541081</v>
      </c>
    </row>
    <row r="36" spans="1:10" s="110" customFormat="1" ht="24.95" customHeight="1" x14ac:dyDescent="0.2">
      <c r="A36" s="294" t="s">
        <v>173</v>
      </c>
      <c r="B36" s="295" t="s">
        <v>174</v>
      </c>
      <c r="C36" s="125">
        <v>65.153344602752952</v>
      </c>
      <c r="D36" s="143">
        <v>10792</v>
      </c>
      <c r="E36" s="144">
        <v>9635</v>
      </c>
      <c r="F36" s="144">
        <v>12876</v>
      </c>
      <c r="G36" s="144">
        <v>8889</v>
      </c>
      <c r="H36" s="145">
        <v>10891</v>
      </c>
      <c r="I36" s="143">
        <v>-99</v>
      </c>
      <c r="J36" s="146">
        <v>-0.90900743733357814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16564</v>
      </c>
      <c r="F11" s="264">
        <v>15358</v>
      </c>
      <c r="G11" s="264">
        <v>20370</v>
      </c>
      <c r="H11" s="264">
        <v>13964</v>
      </c>
      <c r="I11" s="265">
        <v>17490</v>
      </c>
      <c r="J11" s="263">
        <v>-926</v>
      </c>
      <c r="K11" s="266">
        <v>-5.2944539736992571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26.630041052885776</v>
      </c>
      <c r="E13" s="115">
        <v>4411</v>
      </c>
      <c r="F13" s="114">
        <v>5056</v>
      </c>
      <c r="G13" s="114">
        <v>6115</v>
      </c>
      <c r="H13" s="114">
        <v>4529</v>
      </c>
      <c r="I13" s="140">
        <v>5049</v>
      </c>
      <c r="J13" s="115">
        <v>-638</v>
      </c>
      <c r="K13" s="116">
        <v>-12.636165577342048</v>
      </c>
    </row>
    <row r="14" spans="1:17" ht="15.95" customHeight="1" x14ac:dyDescent="0.2">
      <c r="A14" s="306" t="s">
        <v>230</v>
      </c>
      <c r="B14" s="307"/>
      <c r="C14" s="308"/>
      <c r="D14" s="113">
        <v>57.950978024631731</v>
      </c>
      <c r="E14" s="115">
        <v>9599</v>
      </c>
      <c r="F14" s="114">
        <v>7937</v>
      </c>
      <c r="G14" s="114">
        <v>11390</v>
      </c>
      <c r="H14" s="114">
        <v>7162</v>
      </c>
      <c r="I14" s="140">
        <v>9856</v>
      </c>
      <c r="J14" s="115">
        <v>-257</v>
      </c>
      <c r="K14" s="116">
        <v>-2.6075487012987013</v>
      </c>
    </row>
    <row r="15" spans="1:17" ht="15.95" customHeight="1" x14ac:dyDescent="0.2">
      <c r="A15" s="306" t="s">
        <v>231</v>
      </c>
      <c r="B15" s="307"/>
      <c r="C15" s="308"/>
      <c r="D15" s="113">
        <v>8.4339531514127017</v>
      </c>
      <c r="E15" s="115">
        <v>1397</v>
      </c>
      <c r="F15" s="114">
        <v>1336</v>
      </c>
      <c r="G15" s="114">
        <v>1481</v>
      </c>
      <c r="H15" s="114">
        <v>1282</v>
      </c>
      <c r="I15" s="140">
        <v>1436</v>
      </c>
      <c r="J15" s="115">
        <v>-39</v>
      </c>
      <c r="K15" s="116">
        <v>-2.7158774373259051</v>
      </c>
    </row>
    <row r="16" spans="1:17" ht="15.95" customHeight="1" x14ac:dyDescent="0.2">
      <c r="A16" s="306" t="s">
        <v>232</v>
      </c>
      <c r="B16" s="307"/>
      <c r="C16" s="308"/>
      <c r="D16" s="113">
        <v>6.5805361023907265</v>
      </c>
      <c r="E16" s="115">
        <v>1090</v>
      </c>
      <c r="F16" s="114">
        <v>971</v>
      </c>
      <c r="G16" s="114">
        <v>1224</v>
      </c>
      <c r="H16" s="114">
        <v>937</v>
      </c>
      <c r="I16" s="140">
        <v>1072</v>
      </c>
      <c r="J16" s="115">
        <v>18</v>
      </c>
      <c r="K16" s="116">
        <v>1.6791044776119404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1.8473798599372133</v>
      </c>
      <c r="E18" s="115">
        <v>306</v>
      </c>
      <c r="F18" s="114">
        <v>477</v>
      </c>
      <c r="G18" s="114">
        <v>396</v>
      </c>
      <c r="H18" s="114">
        <v>290</v>
      </c>
      <c r="I18" s="140">
        <v>198</v>
      </c>
      <c r="J18" s="115">
        <v>108</v>
      </c>
      <c r="K18" s="116">
        <v>54.545454545454547</v>
      </c>
    </row>
    <row r="19" spans="1:11" ht="14.1" customHeight="1" x14ac:dyDescent="0.2">
      <c r="A19" s="306" t="s">
        <v>235</v>
      </c>
      <c r="B19" s="307" t="s">
        <v>236</v>
      </c>
      <c r="C19" s="308"/>
      <c r="D19" s="113">
        <v>0.99009900990099009</v>
      </c>
      <c r="E19" s="115">
        <v>164</v>
      </c>
      <c r="F19" s="114">
        <v>351</v>
      </c>
      <c r="G19" s="114">
        <v>292</v>
      </c>
      <c r="H19" s="114">
        <v>178</v>
      </c>
      <c r="I19" s="140">
        <v>130</v>
      </c>
      <c r="J19" s="115">
        <v>34</v>
      </c>
      <c r="K19" s="116">
        <v>26.153846153846153</v>
      </c>
    </row>
    <row r="20" spans="1:11" ht="14.1" customHeight="1" x14ac:dyDescent="0.2">
      <c r="A20" s="306">
        <v>12</v>
      </c>
      <c r="B20" s="307" t="s">
        <v>237</v>
      </c>
      <c r="C20" s="308"/>
      <c r="D20" s="113">
        <v>0.64597923206954844</v>
      </c>
      <c r="E20" s="115">
        <v>107</v>
      </c>
      <c r="F20" s="114">
        <v>175</v>
      </c>
      <c r="G20" s="114">
        <v>148</v>
      </c>
      <c r="H20" s="114">
        <v>88</v>
      </c>
      <c r="I20" s="140">
        <v>132</v>
      </c>
      <c r="J20" s="115">
        <v>-25</v>
      </c>
      <c r="K20" s="116">
        <v>-18.939393939393938</v>
      </c>
    </row>
    <row r="21" spans="1:11" ht="14.1" customHeight="1" x14ac:dyDescent="0.2">
      <c r="A21" s="306">
        <v>21</v>
      </c>
      <c r="B21" s="307" t="s">
        <v>238</v>
      </c>
      <c r="C21" s="308"/>
      <c r="D21" s="113">
        <v>0.53730982854383003</v>
      </c>
      <c r="E21" s="115">
        <v>89</v>
      </c>
      <c r="F21" s="114">
        <v>100</v>
      </c>
      <c r="G21" s="114">
        <v>107</v>
      </c>
      <c r="H21" s="114">
        <v>73</v>
      </c>
      <c r="I21" s="140">
        <v>91</v>
      </c>
      <c r="J21" s="115">
        <v>-2</v>
      </c>
      <c r="K21" s="116">
        <v>-2.197802197802198</v>
      </c>
    </row>
    <row r="22" spans="1:11" ht="14.1" customHeight="1" x14ac:dyDescent="0.2">
      <c r="A22" s="306">
        <v>22</v>
      </c>
      <c r="B22" s="307" t="s">
        <v>239</v>
      </c>
      <c r="C22" s="308"/>
      <c r="D22" s="113">
        <v>3.278193673025839</v>
      </c>
      <c r="E22" s="115">
        <v>543</v>
      </c>
      <c r="F22" s="114">
        <v>612</v>
      </c>
      <c r="G22" s="114">
        <v>813</v>
      </c>
      <c r="H22" s="114">
        <v>543</v>
      </c>
      <c r="I22" s="140">
        <v>598</v>
      </c>
      <c r="J22" s="115">
        <v>-55</v>
      </c>
      <c r="K22" s="116">
        <v>-9.1973244147157196</v>
      </c>
    </row>
    <row r="23" spans="1:11" ht="14.1" customHeight="1" x14ac:dyDescent="0.2">
      <c r="A23" s="306">
        <v>23</v>
      </c>
      <c r="B23" s="307" t="s">
        <v>240</v>
      </c>
      <c r="C23" s="308"/>
      <c r="D23" s="113">
        <v>0.59164453030668918</v>
      </c>
      <c r="E23" s="115">
        <v>98</v>
      </c>
      <c r="F23" s="114">
        <v>51</v>
      </c>
      <c r="G23" s="114">
        <v>140</v>
      </c>
      <c r="H23" s="114">
        <v>98</v>
      </c>
      <c r="I23" s="140">
        <v>126</v>
      </c>
      <c r="J23" s="115">
        <v>-28</v>
      </c>
      <c r="K23" s="116">
        <v>-22.222222222222221</v>
      </c>
    </row>
    <row r="24" spans="1:11" ht="14.1" customHeight="1" x14ac:dyDescent="0.2">
      <c r="A24" s="306">
        <v>24</v>
      </c>
      <c r="B24" s="307" t="s">
        <v>241</v>
      </c>
      <c r="C24" s="308"/>
      <c r="D24" s="113">
        <v>6.2001931900507126</v>
      </c>
      <c r="E24" s="115">
        <v>1027</v>
      </c>
      <c r="F24" s="114">
        <v>994</v>
      </c>
      <c r="G24" s="114">
        <v>1221</v>
      </c>
      <c r="H24" s="114">
        <v>937</v>
      </c>
      <c r="I24" s="140">
        <v>1387</v>
      </c>
      <c r="J24" s="115">
        <v>-360</v>
      </c>
      <c r="K24" s="116">
        <v>-25.955299206921413</v>
      </c>
    </row>
    <row r="25" spans="1:11" ht="14.1" customHeight="1" x14ac:dyDescent="0.2">
      <c r="A25" s="306">
        <v>25</v>
      </c>
      <c r="B25" s="307" t="s">
        <v>242</v>
      </c>
      <c r="C25" s="308"/>
      <c r="D25" s="113">
        <v>8.5486597440231833</v>
      </c>
      <c r="E25" s="115">
        <v>1416</v>
      </c>
      <c r="F25" s="114">
        <v>1110</v>
      </c>
      <c r="G25" s="114">
        <v>1475</v>
      </c>
      <c r="H25" s="114">
        <v>1012</v>
      </c>
      <c r="I25" s="140">
        <v>1407</v>
      </c>
      <c r="J25" s="115">
        <v>9</v>
      </c>
      <c r="K25" s="116">
        <v>0.63965884861407252</v>
      </c>
    </row>
    <row r="26" spans="1:11" ht="14.1" customHeight="1" x14ac:dyDescent="0.2">
      <c r="A26" s="306">
        <v>26</v>
      </c>
      <c r="B26" s="307" t="s">
        <v>243</v>
      </c>
      <c r="C26" s="308"/>
      <c r="D26" s="113">
        <v>4.4916686790630287</v>
      </c>
      <c r="E26" s="115">
        <v>744</v>
      </c>
      <c r="F26" s="114">
        <v>500</v>
      </c>
      <c r="G26" s="114">
        <v>765</v>
      </c>
      <c r="H26" s="114">
        <v>495</v>
      </c>
      <c r="I26" s="140">
        <v>850</v>
      </c>
      <c r="J26" s="115">
        <v>-106</v>
      </c>
      <c r="K26" s="116">
        <v>-12.470588235294118</v>
      </c>
    </row>
    <row r="27" spans="1:11" ht="14.1" customHeight="1" x14ac:dyDescent="0.2">
      <c r="A27" s="306">
        <v>27</v>
      </c>
      <c r="B27" s="307" t="s">
        <v>244</v>
      </c>
      <c r="C27" s="308"/>
      <c r="D27" s="113">
        <v>2.1794252595991308</v>
      </c>
      <c r="E27" s="115">
        <v>361</v>
      </c>
      <c r="F27" s="114">
        <v>377</v>
      </c>
      <c r="G27" s="114">
        <v>459</v>
      </c>
      <c r="H27" s="114">
        <v>338</v>
      </c>
      <c r="I27" s="140">
        <v>407</v>
      </c>
      <c r="J27" s="115">
        <v>-46</v>
      </c>
      <c r="K27" s="116">
        <v>-11.302211302211303</v>
      </c>
    </row>
    <row r="28" spans="1:11" ht="14.1" customHeight="1" x14ac:dyDescent="0.2">
      <c r="A28" s="306">
        <v>28</v>
      </c>
      <c r="B28" s="307" t="s">
        <v>245</v>
      </c>
      <c r="C28" s="308"/>
      <c r="D28" s="113">
        <v>0.40449166867906305</v>
      </c>
      <c r="E28" s="115">
        <v>67</v>
      </c>
      <c r="F28" s="114">
        <v>36</v>
      </c>
      <c r="G28" s="114">
        <v>38</v>
      </c>
      <c r="H28" s="114">
        <v>39</v>
      </c>
      <c r="I28" s="140">
        <v>45</v>
      </c>
      <c r="J28" s="115">
        <v>22</v>
      </c>
      <c r="K28" s="116">
        <v>48.888888888888886</v>
      </c>
    </row>
    <row r="29" spans="1:11" ht="14.1" customHeight="1" x14ac:dyDescent="0.2">
      <c r="A29" s="306">
        <v>29</v>
      </c>
      <c r="B29" s="307" t="s">
        <v>246</v>
      </c>
      <c r="C29" s="308"/>
      <c r="D29" s="113">
        <v>4.0086935522820575</v>
      </c>
      <c r="E29" s="115">
        <v>664</v>
      </c>
      <c r="F29" s="114">
        <v>683</v>
      </c>
      <c r="G29" s="114">
        <v>812</v>
      </c>
      <c r="H29" s="114">
        <v>602</v>
      </c>
      <c r="I29" s="140">
        <v>685</v>
      </c>
      <c r="J29" s="115">
        <v>-21</v>
      </c>
      <c r="K29" s="116">
        <v>-3.0656934306569341</v>
      </c>
    </row>
    <row r="30" spans="1:11" ht="14.1" customHeight="1" x14ac:dyDescent="0.2">
      <c r="A30" s="306" t="s">
        <v>247</v>
      </c>
      <c r="B30" s="307" t="s">
        <v>248</v>
      </c>
      <c r="C30" s="308"/>
      <c r="D30" s="113">
        <v>1.8413426708524512</v>
      </c>
      <c r="E30" s="115">
        <v>305</v>
      </c>
      <c r="F30" s="114">
        <v>343</v>
      </c>
      <c r="G30" s="114">
        <v>400</v>
      </c>
      <c r="H30" s="114">
        <v>315</v>
      </c>
      <c r="I30" s="140">
        <v>339</v>
      </c>
      <c r="J30" s="115">
        <v>-34</v>
      </c>
      <c r="K30" s="116">
        <v>-10.029498525073747</v>
      </c>
    </row>
    <row r="31" spans="1:11" ht="14.1" customHeight="1" x14ac:dyDescent="0.2">
      <c r="A31" s="306" t="s">
        <v>249</v>
      </c>
      <c r="B31" s="307" t="s">
        <v>250</v>
      </c>
      <c r="C31" s="308"/>
      <c r="D31" s="113">
        <v>2.1130161796667473</v>
      </c>
      <c r="E31" s="115">
        <v>350</v>
      </c>
      <c r="F31" s="114" t="s">
        <v>514</v>
      </c>
      <c r="G31" s="114">
        <v>406</v>
      </c>
      <c r="H31" s="114">
        <v>283</v>
      </c>
      <c r="I31" s="140">
        <v>340</v>
      </c>
      <c r="J31" s="115">
        <v>10</v>
      </c>
      <c r="K31" s="116">
        <v>2.9411764705882355</v>
      </c>
    </row>
    <row r="32" spans="1:11" ht="14.1" customHeight="1" x14ac:dyDescent="0.2">
      <c r="A32" s="306">
        <v>31</v>
      </c>
      <c r="B32" s="307" t="s">
        <v>251</v>
      </c>
      <c r="C32" s="308"/>
      <c r="D32" s="113">
        <v>0.54938420671335431</v>
      </c>
      <c r="E32" s="115">
        <v>91</v>
      </c>
      <c r="F32" s="114">
        <v>73</v>
      </c>
      <c r="G32" s="114">
        <v>112</v>
      </c>
      <c r="H32" s="114">
        <v>83</v>
      </c>
      <c r="I32" s="140">
        <v>98</v>
      </c>
      <c r="J32" s="115">
        <v>-7</v>
      </c>
      <c r="K32" s="116">
        <v>-7.1428571428571432</v>
      </c>
    </row>
    <row r="33" spans="1:11" ht="14.1" customHeight="1" x14ac:dyDescent="0.2">
      <c r="A33" s="306">
        <v>32</v>
      </c>
      <c r="B33" s="307" t="s">
        <v>252</v>
      </c>
      <c r="C33" s="308"/>
      <c r="D33" s="113">
        <v>1.9379376962086452</v>
      </c>
      <c r="E33" s="115">
        <v>321</v>
      </c>
      <c r="F33" s="114">
        <v>473</v>
      </c>
      <c r="G33" s="114">
        <v>461</v>
      </c>
      <c r="H33" s="114">
        <v>368</v>
      </c>
      <c r="I33" s="140">
        <v>348</v>
      </c>
      <c r="J33" s="115">
        <v>-27</v>
      </c>
      <c r="K33" s="116">
        <v>-7.7586206896551726</v>
      </c>
    </row>
    <row r="34" spans="1:11" ht="14.1" customHeight="1" x14ac:dyDescent="0.2">
      <c r="A34" s="306">
        <v>33</v>
      </c>
      <c r="B34" s="307" t="s">
        <v>253</v>
      </c>
      <c r="C34" s="308"/>
      <c r="D34" s="113">
        <v>1.5092972711905337</v>
      </c>
      <c r="E34" s="115">
        <v>250</v>
      </c>
      <c r="F34" s="114">
        <v>292</v>
      </c>
      <c r="G34" s="114">
        <v>393</v>
      </c>
      <c r="H34" s="114">
        <v>251</v>
      </c>
      <c r="I34" s="140">
        <v>330</v>
      </c>
      <c r="J34" s="115">
        <v>-80</v>
      </c>
      <c r="K34" s="116">
        <v>-24.242424242424242</v>
      </c>
    </row>
    <row r="35" spans="1:11" ht="14.1" customHeight="1" x14ac:dyDescent="0.2">
      <c r="A35" s="306">
        <v>34</v>
      </c>
      <c r="B35" s="307" t="s">
        <v>254</v>
      </c>
      <c r="C35" s="308"/>
      <c r="D35" s="113">
        <v>1.6904129437333977</v>
      </c>
      <c r="E35" s="115">
        <v>280</v>
      </c>
      <c r="F35" s="114">
        <v>198</v>
      </c>
      <c r="G35" s="114">
        <v>255</v>
      </c>
      <c r="H35" s="114">
        <v>201</v>
      </c>
      <c r="I35" s="140">
        <v>302</v>
      </c>
      <c r="J35" s="115">
        <v>-22</v>
      </c>
      <c r="K35" s="116">
        <v>-7.2847682119205297</v>
      </c>
    </row>
    <row r="36" spans="1:11" ht="14.1" customHeight="1" x14ac:dyDescent="0.2">
      <c r="A36" s="306">
        <v>41</v>
      </c>
      <c r="B36" s="307" t="s">
        <v>255</v>
      </c>
      <c r="C36" s="308"/>
      <c r="D36" s="113">
        <v>0.35015696691620379</v>
      </c>
      <c r="E36" s="115">
        <v>58</v>
      </c>
      <c r="F36" s="114">
        <v>43</v>
      </c>
      <c r="G36" s="114">
        <v>63</v>
      </c>
      <c r="H36" s="114">
        <v>49</v>
      </c>
      <c r="I36" s="140">
        <v>47</v>
      </c>
      <c r="J36" s="115">
        <v>11</v>
      </c>
      <c r="K36" s="116">
        <v>23.404255319148938</v>
      </c>
    </row>
    <row r="37" spans="1:11" ht="14.1" customHeight="1" x14ac:dyDescent="0.2">
      <c r="A37" s="306">
        <v>42</v>
      </c>
      <c r="B37" s="307" t="s">
        <v>256</v>
      </c>
      <c r="C37" s="308"/>
      <c r="D37" s="113">
        <v>0.12678097078000483</v>
      </c>
      <c r="E37" s="115">
        <v>21</v>
      </c>
      <c r="F37" s="114">
        <v>11</v>
      </c>
      <c r="G37" s="114">
        <v>18</v>
      </c>
      <c r="H37" s="114">
        <v>11</v>
      </c>
      <c r="I37" s="140">
        <v>25</v>
      </c>
      <c r="J37" s="115">
        <v>-4</v>
      </c>
      <c r="K37" s="116">
        <v>-16</v>
      </c>
    </row>
    <row r="38" spans="1:11" ht="14.1" customHeight="1" x14ac:dyDescent="0.2">
      <c r="A38" s="306">
        <v>43</v>
      </c>
      <c r="B38" s="307" t="s">
        <v>257</v>
      </c>
      <c r="C38" s="308"/>
      <c r="D38" s="113">
        <v>0.79087177010383969</v>
      </c>
      <c r="E38" s="115">
        <v>131</v>
      </c>
      <c r="F38" s="114">
        <v>156</v>
      </c>
      <c r="G38" s="114">
        <v>192</v>
      </c>
      <c r="H38" s="114">
        <v>107</v>
      </c>
      <c r="I38" s="140">
        <v>156</v>
      </c>
      <c r="J38" s="115">
        <v>-25</v>
      </c>
      <c r="K38" s="116">
        <v>-16.025641025641026</v>
      </c>
    </row>
    <row r="39" spans="1:11" ht="14.1" customHeight="1" x14ac:dyDescent="0.2">
      <c r="A39" s="306">
        <v>51</v>
      </c>
      <c r="B39" s="307" t="s">
        <v>258</v>
      </c>
      <c r="C39" s="308"/>
      <c r="D39" s="113">
        <v>10.703936247283265</v>
      </c>
      <c r="E39" s="115">
        <v>1773</v>
      </c>
      <c r="F39" s="114">
        <v>1805</v>
      </c>
      <c r="G39" s="114">
        <v>2549</v>
      </c>
      <c r="H39" s="114">
        <v>1878</v>
      </c>
      <c r="I39" s="140">
        <v>2200</v>
      </c>
      <c r="J39" s="115">
        <v>-427</v>
      </c>
      <c r="K39" s="116">
        <v>-19.40909090909091</v>
      </c>
    </row>
    <row r="40" spans="1:11" ht="14.1" customHeight="1" x14ac:dyDescent="0.2">
      <c r="A40" s="306" t="s">
        <v>259</v>
      </c>
      <c r="B40" s="307" t="s">
        <v>260</v>
      </c>
      <c r="C40" s="308"/>
      <c r="D40" s="113">
        <v>10.293407389519439</v>
      </c>
      <c r="E40" s="115">
        <v>1705</v>
      </c>
      <c r="F40" s="114">
        <v>1716</v>
      </c>
      <c r="G40" s="114">
        <v>2452</v>
      </c>
      <c r="H40" s="114">
        <v>1801</v>
      </c>
      <c r="I40" s="140">
        <v>2127</v>
      </c>
      <c r="J40" s="115">
        <v>-422</v>
      </c>
      <c r="K40" s="116">
        <v>-19.840150446638457</v>
      </c>
    </row>
    <row r="41" spans="1:11" ht="14.1" customHeight="1" x14ac:dyDescent="0.2">
      <c r="A41" s="306"/>
      <c r="B41" s="307" t="s">
        <v>261</v>
      </c>
      <c r="C41" s="308"/>
      <c r="D41" s="113">
        <v>8.446027529582226</v>
      </c>
      <c r="E41" s="115">
        <v>1399</v>
      </c>
      <c r="F41" s="114">
        <v>1439</v>
      </c>
      <c r="G41" s="114">
        <v>2113</v>
      </c>
      <c r="H41" s="114">
        <v>1521</v>
      </c>
      <c r="I41" s="140">
        <v>1777</v>
      </c>
      <c r="J41" s="115">
        <v>-378</v>
      </c>
      <c r="K41" s="116">
        <v>-21.271806415306695</v>
      </c>
    </row>
    <row r="42" spans="1:11" ht="14.1" customHeight="1" x14ac:dyDescent="0.2">
      <c r="A42" s="306">
        <v>52</v>
      </c>
      <c r="B42" s="307" t="s">
        <v>262</v>
      </c>
      <c r="C42" s="308"/>
      <c r="D42" s="113">
        <v>4.7814537551316105</v>
      </c>
      <c r="E42" s="115">
        <v>792</v>
      </c>
      <c r="F42" s="114">
        <v>616</v>
      </c>
      <c r="G42" s="114">
        <v>612</v>
      </c>
      <c r="H42" s="114">
        <v>590</v>
      </c>
      <c r="I42" s="140">
        <v>727</v>
      </c>
      <c r="J42" s="115">
        <v>65</v>
      </c>
      <c r="K42" s="116">
        <v>8.9408528198074286</v>
      </c>
    </row>
    <row r="43" spans="1:11" ht="14.1" customHeight="1" x14ac:dyDescent="0.2">
      <c r="A43" s="306" t="s">
        <v>263</v>
      </c>
      <c r="B43" s="307" t="s">
        <v>264</v>
      </c>
      <c r="C43" s="308"/>
      <c r="D43" s="113">
        <v>4.075102632214441</v>
      </c>
      <c r="E43" s="115">
        <v>675</v>
      </c>
      <c r="F43" s="114">
        <v>471</v>
      </c>
      <c r="G43" s="114">
        <v>476</v>
      </c>
      <c r="H43" s="114">
        <v>469</v>
      </c>
      <c r="I43" s="140">
        <v>592</v>
      </c>
      <c r="J43" s="115">
        <v>83</v>
      </c>
      <c r="K43" s="116">
        <v>14.02027027027027</v>
      </c>
    </row>
    <row r="44" spans="1:11" ht="14.1" customHeight="1" x14ac:dyDescent="0.2">
      <c r="A44" s="306">
        <v>53</v>
      </c>
      <c r="B44" s="307" t="s">
        <v>265</v>
      </c>
      <c r="C44" s="308"/>
      <c r="D44" s="113">
        <v>0.4648635595266844</v>
      </c>
      <c r="E44" s="115">
        <v>77</v>
      </c>
      <c r="F44" s="114">
        <v>108</v>
      </c>
      <c r="G44" s="114">
        <v>120</v>
      </c>
      <c r="H44" s="114">
        <v>77</v>
      </c>
      <c r="I44" s="140">
        <v>101</v>
      </c>
      <c r="J44" s="115">
        <v>-24</v>
      </c>
      <c r="K44" s="116">
        <v>-23.762376237623762</v>
      </c>
    </row>
    <row r="45" spans="1:11" ht="14.1" customHeight="1" x14ac:dyDescent="0.2">
      <c r="A45" s="306" t="s">
        <v>266</v>
      </c>
      <c r="B45" s="307" t="s">
        <v>267</v>
      </c>
      <c r="C45" s="308"/>
      <c r="D45" s="113">
        <v>0.44071480318763584</v>
      </c>
      <c r="E45" s="115">
        <v>73</v>
      </c>
      <c r="F45" s="114">
        <v>103</v>
      </c>
      <c r="G45" s="114">
        <v>113</v>
      </c>
      <c r="H45" s="114">
        <v>72</v>
      </c>
      <c r="I45" s="140">
        <v>94</v>
      </c>
      <c r="J45" s="115">
        <v>-21</v>
      </c>
      <c r="K45" s="116">
        <v>-22.340425531914892</v>
      </c>
    </row>
    <row r="46" spans="1:11" ht="14.1" customHeight="1" x14ac:dyDescent="0.2">
      <c r="A46" s="306">
        <v>54</v>
      </c>
      <c r="B46" s="307" t="s">
        <v>268</v>
      </c>
      <c r="C46" s="308"/>
      <c r="D46" s="113">
        <v>2.8072929244143925</v>
      </c>
      <c r="E46" s="115">
        <v>465</v>
      </c>
      <c r="F46" s="114">
        <v>418</v>
      </c>
      <c r="G46" s="114">
        <v>351</v>
      </c>
      <c r="H46" s="114">
        <v>306</v>
      </c>
      <c r="I46" s="140">
        <v>385</v>
      </c>
      <c r="J46" s="115">
        <v>80</v>
      </c>
      <c r="K46" s="116">
        <v>20.779220779220779</v>
      </c>
    </row>
    <row r="47" spans="1:11" ht="14.1" customHeight="1" x14ac:dyDescent="0.2">
      <c r="A47" s="306">
        <v>61</v>
      </c>
      <c r="B47" s="307" t="s">
        <v>269</v>
      </c>
      <c r="C47" s="308"/>
      <c r="D47" s="113">
        <v>3.4351605892296546</v>
      </c>
      <c r="E47" s="115">
        <v>569</v>
      </c>
      <c r="F47" s="114">
        <v>489</v>
      </c>
      <c r="G47" s="114">
        <v>677</v>
      </c>
      <c r="H47" s="114">
        <v>510</v>
      </c>
      <c r="I47" s="140">
        <v>593</v>
      </c>
      <c r="J47" s="115">
        <v>-24</v>
      </c>
      <c r="K47" s="116">
        <v>-4.0472175379426645</v>
      </c>
    </row>
    <row r="48" spans="1:11" ht="14.1" customHeight="1" x14ac:dyDescent="0.2">
      <c r="A48" s="306">
        <v>62</v>
      </c>
      <c r="B48" s="307" t="s">
        <v>270</v>
      </c>
      <c r="C48" s="308"/>
      <c r="D48" s="113">
        <v>7.7940111084279158</v>
      </c>
      <c r="E48" s="115">
        <v>1291</v>
      </c>
      <c r="F48" s="114">
        <v>1123</v>
      </c>
      <c r="G48" s="114">
        <v>1435</v>
      </c>
      <c r="H48" s="114">
        <v>996</v>
      </c>
      <c r="I48" s="140">
        <v>1273</v>
      </c>
      <c r="J48" s="115">
        <v>18</v>
      </c>
      <c r="K48" s="116">
        <v>1.4139827179890023</v>
      </c>
    </row>
    <row r="49" spans="1:11" ht="14.1" customHeight="1" x14ac:dyDescent="0.2">
      <c r="A49" s="306">
        <v>63</v>
      </c>
      <c r="B49" s="307" t="s">
        <v>271</v>
      </c>
      <c r="C49" s="308"/>
      <c r="D49" s="113">
        <v>2.6925863318039123</v>
      </c>
      <c r="E49" s="115">
        <v>446</v>
      </c>
      <c r="F49" s="114">
        <v>478</v>
      </c>
      <c r="G49" s="114">
        <v>543</v>
      </c>
      <c r="H49" s="114">
        <v>386</v>
      </c>
      <c r="I49" s="140">
        <v>447</v>
      </c>
      <c r="J49" s="115">
        <v>-1</v>
      </c>
      <c r="K49" s="116">
        <v>-0.22371364653243847</v>
      </c>
    </row>
    <row r="50" spans="1:11" ht="14.1" customHeight="1" x14ac:dyDescent="0.2">
      <c r="A50" s="306" t="s">
        <v>272</v>
      </c>
      <c r="B50" s="307" t="s">
        <v>273</v>
      </c>
      <c r="C50" s="308"/>
      <c r="D50" s="113">
        <v>0.44071480318763584</v>
      </c>
      <c r="E50" s="115">
        <v>73</v>
      </c>
      <c r="F50" s="114">
        <v>83</v>
      </c>
      <c r="G50" s="114">
        <v>116</v>
      </c>
      <c r="H50" s="114">
        <v>66</v>
      </c>
      <c r="I50" s="140">
        <v>88</v>
      </c>
      <c r="J50" s="115">
        <v>-15</v>
      </c>
      <c r="K50" s="116">
        <v>-17.045454545454547</v>
      </c>
    </row>
    <row r="51" spans="1:11" ht="14.1" customHeight="1" x14ac:dyDescent="0.2">
      <c r="A51" s="306" t="s">
        <v>274</v>
      </c>
      <c r="B51" s="307" t="s">
        <v>275</v>
      </c>
      <c r="C51" s="308"/>
      <c r="D51" s="113">
        <v>2.0888674233276987</v>
      </c>
      <c r="E51" s="115">
        <v>346</v>
      </c>
      <c r="F51" s="114">
        <v>360</v>
      </c>
      <c r="G51" s="114">
        <v>390</v>
      </c>
      <c r="H51" s="114">
        <v>295</v>
      </c>
      <c r="I51" s="140">
        <v>314</v>
      </c>
      <c r="J51" s="115">
        <v>32</v>
      </c>
      <c r="K51" s="116">
        <v>10.19108280254777</v>
      </c>
    </row>
    <row r="52" spans="1:11" ht="14.1" customHeight="1" x14ac:dyDescent="0.2">
      <c r="A52" s="306">
        <v>71</v>
      </c>
      <c r="B52" s="307" t="s">
        <v>276</v>
      </c>
      <c r="C52" s="308"/>
      <c r="D52" s="113">
        <v>8.9773001690412944</v>
      </c>
      <c r="E52" s="115">
        <v>1487</v>
      </c>
      <c r="F52" s="114">
        <v>1284</v>
      </c>
      <c r="G52" s="114">
        <v>1880</v>
      </c>
      <c r="H52" s="114">
        <v>1166</v>
      </c>
      <c r="I52" s="140">
        <v>1596</v>
      </c>
      <c r="J52" s="115">
        <v>-109</v>
      </c>
      <c r="K52" s="116">
        <v>-6.829573934837093</v>
      </c>
    </row>
    <row r="53" spans="1:11" ht="14.1" customHeight="1" x14ac:dyDescent="0.2">
      <c r="A53" s="306" t="s">
        <v>277</v>
      </c>
      <c r="B53" s="307" t="s">
        <v>278</v>
      </c>
      <c r="C53" s="308"/>
      <c r="D53" s="113">
        <v>3.4351605892296546</v>
      </c>
      <c r="E53" s="115">
        <v>569</v>
      </c>
      <c r="F53" s="114">
        <v>493</v>
      </c>
      <c r="G53" s="114">
        <v>675</v>
      </c>
      <c r="H53" s="114">
        <v>440</v>
      </c>
      <c r="I53" s="140">
        <v>585</v>
      </c>
      <c r="J53" s="115">
        <v>-16</v>
      </c>
      <c r="K53" s="116">
        <v>-2.7350427350427351</v>
      </c>
    </row>
    <row r="54" spans="1:11" ht="14.1" customHeight="1" x14ac:dyDescent="0.2">
      <c r="A54" s="306" t="s">
        <v>279</v>
      </c>
      <c r="B54" s="307" t="s">
        <v>280</v>
      </c>
      <c r="C54" s="308"/>
      <c r="D54" s="113">
        <v>4.890123158657329</v>
      </c>
      <c r="E54" s="115">
        <v>810</v>
      </c>
      <c r="F54" s="114">
        <v>703</v>
      </c>
      <c r="G54" s="114">
        <v>1048</v>
      </c>
      <c r="H54" s="114">
        <v>640</v>
      </c>
      <c r="I54" s="140">
        <v>891</v>
      </c>
      <c r="J54" s="115">
        <v>-81</v>
      </c>
      <c r="K54" s="116">
        <v>-9.0909090909090917</v>
      </c>
    </row>
    <row r="55" spans="1:11" ht="14.1" customHeight="1" x14ac:dyDescent="0.2">
      <c r="A55" s="306">
        <v>72</v>
      </c>
      <c r="B55" s="307" t="s">
        <v>281</v>
      </c>
      <c r="C55" s="308"/>
      <c r="D55" s="113">
        <v>2.6201400627867666</v>
      </c>
      <c r="E55" s="115">
        <v>434</v>
      </c>
      <c r="F55" s="114">
        <v>338</v>
      </c>
      <c r="G55" s="114">
        <v>387</v>
      </c>
      <c r="H55" s="114">
        <v>245</v>
      </c>
      <c r="I55" s="140">
        <v>378</v>
      </c>
      <c r="J55" s="115">
        <v>56</v>
      </c>
      <c r="K55" s="116">
        <v>14.814814814814815</v>
      </c>
    </row>
    <row r="56" spans="1:11" ht="14.1" customHeight="1" x14ac:dyDescent="0.2">
      <c r="A56" s="306" t="s">
        <v>282</v>
      </c>
      <c r="B56" s="307" t="s">
        <v>283</v>
      </c>
      <c r="C56" s="308"/>
      <c r="D56" s="113">
        <v>1.479111325766723</v>
      </c>
      <c r="E56" s="115">
        <v>245</v>
      </c>
      <c r="F56" s="114">
        <v>202</v>
      </c>
      <c r="G56" s="114">
        <v>205</v>
      </c>
      <c r="H56" s="114">
        <v>113</v>
      </c>
      <c r="I56" s="140">
        <v>214</v>
      </c>
      <c r="J56" s="115">
        <v>31</v>
      </c>
      <c r="K56" s="116">
        <v>14.485981308411215</v>
      </c>
    </row>
    <row r="57" spans="1:11" ht="14.1" customHeight="1" x14ac:dyDescent="0.2">
      <c r="A57" s="306" t="s">
        <v>284</v>
      </c>
      <c r="B57" s="307" t="s">
        <v>285</v>
      </c>
      <c r="C57" s="308"/>
      <c r="D57" s="113">
        <v>0.81502052644288814</v>
      </c>
      <c r="E57" s="115">
        <v>135</v>
      </c>
      <c r="F57" s="114">
        <v>104</v>
      </c>
      <c r="G57" s="114">
        <v>126</v>
      </c>
      <c r="H57" s="114">
        <v>102</v>
      </c>
      <c r="I57" s="140">
        <v>124</v>
      </c>
      <c r="J57" s="115">
        <v>11</v>
      </c>
      <c r="K57" s="116">
        <v>8.870967741935484</v>
      </c>
    </row>
    <row r="58" spans="1:11" ht="14.1" customHeight="1" x14ac:dyDescent="0.2">
      <c r="A58" s="306">
        <v>73</v>
      </c>
      <c r="B58" s="307" t="s">
        <v>286</v>
      </c>
      <c r="C58" s="308"/>
      <c r="D58" s="113">
        <v>1.3523303549867183</v>
      </c>
      <c r="E58" s="115">
        <v>224</v>
      </c>
      <c r="F58" s="114">
        <v>157</v>
      </c>
      <c r="G58" s="114">
        <v>226</v>
      </c>
      <c r="H58" s="114">
        <v>181</v>
      </c>
      <c r="I58" s="140">
        <v>223</v>
      </c>
      <c r="J58" s="115">
        <v>1</v>
      </c>
      <c r="K58" s="116">
        <v>0.44843049327354262</v>
      </c>
    </row>
    <row r="59" spans="1:11" ht="14.1" customHeight="1" x14ac:dyDescent="0.2">
      <c r="A59" s="306" t="s">
        <v>287</v>
      </c>
      <c r="B59" s="307" t="s">
        <v>288</v>
      </c>
      <c r="C59" s="308"/>
      <c r="D59" s="113">
        <v>0.97802463173146581</v>
      </c>
      <c r="E59" s="115">
        <v>162</v>
      </c>
      <c r="F59" s="114">
        <v>102</v>
      </c>
      <c r="G59" s="114">
        <v>182</v>
      </c>
      <c r="H59" s="114">
        <v>120</v>
      </c>
      <c r="I59" s="140">
        <v>183</v>
      </c>
      <c r="J59" s="115">
        <v>-21</v>
      </c>
      <c r="K59" s="116">
        <v>-11.475409836065573</v>
      </c>
    </row>
    <row r="60" spans="1:11" ht="14.1" customHeight="1" x14ac:dyDescent="0.2">
      <c r="A60" s="306">
        <v>81</v>
      </c>
      <c r="B60" s="307" t="s">
        <v>289</v>
      </c>
      <c r="C60" s="308"/>
      <c r="D60" s="113">
        <v>5.9466312484907027</v>
      </c>
      <c r="E60" s="115">
        <v>985</v>
      </c>
      <c r="F60" s="114">
        <v>896</v>
      </c>
      <c r="G60" s="114">
        <v>1145</v>
      </c>
      <c r="H60" s="114">
        <v>937</v>
      </c>
      <c r="I60" s="140">
        <v>937</v>
      </c>
      <c r="J60" s="115">
        <v>48</v>
      </c>
      <c r="K60" s="116">
        <v>5.1227321237993593</v>
      </c>
    </row>
    <row r="61" spans="1:11" ht="14.1" customHeight="1" x14ac:dyDescent="0.2">
      <c r="A61" s="306" t="s">
        <v>290</v>
      </c>
      <c r="B61" s="307" t="s">
        <v>291</v>
      </c>
      <c r="C61" s="308"/>
      <c r="D61" s="113">
        <v>1.7326732673267327</v>
      </c>
      <c r="E61" s="115">
        <v>287</v>
      </c>
      <c r="F61" s="114">
        <v>219</v>
      </c>
      <c r="G61" s="114">
        <v>419</v>
      </c>
      <c r="H61" s="114">
        <v>225</v>
      </c>
      <c r="I61" s="140">
        <v>252</v>
      </c>
      <c r="J61" s="115">
        <v>35</v>
      </c>
      <c r="K61" s="116">
        <v>13.888888888888889</v>
      </c>
    </row>
    <row r="62" spans="1:11" ht="14.1" customHeight="1" x14ac:dyDescent="0.2">
      <c r="A62" s="306" t="s">
        <v>292</v>
      </c>
      <c r="B62" s="307" t="s">
        <v>293</v>
      </c>
      <c r="C62" s="308"/>
      <c r="D62" s="113">
        <v>1.8111567254286405</v>
      </c>
      <c r="E62" s="115">
        <v>300</v>
      </c>
      <c r="F62" s="114">
        <v>380</v>
      </c>
      <c r="G62" s="114">
        <v>341</v>
      </c>
      <c r="H62" s="114">
        <v>329</v>
      </c>
      <c r="I62" s="140">
        <v>300</v>
      </c>
      <c r="J62" s="115">
        <v>0</v>
      </c>
      <c r="K62" s="116">
        <v>0</v>
      </c>
    </row>
    <row r="63" spans="1:11" ht="14.1" customHeight="1" x14ac:dyDescent="0.2">
      <c r="A63" s="306"/>
      <c r="B63" s="307" t="s">
        <v>294</v>
      </c>
      <c r="C63" s="308"/>
      <c r="D63" s="113">
        <v>1.7145617000724462</v>
      </c>
      <c r="E63" s="115">
        <v>284</v>
      </c>
      <c r="F63" s="114">
        <v>322</v>
      </c>
      <c r="G63" s="114">
        <v>303</v>
      </c>
      <c r="H63" s="114">
        <v>292</v>
      </c>
      <c r="I63" s="140">
        <v>270</v>
      </c>
      <c r="J63" s="115">
        <v>14</v>
      </c>
      <c r="K63" s="116">
        <v>5.1851851851851851</v>
      </c>
    </row>
    <row r="64" spans="1:11" ht="14.1" customHeight="1" x14ac:dyDescent="0.2">
      <c r="A64" s="306" t="s">
        <v>295</v>
      </c>
      <c r="B64" s="307" t="s">
        <v>296</v>
      </c>
      <c r="C64" s="308"/>
      <c r="D64" s="113">
        <v>1.0504709007486115</v>
      </c>
      <c r="E64" s="115">
        <v>174</v>
      </c>
      <c r="F64" s="114">
        <v>113</v>
      </c>
      <c r="G64" s="114">
        <v>173</v>
      </c>
      <c r="H64" s="114">
        <v>219</v>
      </c>
      <c r="I64" s="140">
        <v>183</v>
      </c>
      <c r="J64" s="115">
        <v>-9</v>
      </c>
      <c r="K64" s="116">
        <v>-4.918032786885246</v>
      </c>
    </row>
    <row r="65" spans="1:11" ht="14.1" customHeight="1" x14ac:dyDescent="0.2">
      <c r="A65" s="306" t="s">
        <v>297</v>
      </c>
      <c r="B65" s="307" t="s">
        <v>298</v>
      </c>
      <c r="C65" s="308"/>
      <c r="D65" s="113">
        <v>0.71238831200193187</v>
      </c>
      <c r="E65" s="115">
        <v>118</v>
      </c>
      <c r="F65" s="114">
        <v>96</v>
      </c>
      <c r="G65" s="114">
        <v>143</v>
      </c>
      <c r="H65" s="114">
        <v>101</v>
      </c>
      <c r="I65" s="140">
        <v>110</v>
      </c>
      <c r="J65" s="115">
        <v>8</v>
      </c>
      <c r="K65" s="116">
        <v>7.2727272727272725</v>
      </c>
    </row>
    <row r="66" spans="1:11" ht="14.1" customHeight="1" x14ac:dyDescent="0.2">
      <c r="A66" s="306">
        <v>82</v>
      </c>
      <c r="B66" s="307" t="s">
        <v>299</v>
      </c>
      <c r="C66" s="308"/>
      <c r="D66" s="113">
        <v>2.7167350881429608</v>
      </c>
      <c r="E66" s="115">
        <v>450</v>
      </c>
      <c r="F66" s="114">
        <v>432</v>
      </c>
      <c r="G66" s="114">
        <v>629</v>
      </c>
      <c r="H66" s="114">
        <v>326</v>
      </c>
      <c r="I66" s="140">
        <v>445</v>
      </c>
      <c r="J66" s="115">
        <v>5</v>
      </c>
      <c r="K66" s="116">
        <v>1.1235955056179776</v>
      </c>
    </row>
    <row r="67" spans="1:11" ht="14.1" customHeight="1" x14ac:dyDescent="0.2">
      <c r="A67" s="306" t="s">
        <v>300</v>
      </c>
      <c r="B67" s="307" t="s">
        <v>301</v>
      </c>
      <c r="C67" s="308"/>
      <c r="D67" s="113">
        <v>1.5455204056991065</v>
      </c>
      <c r="E67" s="115">
        <v>256</v>
      </c>
      <c r="F67" s="114">
        <v>335</v>
      </c>
      <c r="G67" s="114">
        <v>440</v>
      </c>
      <c r="H67" s="114">
        <v>225</v>
      </c>
      <c r="I67" s="140">
        <v>306</v>
      </c>
      <c r="J67" s="115">
        <v>-50</v>
      </c>
      <c r="K67" s="116">
        <v>-16.33986928104575</v>
      </c>
    </row>
    <row r="68" spans="1:11" ht="14.1" customHeight="1" x14ac:dyDescent="0.2">
      <c r="A68" s="306" t="s">
        <v>302</v>
      </c>
      <c r="B68" s="307" t="s">
        <v>303</v>
      </c>
      <c r="C68" s="308"/>
      <c r="D68" s="113">
        <v>0.73653706834098043</v>
      </c>
      <c r="E68" s="115">
        <v>122</v>
      </c>
      <c r="F68" s="114">
        <v>63</v>
      </c>
      <c r="G68" s="114">
        <v>108</v>
      </c>
      <c r="H68" s="114">
        <v>68</v>
      </c>
      <c r="I68" s="140">
        <v>88</v>
      </c>
      <c r="J68" s="115">
        <v>34</v>
      </c>
      <c r="K68" s="116">
        <v>38.636363636363633</v>
      </c>
    </row>
    <row r="69" spans="1:11" ht="14.1" customHeight="1" x14ac:dyDescent="0.2">
      <c r="A69" s="306">
        <v>83</v>
      </c>
      <c r="B69" s="307" t="s">
        <v>304</v>
      </c>
      <c r="C69" s="308"/>
      <c r="D69" s="113">
        <v>3.7611687998068097</v>
      </c>
      <c r="E69" s="115">
        <v>623</v>
      </c>
      <c r="F69" s="114">
        <v>599</v>
      </c>
      <c r="G69" s="114">
        <v>1249</v>
      </c>
      <c r="H69" s="114">
        <v>501</v>
      </c>
      <c r="I69" s="140">
        <v>616</v>
      </c>
      <c r="J69" s="115">
        <v>7</v>
      </c>
      <c r="K69" s="116">
        <v>1.1363636363636365</v>
      </c>
    </row>
    <row r="70" spans="1:11" ht="14.1" customHeight="1" x14ac:dyDescent="0.2">
      <c r="A70" s="306" t="s">
        <v>305</v>
      </c>
      <c r="B70" s="307" t="s">
        <v>306</v>
      </c>
      <c r="C70" s="308"/>
      <c r="D70" s="113">
        <v>2.7529582226515332</v>
      </c>
      <c r="E70" s="115">
        <v>456</v>
      </c>
      <c r="F70" s="114">
        <v>450</v>
      </c>
      <c r="G70" s="114">
        <v>1038</v>
      </c>
      <c r="H70" s="114">
        <v>346</v>
      </c>
      <c r="I70" s="140">
        <v>438</v>
      </c>
      <c r="J70" s="115">
        <v>18</v>
      </c>
      <c r="K70" s="116">
        <v>4.1095890410958908</v>
      </c>
    </row>
    <row r="71" spans="1:11" ht="14.1" customHeight="1" x14ac:dyDescent="0.2">
      <c r="A71" s="306"/>
      <c r="B71" s="307" t="s">
        <v>307</v>
      </c>
      <c r="C71" s="308"/>
      <c r="D71" s="113">
        <v>1.5817435402076794</v>
      </c>
      <c r="E71" s="115">
        <v>262</v>
      </c>
      <c r="F71" s="114">
        <v>245</v>
      </c>
      <c r="G71" s="114">
        <v>644</v>
      </c>
      <c r="H71" s="114">
        <v>206</v>
      </c>
      <c r="I71" s="140">
        <v>249</v>
      </c>
      <c r="J71" s="115">
        <v>13</v>
      </c>
      <c r="K71" s="116">
        <v>5.2208835341365463</v>
      </c>
    </row>
    <row r="72" spans="1:11" ht="14.1" customHeight="1" x14ac:dyDescent="0.2">
      <c r="A72" s="306">
        <v>84</v>
      </c>
      <c r="B72" s="307" t="s">
        <v>308</v>
      </c>
      <c r="C72" s="308"/>
      <c r="D72" s="113">
        <v>0.57353296305240276</v>
      </c>
      <c r="E72" s="115">
        <v>95</v>
      </c>
      <c r="F72" s="114">
        <v>53</v>
      </c>
      <c r="G72" s="114">
        <v>297</v>
      </c>
      <c r="H72" s="114">
        <v>69</v>
      </c>
      <c r="I72" s="140">
        <v>103</v>
      </c>
      <c r="J72" s="115">
        <v>-8</v>
      </c>
      <c r="K72" s="116">
        <v>-7.766990291262136</v>
      </c>
    </row>
    <row r="73" spans="1:11" ht="14.1" customHeight="1" x14ac:dyDescent="0.2">
      <c r="A73" s="306" t="s">
        <v>309</v>
      </c>
      <c r="B73" s="307" t="s">
        <v>310</v>
      </c>
      <c r="C73" s="308"/>
      <c r="D73" s="113">
        <v>0.15092972711905336</v>
      </c>
      <c r="E73" s="115">
        <v>25</v>
      </c>
      <c r="F73" s="114">
        <v>11</v>
      </c>
      <c r="G73" s="114">
        <v>151</v>
      </c>
      <c r="H73" s="114">
        <v>16</v>
      </c>
      <c r="I73" s="140">
        <v>20</v>
      </c>
      <c r="J73" s="115">
        <v>5</v>
      </c>
      <c r="K73" s="116">
        <v>25</v>
      </c>
    </row>
    <row r="74" spans="1:11" ht="14.1" customHeight="1" x14ac:dyDescent="0.2">
      <c r="A74" s="306" t="s">
        <v>311</v>
      </c>
      <c r="B74" s="307" t="s">
        <v>312</v>
      </c>
      <c r="C74" s="308"/>
      <c r="D74" s="113">
        <v>8.4520647186669892E-2</v>
      </c>
      <c r="E74" s="115">
        <v>14</v>
      </c>
      <c r="F74" s="114">
        <v>12</v>
      </c>
      <c r="G74" s="114">
        <v>67</v>
      </c>
      <c r="H74" s="114">
        <v>13</v>
      </c>
      <c r="I74" s="140">
        <v>14</v>
      </c>
      <c r="J74" s="115">
        <v>0</v>
      </c>
      <c r="K74" s="116">
        <v>0</v>
      </c>
    </row>
    <row r="75" spans="1:11" ht="14.1" customHeight="1" x14ac:dyDescent="0.2">
      <c r="A75" s="306" t="s">
        <v>313</v>
      </c>
      <c r="B75" s="307" t="s">
        <v>314</v>
      </c>
      <c r="C75" s="308"/>
      <c r="D75" s="113">
        <v>3.6223134508572806E-2</v>
      </c>
      <c r="E75" s="115">
        <v>6</v>
      </c>
      <c r="F75" s="114" t="s">
        <v>514</v>
      </c>
      <c r="G75" s="114">
        <v>5</v>
      </c>
      <c r="H75" s="114">
        <v>5</v>
      </c>
      <c r="I75" s="140">
        <v>3</v>
      </c>
      <c r="J75" s="115">
        <v>3</v>
      </c>
      <c r="K75" s="116">
        <v>100</v>
      </c>
    </row>
    <row r="76" spans="1:11" ht="14.1" customHeight="1" x14ac:dyDescent="0.2">
      <c r="A76" s="306">
        <v>91</v>
      </c>
      <c r="B76" s="307" t="s">
        <v>315</v>
      </c>
      <c r="C76" s="308"/>
      <c r="D76" s="113">
        <v>5.4334701762859212E-2</v>
      </c>
      <c r="E76" s="115">
        <v>9</v>
      </c>
      <c r="F76" s="114">
        <v>14</v>
      </c>
      <c r="G76" s="114">
        <v>16</v>
      </c>
      <c r="H76" s="114" t="s">
        <v>514</v>
      </c>
      <c r="I76" s="140" t="s">
        <v>514</v>
      </c>
      <c r="J76" s="115" t="s">
        <v>514</v>
      </c>
      <c r="K76" s="116" t="s">
        <v>514</v>
      </c>
    </row>
    <row r="77" spans="1:11" ht="14.1" customHeight="1" x14ac:dyDescent="0.2">
      <c r="A77" s="306">
        <v>92</v>
      </c>
      <c r="B77" s="307" t="s">
        <v>316</v>
      </c>
      <c r="C77" s="308"/>
      <c r="D77" s="113">
        <v>0.74257425742574257</v>
      </c>
      <c r="E77" s="115">
        <v>123</v>
      </c>
      <c r="F77" s="114">
        <v>84</v>
      </c>
      <c r="G77" s="114">
        <v>88</v>
      </c>
      <c r="H77" s="114">
        <v>91</v>
      </c>
      <c r="I77" s="140">
        <v>81</v>
      </c>
      <c r="J77" s="115">
        <v>42</v>
      </c>
      <c r="K77" s="116">
        <v>51.851851851851855</v>
      </c>
    </row>
    <row r="78" spans="1:11" ht="14.1" customHeight="1" x14ac:dyDescent="0.2">
      <c r="A78" s="306">
        <v>93</v>
      </c>
      <c r="B78" s="307" t="s">
        <v>317</v>
      </c>
      <c r="C78" s="308"/>
      <c r="D78" s="113">
        <v>0.21130161796667471</v>
      </c>
      <c r="E78" s="115">
        <v>35</v>
      </c>
      <c r="F78" s="114">
        <v>19</v>
      </c>
      <c r="G78" s="114">
        <v>20</v>
      </c>
      <c r="H78" s="114">
        <v>12</v>
      </c>
      <c r="I78" s="140">
        <v>25</v>
      </c>
      <c r="J78" s="115">
        <v>10</v>
      </c>
      <c r="K78" s="116">
        <v>40</v>
      </c>
    </row>
    <row r="79" spans="1:11" ht="14.1" customHeight="1" x14ac:dyDescent="0.2">
      <c r="A79" s="306">
        <v>94</v>
      </c>
      <c r="B79" s="307" t="s">
        <v>318</v>
      </c>
      <c r="C79" s="308"/>
      <c r="D79" s="113">
        <v>0.25356194156000966</v>
      </c>
      <c r="E79" s="115">
        <v>42</v>
      </c>
      <c r="F79" s="114">
        <v>26</v>
      </c>
      <c r="G79" s="114">
        <v>115</v>
      </c>
      <c r="H79" s="114">
        <v>44</v>
      </c>
      <c r="I79" s="140">
        <v>27</v>
      </c>
      <c r="J79" s="115">
        <v>15</v>
      </c>
      <c r="K79" s="116">
        <v>55.555555555555557</v>
      </c>
    </row>
    <row r="80" spans="1:11" ht="14.1" customHeight="1" x14ac:dyDescent="0.2">
      <c r="A80" s="306" t="s">
        <v>319</v>
      </c>
      <c r="B80" s="307" t="s">
        <v>320</v>
      </c>
      <c r="C80" s="308"/>
      <c r="D80" s="113">
        <v>1.8111567254286403E-2</v>
      </c>
      <c r="E80" s="115">
        <v>3</v>
      </c>
      <c r="F80" s="114">
        <v>0</v>
      </c>
      <c r="G80" s="114">
        <v>3</v>
      </c>
      <c r="H80" s="114" t="s">
        <v>514</v>
      </c>
      <c r="I80" s="140" t="s">
        <v>514</v>
      </c>
      <c r="J80" s="115" t="s">
        <v>514</v>
      </c>
      <c r="K80" s="116" t="s">
        <v>514</v>
      </c>
    </row>
    <row r="81" spans="1:11" ht="14.1" customHeight="1" x14ac:dyDescent="0.2">
      <c r="A81" s="310" t="s">
        <v>321</v>
      </c>
      <c r="B81" s="311" t="s">
        <v>334</v>
      </c>
      <c r="C81" s="312"/>
      <c r="D81" s="125">
        <v>0.40449166867906305</v>
      </c>
      <c r="E81" s="143">
        <v>67</v>
      </c>
      <c r="F81" s="144">
        <v>58</v>
      </c>
      <c r="G81" s="144">
        <v>160</v>
      </c>
      <c r="H81" s="144">
        <v>54</v>
      </c>
      <c r="I81" s="145">
        <v>77</v>
      </c>
      <c r="J81" s="143">
        <v>-10</v>
      </c>
      <c r="K81" s="146">
        <v>-12.987012987012987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201848</v>
      </c>
      <c r="C10" s="114">
        <v>114975</v>
      </c>
      <c r="D10" s="114">
        <v>86873</v>
      </c>
      <c r="E10" s="114">
        <v>160471</v>
      </c>
      <c r="F10" s="114">
        <v>37919</v>
      </c>
      <c r="G10" s="114">
        <v>28754</v>
      </c>
      <c r="H10" s="114">
        <v>52967</v>
      </c>
      <c r="I10" s="115">
        <v>54056</v>
      </c>
      <c r="J10" s="114">
        <v>36619</v>
      </c>
      <c r="K10" s="114">
        <v>17437</v>
      </c>
      <c r="L10" s="423">
        <v>13615</v>
      </c>
      <c r="M10" s="424">
        <v>13296</v>
      </c>
    </row>
    <row r="11" spans="1:13" ht="11.1" customHeight="1" x14ac:dyDescent="0.2">
      <c r="A11" s="422" t="s">
        <v>388</v>
      </c>
      <c r="B11" s="115">
        <v>204046</v>
      </c>
      <c r="C11" s="114">
        <v>116705</v>
      </c>
      <c r="D11" s="114">
        <v>87341</v>
      </c>
      <c r="E11" s="114">
        <v>162404</v>
      </c>
      <c r="F11" s="114">
        <v>38205</v>
      </c>
      <c r="G11" s="114">
        <v>28379</v>
      </c>
      <c r="H11" s="114">
        <v>54189</v>
      </c>
      <c r="I11" s="115">
        <v>55578</v>
      </c>
      <c r="J11" s="114">
        <v>37404</v>
      </c>
      <c r="K11" s="114">
        <v>18174</v>
      </c>
      <c r="L11" s="423">
        <v>11380</v>
      </c>
      <c r="M11" s="424">
        <v>9715</v>
      </c>
    </row>
    <row r="12" spans="1:13" ht="11.1" customHeight="1" x14ac:dyDescent="0.2">
      <c r="A12" s="422" t="s">
        <v>389</v>
      </c>
      <c r="B12" s="115">
        <v>208450</v>
      </c>
      <c r="C12" s="114">
        <v>119585</v>
      </c>
      <c r="D12" s="114">
        <v>88865</v>
      </c>
      <c r="E12" s="114">
        <v>166351</v>
      </c>
      <c r="F12" s="114">
        <v>38629</v>
      </c>
      <c r="G12" s="114">
        <v>30853</v>
      </c>
      <c r="H12" s="114">
        <v>55265</v>
      </c>
      <c r="I12" s="115">
        <v>55842</v>
      </c>
      <c r="J12" s="114">
        <v>37044</v>
      </c>
      <c r="K12" s="114">
        <v>18798</v>
      </c>
      <c r="L12" s="423">
        <v>20406</v>
      </c>
      <c r="M12" s="424">
        <v>16624</v>
      </c>
    </row>
    <row r="13" spans="1:13" s="110" customFormat="1" ht="11.1" customHeight="1" x14ac:dyDescent="0.2">
      <c r="A13" s="422" t="s">
        <v>390</v>
      </c>
      <c r="B13" s="115">
        <v>206657</v>
      </c>
      <c r="C13" s="114">
        <v>117958</v>
      </c>
      <c r="D13" s="114">
        <v>88699</v>
      </c>
      <c r="E13" s="114">
        <v>164214</v>
      </c>
      <c r="F13" s="114">
        <v>39105</v>
      </c>
      <c r="G13" s="114">
        <v>29257</v>
      </c>
      <c r="H13" s="114">
        <v>55695</v>
      </c>
      <c r="I13" s="115">
        <v>55733</v>
      </c>
      <c r="J13" s="114">
        <v>36930</v>
      </c>
      <c r="K13" s="114">
        <v>18803</v>
      </c>
      <c r="L13" s="423">
        <v>11472</v>
      </c>
      <c r="M13" s="424">
        <v>13572</v>
      </c>
    </row>
    <row r="14" spans="1:13" ht="15" customHeight="1" x14ac:dyDescent="0.2">
      <c r="A14" s="422" t="s">
        <v>391</v>
      </c>
      <c r="B14" s="115">
        <v>208278</v>
      </c>
      <c r="C14" s="114">
        <v>119008</v>
      </c>
      <c r="D14" s="114">
        <v>89270</v>
      </c>
      <c r="E14" s="114">
        <v>160422</v>
      </c>
      <c r="F14" s="114">
        <v>44739</v>
      </c>
      <c r="G14" s="114">
        <v>28624</v>
      </c>
      <c r="H14" s="114">
        <v>56909</v>
      </c>
      <c r="I14" s="115">
        <v>55882</v>
      </c>
      <c r="J14" s="114">
        <v>36837</v>
      </c>
      <c r="K14" s="114">
        <v>19045</v>
      </c>
      <c r="L14" s="423">
        <v>16250</v>
      </c>
      <c r="M14" s="424">
        <v>14950</v>
      </c>
    </row>
    <row r="15" spans="1:13" ht="11.1" customHeight="1" x14ac:dyDescent="0.2">
      <c r="A15" s="422" t="s">
        <v>388</v>
      </c>
      <c r="B15" s="115">
        <v>210459</v>
      </c>
      <c r="C15" s="114">
        <v>120436</v>
      </c>
      <c r="D15" s="114">
        <v>90023</v>
      </c>
      <c r="E15" s="114">
        <v>161431</v>
      </c>
      <c r="F15" s="114">
        <v>46036</v>
      </c>
      <c r="G15" s="114">
        <v>28257</v>
      </c>
      <c r="H15" s="114">
        <v>58289</v>
      </c>
      <c r="I15" s="115">
        <v>56859</v>
      </c>
      <c r="J15" s="114">
        <v>37291</v>
      </c>
      <c r="K15" s="114">
        <v>19568</v>
      </c>
      <c r="L15" s="423">
        <v>12439</v>
      </c>
      <c r="M15" s="424">
        <v>10604</v>
      </c>
    </row>
    <row r="16" spans="1:13" ht="11.1" customHeight="1" x14ac:dyDescent="0.2">
      <c r="A16" s="422" t="s">
        <v>389</v>
      </c>
      <c r="B16" s="115">
        <v>214383</v>
      </c>
      <c r="C16" s="114">
        <v>123002</v>
      </c>
      <c r="D16" s="114">
        <v>91381</v>
      </c>
      <c r="E16" s="114">
        <v>165090</v>
      </c>
      <c r="F16" s="114">
        <v>46480</v>
      </c>
      <c r="G16" s="114">
        <v>30817</v>
      </c>
      <c r="H16" s="114">
        <v>59205</v>
      </c>
      <c r="I16" s="115">
        <v>57727</v>
      </c>
      <c r="J16" s="114">
        <v>37433</v>
      </c>
      <c r="K16" s="114">
        <v>20294</v>
      </c>
      <c r="L16" s="423">
        <v>21280</v>
      </c>
      <c r="M16" s="424">
        <v>17857</v>
      </c>
    </row>
    <row r="17" spans="1:13" s="110" customFormat="1" ht="11.1" customHeight="1" x14ac:dyDescent="0.2">
      <c r="A17" s="422" t="s">
        <v>390</v>
      </c>
      <c r="B17" s="115">
        <v>213820</v>
      </c>
      <c r="C17" s="114">
        <v>121926</v>
      </c>
      <c r="D17" s="114">
        <v>91894</v>
      </c>
      <c r="E17" s="114">
        <v>166802</v>
      </c>
      <c r="F17" s="114">
        <v>46814</v>
      </c>
      <c r="G17" s="114">
        <v>29884</v>
      </c>
      <c r="H17" s="114">
        <v>59986</v>
      </c>
      <c r="I17" s="115">
        <v>57783</v>
      </c>
      <c r="J17" s="114">
        <v>37373</v>
      </c>
      <c r="K17" s="114">
        <v>20410</v>
      </c>
      <c r="L17" s="423">
        <v>11345</v>
      </c>
      <c r="M17" s="424">
        <v>12652</v>
      </c>
    </row>
    <row r="18" spans="1:13" ht="15" customHeight="1" x14ac:dyDescent="0.2">
      <c r="A18" s="422" t="s">
        <v>392</v>
      </c>
      <c r="B18" s="115">
        <v>215383</v>
      </c>
      <c r="C18" s="114">
        <v>123026</v>
      </c>
      <c r="D18" s="114">
        <v>92357</v>
      </c>
      <c r="E18" s="114">
        <v>167329</v>
      </c>
      <c r="F18" s="114">
        <v>47814</v>
      </c>
      <c r="G18" s="114">
        <v>29846</v>
      </c>
      <c r="H18" s="114">
        <v>60976</v>
      </c>
      <c r="I18" s="115">
        <v>57032</v>
      </c>
      <c r="J18" s="114">
        <v>36997</v>
      </c>
      <c r="K18" s="114">
        <v>20035</v>
      </c>
      <c r="L18" s="423">
        <v>15293</v>
      </c>
      <c r="M18" s="424">
        <v>14052</v>
      </c>
    </row>
    <row r="19" spans="1:13" ht="11.1" customHeight="1" x14ac:dyDescent="0.2">
      <c r="A19" s="422" t="s">
        <v>388</v>
      </c>
      <c r="B19" s="115">
        <v>216351</v>
      </c>
      <c r="C19" s="114">
        <v>123669</v>
      </c>
      <c r="D19" s="114">
        <v>92682</v>
      </c>
      <c r="E19" s="114">
        <v>167793</v>
      </c>
      <c r="F19" s="114">
        <v>48285</v>
      </c>
      <c r="G19" s="114">
        <v>29121</v>
      </c>
      <c r="H19" s="114">
        <v>62155</v>
      </c>
      <c r="I19" s="115">
        <v>58063</v>
      </c>
      <c r="J19" s="114">
        <v>37573</v>
      </c>
      <c r="K19" s="114">
        <v>20490</v>
      </c>
      <c r="L19" s="423">
        <v>11603</v>
      </c>
      <c r="M19" s="424">
        <v>10911</v>
      </c>
    </row>
    <row r="20" spans="1:13" ht="11.1" customHeight="1" x14ac:dyDescent="0.2">
      <c r="A20" s="422" t="s">
        <v>389</v>
      </c>
      <c r="B20" s="115">
        <v>219990</v>
      </c>
      <c r="C20" s="114">
        <v>125688</v>
      </c>
      <c r="D20" s="114">
        <v>94302</v>
      </c>
      <c r="E20" s="114">
        <v>170767</v>
      </c>
      <c r="F20" s="114">
        <v>48706</v>
      </c>
      <c r="G20" s="114">
        <v>31769</v>
      </c>
      <c r="H20" s="114">
        <v>63102</v>
      </c>
      <c r="I20" s="115">
        <v>58521</v>
      </c>
      <c r="J20" s="114">
        <v>37130</v>
      </c>
      <c r="K20" s="114">
        <v>21391</v>
      </c>
      <c r="L20" s="423">
        <v>21055</v>
      </c>
      <c r="M20" s="424">
        <v>17763</v>
      </c>
    </row>
    <row r="21" spans="1:13" s="110" customFormat="1" ht="11.1" customHeight="1" x14ac:dyDescent="0.2">
      <c r="A21" s="422" t="s">
        <v>390</v>
      </c>
      <c r="B21" s="115">
        <v>218338</v>
      </c>
      <c r="C21" s="114">
        <v>124122</v>
      </c>
      <c r="D21" s="114">
        <v>94216</v>
      </c>
      <c r="E21" s="114">
        <v>169889</v>
      </c>
      <c r="F21" s="114">
        <v>48341</v>
      </c>
      <c r="G21" s="114">
        <v>30750</v>
      </c>
      <c r="H21" s="114">
        <v>63573</v>
      </c>
      <c r="I21" s="115">
        <v>58442</v>
      </c>
      <c r="J21" s="114">
        <v>37007</v>
      </c>
      <c r="K21" s="114">
        <v>21435</v>
      </c>
      <c r="L21" s="423">
        <v>11069</v>
      </c>
      <c r="M21" s="424">
        <v>13310</v>
      </c>
    </row>
    <row r="22" spans="1:13" ht="15" customHeight="1" x14ac:dyDescent="0.2">
      <c r="A22" s="422" t="s">
        <v>393</v>
      </c>
      <c r="B22" s="115">
        <v>218174</v>
      </c>
      <c r="C22" s="114">
        <v>124042</v>
      </c>
      <c r="D22" s="114">
        <v>94132</v>
      </c>
      <c r="E22" s="114">
        <v>169425</v>
      </c>
      <c r="F22" s="114">
        <v>48238</v>
      </c>
      <c r="G22" s="114">
        <v>29661</v>
      </c>
      <c r="H22" s="114">
        <v>64452</v>
      </c>
      <c r="I22" s="115">
        <v>57875</v>
      </c>
      <c r="J22" s="114">
        <v>36763</v>
      </c>
      <c r="K22" s="114">
        <v>21112</v>
      </c>
      <c r="L22" s="423">
        <v>13333</v>
      </c>
      <c r="M22" s="424">
        <v>13499</v>
      </c>
    </row>
    <row r="23" spans="1:13" ht="11.1" customHeight="1" x14ac:dyDescent="0.2">
      <c r="A23" s="422" t="s">
        <v>388</v>
      </c>
      <c r="B23" s="115">
        <v>219164</v>
      </c>
      <c r="C23" s="114">
        <v>124911</v>
      </c>
      <c r="D23" s="114">
        <v>94253</v>
      </c>
      <c r="E23" s="114">
        <v>169958</v>
      </c>
      <c r="F23" s="114">
        <v>48622</v>
      </c>
      <c r="G23" s="114">
        <v>28891</v>
      </c>
      <c r="H23" s="114">
        <v>65677</v>
      </c>
      <c r="I23" s="115">
        <v>58498</v>
      </c>
      <c r="J23" s="114">
        <v>37000</v>
      </c>
      <c r="K23" s="114">
        <v>21498</v>
      </c>
      <c r="L23" s="423">
        <v>11830</v>
      </c>
      <c r="M23" s="424">
        <v>11082</v>
      </c>
    </row>
    <row r="24" spans="1:13" ht="11.1" customHeight="1" x14ac:dyDescent="0.2">
      <c r="A24" s="422" t="s">
        <v>389</v>
      </c>
      <c r="B24" s="115">
        <v>222870</v>
      </c>
      <c r="C24" s="114">
        <v>126959</v>
      </c>
      <c r="D24" s="114">
        <v>95911</v>
      </c>
      <c r="E24" s="114">
        <v>170470</v>
      </c>
      <c r="F24" s="114">
        <v>49147</v>
      </c>
      <c r="G24" s="114">
        <v>31006</v>
      </c>
      <c r="H24" s="114">
        <v>66779</v>
      </c>
      <c r="I24" s="115">
        <v>59002</v>
      </c>
      <c r="J24" s="114">
        <v>36713</v>
      </c>
      <c r="K24" s="114">
        <v>22289</v>
      </c>
      <c r="L24" s="423">
        <v>21217</v>
      </c>
      <c r="M24" s="424">
        <v>18469</v>
      </c>
    </row>
    <row r="25" spans="1:13" s="110" customFormat="1" ht="11.1" customHeight="1" x14ac:dyDescent="0.2">
      <c r="A25" s="422" t="s">
        <v>390</v>
      </c>
      <c r="B25" s="115">
        <v>220816</v>
      </c>
      <c r="C25" s="114">
        <v>125231</v>
      </c>
      <c r="D25" s="114">
        <v>95585</v>
      </c>
      <c r="E25" s="114">
        <v>168327</v>
      </c>
      <c r="F25" s="114">
        <v>49254</v>
      </c>
      <c r="G25" s="114">
        <v>29902</v>
      </c>
      <c r="H25" s="114">
        <v>67235</v>
      </c>
      <c r="I25" s="115">
        <v>58724</v>
      </c>
      <c r="J25" s="114">
        <v>36598</v>
      </c>
      <c r="K25" s="114">
        <v>22126</v>
      </c>
      <c r="L25" s="423">
        <v>10535</v>
      </c>
      <c r="M25" s="424">
        <v>12642</v>
      </c>
    </row>
    <row r="26" spans="1:13" ht="15" customHeight="1" x14ac:dyDescent="0.2">
      <c r="A26" s="422" t="s">
        <v>394</v>
      </c>
      <c r="B26" s="115">
        <v>222076</v>
      </c>
      <c r="C26" s="114">
        <v>126143</v>
      </c>
      <c r="D26" s="114">
        <v>95933</v>
      </c>
      <c r="E26" s="114">
        <v>169346</v>
      </c>
      <c r="F26" s="114">
        <v>49479</v>
      </c>
      <c r="G26" s="114">
        <v>29218</v>
      </c>
      <c r="H26" s="114">
        <v>68177</v>
      </c>
      <c r="I26" s="115">
        <v>58270</v>
      </c>
      <c r="J26" s="114">
        <v>36339</v>
      </c>
      <c r="K26" s="114">
        <v>21931</v>
      </c>
      <c r="L26" s="423">
        <v>15747</v>
      </c>
      <c r="M26" s="424">
        <v>14762</v>
      </c>
    </row>
    <row r="27" spans="1:13" ht="11.1" customHeight="1" x14ac:dyDescent="0.2">
      <c r="A27" s="422" t="s">
        <v>388</v>
      </c>
      <c r="B27" s="115">
        <v>223800</v>
      </c>
      <c r="C27" s="114">
        <v>127343</v>
      </c>
      <c r="D27" s="114">
        <v>96457</v>
      </c>
      <c r="E27" s="114">
        <v>170509</v>
      </c>
      <c r="F27" s="114">
        <v>50100</v>
      </c>
      <c r="G27" s="114">
        <v>28675</v>
      </c>
      <c r="H27" s="114">
        <v>69560</v>
      </c>
      <c r="I27" s="115">
        <v>59523</v>
      </c>
      <c r="J27" s="114">
        <v>37060</v>
      </c>
      <c r="K27" s="114">
        <v>22463</v>
      </c>
      <c r="L27" s="423">
        <v>12202</v>
      </c>
      <c r="M27" s="424">
        <v>10808</v>
      </c>
    </row>
    <row r="28" spans="1:13" ht="11.1" customHeight="1" x14ac:dyDescent="0.2">
      <c r="A28" s="422" t="s">
        <v>389</v>
      </c>
      <c r="B28" s="115">
        <v>226757</v>
      </c>
      <c r="C28" s="114">
        <v>129111</v>
      </c>
      <c r="D28" s="114">
        <v>97646</v>
      </c>
      <c r="E28" s="114">
        <v>175169</v>
      </c>
      <c r="F28" s="114">
        <v>50812</v>
      </c>
      <c r="G28" s="114">
        <v>30841</v>
      </c>
      <c r="H28" s="114">
        <v>69790</v>
      </c>
      <c r="I28" s="115">
        <v>59830</v>
      </c>
      <c r="J28" s="114">
        <v>36758</v>
      </c>
      <c r="K28" s="114">
        <v>23072</v>
      </c>
      <c r="L28" s="423">
        <v>21480</v>
      </c>
      <c r="M28" s="424">
        <v>18945</v>
      </c>
    </row>
    <row r="29" spans="1:13" s="110" customFormat="1" ht="11.1" customHeight="1" x14ac:dyDescent="0.2">
      <c r="A29" s="422" t="s">
        <v>390</v>
      </c>
      <c r="B29" s="115">
        <v>224496</v>
      </c>
      <c r="C29" s="114">
        <v>127213</v>
      </c>
      <c r="D29" s="114">
        <v>97283</v>
      </c>
      <c r="E29" s="114">
        <v>173364</v>
      </c>
      <c r="F29" s="114">
        <v>50997</v>
      </c>
      <c r="G29" s="114">
        <v>29741</v>
      </c>
      <c r="H29" s="114">
        <v>69980</v>
      </c>
      <c r="I29" s="115">
        <v>59308</v>
      </c>
      <c r="J29" s="114">
        <v>36673</v>
      </c>
      <c r="K29" s="114">
        <v>22635</v>
      </c>
      <c r="L29" s="423">
        <v>10925</v>
      </c>
      <c r="M29" s="424">
        <v>13183</v>
      </c>
    </row>
    <row r="30" spans="1:13" ht="15" customHeight="1" x14ac:dyDescent="0.2">
      <c r="A30" s="422" t="s">
        <v>395</v>
      </c>
      <c r="B30" s="115">
        <v>226177</v>
      </c>
      <c r="C30" s="114">
        <v>128145</v>
      </c>
      <c r="D30" s="114">
        <v>98032</v>
      </c>
      <c r="E30" s="114">
        <v>174004</v>
      </c>
      <c r="F30" s="114">
        <v>52064</v>
      </c>
      <c r="G30" s="114">
        <v>29104</v>
      </c>
      <c r="H30" s="114">
        <v>71065</v>
      </c>
      <c r="I30" s="115">
        <v>57381</v>
      </c>
      <c r="J30" s="114">
        <v>35165</v>
      </c>
      <c r="K30" s="114">
        <v>22216</v>
      </c>
      <c r="L30" s="423">
        <v>16918</v>
      </c>
      <c r="M30" s="424">
        <v>15417</v>
      </c>
    </row>
    <row r="31" spans="1:13" ht="11.1" customHeight="1" x14ac:dyDescent="0.2">
      <c r="A31" s="422" t="s">
        <v>388</v>
      </c>
      <c r="B31" s="115">
        <v>227564</v>
      </c>
      <c r="C31" s="114">
        <v>129188</v>
      </c>
      <c r="D31" s="114">
        <v>98376</v>
      </c>
      <c r="E31" s="114">
        <v>174725</v>
      </c>
      <c r="F31" s="114">
        <v>52749</v>
      </c>
      <c r="G31" s="114">
        <v>28529</v>
      </c>
      <c r="H31" s="114">
        <v>72169</v>
      </c>
      <c r="I31" s="115">
        <v>58433</v>
      </c>
      <c r="J31" s="114">
        <v>35700</v>
      </c>
      <c r="K31" s="114">
        <v>22733</v>
      </c>
      <c r="L31" s="423">
        <v>12493</v>
      </c>
      <c r="M31" s="424">
        <v>11326</v>
      </c>
    </row>
    <row r="32" spans="1:13" ht="11.1" customHeight="1" x14ac:dyDescent="0.2">
      <c r="A32" s="422" t="s">
        <v>389</v>
      </c>
      <c r="B32" s="115">
        <v>231320</v>
      </c>
      <c r="C32" s="114">
        <v>131410</v>
      </c>
      <c r="D32" s="114">
        <v>99910</v>
      </c>
      <c r="E32" s="114">
        <v>177723</v>
      </c>
      <c r="F32" s="114">
        <v>53561</v>
      </c>
      <c r="G32" s="114">
        <v>30757</v>
      </c>
      <c r="H32" s="114">
        <v>73018</v>
      </c>
      <c r="I32" s="115">
        <v>58321</v>
      </c>
      <c r="J32" s="114">
        <v>34983</v>
      </c>
      <c r="K32" s="114">
        <v>23338</v>
      </c>
      <c r="L32" s="423">
        <v>22499</v>
      </c>
      <c r="M32" s="424">
        <v>19313</v>
      </c>
    </row>
    <row r="33" spans="1:13" s="110" customFormat="1" ht="11.1" customHeight="1" x14ac:dyDescent="0.2">
      <c r="A33" s="422" t="s">
        <v>390</v>
      </c>
      <c r="B33" s="115">
        <v>229287</v>
      </c>
      <c r="C33" s="114">
        <v>129781</v>
      </c>
      <c r="D33" s="114">
        <v>99506</v>
      </c>
      <c r="E33" s="114">
        <v>175595</v>
      </c>
      <c r="F33" s="114">
        <v>53671</v>
      </c>
      <c r="G33" s="114">
        <v>29684</v>
      </c>
      <c r="H33" s="114">
        <v>73066</v>
      </c>
      <c r="I33" s="115">
        <v>58106</v>
      </c>
      <c r="J33" s="114">
        <v>35010</v>
      </c>
      <c r="K33" s="114">
        <v>23096</v>
      </c>
      <c r="L33" s="423">
        <v>11794</v>
      </c>
      <c r="M33" s="424">
        <v>13954</v>
      </c>
    </row>
    <row r="34" spans="1:13" ht="15" customHeight="1" x14ac:dyDescent="0.2">
      <c r="A34" s="422" t="s">
        <v>396</v>
      </c>
      <c r="B34" s="115">
        <v>230595</v>
      </c>
      <c r="C34" s="114">
        <v>130729</v>
      </c>
      <c r="D34" s="114">
        <v>99866</v>
      </c>
      <c r="E34" s="114">
        <v>176454</v>
      </c>
      <c r="F34" s="114">
        <v>54133</v>
      </c>
      <c r="G34" s="114">
        <v>28922</v>
      </c>
      <c r="H34" s="114">
        <v>74174</v>
      </c>
      <c r="I34" s="115">
        <v>57516</v>
      </c>
      <c r="J34" s="114">
        <v>34642</v>
      </c>
      <c r="K34" s="114">
        <v>22874</v>
      </c>
      <c r="L34" s="423">
        <v>15645</v>
      </c>
      <c r="M34" s="424">
        <v>14470</v>
      </c>
    </row>
    <row r="35" spans="1:13" ht="11.1" customHeight="1" x14ac:dyDescent="0.2">
      <c r="A35" s="422" t="s">
        <v>388</v>
      </c>
      <c r="B35" s="115">
        <v>231540</v>
      </c>
      <c r="C35" s="114">
        <v>131541</v>
      </c>
      <c r="D35" s="114">
        <v>99999</v>
      </c>
      <c r="E35" s="114">
        <v>176793</v>
      </c>
      <c r="F35" s="114">
        <v>54743</v>
      </c>
      <c r="G35" s="114">
        <v>28234</v>
      </c>
      <c r="H35" s="114">
        <v>75297</v>
      </c>
      <c r="I35" s="115">
        <v>58457</v>
      </c>
      <c r="J35" s="114">
        <v>35083</v>
      </c>
      <c r="K35" s="114">
        <v>23374</v>
      </c>
      <c r="L35" s="423">
        <v>12845</v>
      </c>
      <c r="M35" s="424">
        <v>12080</v>
      </c>
    </row>
    <row r="36" spans="1:13" ht="11.1" customHeight="1" x14ac:dyDescent="0.2">
      <c r="A36" s="422" t="s">
        <v>389</v>
      </c>
      <c r="B36" s="115">
        <v>236164</v>
      </c>
      <c r="C36" s="114">
        <v>134432</v>
      </c>
      <c r="D36" s="114">
        <v>101732</v>
      </c>
      <c r="E36" s="114">
        <v>180724</v>
      </c>
      <c r="F36" s="114">
        <v>55439</v>
      </c>
      <c r="G36" s="114">
        <v>30906</v>
      </c>
      <c r="H36" s="114">
        <v>76160</v>
      </c>
      <c r="I36" s="115">
        <v>58639</v>
      </c>
      <c r="J36" s="114">
        <v>34648</v>
      </c>
      <c r="K36" s="114">
        <v>23991</v>
      </c>
      <c r="L36" s="423">
        <v>22494</v>
      </c>
      <c r="M36" s="424">
        <v>19239</v>
      </c>
    </row>
    <row r="37" spans="1:13" s="110" customFormat="1" ht="11.1" customHeight="1" x14ac:dyDescent="0.2">
      <c r="A37" s="422" t="s">
        <v>390</v>
      </c>
      <c r="B37" s="115">
        <v>234850</v>
      </c>
      <c r="C37" s="114">
        <v>133234</v>
      </c>
      <c r="D37" s="114">
        <v>101616</v>
      </c>
      <c r="E37" s="114">
        <v>179065</v>
      </c>
      <c r="F37" s="114">
        <v>55785</v>
      </c>
      <c r="G37" s="114">
        <v>29937</v>
      </c>
      <c r="H37" s="114">
        <v>76429</v>
      </c>
      <c r="I37" s="115">
        <v>58408</v>
      </c>
      <c r="J37" s="114">
        <v>34680</v>
      </c>
      <c r="K37" s="114">
        <v>23728</v>
      </c>
      <c r="L37" s="423">
        <v>12520</v>
      </c>
      <c r="M37" s="424">
        <v>14048</v>
      </c>
    </row>
    <row r="38" spans="1:13" ht="15" customHeight="1" x14ac:dyDescent="0.2">
      <c r="A38" s="425" t="s">
        <v>397</v>
      </c>
      <c r="B38" s="115">
        <v>236136</v>
      </c>
      <c r="C38" s="114">
        <v>134215</v>
      </c>
      <c r="D38" s="114">
        <v>101921</v>
      </c>
      <c r="E38" s="114">
        <v>179999</v>
      </c>
      <c r="F38" s="114">
        <v>56137</v>
      </c>
      <c r="G38" s="114">
        <v>29306</v>
      </c>
      <c r="H38" s="114">
        <v>77292</v>
      </c>
      <c r="I38" s="115">
        <v>57932</v>
      </c>
      <c r="J38" s="114">
        <v>34325</v>
      </c>
      <c r="K38" s="114">
        <v>23607</v>
      </c>
      <c r="L38" s="423">
        <v>16152</v>
      </c>
      <c r="M38" s="424">
        <v>15015</v>
      </c>
    </row>
    <row r="39" spans="1:13" ht="11.1" customHeight="1" x14ac:dyDescent="0.2">
      <c r="A39" s="422" t="s">
        <v>388</v>
      </c>
      <c r="B39" s="115">
        <v>237735</v>
      </c>
      <c r="C39" s="114">
        <v>135240</v>
      </c>
      <c r="D39" s="114">
        <v>102495</v>
      </c>
      <c r="E39" s="114">
        <v>180939</v>
      </c>
      <c r="F39" s="114">
        <v>56796</v>
      </c>
      <c r="G39" s="114">
        <v>28772</v>
      </c>
      <c r="H39" s="114">
        <v>78576</v>
      </c>
      <c r="I39" s="115">
        <v>59010</v>
      </c>
      <c r="J39" s="114">
        <v>34771</v>
      </c>
      <c r="K39" s="114">
        <v>24239</v>
      </c>
      <c r="L39" s="423">
        <v>15454</v>
      </c>
      <c r="M39" s="424">
        <v>13912</v>
      </c>
    </row>
    <row r="40" spans="1:13" ht="11.1" customHeight="1" x14ac:dyDescent="0.2">
      <c r="A40" s="425" t="s">
        <v>389</v>
      </c>
      <c r="B40" s="115">
        <v>241875</v>
      </c>
      <c r="C40" s="114">
        <v>137623</v>
      </c>
      <c r="D40" s="114">
        <v>104252</v>
      </c>
      <c r="E40" s="114">
        <v>184541</v>
      </c>
      <c r="F40" s="114">
        <v>57334</v>
      </c>
      <c r="G40" s="114">
        <v>31287</v>
      </c>
      <c r="H40" s="114">
        <v>79438</v>
      </c>
      <c r="I40" s="115">
        <v>59225</v>
      </c>
      <c r="J40" s="114">
        <v>34184</v>
      </c>
      <c r="K40" s="114">
        <v>25041</v>
      </c>
      <c r="L40" s="423">
        <v>23690</v>
      </c>
      <c r="M40" s="424">
        <v>20281</v>
      </c>
    </row>
    <row r="41" spans="1:13" s="110" customFormat="1" ht="11.1" customHeight="1" x14ac:dyDescent="0.2">
      <c r="A41" s="422" t="s">
        <v>390</v>
      </c>
      <c r="B41" s="115">
        <v>240859</v>
      </c>
      <c r="C41" s="114">
        <v>136616</v>
      </c>
      <c r="D41" s="114">
        <v>104243</v>
      </c>
      <c r="E41" s="114">
        <v>183230</v>
      </c>
      <c r="F41" s="114">
        <v>57629</v>
      </c>
      <c r="G41" s="114">
        <v>30430</v>
      </c>
      <c r="H41" s="114">
        <v>79781</v>
      </c>
      <c r="I41" s="115">
        <v>59075</v>
      </c>
      <c r="J41" s="114">
        <v>34108</v>
      </c>
      <c r="K41" s="114">
        <v>24967</v>
      </c>
      <c r="L41" s="423">
        <v>14304</v>
      </c>
      <c r="M41" s="424">
        <v>15445</v>
      </c>
    </row>
    <row r="42" spans="1:13" ht="15" customHeight="1" x14ac:dyDescent="0.2">
      <c r="A42" s="422" t="s">
        <v>398</v>
      </c>
      <c r="B42" s="115">
        <v>241926</v>
      </c>
      <c r="C42" s="114">
        <v>137465</v>
      </c>
      <c r="D42" s="114">
        <v>104461</v>
      </c>
      <c r="E42" s="114">
        <v>183965</v>
      </c>
      <c r="F42" s="114">
        <v>57961</v>
      </c>
      <c r="G42" s="114">
        <v>29645</v>
      </c>
      <c r="H42" s="114">
        <v>80612</v>
      </c>
      <c r="I42" s="115">
        <v>58648</v>
      </c>
      <c r="J42" s="114">
        <v>33781</v>
      </c>
      <c r="K42" s="114">
        <v>24867</v>
      </c>
      <c r="L42" s="423">
        <v>17688</v>
      </c>
      <c r="M42" s="424">
        <v>16878</v>
      </c>
    </row>
    <row r="43" spans="1:13" ht="11.1" customHeight="1" x14ac:dyDescent="0.2">
      <c r="A43" s="422" t="s">
        <v>388</v>
      </c>
      <c r="B43" s="115">
        <v>243277</v>
      </c>
      <c r="C43" s="114">
        <v>138474</v>
      </c>
      <c r="D43" s="114">
        <v>104803</v>
      </c>
      <c r="E43" s="114">
        <v>184745</v>
      </c>
      <c r="F43" s="114">
        <v>58532</v>
      </c>
      <c r="G43" s="114">
        <v>29078</v>
      </c>
      <c r="H43" s="114">
        <v>81661</v>
      </c>
      <c r="I43" s="115">
        <v>59692</v>
      </c>
      <c r="J43" s="114">
        <v>34162</v>
      </c>
      <c r="K43" s="114">
        <v>25530</v>
      </c>
      <c r="L43" s="423">
        <v>15145</v>
      </c>
      <c r="M43" s="424">
        <v>13935</v>
      </c>
    </row>
    <row r="44" spans="1:13" ht="11.1" customHeight="1" x14ac:dyDescent="0.2">
      <c r="A44" s="422" t="s">
        <v>389</v>
      </c>
      <c r="B44" s="115">
        <v>247090</v>
      </c>
      <c r="C44" s="114">
        <v>140758</v>
      </c>
      <c r="D44" s="114">
        <v>106332</v>
      </c>
      <c r="E44" s="114">
        <v>188251</v>
      </c>
      <c r="F44" s="114">
        <v>58839</v>
      </c>
      <c r="G44" s="114">
        <v>31607</v>
      </c>
      <c r="H44" s="114">
        <v>82170</v>
      </c>
      <c r="I44" s="115">
        <v>59592</v>
      </c>
      <c r="J44" s="114">
        <v>33507</v>
      </c>
      <c r="K44" s="114">
        <v>26085</v>
      </c>
      <c r="L44" s="423">
        <v>25077</v>
      </c>
      <c r="M44" s="424">
        <v>22169</v>
      </c>
    </row>
    <row r="45" spans="1:13" s="110" customFormat="1" ht="11.1" customHeight="1" x14ac:dyDescent="0.2">
      <c r="A45" s="422" t="s">
        <v>390</v>
      </c>
      <c r="B45" s="115">
        <v>246192</v>
      </c>
      <c r="C45" s="114">
        <v>139872</v>
      </c>
      <c r="D45" s="114">
        <v>106320</v>
      </c>
      <c r="E45" s="114">
        <v>187045</v>
      </c>
      <c r="F45" s="114">
        <v>59147</v>
      </c>
      <c r="G45" s="114">
        <v>30903</v>
      </c>
      <c r="H45" s="114">
        <v>82623</v>
      </c>
      <c r="I45" s="115">
        <v>59530</v>
      </c>
      <c r="J45" s="114">
        <v>33593</v>
      </c>
      <c r="K45" s="114">
        <v>25937</v>
      </c>
      <c r="L45" s="423">
        <v>15437</v>
      </c>
      <c r="M45" s="424">
        <v>16558</v>
      </c>
    </row>
    <row r="46" spans="1:13" ht="15" customHeight="1" x14ac:dyDescent="0.2">
      <c r="A46" s="422" t="s">
        <v>399</v>
      </c>
      <c r="B46" s="115">
        <v>246557</v>
      </c>
      <c r="C46" s="114">
        <v>140288</v>
      </c>
      <c r="D46" s="114">
        <v>106269</v>
      </c>
      <c r="E46" s="114">
        <v>187137</v>
      </c>
      <c r="F46" s="114">
        <v>59420</v>
      </c>
      <c r="G46" s="114">
        <v>29999</v>
      </c>
      <c r="H46" s="114">
        <v>83211</v>
      </c>
      <c r="I46" s="115">
        <v>59378</v>
      </c>
      <c r="J46" s="114">
        <v>33438</v>
      </c>
      <c r="K46" s="114">
        <v>25940</v>
      </c>
      <c r="L46" s="423">
        <v>17805</v>
      </c>
      <c r="M46" s="424">
        <v>17490</v>
      </c>
    </row>
    <row r="47" spans="1:13" ht="11.1" customHeight="1" x14ac:dyDescent="0.2">
      <c r="A47" s="422" t="s">
        <v>388</v>
      </c>
      <c r="B47" s="115">
        <v>247213</v>
      </c>
      <c r="C47" s="114">
        <v>140719</v>
      </c>
      <c r="D47" s="114">
        <v>106494</v>
      </c>
      <c r="E47" s="114">
        <v>187307</v>
      </c>
      <c r="F47" s="114">
        <v>59906</v>
      </c>
      <c r="G47" s="114">
        <v>29437</v>
      </c>
      <c r="H47" s="114">
        <v>83851</v>
      </c>
      <c r="I47" s="115">
        <v>60451</v>
      </c>
      <c r="J47" s="114">
        <v>33867</v>
      </c>
      <c r="K47" s="114">
        <v>26584</v>
      </c>
      <c r="L47" s="423">
        <v>14421</v>
      </c>
      <c r="M47" s="424">
        <v>13964</v>
      </c>
    </row>
    <row r="48" spans="1:13" ht="11.1" customHeight="1" x14ac:dyDescent="0.2">
      <c r="A48" s="422" t="s">
        <v>389</v>
      </c>
      <c r="B48" s="115">
        <v>250631</v>
      </c>
      <c r="C48" s="114">
        <v>142494</v>
      </c>
      <c r="D48" s="114">
        <v>108137</v>
      </c>
      <c r="E48" s="114">
        <v>190004</v>
      </c>
      <c r="F48" s="114">
        <v>60627</v>
      </c>
      <c r="G48" s="114">
        <v>31778</v>
      </c>
      <c r="H48" s="114">
        <v>84540</v>
      </c>
      <c r="I48" s="115">
        <v>59917</v>
      </c>
      <c r="J48" s="114">
        <v>33019</v>
      </c>
      <c r="K48" s="114">
        <v>26898</v>
      </c>
      <c r="L48" s="423">
        <v>23307</v>
      </c>
      <c r="M48" s="424">
        <v>20370</v>
      </c>
    </row>
    <row r="49" spans="1:17" s="110" customFormat="1" ht="11.1" customHeight="1" x14ac:dyDescent="0.2">
      <c r="A49" s="422" t="s">
        <v>390</v>
      </c>
      <c r="B49" s="115">
        <v>248575</v>
      </c>
      <c r="C49" s="114">
        <v>140786</v>
      </c>
      <c r="D49" s="114">
        <v>107789</v>
      </c>
      <c r="E49" s="114">
        <v>187718</v>
      </c>
      <c r="F49" s="114">
        <v>60857</v>
      </c>
      <c r="G49" s="114">
        <v>30852</v>
      </c>
      <c r="H49" s="114">
        <v>84434</v>
      </c>
      <c r="I49" s="115">
        <v>59827</v>
      </c>
      <c r="J49" s="114">
        <v>33138</v>
      </c>
      <c r="K49" s="114">
        <v>26689</v>
      </c>
      <c r="L49" s="423">
        <v>13219</v>
      </c>
      <c r="M49" s="424">
        <v>15358</v>
      </c>
    </row>
    <row r="50" spans="1:17" ht="15" customHeight="1" x14ac:dyDescent="0.2">
      <c r="A50" s="422" t="s">
        <v>400</v>
      </c>
      <c r="B50" s="143">
        <v>248583</v>
      </c>
      <c r="C50" s="144">
        <v>140965</v>
      </c>
      <c r="D50" s="144">
        <v>107618</v>
      </c>
      <c r="E50" s="144">
        <v>187532</v>
      </c>
      <c r="F50" s="144">
        <v>61051</v>
      </c>
      <c r="G50" s="144">
        <v>29974</v>
      </c>
      <c r="H50" s="144">
        <v>84925</v>
      </c>
      <c r="I50" s="143">
        <v>57866</v>
      </c>
      <c r="J50" s="144">
        <v>32118</v>
      </c>
      <c r="K50" s="144">
        <v>25748</v>
      </c>
      <c r="L50" s="426">
        <v>15913</v>
      </c>
      <c r="M50" s="427">
        <v>16564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0.82171668214652194</v>
      </c>
      <c r="C6" s="480">
        <f>'Tabelle 3.3'!J11</f>
        <v>-2.5463976556973962</v>
      </c>
      <c r="D6" s="481">
        <f t="shared" ref="D6:E9" si="0">IF(OR(AND(B6&gt;=-50,B6&lt;=50),ISNUMBER(B6)=FALSE),B6,"")</f>
        <v>0.82171668214652194</v>
      </c>
      <c r="E6" s="481">
        <f t="shared" si="0"/>
        <v>-2.5463976556973962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0.82171668214652194</v>
      </c>
      <c r="C14" s="480">
        <f>'Tabelle 3.3'!J11</f>
        <v>-2.5463976556973962</v>
      </c>
      <c r="D14" s="481">
        <f>IF(OR(AND(B14&gt;=-50,B14&lt;=50),ISNUMBER(B14)=FALSE),B14,"")</f>
        <v>0.82171668214652194</v>
      </c>
      <c r="E14" s="481">
        <f>IF(OR(AND(C14&gt;=-50,C14&lt;=50),ISNUMBER(C14)=FALSE),C14,"")</f>
        <v>-2.5463976556973962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0.3546099290780142</v>
      </c>
      <c r="C15" s="480">
        <f>'Tabelle 3.3'!J12</f>
        <v>5.44</v>
      </c>
      <c r="D15" s="481">
        <f t="shared" ref="D15:E45" si="3">IF(OR(AND(B15&gt;=-50,B15&lt;=50),ISNUMBER(B15)=FALSE),B15,"")</f>
        <v>0.3546099290780142</v>
      </c>
      <c r="E15" s="481">
        <f t="shared" si="3"/>
        <v>5.44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1.4450867052023122</v>
      </c>
      <c r="C16" s="480">
        <f>'Tabelle 3.3'!J13</f>
        <v>4.2713567839195976</v>
      </c>
      <c r="D16" s="481">
        <f t="shared" si="3"/>
        <v>1.4450867052023122</v>
      </c>
      <c r="E16" s="481">
        <f t="shared" si="3"/>
        <v>4.2713567839195976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-0.70300624894443509</v>
      </c>
      <c r="C17" s="480">
        <f>'Tabelle 3.3'!J14</f>
        <v>-7.4023922365154595</v>
      </c>
      <c r="D17" s="481">
        <f t="shared" si="3"/>
        <v>-0.70300624894443509</v>
      </c>
      <c r="E17" s="481">
        <f t="shared" si="3"/>
        <v>-7.4023922365154595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-2.2899628252788102</v>
      </c>
      <c r="C18" s="480">
        <f>'Tabelle 3.3'!J15</f>
        <v>-4.3675186023940471</v>
      </c>
      <c r="D18" s="481">
        <f t="shared" si="3"/>
        <v>-2.2899628252788102</v>
      </c>
      <c r="E18" s="481">
        <f t="shared" si="3"/>
        <v>-4.3675186023940471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-0.13863216266173753</v>
      </c>
      <c r="C19" s="480">
        <f>'Tabelle 3.3'!J16</f>
        <v>-10.386209906174994</v>
      </c>
      <c r="D19" s="481">
        <f t="shared" si="3"/>
        <v>-0.13863216266173753</v>
      </c>
      <c r="E19" s="481">
        <f t="shared" si="3"/>
        <v>-10.386209906174994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-1.8659343754400788</v>
      </c>
      <c r="C20" s="480">
        <f>'Tabelle 3.3'!J17</f>
        <v>-3.7878787878787881</v>
      </c>
      <c r="D20" s="481">
        <f t="shared" si="3"/>
        <v>-1.8659343754400788</v>
      </c>
      <c r="E20" s="481">
        <f t="shared" si="3"/>
        <v>-3.7878787878787881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5.8857288611146537</v>
      </c>
      <c r="C21" s="480">
        <f>'Tabelle 3.3'!J18</f>
        <v>2.3597811217510261</v>
      </c>
      <c r="D21" s="481">
        <f t="shared" si="3"/>
        <v>5.8857288611146537</v>
      </c>
      <c r="E21" s="481">
        <f t="shared" si="3"/>
        <v>2.3597811217510261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1.4191867394739031</v>
      </c>
      <c r="C22" s="480">
        <f>'Tabelle 3.3'!J19</f>
        <v>0.10422094841063054</v>
      </c>
      <c r="D22" s="481">
        <f t="shared" si="3"/>
        <v>1.4191867394739031</v>
      </c>
      <c r="E22" s="481">
        <f t="shared" si="3"/>
        <v>0.10422094841063054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2.1818991428253369</v>
      </c>
      <c r="C23" s="480">
        <f>'Tabelle 3.3'!J20</f>
        <v>0.5258344764517604</v>
      </c>
      <c r="D23" s="481">
        <f t="shared" si="3"/>
        <v>2.1818991428253369</v>
      </c>
      <c r="E23" s="481">
        <f t="shared" si="3"/>
        <v>0.5258344764517604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0.32971295577967419</v>
      </c>
      <c r="C24" s="480">
        <f>'Tabelle 3.3'!J21</f>
        <v>-7.1904540523787386</v>
      </c>
      <c r="D24" s="481">
        <f t="shared" si="3"/>
        <v>0.32971295577967419</v>
      </c>
      <c r="E24" s="481">
        <f t="shared" si="3"/>
        <v>-7.1904540523787386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3.2409381663113006</v>
      </c>
      <c r="C25" s="480">
        <f>'Tabelle 3.3'!J22</f>
        <v>3.0959752321981426</v>
      </c>
      <c r="D25" s="481">
        <f t="shared" si="3"/>
        <v>3.2409381663113006</v>
      </c>
      <c r="E25" s="481">
        <f t="shared" si="3"/>
        <v>3.0959752321981426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0.59474412171507607</v>
      </c>
      <c r="C26" s="480">
        <f>'Tabelle 3.3'!J23</f>
        <v>-0.30441400304414001</v>
      </c>
      <c r="D26" s="481">
        <f t="shared" si="3"/>
        <v>0.59474412171507607</v>
      </c>
      <c r="E26" s="481">
        <f t="shared" si="3"/>
        <v>-0.30441400304414001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1.3134540291089811</v>
      </c>
      <c r="C27" s="480">
        <f>'Tabelle 3.3'!J24</f>
        <v>-11.492063492063492</v>
      </c>
      <c r="D27" s="481">
        <f t="shared" si="3"/>
        <v>1.3134540291089811</v>
      </c>
      <c r="E27" s="481">
        <f t="shared" si="3"/>
        <v>-11.492063492063492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4.6199701937406852</v>
      </c>
      <c r="C28" s="480">
        <f>'Tabelle 3.3'!J25</f>
        <v>-9.7489641725566664E-2</v>
      </c>
      <c r="D28" s="481">
        <f t="shared" si="3"/>
        <v>4.6199701937406852</v>
      </c>
      <c r="E28" s="481">
        <f t="shared" si="3"/>
        <v>-9.7489641725566664E-2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-5.6786703601108037</v>
      </c>
      <c r="C29" s="480">
        <f>'Tabelle 3.3'!J26</f>
        <v>-2.6666666666666665</v>
      </c>
      <c r="D29" s="481">
        <f t="shared" si="3"/>
        <v>-5.6786703601108037</v>
      </c>
      <c r="E29" s="481">
        <f t="shared" si="3"/>
        <v>-2.6666666666666665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1.3805678562125554</v>
      </c>
      <c r="C30" s="480">
        <f>'Tabelle 3.3'!J27</f>
        <v>1.8957345971563981</v>
      </c>
      <c r="D30" s="481">
        <f t="shared" si="3"/>
        <v>1.3805678562125554</v>
      </c>
      <c r="E30" s="481">
        <f t="shared" si="3"/>
        <v>1.8957345971563981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2.8571428571428572</v>
      </c>
      <c r="C31" s="480">
        <f>'Tabelle 3.3'!J28</f>
        <v>1.0826771653543308</v>
      </c>
      <c r="D31" s="481">
        <f t="shared" si="3"/>
        <v>2.8571428571428572</v>
      </c>
      <c r="E31" s="481">
        <f t="shared" si="3"/>
        <v>1.0826771653543308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2.1405799301654773</v>
      </c>
      <c r="C32" s="480">
        <f>'Tabelle 3.3'!J29</f>
        <v>-0.67459042724060392</v>
      </c>
      <c r="D32" s="481">
        <f t="shared" si="3"/>
        <v>2.1405799301654773</v>
      </c>
      <c r="E32" s="481">
        <f t="shared" si="3"/>
        <v>-0.67459042724060392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1.0616438356164384</v>
      </c>
      <c r="C33" s="480">
        <f>'Tabelle 3.3'!J30</f>
        <v>2.3820644558617468</v>
      </c>
      <c r="D33" s="481">
        <f t="shared" si="3"/>
        <v>1.0616438356164384</v>
      </c>
      <c r="E33" s="481">
        <f t="shared" si="3"/>
        <v>2.3820644558617468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0.26310463468933415</v>
      </c>
      <c r="C34" s="480">
        <f>'Tabelle 3.3'!J31</f>
        <v>-2.255639097744361</v>
      </c>
      <c r="D34" s="481">
        <f t="shared" si="3"/>
        <v>0.26310463468933415</v>
      </c>
      <c r="E34" s="481">
        <f t="shared" si="3"/>
        <v>-2.255639097744361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0.3546099290780142</v>
      </c>
      <c r="C37" s="480">
        <f>'Tabelle 3.3'!J34</f>
        <v>5.44</v>
      </c>
      <c r="D37" s="481">
        <f t="shared" si="3"/>
        <v>0.3546099290780142</v>
      </c>
      <c r="E37" s="481">
        <f t="shared" si="3"/>
        <v>5.44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0.26600429834760242</v>
      </c>
      <c r="C38" s="480">
        <f>'Tabelle 3.3'!J35</f>
        <v>-4.6782665791201579</v>
      </c>
      <c r="D38" s="481">
        <f t="shared" si="3"/>
        <v>0.26600429834760242</v>
      </c>
      <c r="E38" s="481">
        <f t="shared" si="3"/>
        <v>-4.6782665791201579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1.3045365582472146</v>
      </c>
      <c r="C39" s="480">
        <f>'Tabelle 3.3'!J36</f>
        <v>-2.202729469124785</v>
      </c>
      <c r="D39" s="481">
        <f t="shared" si="3"/>
        <v>1.3045365582472146</v>
      </c>
      <c r="E39" s="481">
        <f t="shared" si="3"/>
        <v>-2.202729469124785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1.3045365582472146</v>
      </c>
      <c r="C45" s="480">
        <f>'Tabelle 3.3'!J36</f>
        <v>-2.202729469124785</v>
      </c>
      <c r="D45" s="481">
        <f t="shared" si="3"/>
        <v>1.3045365582472146</v>
      </c>
      <c r="E45" s="481">
        <f t="shared" si="3"/>
        <v>-2.202729469124785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222076</v>
      </c>
      <c r="C51" s="487">
        <v>36339</v>
      </c>
      <c r="D51" s="487">
        <v>21931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223800</v>
      </c>
      <c r="C52" s="487">
        <v>37060</v>
      </c>
      <c r="D52" s="487">
        <v>22463</v>
      </c>
      <c r="E52" s="488">
        <f t="shared" ref="E52:G70" si="11">IF($A$51=37802,IF(COUNTBLANK(B$51:B$70)&gt;0,#N/A,B52/B$51*100),IF(COUNTBLANK(B$51:B$75)&gt;0,#N/A,B52/B$51*100))</f>
        <v>100.77631081251464</v>
      </c>
      <c r="F52" s="488">
        <f t="shared" si="11"/>
        <v>101.98409422383665</v>
      </c>
      <c r="G52" s="488">
        <f t="shared" si="11"/>
        <v>102.42578997765719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226757</v>
      </c>
      <c r="C53" s="487">
        <v>36758</v>
      </c>
      <c r="D53" s="487">
        <v>23072</v>
      </c>
      <c r="E53" s="488">
        <f t="shared" si="11"/>
        <v>102.10783695671752</v>
      </c>
      <c r="F53" s="488">
        <f t="shared" si="11"/>
        <v>101.15303117862351</v>
      </c>
      <c r="G53" s="488">
        <f t="shared" si="11"/>
        <v>105.2026811362911</v>
      </c>
      <c r="H53" s="489">
        <f>IF(ISERROR(L53)=TRUE,IF(MONTH(A53)=MONTH(MAX(A$51:A$75)),A53,""),"")</f>
        <v>41883</v>
      </c>
      <c r="I53" s="488">
        <f t="shared" si="12"/>
        <v>102.10783695671752</v>
      </c>
      <c r="J53" s="488">
        <f t="shared" si="10"/>
        <v>101.15303117862351</v>
      </c>
      <c r="K53" s="488">
        <f t="shared" si="10"/>
        <v>105.2026811362911</v>
      </c>
      <c r="L53" s="488" t="e">
        <f t="shared" si="13"/>
        <v>#N/A</v>
      </c>
    </row>
    <row r="54" spans="1:14" ht="15" customHeight="1" x14ac:dyDescent="0.2">
      <c r="A54" s="490" t="s">
        <v>463</v>
      </c>
      <c r="B54" s="487">
        <v>224496</v>
      </c>
      <c r="C54" s="487">
        <v>36673</v>
      </c>
      <c r="D54" s="487">
        <v>22635</v>
      </c>
      <c r="E54" s="488">
        <f t="shared" si="11"/>
        <v>101.08971703380824</v>
      </c>
      <c r="F54" s="488">
        <f t="shared" si="11"/>
        <v>100.91912270563306</v>
      </c>
      <c r="G54" s="488">
        <f t="shared" si="11"/>
        <v>103.21006794035841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226177</v>
      </c>
      <c r="C55" s="487">
        <v>35165</v>
      </c>
      <c r="D55" s="487">
        <v>22216</v>
      </c>
      <c r="E55" s="488">
        <f t="shared" si="11"/>
        <v>101.84666510563952</v>
      </c>
      <c r="F55" s="488">
        <f t="shared" si="11"/>
        <v>96.769311208343652</v>
      </c>
      <c r="G55" s="488">
        <f t="shared" si="11"/>
        <v>101.29953034517349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227564</v>
      </c>
      <c r="C56" s="487">
        <v>35700</v>
      </c>
      <c r="D56" s="487">
        <v>22733</v>
      </c>
      <c r="E56" s="488">
        <f t="shared" si="11"/>
        <v>102.47122606675192</v>
      </c>
      <c r="F56" s="488">
        <f t="shared" si="11"/>
        <v>98.241558655989436</v>
      </c>
      <c r="G56" s="488">
        <f t="shared" si="11"/>
        <v>103.65692398887421</v>
      </c>
      <c r="H56" s="489" t="str">
        <f t="shared" si="14"/>
        <v/>
      </c>
      <c r="I56" s="488" t="str">
        <f t="shared" si="12"/>
        <v/>
      </c>
      <c r="J56" s="488" t="str">
        <f t="shared" si="10"/>
        <v/>
      </c>
      <c r="K56" s="488" t="str">
        <f t="shared" si="10"/>
        <v/>
      </c>
      <c r="L56" s="488" t="e">
        <f t="shared" si="13"/>
        <v>#N/A</v>
      </c>
    </row>
    <row r="57" spans="1:14" ht="15" customHeight="1" x14ac:dyDescent="0.2">
      <c r="A57" s="490">
        <v>42248</v>
      </c>
      <c r="B57" s="487">
        <v>231320</v>
      </c>
      <c r="C57" s="487">
        <v>34983</v>
      </c>
      <c r="D57" s="487">
        <v>23338</v>
      </c>
      <c r="E57" s="488">
        <f t="shared" si="11"/>
        <v>104.16253895062952</v>
      </c>
      <c r="F57" s="488">
        <f t="shared" si="11"/>
        <v>96.268471889705282</v>
      </c>
      <c r="G57" s="488">
        <f t="shared" si="11"/>
        <v>106.4155761251197</v>
      </c>
      <c r="H57" s="489">
        <f t="shared" si="14"/>
        <v>42248</v>
      </c>
      <c r="I57" s="488">
        <f t="shared" si="12"/>
        <v>104.16253895062952</v>
      </c>
      <c r="J57" s="488">
        <f t="shared" si="10"/>
        <v>96.268471889705282</v>
      </c>
      <c r="K57" s="488">
        <f t="shared" si="10"/>
        <v>106.4155761251197</v>
      </c>
      <c r="L57" s="488" t="e">
        <f t="shared" si="13"/>
        <v>#N/A</v>
      </c>
    </row>
    <row r="58" spans="1:14" ht="15" customHeight="1" x14ac:dyDescent="0.2">
      <c r="A58" s="490" t="s">
        <v>466</v>
      </c>
      <c r="B58" s="487">
        <v>229287</v>
      </c>
      <c r="C58" s="487">
        <v>35010</v>
      </c>
      <c r="D58" s="487">
        <v>23096</v>
      </c>
      <c r="E58" s="488">
        <f t="shared" si="11"/>
        <v>103.24708658297159</v>
      </c>
      <c r="F58" s="488">
        <f t="shared" si="11"/>
        <v>96.342772228184586</v>
      </c>
      <c r="G58" s="488">
        <f t="shared" si="11"/>
        <v>105.3121152706215</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230595</v>
      </c>
      <c r="C59" s="487">
        <v>34642</v>
      </c>
      <c r="D59" s="487">
        <v>22874</v>
      </c>
      <c r="E59" s="488">
        <f t="shared" si="11"/>
        <v>103.836074136782</v>
      </c>
      <c r="F59" s="488">
        <f t="shared" si="11"/>
        <v>95.330086133355351</v>
      </c>
      <c r="G59" s="488">
        <f t="shared" si="11"/>
        <v>104.29984952806531</v>
      </c>
      <c r="H59" s="489" t="str">
        <f t="shared" si="14"/>
        <v/>
      </c>
      <c r="I59" s="488" t="str">
        <f t="shared" si="12"/>
        <v/>
      </c>
      <c r="J59" s="488" t="str">
        <f t="shared" si="10"/>
        <v/>
      </c>
      <c r="K59" s="488" t="str">
        <f t="shared" si="10"/>
        <v/>
      </c>
      <c r="L59" s="488" t="e">
        <f t="shared" si="13"/>
        <v>#N/A</v>
      </c>
    </row>
    <row r="60" spans="1:14" ht="15" customHeight="1" x14ac:dyDescent="0.2">
      <c r="A60" s="490" t="s">
        <v>468</v>
      </c>
      <c r="B60" s="487">
        <v>231540</v>
      </c>
      <c r="C60" s="487">
        <v>35083</v>
      </c>
      <c r="D60" s="487">
        <v>23374</v>
      </c>
      <c r="E60" s="488">
        <f t="shared" si="11"/>
        <v>104.26160413552117</v>
      </c>
      <c r="F60" s="488">
        <f t="shared" si="11"/>
        <v>96.543658328517566</v>
      </c>
      <c r="G60" s="488">
        <f t="shared" si="11"/>
        <v>106.5797273266153</v>
      </c>
      <c r="H60" s="489" t="str">
        <f t="shared" si="14"/>
        <v/>
      </c>
      <c r="I60" s="488" t="str">
        <f t="shared" si="12"/>
        <v/>
      </c>
      <c r="J60" s="488" t="str">
        <f t="shared" si="10"/>
        <v/>
      </c>
      <c r="K60" s="488" t="str">
        <f t="shared" si="10"/>
        <v/>
      </c>
      <c r="L60" s="488" t="e">
        <f t="shared" si="13"/>
        <v>#N/A</v>
      </c>
    </row>
    <row r="61" spans="1:14" ht="15" customHeight="1" x14ac:dyDescent="0.2">
      <c r="A61" s="490">
        <v>42614</v>
      </c>
      <c r="B61" s="487">
        <v>236164</v>
      </c>
      <c r="C61" s="487">
        <v>34648</v>
      </c>
      <c r="D61" s="487">
        <v>23991</v>
      </c>
      <c r="E61" s="488">
        <f t="shared" si="11"/>
        <v>106.34377420342585</v>
      </c>
      <c r="F61" s="488">
        <f t="shared" si="11"/>
        <v>95.346597319684093</v>
      </c>
      <c r="G61" s="488">
        <f t="shared" si="11"/>
        <v>109.393096530026</v>
      </c>
      <c r="H61" s="489">
        <f t="shared" si="14"/>
        <v>42614</v>
      </c>
      <c r="I61" s="488">
        <f t="shared" si="12"/>
        <v>106.34377420342585</v>
      </c>
      <c r="J61" s="488">
        <f t="shared" si="10"/>
        <v>95.346597319684093</v>
      </c>
      <c r="K61" s="488">
        <f t="shared" si="10"/>
        <v>109.393096530026</v>
      </c>
      <c r="L61" s="488" t="e">
        <f t="shared" si="13"/>
        <v>#N/A</v>
      </c>
    </row>
    <row r="62" spans="1:14" ht="15" customHeight="1" x14ac:dyDescent="0.2">
      <c r="A62" s="490" t="s">
        <v>469</v>
      </c>
      <c r="B62" s="487">
        <v>234850</v>
      </c>
      <c r="C62" s="487">
        <v>34680</v>
      </c>
      <c r="D62" s="487">
        <v>23728</v>
      </c>
      <c r="E62" s="488">
        <f t="shared" si="11"/>
        <v>105.75208487184567</v>
      </c>
      <c r="F62" s="488">
        <f t="shared" si="11"/>
        <v>95.434656980104009</v>
      </c>
      <c r="G62" s="488">
        <f t="shared" si="11"/>
        <v>108.19388080798869</v>
      </c>
      <c r="H62" s="489" t="str">
        <f t="shared" si="14"/>
        <v/>
      </c>
      <c r="I62" s="488" t="str">
        <f t="shared" si="12"/>
        <v/>
      </c>
      <c r="J62" s="488" t="str">
        <f t="shared" si="10"/>
        <v/>
      </c>
      <c r="K62" s="488" t="str">
        <f t="shared" si="10"/>
        <v/>
      </c>
      <c r="L62" s="488" t="e">
        <f t="shared" si="13"/>
        <v>#N/A</v>
      </c>
    </row>
    <row r="63" spans="1:14" ht="15" customHeight="1" x14ac:dyDescent="0.2">
      <c r="A63" s="490" t="s">
        <v>470</v>
      </c>
      <c r="B63" s="487">
        <v>236136</v>
      </c>
      <c r="C63" s="487">
        <v>34325</v>
      </c>
      <c r="D63" s="487">
        <v>23607</v>
      </c>
      <c r="E63" s="488">
        <f t="shared" si="11"/>
        <v>106.33116590716692</v>
      </c>
      <c r="F63" s="488">
        <f t="shared" si="11"/>
        <v>94.457745122320375</v>
      </c>
      <c r="G63" s="488">
        <f t="shared" si="11"/>
        <v>107.64215038073959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237735</v>
      </c>
      <c r="C64" s="487">
        <v>34771</v>
      </c>
      <c r="D64" s="487">
        <v>24239</v>
      </c>
      <c r="E64" s="488">
        <f t="shared" si="11"/>
        <v>107.05118968281128</v>
      </c>
      <c r="F64" s="488">
        <f t="shared" si="11"/>
        <v>95.685076639423201</v>
      </c>
      <c r="G64" s="488">
        <f t="shared" si="11"/>
        <v>110.52391591810679</v>
      </c>
      <c r="H64" s="489" t="str">
        <f t="shared" si="14"/>
        <v/>
      </c>
      <c r="I64" s="488" t="str">
        <f t="shared" si="12"/>
        <v/>
      </c>
      <c r="J64" s="488" t="str">
        <f t="shared" si="10"/>
        <v/>
      </c>
      <c r="K64" s="488" t="str">
        <f t="shared" si="10"/>
        <v/>
      </c>
      <c r="L64" s="488" t="e">
        <f t="shared" si="13"/>
        <v>#N/A</v>
      </c>
    </row>
    <row r="65" spans="1:12" ht="15" customHeight="1" x14ac:dyDescent="0.2">
      <c r="A65" s="490">
        <v>42979</v>
      </c>
      <c r="B65" s="487">
        <v>241875</v>
      </c>
      <c r="C65" s="487">
        <v>34184</v>
      </c>
      <c r="D65" s="487">
        <v>25041</v>
      </c>
      <c r="E65" s="488">
        <f t="shared" si="11"/>
        <v>108.91541634395432</v>
      </c>
      <c r="F65" s="488">
        <f t="shared" si="11"/>
        <v>94.069732243595041</v>
      </c>
      <c r="G65" s="488">
        <f t="shared" si="11"/>
        <v>114.18083990698098</v>
      </c>
      <c r="H65" s="489">
        <f t="shared" si="14"/>
        <v>42979</v>
      </c>
      <c r="I65" s="488">
        <f t="shared" si="12"/>
        <v>108.91541634395432</v>
      </c>
      <c r="J65" s="488">
        <f t="shared" si="10"/>
        <v>94.069732243595041</v>
      </c>
      <c r="K65" s="488">
        <f t="shared" si="10"/>
        <v>114.18083990698098</v>
      </c>
      <c r="L65" s="488" t="e">
        <f t="shared" si="13"/>
        <v>#N/A</v>
      </c>
    </row>
    <row r="66" spans="1:12" ht="15" customHeight="1" x14ac:dyDescent="0.2">
      <c r="A66" s="490" t="s">
        <v>472</v>
      </c>
      <c r="B66" s="487">
        <v>240859</v>
      </c>
      <c r="C66" s="487">
        <v>34108</v>
      </c>
      <c r="D66" s="487">
        <v>24967</v>
      </c>
      <c r="E66" s="488">
        <f t="shared" si="11"/>
        <v>108.45791530827285</v>
      </c>
      <c r="F66" s="488">
        <f t="shared" si="11"/>
        <v>93.860590550097683</v>
      </c>
      <c r="G66" s="488">
        <f t="shared" si="11"/>
        <v>113.84341799279558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241926</v>
      </c>
      <c r="C67" s="487">
        <v>33781</v>
      </c>
      <c r="D67" s="487">
        <v>24867</v>
      </c>
      <c r="E67" s="488">
        <f t="shared" si="11"/>
        <v>108.9383814549974</v>
      </c>
      <c r="F67" s="488">
        <f t="shared" si="11"/>
        <v>92.960730895181484</v>
      </c>
      <c r="G67" s="488">
        <f t="shared" si="11"/>
        <v>113.38744243308558</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243277</v>
      </c>
      <c r="C68" s="487">
        <v>34162</v>
      </c>
      <c r="D68" s="487">
        <v>25530</v>
      </c>
      <c r="E68" s="488">
        <f t="shared" si="11"/>
        <v>109.54673174949117</v>
      </c>
      <c r="F68" s="488">
        <f t="shared" si="11"/>
        <v>94.009191227056334</v>
      </c>
      <c r="G68" s="488">
        <f t="shared" si="11"/>
        <v>116.4105603939629</v>
      </c>
      <c r="H68" s="489" t="str">
        <f t="shared" si="14"/>
        <v/>
      </c>
      <c r="I68" s="488" t="str">
        <f t="shared" si="12"/>
        <v/>
      </c>
      <c r="J68" s="488" t="str">
        <f t="shared" si="12"/>
        <v/>
      </c>
      <c r="K68" s="488" t="str">
        <f t="shared" si="12"/>
        <v/>
      </c>
      <c r="L68" s="488" t="e">
        <f t="shared" si="13"/>
        <v>#N/A</v>
      </c>
    </row>
    <row r="69" spans="1:12" ht="15" customHeight="1" x14ac:dyDescent="0.2">
      <c r="A69" s="490">
        <v>43344</v>
      </c>
      <c r="B69" s="487">
        <v>247090</v>
      </c>
      <c r="C69" s="487">
        <v>33507</v>
      </c>
      <c r="D69" s="487">
        <v>26085</v>
      </c>
      <c r="E69" s="488">
        <f t="shared" si="11"/>
        <v>111.26371152218159</v>
      </c>
      <c r="F69" s="488">
        <f t="shared" si="11"/>
        <v>92.206720052835806</v>
      </c>
      <c r="G69" s="488">
        <f t="shared" si="11"/>
        <v>118.94122475035338</v>
      </c>
      <c r="H69" s="489">
        <f t="shared" si="14"/>
        <v>43344</v>
      </c>
      <c r="I69" s="488">
        <f t="shared" si="12"/>
        <v>111.26371152218159</v>
      </c>
      <c r="J69" s="488">
        <f t="shared" si="12"/>
        <v>92.206720052835806</v>
      </c>
      <c r="K69" s="488">
        <f t="shared" si="12"/>
        <v>118.94122475035338</v>
      </c>
      <c r="L69" s="488" t="e">
        <f t="shared" si="13"/>
        <v>#N/A</v>
      </c>
    </row>
    <row r="70" spans="1:12" ht="15" customHeight="1" x14ac:dyDescent="0.2">
      <c r="A70" s="490" t="s">
        <v>475</v>
      </c>
      <c r="B70" s="487">
        <v>246192</v>
      </c>
      <c r="C70" s="487">
        <v>33593</v>
      </c>
      <c r="D70" s="487">
        <v>25937</v>
      </c>
      <c r="E70" s="488">
        <f t="shared" si="11"/>
        <v>110.85934544930565</v>
      </c>
      <c r="F70" s="488">
        <f t="shared" si="11"/>
        <v>92.443380390214372</v>
      </c>
      <c r="G70" s="488">
        <f t="shared" si="11"/>
        <v>118.26638092198259</v>
      </c>
      <c r="H70" s="489" t="str">
        <f t="shared" si="14"/>
        <v/>
      </c>
      <c r="I70" s="488" t="str">
        <f t="shared" si="12"/>
        <v/>
      </c>
      <c r="J70" s="488" t="str">
        <f t="shared" si="12"/>
        <v/>
      </c>
      <c r="K70" s="488" t="str">
        <f t="shared" si="12"/>
        <v/>
      </c>
      <c r="L70" s="488" t="e">
        <f t="shared" si="13"/>
        <v>#N/A</v>
      </c>
    </row>
    <row r="71" spans="1:12" ht="15" customHeight="1" x14ac:dyDescent="0.2">
      <c r="A71" s="490" t="s">
        <v>476</v>
      </c>
      <c r="B71" s="487">
        <v>246557</v>
      </c>
      <c r="C71" s="487">
        <v>33438</v>
      </c>
      <c r="D71" s="487">
        <v>25940</v>
      </c>
      <c r="E71" s="491">
        <f t="shared" ref="E71:G75" si="15">IF($A$51=37802,IF(COUNTBLANK(B$51:B$70)&gt;0,#N/A,IF(ISBLANK(B71)=FALSE,B71/B$51*100,#N/A)),IF(COUNTBLANK(B$51:B$75)&gt;0,#N/A,B71/B$51*100))</f>
        <v>111.02370359696681</v>
      </c>
      <c r="F71" s="491">
        <f t="shared" si="15"/>
        <v>92.016841410055321</v>
      </c>
      <c r="G71" s="491">
        <f t="shared" si="15"/>
        <v>118.28006018877389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247213</v>
      </c>
      <c r="C72" s="487">
        <v>33867</v>
      </c>
      <c r="D72" s="487">
        <v>26584</v>
      </c>
      <c r="E72" s="491">
        <f t="shared" si="15"/>
        <v>111.31909796646194</v>
      </c>
      <c r="F72" s="491">
        <f t="shared" si="15"/>
        <v>93.197391232560051</v>
      </c>
      <c r="G72" s="491">
        <f t="shared" si="15"/>
        <v>121.21654279330627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250631</v>
      </c>
      <c r="C73" s="487">
        <v>33019</v>
      </c>
      <c r="D73" s="487">
        <v>26898</v>
      </c>
      <c r="E73" s="491">
        <f t="shared" si="15"/>
        <v>112.85821070264235</v>
      </c>
      <c r="F73" s="491">
        <f t="shared" si="15"/>
        <v>90.863810231431799</v>
      </c>
      <c r="G73" s="491">
        <f t="shared" si="15"/>
        <v>122.64830605079568</v>
      </c>
      <c r="H73" s="492">
        <f>IF(A$51=37802,IF(ISERROR(L73)=TRUE,IF(ISBLANK(A73)=FALSE,IF(MONTH(A73)=MONTH(MAX(A$51:A$75)),A73,""),""),""),IF(ISERROR(L73)=TRUE,IF(MONTH(A73)=MONTH(MAX(A$51:A$75)),A73,""),""))</f>
        <v>43709</v>
      </c>
      <c r="I73" s="488">
        <f t="shared" si="12"/>
        <v>112.85821070264235</v>
      </c>
      <c r="J73" s="488">
        <f t="shared" si="12"/>
        <v>90.863810231431799</v>
      </c>
      <c r="K73" s="488">
        <f t="shared" si="12"/>
        <v>122.64830605079568</v>
      </c>
      <c r="L73" s="488" t="e">
        <f t="shared" si="13"/>
        <v>#N/A</v>
      </c>
    </row>
    <row r="74" spans="1:12" ht="15" customHeight="1" x14ac:dyDescent="0.2">
      <c r="A74" s="490" t="s">
        <v>478</v>
      </c>
      <c r="B74" s="487">
        <v>248575</v>
      </c>
      <c r="C74" s="487">
        <v>33138</v>
      </c>
      <c r="D74" s="487">
        <v>26689</v>
      </c>
      <c r="E74" s="491">
        <f t="shared" si="15"/>
        <v>111.9324015202003</v>
      </c>
      <c r="F74" s="491">
        <f t="shared" si="15"/>
        <v>91.191282093618426</v>
      </c>
      <c r="G74" s="491">
        <f t="shared" si="15"/>
        <v>121.69531713100177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248583</v>
      </c>
      <c r="C75" s="493">
        <v>32118</v>
      </c>
      <c r="D75" s="493">
        <v>25748</v>
      </c>
      <c r="E75" s="491">
        <f t="shared" si="15"/>
        <v>111.93600389056</v>
      </c>
      <c r="F75" s="491">
        <f t="shared" si="15"/>
        <v>88.384380417733013</v>
      </c>
      <c r="G75" s="491">
        <f t="shared" si="15"/>
        <v>117.40458711413069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112.85821070264235</v>
      </c>
      <c r="J77" s="488">
        <f>IF(J75&lt;&gt;"",J75,IF(J74&lt;&gt;"",J74,IF(J73&lt;&gt;"",J73,IF(J72&lt;&gt;"",J72,IF(J71&lt;&gt;"",J71,IF(J70&lt;&gt;"",J70,""))))))</f>
        <v>90.863810231431799</v>
      </c>
      <c r="K77" s="488">
        <f>IF(K75&lt;&gt;"",K75,IF(K74&lt;&gt;"",K74,IF(K73&lt;&gt;"",K73,IF(K72&lt;&gt;"",K72,IF(K71&lt;&gt;"",K71,IF(K70&lt;&gt;"",K70,""))))))</f>
        <v>122.64830605079568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-9,1%</v>
      </c>
      <c r="K79" s="488" t="str">
        <f>"GeB - im Nebenjob: "&amp;IF(K77&gt;100,"+","")&amp;TEXT(K77-100,"0,0")&amp;"%"</f>
        <v>GeB - im Nebenjob: +22,6%</v>
      </c>
    </row>
    <row r="81" spans="9:9" ht="15" customHeight="1" x14ac:dyDescent="0.2">
      <c r="I81" s="488" t="str">
        <f>IF(ISERROR(HLOOKUP(1,I$78:K$79,2,FALSE)),"",HLOOKUP(1,I$78:K$79,2,FALSE))</f>
        <v>GeB - im Nebenjob: +22,6%</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-9,1%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248583</v>
      </c>
      <c r="E12" s="114">
        <v>248575</v>
      </c>
      <c r="F12" s="114">
        <v>250631</v>
      </c>
      <c r="G12" s="114">
        <v>247213</v>
      </c>
      <c r="H12" s="114">
        <v>246557</v>
      </c>
      <c r="I12" s="115">
        <v>2026</v>
      </c>
      <c r="J12" s="116">
        <v>0.82171668214652194</v>
      </c>
      <c r="N12" s="117"/>
    </row>
    <row r="13" spans="1:15" s="110" customFormat="1" ht="13.5" customHeight="1" x14ac:dyDescent="0.2">
      <c r="A13" s="118" t="s">
        <v>105</v>
      </c>
      <c r="B13" s="119" t="s">
        <v>106</v>
      </c>
      <c r="C13" s="113">
        <v>56.707417643201666</v>
      </c>
      <c r="D13" s="114">
        <v>140965</v>
      </c>
      <c r="E13" s="114">
        <v>140786</v>
      </c>
      <c r="F13" s="114">
        <v>142494</v>
      </c>
      <c r="G13" s="114">
        <v>140719</v>
      </c>
      <c r="H13" s="114">
        <v>140288</v>
      </c>
      <c r="I13" s="115">
        <v>677</v>
      </c>
      <c r="J13" s="116">
        <v>0.48257869525547448</v>
      </c>
    </row>
    <row r="14" spans="1:15" s="110" customFormat="1" ht="13.5" customHeight="1" x14ac:dyDescent="0.2">
      <c r="A14" s="120"/>
      <c r="B14" s="119" t="s">
        <v>107</v>
      </c>
      <c r="C14" s="113">
        <v>43.292582356798334</v>
      </c>
      <c r="D14" s="114">
        <v>107618</v>
      </c>
      <c r="E14" s="114">
        <v>107789</v>
      </c>
      <c r="F14" s="114">
        <v>108137</v>
      </c>
      <c r="G14" s="114">
        <v>106494</v>
      </c>
      <c r="H14" s="114">
        <v>106269</v>
      </c>
      <c r="I14" s="115">
        <v>1349</v>
      </c>
      <c r="J14" s="116">
        <v>1.2694200566486935</v>
      </c>
    </row>
    <row r="15" spans="1:15" s="110" customFormat="1" ht="13.5" customHeight="1" x14ac:dyDescent="0.2">
      <c r="A15" s="118" t="s">
        <v>105</v>
      </c>
      <c r="B15" s="121" t="s">
        <v>108</v>
      </c>
      <c r="C15" s="113">
        <v>12.057944429023706</v>
      </c>
      <c r="D15" s="114">
        <v>29974</v>
      </c>
      <c r="E15" s="114">
        <v>30852</v>
      </c>
      <c r="F15" s="114">
        <v>31778</v>
      </c>
      <c r="G15" s="114">
        <v>29437</v>
      </c>
      <c r="H15" s="114">
        <v>29999</v>
      </c>
      <c r="I15" s="115">
        <v>-25</v>
      </c>
      <c r="J15" s="116">
        <v>-8.3336111203706792E-2</v>
      </c>
    </row>
    <row r="16" spans="1:15" s="110" customFormat="1" ht="13.5" customHeight="1" x14ac:dyDescent="0.2">
      <c r="A16" s="118"/>
      <c r="B16" s="121" t="s">
        <v>109</v>
      </c>
      <c r="C16" s="113">
        <v>66.044339315238773</v>
      </c>
      <c r="D16" s="114">
        <v>164175</v>
      </c>
      <c r="E16" s="114">
        <v>163901</v>
      </c>
      <c r="F16" s="114">
        <v>165401</v>
      </c>
      <c r="G16" s="114">
        <v>165092</v>
      </c>
      <c r="H16" s="114">
        <v>164869</v>
      </c>
      <c r="I16" s="115">
        <v>-694</v>
      </c>
      <c r="J16" s="116">
        <v>-0.42094026166228943</v>
      </c>
    </row>
    <row r="17" spans="1:10" s="110" customFormat="1" ht="13.5" customHeight="1" x14ac:dyDescent="0.2">
      <c r="A17" s="118"/>
      <c r="B17" s="121" t="s">
        <v>110</v>
      </c>
      <c r="C17" s="113">
        <v>20.813169042130799</v>
      </c>
      <c r="D17" s="114">
        <v>51738</v>
      </c>
      <c r="E17" s="114">
        <v>51165</v>
      </c>
      <c r="F17" s="114">
        <v>50823</v>
      </c>
      <c r="G17" s="114">
        <v>50146</v>
      </c>
      <c r="H17" s="114">
        <v>49314</v>
      </c>
      <c r="I17" s="115">
        <v>2424</v>
      </c>
      <c r="J17" s="116">
        <v>4.9154398345297485</v>
      </c>
    </row>
    <row r="18" spans="1:10" s="110" customFormat="1" ht="13.5" customHeight="1" x14ac:dyDescent="0.2">
      <c r="A18" s="120"/>
      <c r="B18" s="121" t="s">
        <v>111</v>
      </c>
      <c r="C18" s="113">
        <v>1.0845472136067229</v>
      </c>
      <c r="D18" s="114">
        <v>2696</v>
      </c>
      <c r="E18" s="114">
        <v>2657</v>
      </c>
      <c r="F18" s="114">
        <v>2629</v>
      </c>
      <c r="G18" s="114">
        <v>2538</v>
      </c>
      <c r="H18" s="114">
        <v>2375</v>
      </c>
      <c r="I18" s="115">
        <v>321</v>
      </c>
      <c r="J18" s="116">
        <v>13.51578947368421</v>
      </c>
    </row>
    <row r="19" spans="1:10" s="110" customFormat="1" ht="13.5" customHeight="1" x14ac:dyDescent="0.2">
      <c r="A19" s="120"/>
      <c r="B19" s="121" t="s">
        <v>112</v>
      </c>
      <c r="C19" s="113">
        <v>0.32504233998302379</v>
      </c>
      <c r="D19" s="114">
        <v>808</v>
      </c>
      <c r="E19" s="114">
        <v>763</v>
      </c>
      <c r="F19" s="114">
        <v>787</v>
      </c>
      <c r="G19" s="114">
        <v>683</v>
      </c>
      <c r="H19" s="114">
        <v>604</v>
      </c>
      <c r="I19" s="115">
        <v>204</v>
      </c>
      <c r="J19" s="116">
        <v>33.774834437086092</v>
      </c>
    </row>
    <row r="20" spans="1:10" s="110" customFormat="1" ht="13.5" customHeight="1" x14ac:dyDescent="0.2">
      <c r="A20" s="118" t="s">
        <v>113</v>
      </c>
      <c r="B20" s="122" t="s">
        <v>114</v>
      </c>
      <c r="C20" s="113">
        <v>75.440396165465856</v>
      </c>
      <c r="D20" s="114">
        <v>187532</v>
      </c>
      <c r="E20" s="114">
        <v>187718</v>
      </c>
      <c r="F20" s="114">
        <v>190004</v>
      </c>
      <c r="G20" s="114">
        <v>187307</v>
      </c>
      <c r="H20" s="114">
        <v>187137</v>
      </c>
      <c r="I20" s="115">
        <v>395</v>
      </c>
      <c r="J20" s="116">
        <v>0.2110753084638527</v>
      </c>
    </row>
    <row r="21" spans="1:10" s="110" customFormat="1" ht="13.5" customHeight="1" x14ac:dyDescent="0.2">
      <c r="A21" s="120"/>
      <c r="B21" s="122" t="s">
        <v>115</v>
      </c>
      <c r="C21" s="113">
        <v>24.559603834534141</v>
      </c>
      <c r="D21" s="114">
        <v>61051</v>
      </c>
      <c r="E21" s="114">
        <v>60857</v>
      </c>
      <c r="F21" s="114">
        <v>60627</v>
      </c>
      <c r="G21" s="114">
        <v>59906</v>
      </c>
      <c r="H21" s="114">
        <v>59420</v>
      </c>
      <c r="I21" s="115">
        <v>1631</v>
      </c>
      <c r="J21" s="116">
        <v>2.7448670481319422</v>
      </c>
    </row>
    <row r="22" spans="1:10" s="110" customFormat="1" ht="13.5" customHeight="1" x14ac:dyDescent="0.2">
      <c r="A22" s="118" t="s">
        <v>113</v>
      </c>
      <c r="B22" s="122" t="s">
        <v>116</v>
      </c>
      <c r="C22" s="113">
        <v>87.808900850017906</v>
      </c>
      <c r="D22" s="114">
        <v>218278</v>
      </c>
      <c r="E22" s="114">
        <v>219107</v>
      </c>
      <c r="F22" s="114">
        <v>220459</v>
      </c>
      <c r="G22" s="114">
        <v>217744</v>
      </c>
      <c r="H22" s="114">
        <v>217741</v>
      </c>
      <c r="I22" s="115">
        <v>537</v>
      </c>
      <c r="J22" s="116">
        <v>0.24662328178891435</v>
      </c>
    </row>
    <row r="23" spans="1:10" s="110" customFormat="1" ht="13.5" customHeight="1" x14ac:dyDescent="0.2">
      <c r="A23" s="123"/>
      <c r="B23" s="124" t="s">
        <v>117</v>
      </c>
      <c r="C23" s="125">
        <v>12.17661706552741</v>
      </c>
      <c r="D23" s="114">
        <v>30269</v>
      </c>
      <c r="E23" s="114">
        <v>29429</v>
      </c>
      <c r="F23" s="114">
        <v>30134</v>
      </c>
      <c r="G23" s="114">
        <v>29428</v>
      </c>
      <c r="H23" s="114">
        <v>28777</v>
      </c>
      <c r="I23" s="115">
        <v>1492</v>
      </c>
      <c r="J23" s="116">
        <v>5.1846961114779164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57866</v>
      </c>
      <c r="E26" s="114">
        <v>59827</v>
      </c>
      <c r="F26" s="114">
        <v>59917</v>
      </c>
      <c r="G26" s="114">
        <v>60451</v>
      </c>
      <c r="H26" s="140">
        <v>59378</v>
      </c>
      <c r="I26" s="115">
        <v>-1512</v>
      </c>
      <c r="J26" s="116">
        <v>-2.5463976556973962</v>
      </c>
    </row>
    <row r="27" spans="1:10" s="110" customFormat="1" ht="13.5" customHeight="1" x14ac:dyDescent="0.2">
      <c r="A27" s="118" t="s">
        <v>105</v>
      </c>
      <c r="B27" s="119" t="s">
        <v>106</v>
      </c>
      <c r="C27" s="113">
        <v>40.317284761345178</v>
      </c>
      <c r="D27" s="115">
        <v>23330</v>
      </c>
      <c r="E27" s="114">
        <v>23874</v>
      </c>
      <c r="F27" s="114">
        <v>23880</v>
      </c>
      <c r="G27" s="114">
        <v>23954</v>
      </c>
      <c r="H27" s="140">
        <v>23401</v>
      </c>
      <c r="I27" s="115">
        <v>-71</v>
      </c>
      <c r="J27" s="116">
        <v>-0.30340583735737792</v>
      </c>
    </row>
    <row r="28" spans="1:10" s="110" customFormat="1" ht="13.5" customHeight="1" x14ac:dyDescent="0.2">
      <c r="A28" s="120"/>
      <c r="B28" s="119" t="s">
        <v>107</v>
      </c>
      <c r="C28" s="113">
        <v>59.682715238654822</v>
      </c>
      <c r="D28" s="115">
        <v>34536</v>
      </c>
      <c r="E28" s="114">
        <v>35953</v>
      </c>
      <c r="F28" s="114">
        <v>36037</v>
      </c>
      <c r="G28" s="114">
        <v>36497</v>
      </c>
      <c r="H28" s="140">
        <v>35977</v>
      </c>
      <c r="I28" s="115">
        <v>-1441</v>
      </c>
      <c r="J28" s="116">
        <v>-4.0053367429190869</v>
      </c>
    </row>
    <row r="29" spans="1:10" s="110" customFormat="1" ht="13.5" customHeight="1" x14ac:dyDescent="0.2">
      <c r="A29" s="118" t="s">
        <v>105</v>
      </c>
      <c r="B29" s="121" t="s">
        <v>108</v>
      </c>
      <c r="C29" s="113">
        <v>13.911450592748764</v>
      </c>
      <c r="D29" s="115">
        <v>8050</v>
      </c>
      <c r="E29" s="114">
        <v>8453</v>
      </c>
      <c r="F29" s="114">
        <v>8486</v>
      </c>
      <c r="G29" s="114">
        <v>8780</v>
      </c>
      <c r="H29" s="140">
        <v>8332</v>
      </c>
      <c r="I29" s="115">
        <v>-282</v>
      </c>
      <c r="J29" s="116">
        <v>-3.3845415266442629</v>
      </c>
    </row>
    <row r="30" spans="1:10" s="110" customFormat="1" ht="13.5" customHeight="1" x14ac:dyDescent="0.2">
      <c r="A30" s="118"/>
      <c r="B30" s="121" t="s">
        <v>109</v>
      </c>
      <c r="C30" s="113">
        <v>48.878443300038022</v>
      </c>
      <c r="D30" s="115">
        <v>28284</v>
      </c>
      <c r="E30" s="114">
        <v>29423</v>
      </c>
      <c r="F30" s="114">
        <v>29527</v>
      </c>
      <c r="G30" s="114">
        <v>29794</v>
      </c>
      <c r="H30" s="140">
        <v>29572</v>
      </c>
      <c r="I30" s="115">
        <v>-1288</v>
      </c>
      <c r="J30" s="116">
        <v>-4.3554713918571624</v>
      </c>
    </row>
    <row r="31" spans="1:10" s="110" customFormat="1" ht="13.5" customHeight="1" x14ac:dyDescent="0.2">
      <c r="A31" s="118"/>
      <c r="B31" s="121" t="s">
        <v>110</v>
      </c>
      <c r="C31" s="113">
        <v>19.742162928144335</v>
      </c>
      <c r="D31" s="115">
        <v>11424</v>
      </c>
      <c r="E31" s="114">
        <v>11648</v>
      </c>
      <c r="F31" s="114">
        <v>11612</v>
      </c>
      <c r="G31" s="114">
        <v>11643</v>
      </c>
      <c r="H31" s="140">
        <v>11495</v>
      </c>
      <c r="I31" s="115">
        <v>-71</v>
      </c>
      <c r="J31" s="116">
        <v>-0.61765985210961283</v>
      </c>
    </row>
    <row r="32" spans="1:10" s="110" customFormat="1" ht="13.5" customHeight="1" x14ac:dyDescent="0.2">
      <c r="A32" s="120"/>
      <c r="B32" s="121" t="s">
        <v>111</v>
      </c>
      <c r="C32" s="113">
        <v>17.464486918052053</v>
      </c>
      <c r="D32" s="115">
        <v>10106</v>
      </c>
      <c r="E32" s="114">
        <v>10302</v>
      </c>
      <c r="F32" s="114">
        <v>10291</v>
      </c>
      <c r="G32" s="114">
        <v>10233</v>
      </c>
      <c r="H32" s="140">
        <v>9978</v>
      </c>
      <c r="I32" s="115">
        <v>128</v>
      </c>
      <c r="J32" s="116">
        <v>1.2828222088594909</v>
      </c>
    </row>
    <row r="33" spans="1:10" s="110" customFormat="1" ht="13.5" customHeight="1" x14ac:dyDescent="0.2">
      <c r="A33" s="120"/>
      <c r="B33" s="121" t="s">
        <v>112</v>
      </c>
      <c r="C33" s="113">
        <v>1.598520720284796</v>
      </c>
      <c r="D33" s="115">
        <v>925</v>
      </c>
      <c r="E33" s="114">
        <v>967</v>
      </c>
      <c r="F33" s="114">
        <v>1027</v>
      </c>
      <c r="G33" s="114">
        <v>929</v>
      </c>
      <c r="H33" s="140">
        <v>899</v>
      </c>
      <c r="I33" s="115">
        <v>26</v>
      </c>
      <c r="J33" s="116">
        <v>2.8921023359288096</v>
      </c>
    </row>
    <row r="34" spans="1:10" s="110" customFormat="1" ht="13.5" customHeight="1" x14ac:dyDescent="0.2">
      <c r="A34" s="118" t="s">
        <v>113</v>
      </c>
      <c r="B34" s="122" t="s">
        <v>116</v>
      </c>
      <c r="C34" s="113">
        <v>90.156568624062487</v>
      </c>
      <c r="D34" s="115">
        <v>52170</v>
      </c>
      <c r="E34" s="114">
        <v>53952</v>
      </c>
      <c r="F34" s="114">
        <v>54152</v>
      </c>
      <c r="G34" s="114">
        <v>54705</v>
      </c>
      <c r="H34" s="140">
        <v>53791</v>
      </c>
      <c r="I34" s="115">
        <v>-1621</v>
      </c>
      <c r="J34" s="116">
        <v>-3.0135152720715359</v>
      </c>
    </row>
    <row r="35" spans="1:10" s="110" customFormat="1" ht="13.5" customHeight="1" x14ac:dyDescent="0.2">
      <c r="A35" s="118"/>
      <c r="B35" s="119" t="s">
        <v>117</v>
      </c>
      <c r="C35" s="113">
        <v>9.7483841979746302</v>
      </c>
      <c r="D35" s="115">
        <v>5641</v>
      </c>
      <c r="E35" s="114">
        <v>5818</v>
      </c>
      <c r="F35" s="114">
        <v>5717</v>
      </c>
      <c r="G35" s="114">
        <v>5701</v>
      </c>
      <c r="H35" s="140">
        <v>5539</v>
      </c>
      <c r="I35" s="115">
        <v>102</v>
      </c>
      <c r="J35" s="116">
        <v>1.8414876331467773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32118</v>
      </c>
      <c r="E37" s="114">
        <v>33138</v>
      </c>
      <c r="F37" s="114">
        <v>33019</v>
      </c>
      <c r="G37" s="114">
        <v>33867</v>
      </c>
      <c r="H37" s="140">
        <v>33438</v>
      </c>
      <c r="I37" s="115">
        <v>-1320</v>
      </c>
      <c r="J37" s="116">
        <v>-3.947604521801543</v>
      </c>
    </row>
    <row r="38" spans="1:10" s="110" customFormat="1" ht="13.5" customHeight="1" x14ac:dyDescent="0.2">
      <c r="A38" s="118" t="s">
        <v>105</v>
      </c>
      <c r="B38" s="119" t="s">
        <v>106</v>
      </c>
      <c r="C38" s="113">
        <v>35.634223799738464</v>
      </c>
      <c r="D38" s="115">
        <v>11445</v>
      </c>
      <c r="E38" s="114">
        <v>11607</v>
      </c>
      <c r="F38" s="114">
        <v>11553</v>
      </c>
      <c r="G38" s="114">
        <v>11921</v>
      </c>
      <c r="H38" s="140">
        <v>11674</v>
      </c>
      <c r="I38" s="115">
        <v>-229</v>
      </c>
      <c r="J38" s="116">
        <v>-1.9616241219804693</v>
      </c>
    </row>
    <row r="39" spans="1:10" s="110" customFormat="1" ht="13.5" customHeight="1" x14ac:dyDescent="0.2">
      <c r="A39" s="120"/>
      <c r="B39" s="119" t="s">
        <v>107</v>
      </c>
      <c r="C39" s="113">
        <v>64.365776200261536</v>
      </c>
      <c r="D39" s="115">
        <v>20673</v>
      </c>
      <c r="E39" s="114">
        <v>21531</v>
      </c>
      <c r="F39" s="114">
        <v>21466</v>
      </c>
      <c r="G39" s="114">
        <v>21946</v>
      </c>
      <c r="H39" s="140">
        <v>21764</v>
      </c>
      <c r="I39" s="115">
        <v>-1091</v>
      </c>
      <c r="J39" s="116">
        <v>-5.0128652821172581</v>
      </c>
    </row>
    <row r="40" spans="1:10" s="110" customFormat="1" ht="13.5" customHeight="1" x14ac:dyDescent="0.2">
      <c r="A40" s="118" t="s">
        <v>105</v>
      </c>
      <c r="B40" s="121" t="s">
        <v>108</v>
      </c>
      <c r="C40" s="113">
        <v>16.156049567220872</v>
      </c>
      <c r="D40" s="115">
        <v>5189</v>
      </c>
      <c r="E40" s="114">
        <v>5357</v>
      </c>
      <c r="F40" s="114">
        <v>5258</v>
      </c>
      <c r="G40" s="114">
        <v>5798</v>
      </c>
      <c r="H40" s="140">
        <v>5427</v>
      </c>
      <c r="I40" s="115">
        <v>-238</v>
      </c>
      <c r="J40" s="116">
        <v>-4.3854800073705542</v>
      </c>
    </row>
    <row r="41" spans="1:10" s="110" customFormat="1" ht="13.5" customHeight="1" x14ac:dyDescent="0.2">
      <c r="A41" s="118"/>
      <c r="B41" s="121" t="s">
        <v>109</v>
      </c>
      <c r="C41" s="113">
        <v>32.38371006912012</v>
      </c>
      <c r="D41" s="115">
        <v>10401</v>
      </c>
      <c r="E41" s="114">
        <v>10894</v>
      </c>
      <c r="F41" s="114">
        <v>10880</v>
      </c>
      <c r="G41" s="114">
        <v>11151</v>
      </c>
      <c r="H41" s="140">
        <v>11322</v>
      </c>
      <c r="I41" s="115">
        <v>-921</v>
      </c>
      <c r="J41" s="116">
        <v>-8.1346051934287225</v>
      </c>
    </row>
    <row r="42" spans="1:10" s="110" customFormat="1" ht="13.5" customHeight="1" x14ac:dyDescent="0.2">
      <c r="A42" s="118"/>
      <c r="B42" s="121" t="s">
        <v>110</v>
      </c>
      <c r="C42" s="113">
        <v>20.854349585901986</v>
      </c>
      <c r="D42" s="115">
        <v>6698</v>
      </c>
      <c r="E42" s="114">
        <v>6869</v>
      </c>
      <c r="F42" s="114">
        <v>6869</v>
      </c>
      <c r="G42" s="114">
        <v>6962</v>
      </c>
      <c r="H42" s="140">
        <v>6967</v>
      </c>
      <c r="I42" s="115">
        <v>-269</v>
      </c>
      <c r="J42" s="116">
        <v>-3.8610592794603127</v>
      </c>
    </row>
    <row r="43" spans="1:10" s="110" customFormat="1" ht="13.5" customHeight="1" x14ac:dyDescent="0.2">
      <c r="A43" s="120"/>
      <c r="B43" s="121" t="s">
        <v>111</v>
      </c>
      <c r="C43" s="113">
        <v>30.599663739958903</v>
      </c>
      <c r="D43" s="115">
        <v>9828</v>
      </c>
      <c r="E43" s="114">
        <v>10017</v>
      </c>
      <c r="F43" s="114">
        <v>10011</v>
      </c>
      <c r="G43" s="114">
        <v>9955</v>
      </c>
      <c r="H43" s="140">
        <v>9721</v>
      </c>
      <c r="I43" s="115">
        <v>107</v>
      </c>
      <c r="J43" s="116">
        <v>1.1007098035181566</v>
      </c>
    </row>
    <row r="44" spans="1:10" s="110" customFormat="1" ht="13.5" customHeight="1" x14ac:dyDescent="0.2">
      <c r="A44" s="120"/>
      <c r="B44" s="121" t="s">
        <v>112</v>
      </c>
      <c r="C44" s="113">
        <v>2.6589451397969985</v>
      </c>
      <c r="D44" s="115">
        <v>854</v>
      </c>
      <c r="E44" s="114">
        <v>890</v>
      </c>
      <c r="F44" s="114">
        <v>941</v>
      </c>
      <c r="G44" s="114">
        <v>851</v>
      </c>
      <c r="H44" s="140">
        <v>835</v>
      </c>
      <c r="I44" s="115">
        <v>19</v>
      </c>
      <c r="J44" s="116">
        <v>2.2754491017964074</v>
      </c>
    </row>
    <row r="45" spans="1:10" s="110" customFormat="1" ht="13.5" customHeight="1" x14ac:dyDescent="0.2">
      <c r="A45" s="118" t="s">
        <v>113</v>
      </c>
      <c r="B45" s="122" t="s">
        <v>116</v>
      </c>
      <c r="C45" s="113">
        <v>91.496979886667916</v>
      </c>
      <c r="D45" s="115">
        <v>29387</v>
      </c>
      <c r="E45" s="114">
        <v>30267</v>
      </c>
      <c r="F45" s="114">
        <v>30234</v>
      </c>
      <c r="G45" s="114">
        <v>31064</v>
      </c>
      <c r="H45" s="140">
        <v>30600</v>
      </c>
      <c r="I45" s="115">
        <v>-1213</v>
      </c>
      <c r="J45" s="116">
        <v>-3.9640522875816995</v>
      </c>
    </row>
    <row r="46" spans="1:10" s="110" customFormat="1" ht="13.5" customHeight="1" x14ac:dyDescent="0.2">
      <c r="A46" s="118"/>
      <c r="B46" s="119" t="s">
        <v>117</v>
      </c>
      <c r="C46" s="113">
        <v>8.3317765738838041</v>
      </c>
      <c r="D46" s="115">
        <v>2676</v>
      </c>
      <c r="E46" s="114">
        <v>2814</v>
      </c>
      <c r="F46" s="114">
        <v>2737</v>
      </c>
      <c r="G46" s="114">
        <v>2758</v>
      </c>
      <c r="H46" s="140">
        <v>2790</v>
      </c>
      <c r="I46" s="115">
        <v>-114</v>
      </c>
      <c r="J46" s="116">
        <v>-4.086021505376344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25748</v>
      </c>
      <c r="E48" s="114">
        <v>26689</v>
      </c>
      <c r="F48" s="114">
        <v>26898</v>
      </c>
      <c r="G48" s="114">
        <v>26584</v>
      </c>
      <c r="H48" s="140">
        <v>25940</v>
      </c>
      <c r="I48" s="115">
        <v>-192</v>
      </c>
      <c r="J48" s="116">
        <v>-0.74016962220508864</v>
      </c>
    </row>
    <row r="49" spans="1:12" s="110" customFormat="1" ht="13.5" customHeight="1" x14ac:dyDescent="0.2">
      <c r="A49" s="118" t="s">
        <v>105</v>
      </c>
      <c r="B49" s="119" t="s">
        <v>106</v>
      </c>
      <c r="C49" s="113">
        <v>46.158924965045827</v>
      </c>
      <c r="D49" s="115">
        <v>11885</v>
      </c>
      <c r="E49" s="114">
        <v>12267</v>
      </c>
      <c r="F49" s="114">
        <v>12327</v>
      </c>
      <c r="G49" s="114">
        <v>12033</v>
      </c>
      <c r="H49" s="140">
        <v>11727</v>
      </c>
      <c r="I49" s="115">
        <v>158</v>
      </c>
      <c r="J49" s="116">
        <v>1.347318154685768</v>
      </c>
    </row>
    <row r="50" spans="1:12" s="110" customFormat="1" ht="13.5" customHeight="1" x14ac:dyDescent="0.2">
      <c r="A50" s="120"/>
      <c r="B50" s="119" t="s">
        <v>107</v>
      </c>
      <c r="C50" s="113">
        <v>53.841075034954173</v>
      </c>
      <c r="D50" s="115">
        <v>13863</v>
      </c>
      <c r="E50" s="114">
        <v>14422</v>
      </c>
      <c r="F50" s="114">
        <v>14571</v>
      </c>
      <c r="G50" s="114">
        <v>14551</v>
      </c>
      <c r="H50" s="140">
        <v>14213</v>
      </c>
      <c r="I50" s="115">
        <v>-350</v>
      </c>
      <c r="J50" s="116">
        <v>-2.4625342995848869</v>
      </c>
    </row>
    <row r="51" spans="1:12" s="110" customFormat="1" ht="13.5" customHeight="1" x14ac:dyDescent="0.2">
      <c r="A51" s="118" t="s">
        <v>105</v>
      </c>
      <c r="B51" s="121" t="s">
        <v>108</v>
      </c>
      <c r="C51" s="113">
        <v>11.11154264408886</v>
      </c>
      <c r="D51" s="115">
        <v>2861</v>
      </c>
      <c r="E51" s="114">
        <v>3096</v>
      </c>
      <c r="F51" s="114">
        <v>3228</v>
      </c>
      <c r="G51" s="114">
        <v>2982</v>
      </c>
      <c r="H51" s="140">
        <v>2905</v>
      </c>
      <c r="I51" s="115">
        <v>-44</v>
      </c>
      <c r="J51" s="116">
        <v>-1.5146299483648882</v>
      </c>
    </row>
    <row r="52" spans="1:12" s="110" customFormat="1" ht="13.5" customHeight="1" x14ac:dyDescent="0.2">
      <c r="A52" s="118"/>
      <c r="B52" s="121" t="s">
        <v>109</v>
      </c>
      <c r="C52" s="113">
        <v>69.453938169954952</v>
      </c>
      <c r="D52" s="115">
        <v>17883</v>
      </c>
      <c r="E52" s="114">
        <v>18529</v>
      </c>
      <c r="F52" s="114">
        <v>18647</v>
      </c>
      <c r="G52" s="114">
        <v>18643</v>
      </c>
      <c r="H52" s="140">
        <v>18250</v>
      </c>
      <c r="I52" s="115">
        <v>-367</v>
      </c>
      <c r="J52" s="116">
        <v>-2.010958904109589</v>
      </c>
    </row>
    <row r="53" spans="1:12" s="110" customFormat="1" ht="13.5" customHeight="1" x14ac:dyDescent="0.2">
      <c r="A53" s="118"/>
      <c r="B53" s="121" t="s">
        <v>110</v>
      </c>
      <c r="C53" s="113">
        <v>18.35482367562529</v>
      </c>
      <c r="D53" s="115">
        <v>4726</v>
      </c>
      <c r="E53" s="114">
        <v>4779</v>
      </c>
      <c r="F53" s="114">
        <v>4743</v>
      </c>
      <c r="G53" s="114">
        <v>4681</v>
      </c>
      <c r="H53" s="140">
        <v>4528</v>
      </c>
      <c r="I53" s="115">
        <v>198</v>
      </c>
      <c r="J53" s="116">
        <v>4.372791519434629</v>
      </c>
    </row>
    <row r="54" spans="1:12" s="110" customFormat="1" ht="13.5" customHeight="1" x14ac:dyDescent="0.2">
      <c r="A54" s="120"/>
      <c r="B54" s="121" t="s">
        <v>111</v>
      </c>
      <c r="C54" s="113">
        <v>1.0796955103308994</v>
      </c>
      <c r="D54" s="115">
        <v>278</v>
      </c>
      <c r="E54" s="114">
        <v>285</v>
      </c>
      <c r="F54" s="114">
        <v>280</v>
      </c>
      <c r="G54" s="114">
        <v>278</v>
      </c>
      <c r="H54" s="140">
        <v>257</v>
      </c>
      <c r="I54" s="115">
        <v>21</v>
      </c>
      <c r="J54" s="116">
        <v>8.1712062256809332</v>
      </c>
    </row>
    <row r="55" spans="1:12" s="110" customFormat="1" ht="13.5" customHeight="1" x14ac:dyDescent="0.2">
      <c r="A55" s="120"/>
      <c r="B55" s="121" t="s">
        <v>112</v>
      </c>
      <c r="C55" s="113">
        <v>0.27574957278235201</v>
      </c>
      <c r="D55" s="115">
        <v>71</v>
      </c>
      <c r="E55" s="114">
        <v>77</v>
      </c>
      <c r="F55" s="114">
        <v>86</v>
      </c>
      <c r="G55" s="114">
        <v>78</v>
      </c>
      <c r="H55" s="140">
        <v>64</v>
      </c>
      <c r="I55" s="115">
        <v>7</v>
      </c>
      <c r="J55" s="116">
        <v>10.9375</v>
      </c>
    </row>
    <row r="56" spans="1:12" s="110" customFormat="1" ht="13.5" customHeight="1" x14ac:dyDescent="0.2">
      <c r="A56" s="118" t="s">
        <v>113</v>
      </c>
      <c r="B56" s="122" t="s">
        <v>116</v>
      </c>
      <c r="C56" s="113">
        <v>88.484542488736992</v>
      </c>
      <c r="D56" s="115">
        <v>22783</v>
      </c>
      <c r="E56" s="114">
        <v>23685</v>
      </c>
      <c r="F56" s="114">
        <v>23918</v>
      </c>
      <c r="G56" s="114">
        <v>23641</v>
      </c>
      <c r="H56" s="140">
        <v>23191</v>
      </c>
      <c r="I56" s="115">
        <v>-408</v>
      </c>
      <c r="J56" s="116">
        <v>-1.7593031779569661</v>
      </c>
    </row>
    <row r="57" spans="1:12" s="110" customFormat="1" ht="13.5" customHeight="1" x14ac:dyDescent="0.2">
      <c r="A57" s="142"/>
      <c r="B57" s="124" t="s">
        <v>117</v>
      </c>
      <c r="C57" s="125">
        <v>11.51545751126301</v>
      </c>
      <c r="D57" s="143">
        <v>2965</v>
      </c>
      <c r="E57" s="144">
        <v>3004</v>
      </c>
      <c r="F57" s="144">
        <v>2980</v>
      </c>
      <c r="G57" s="144">
        <v>2943</v>
      </c>
      <c r="H57" s="145">
        <v>2749</v>
      </c>
      <c r="I57" s="143">
        <v>216</v>
      </c>
      <c r="J57" s="146">
        <v>7.8574026918879589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248583</v>
      </c>
      <c r="E12" s="236">
        <v>248575</v>
      </c>
      <c r="F12" s="114">
        <v>250631</v>
      </c>
      <c r="G12" s="114">
        <v>247213</v>
      </c>
      <c r="H12" s="140">
        <v>246557</v>
      </c>
      <c r="I12" s="115">
        <v>2026</v>
      </c>
      <c r="J12" s="116">
        <v>0.82171668214652194</v>
      </c>
    </row>
    <row r="13" spans="1:15" s="110" customFormat="1" ht="12" customHeight="1" x14ac:dyDescent="0.2">
      <c r="A13" s="118" t="s">
        <v>105</v>
      </c>
      <c r="B13" s="119" t="s">
        <v>106</v>
      </c>
      <c r="C13" s="113">
        <v>56.707417643201666</v>
      </c>
      <c r="D13" s="115">
        <v>140965</v>
      </c>
      <c r="E13" s="114">
        <v>140786</v>
      </c>
      <c r="F13" s="114">
        <v>142494</v>
      </c>
      <c r="G13" s="114">
        <v>140719</v>
      </c>
      <c r="H13" s="140">
        <v>140288</v>
      </c>
      <c r="I13" s="115">
        <v>677</v>
      </c>
      <c r="J13" s="116">
        <v>0.48257869525547448</v>
      </c>
    </row>
    <row r="14" spans="1:15" s="110" customFormat="1" ht="12" customHeight="1" x14ac:dyDescent="0.2">
      <c r="A14" s="118"/>
      <c r="B14" s="119" t="s">
        <v>107</v>
      </c>
      <c r="C14" s="113">
        <v>43.292582356798334</v>
      </c>
      <c r="D14" s="115">
        <v>107618</v>
      </c>
      <c r="E14" s="114">
        <v>107789</v>
      </c>
      <c r="F14" s="114">
        <v>108137</v>
      </c>
      <c r="G14" s="114">
        <v>106494</v>
      </c>
      <c r="H14" s="140">
        <v>106269</v>
      </c>
      <c r="I14" s="115">
        <v>1349</v>
      </c>
      <c r="J14" s="116">
        <v>1.2694200566486935</v>
      </c>
    </row>
    <row r="15" spans="1:15" s="110" customFormat="1" ht="12" customHeight="1" x14ac:dyDescent="0.2">
      <c r="A15" s="118" t="s">
        <v>105</v>
      </c>
      <c r="B15" s="121" t="s">
        <v>108</v>
      </c>
      <c r="C15" s="113">
        <v>12.057944429023706</v>
      </c>
      <c r="D15" s="115">
        <v>29974</v>
      </c>
      <c r="E15" s="114">
        <v>30852</v>
      </c>
      <c r="F15" s="114">
        <v>31778</v>
      </c>
      <c r="G15" s="114">
        <v>29437</v>
      </c>
      <c r="H15" s="140">
        <v>29999</v>
      </c>
      <c r="I15" s="115">
        <v>-25</v>
      </c>
      <c r="J15" s="116">
        <v>-8.3336111203706792E-2</v>
      </c>
    </row>
    <row r="16" spans="1:15" s="110" customFormat="1" ht="12" customHeight="1" x14ac:dyDescent="0.2">
      <c r="A16" s="118"/>
      <c r="B16" s="121" t="s">
        <v>109</v>
      </c>
      <c r="C16" s="113">
        <v>66.044339315238773</v>
      </c>
      <c r="D16" s="115">
        <v>164175</v>
      </c>
      <c r="E16" s="114">
        <v>163901</v>
      </c>
      <c r="F16" s="114">
        <v>165401</v>
      </c>
      <c r="G16" s="114">
        <v>165092</v>
      </c>
      <c r="H16" s="140">
        <v>164869</v>
      </c>
      <c r="I16" s="115">
        <v>-694</v>
      </c>
      <c r="J16" s="116">
        <v>-0.42094026166228943</v>
      </c>
    </row>
    <row r="17" spans="1:10" s="110" customFormat="1" ht="12" customHeight="1" x14ac:dyDescent="0.2">
      <c r="A17" s="118"/>
      <c r="B17" s="121" t="s">
        <v>110</v>
      </c>
      <c r="C17" s="113">
        <v>20.813169042130799</v>
      </c>
      <c r="D17" s="115">
        <v>51738</v>
      </c>
      <c r="E17" s="114">
        <v>51165</v>
      </c>
      <c r="F17" s="114">
        <v>50823</v>
      </c>
      <c r="G17" s="114">
        <v>50146</v>
      </c>
      <c r="H17" s="140">
        <v>49314</v>
      </c>
      <c r="I17" s="115">
        <v>2424</v>
      </c>
      <c r="J17" s="116">
        <v>4.9154398345297485</v>
      </c>
    </row>
    <row r="18" spans="1:10" s="110" customFormat="1" ht="12" customHeight="1" x14ac:dyDescent="0.2">
      <c r="A18" s="120"/>
      <c r="B18" s="121" t="s">
        <v>111</v>
      </c>
      <c r="C18" s="113">
        <v>1.0845472136067229</v>
      </c>
      <c r="D18" s="115">
        <v>2696</v>
      </c>
      <c r="E18" s="114">
        <v>2657</v>
      </c>
      <c r="F18" s="114">
        <v>2629</v>
      </c>
      <c r="G18" s="114">
        <v>2538</v>
      </c>
      <c r="H18" s="140">
        <v>2375</v>
      </c>
      <c r="I18" s="115">
        <v>321</v>
      </c>
      <c r="J18" s="116">
        <v>13.51578947368421</v>
      </c>
    </row>
    <row r="19" spans="1:10" s="110" customFormat="1" ht="12" customHeight="1" x14ac:dyDescent="0.2">
      <c r="A19" s="120"/>
      <c r="B19" s="121" t="s">
        <v>112</v>
      </c>
      <c r="C19" s="113">
        <v>0.32504233998302379</v>
      </c>
      <c r="D19" s="115">
        <v>808</v>
      </c>
      <c r="E19" s="114">
        <v>763</v>
      </c>
      <c r="F19" s="114">
        <v>787</v>
      </c>
      <c r="G19" s="114">
        <v>683</v>
      </c>
      <c r="H19" s="140">
        <v>604</v>
      </c>
      <c r="I19" s="115">
        <v>204</v>
      </c>
      <c r="J19" s="116">
        <v>33.774834437086092</v>
      </c>
    </row>
    <row r="20" spans="1:10" s="110" customFormat="1" ht="12" customHeight="1" x14ac:dyDescent="0.2">
      <c r="A20" s="118" t="s">
        <v>113</v>
      </c>
      <c r="B20" s="119" t="s">
        <v>181</v>
      </c>
      <c r="C20" s="113">
        <v>75.440396165465856</v>
      </c>
      <c r="D20" s="115">
        <v>187532</v>
      </c>
      <c r="E20" s="114">
        <v>187718</v>
      </c>
      <c r="F20" s="114">
        <v>190004</v>
      </c>
      <c r="G20" s="114">
        <v>187307</v>
      </c>
      <c r="H20" s="140">
        <v>187137</v>
      </c>
      <c r="I20" s="115">
        <v>395</v>
      </c>
      <c r="J20" s="116">
        <v>0.2110753084638527</v>
      </c>
    </row>
    <row r="21" spans="1:10" s="110" customFormat="1" ht="12" customHeight="1" x14ac:dyDescent="0.2">
      <c r="A21" s="118"/>
      <c r="B21" s="119" t="s">
        <v>182</v>
      </c>
      <c r="C21" s="113">
        <v>24.559603834534141</v>
      </c>
      <c r="D21" s="115">
        <v>61051</v>
      </c>
      <c r="E21" s="114">
        <v>60857</v>
      </c>
      <c r="F21" s="114">
        <v>60627</v>
      </c>
      <c r="G21" s="114">
        <v>59906</v>
      </c>
      <c r="H21" s="140">
        <v>59420</v>
      </c>
      <c r="I21" s="115">
        <v>1631</v>
      </c>
      <c r="J21" s="116">
        <v>2.7448670481319422</v>
      </c>
    </row>
    <row r="22" spans="1:10" s="110" customFormat="1" ht="12" customHeight="1" x14ac:dyDescent="0.2">
      <c r="A22" s="118" t="s">
        <v>113</v>
      </c>
      <c r="B22" s="119" t="s">
        <v>116</v>
      </c>
      <c r="C22" s="113">
        <v>87.808900850017906</v>
      </c>
      <c r="D22" s="115">
        <v>218278</v>
      </c>
      <c r="E22" s="114">
        <v>219107</v>
      </c>
      <c r="F22" s="114">
        <v>220459</v>
      </c>
      <c r="G22" s="114">
        <v>217744</v>
      </c>
      <c r="H22" s="140">
        <v>217741</v>
      </c>
      <c r="I22" s="115">
        <v>537</v>
      </c>
      <c r="J22" s="116">
        <v>0.24662328178891435</v>
      </c>
    </row>
    <row r="23" spans="1:10" s="110" customFormat="1" ht="12" customHeight="1" x14ac:dyDescent="0.2">
      <c r="A23" s="118"/>
      <c r="B23" s="119" t="s">
        <v>117</v>
      </c>
      <c r="C23" s="113">
        <v>12.17661706552741</v>
      </c>
      <c r="D23" s="115">
        <v>30269</v>
      </c>
      <c r="E23" s="114">
        <v>29429</v>
      </c>
      <c r="F23" s="114">
        <v>30134</v>
      </c>
      <c r="G23" s="114">
        <v>29428</v>
      </c>
      <c r="H23" s="140">
        <v>28777</v>
      </c>
      <c r="I23" s="115">
        <v>1492</v>
      </c>
      <c r="J23" s="116">
        <v>5.1846961114779164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256708</v>
      </c>
      <c r="E64" s="236">
        <v>257116</v>
      </c>
      <c r="F64" s="236">
        <v>259029</v>
      </c>
      <c r="G64" s="236">
        <v>255537</v>
      </c>
      <c r="H64" s="140">
        <v>255053</v>
      </c>
      <c r="I64" s="115">
        <v>1655</v>
      </c>
      <c r="J64" s="116">
        <v>0.64888474160272569</v>
      </c>
    </row>
    <row r="65" spans="1:12" s="110" customFormat="1" ht="12" customHeight="1" x14ac:dyDescent="0.2">
      <c r="A65" s="118" t="s">
        <v>105</v>
      </c>
      <c r="B65" s="119" t="s">
        <v>106</v>
      </c>
      <c r="C65" s="113">
        <v>55.452888106330931</v>
      </c>
      <c r="D65" s="235">
        <v>142352</v>
      </c>
      <c r="E65" s="236">
        <v>142467</v>
      </c>
      <c r="F65" s="236">
        <v>144075</v>
      </c>
      <c r="G65" s="236">
        <v>142215</v>
      </c>
      <c r="H65" s="140">
        <v>141855</v>
      </c>
      <c r="I65" s="115">
        <v>497</v>
      </c>
      <c r="J65" s="116">
        <v>0.35035775968418453</v>
      </c>
    </row>
    <row r="66" spans="1:12" s="110" customFormat="1" ht="12" customHeight="1" x14ac:dyDescent="0.2">
      <c r="A66" s="118"/>
      <c r="B66" s="119" t="s">
        <v>107</v>
      </c>
      <c r="C66" s="113">
        <v>44.547111893669069</v>
      </c>
      <c r="D66" s="235">
        <v>114356</v>
      </c>
      <c r="E66" s="236">
        <v>114649</v>
      </c>
      <c r="F66" s="236">
        <v>114954</v>
      </c>
      <c r="G66" s="236">
        <v>113322</v>
      </c>
      <c r="H66" s="140">
        <v>113198</v>
      </c>
      <c r="I66" s="115">
        <v>1158</v>
      </c>
      <c r="J66" s="116">
        <v>1.0229862718422587</v>
      </c>
    </row>
    <row r="67" spans="1:12" s="110" customFormat="1" ht="12" customHeight="1" x14ac:dyDescent="0.2">
      <c r="A67" s="118" t="s">
        <v>105</v>
      </c>
      <c r="B67" s="121" t="s">
        <v>108</v>
      </c>
      <c r="C67" s="113">
        <v>11.987939604531219</v>
      </c>
      <c r="D67" s="235">
        <v>30774</v>
      </c>
      <c r="E67" s="236">
        <v>31645</v>
      </c>
      <c r="F67" s="236">
        <v>32428</v>
      </c>
      <c r="G67" s="236">
        <v>30245</v>
      </c>
      <c r="H67" s="140">
        <v>30889</v>
      </c>
      <c r="I67" s="115">
        <v>-115</v>
      </c>
      <c r="J67" s="116">
        <v>-0.37230081906180196</v>
      </c>
    </row>
    <row r="68" spans="1:12" s="110" customFormat="1" ht="12" customHeight="1" x14ac:dyDescent="0.2">
      <c r="A68" s="118"/>
      <c r="B68" s="121" t="s">
        <v>109</v>
      </c>
      <c r="C68" s="113">
        <v>65.755644545553707</v>
      </c>
      <c r="D68" s="235">
        <v>168800</v>
      </c>
      <c r="E68" s="236">
        <v>168833</v>
      </c>
      <c r="F68" s="236">
        <v>170357</v>
      </c>
      <c r="G68" s="236">
        <v>169831</v>
      </c>
      <c r="H68" s="140">
        <v>169690</v>
      </c>
      <c r="I68" s="115">
        <v>-890</v>
      </c>
      <c r="J68" s="116">
        <v>-0.52448582709647007</v>
      </c>
    </row>
    <row r="69" spans="1:12" s="110" customFormat="1" ht="12" customHeight="1" x14ac:dyDescent="0.2">
      <c r="A69" s="118"/>
      <c r="B69" s="121" t="s">
        <v>110</v>
      </c>
      <c r="C69" s="113">
        <v>21.124779905573646</v>
      </c>
      <c r="D69" s="235">
        <v>54229</v>
      </c>
      <c r="E69" s="236">
        <v>53774</v>
      </c>
      <c r="F69" s="236">
        <v>53418</v>
      </c>
      <c r="G69" s="236">
        <v>52731</v>
      </c>
      <c r="H69" s="140">
        <v>51905</v>
      </c>
      <c r="I69" s="115">
        <v>2324</v>
      </c>
      <c r="J69" s="116">
        <v>4.4774106540795682</v>
      </c>
    </row>
    <row r="70" spans="1:12" s="110" customFormat="1" ht="12" customHeight="1" x14ac:dyDescent="0.2">
      <c r="A70" s="120"/>
      <c r="B70" s="121" t="s">
        <v>111</v>
      </c>
      <c r="C70" s="113">
        <v>1.1316359443414308</v>
      </c>
      <c r="D70" s="235">
        <v>2905</v>
      </c>
      <c r="E70" s="236">
        <v>2864</v>
      </c>
      <c r="F70" s="236">
        <v>2826</v>
      </c>
      <c r="G70" s="236">
        <v>2730</v>
      </c>
      <c r="H70" s="140">
        <v>2569</v>
      </c>
      <c r="I70" s="115">
        <v>336</v>
      </c>
      <c r="J70" s="116">
        <v>13.079019073569482</v>
      </c>
    </row>
    <row r="71" spans="1:12" s="110" customFormat="1" ht="12" customHeight="1" x14ac:dyDescent="0.2">
      <c r="A71" s="120"/>
      <c r="B71" s="121" t="s">
        <v>112</v>
      </c>
      <c r="C71" s="113">
        <v>0.3365691758729763</v>
      </c>
      <c r="D71" s="235">
        <v>864</v>
      </c>
      <c r="E71" s="236">
        <v>818</v>
      </c>
      <c r="F71" s="236">
        <v>842</v>
      </c>
      <c r="G71" s="236">
        <v>723</v>
      </c>
      <c r="H71" s="140">
        <v>631</v>
      </c>
      <c r="I71" s="115">
        <v>233</v>
      </c>
      <c r="J71" s="116">
        <v>36.925515055467514</v>
      </c>
    </row>
    <row r="72" spans="1:12" s="110" customFormat="1" ht="12" customHeight="1" x14ac:dyDescent="0.2">
      <c r="A72" s="118" t="s">
        <v>113</v>
      </c>
      <c r="B72" s="119" t="s">
        <v>181</v>
      </c>
      <c r="C72" s="113">
        <v>74.74562537980897</v>
      </c>
      <c r="D72" s="235">
        <v>191878</v>
      </c>
      <c r="E72" s="236">
        <v>192417</v>
      </c>
      <c r="F72" s="236">
        <v>194595</v>
      </c>
      <c r="G72" s="236">
        <v>191711</v>
      </c>
      <c r="H72" s="140">
        <v>191750</v>
      </c>
      <c r="I72" s="115">
        <v>128</v>
      </c>
      <c r="J72" s="116">
        <v>6.6753585397653192E-2</v>
      </c>
    </row>
    <row r="73" spans="1:12" s="110" customFormat="1" ht="12" customHeight="1" x14ac:dyDescent="0.2">
      <c r="A73" s="118"/>
      <c r="B73" s="119" t="s">
        <v>182</v>
      </c>
      <c r="C73" s="113">
        <v>25.254374620191033</v>
      </c>
      <c r="D73" s="115">
        <v>64830</v>
      </c>
      <c r="E73" s="114">
        <v>64699</v>
      </c>
      <c r="F73" s="114">
        <v>64434</v>
      </c>
      <c r="G73" s="114">
        <v>63826</v>
      </c>
      <c r="H73" s="140">
        <v>63303</v>
      </c>
      <c r="I73" s="115">
        <v>1527</v>
      </c>
      <c r="J73" s="116">
        <v>2.4122079522297519</v>
      </c>
    </row>
    <row r="74" spans="1:12" s="110" customFormat="1" ht="12" customHeight="1" x14ac:dyDescent="0.2">
      <c r="A74" s="118" t="s">
        <v>113</v>
      </c>
      <c r="B74" s="119" t="s">
        <v>116</v>
      </c>
      <c r="C74" s="113">
        <v>87.700811817317728</v>
      </c>
      <c r="D74" s="115">
        <v>225135</v>
      </c>
      <c r="E74" s="114">
        <v>226184</v>
      </c>
      <c r="F74" s="114">
        <v>227438</v>
      </c>
      <c r="G74" s="114">
        <v>224677</v>
      </c>
      <c r="H74" s="140">
        <v>225024</v>
      </c>
      <c r="I74" s="115">
        <v>111</v>
      </c>
      <c r="J74" s="116">
        <v>4.9328071672354951E-2</v>
      </c>
    </row>
    <row r="75" spans="1:12" s="110" customFormat="1" ht="12" customHeight="1" x14ac:dyDescent="0.2">
      <c r="A75" s="142"/>
      <c r="B75" s="124" t="s">
        <v>117</v>
      </c>
      <c r="C75" s="125">
        <v>12.280100347476511</v>
      </c>
      <c r="D75" s="143">
        <v>31524</v>
      </c>
      <c r="E75" s="144">
        <v>30879</v>
      </c>
      <c r="F75" s="144">
        <v>31538</v>
      </c>
      <c r="G75" s="144">
        <v>30806</v>
      </c>
      <c r="H75" s="145">
        <v>29970</v>
      </c>
      <c r="I75" s="143">
        <v>1554</v>
      </c>
      <c r="J75" s="146">
        <v>5.1851851851851851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248583</v>
      </c>
      <c r="G11" s="114">
        <v>248575</v>
      </c>
      <c r="H11" s="114">
        <v>250631</v>
      </c>
      <c r="I11" s="114">
        <v>247213</v>
      </c>
      <c r="J11" s="140">
        <v>246557</v>
      </c>
      <c r="K11" s="114">
        <v>2026</v>
      </c>
      <c r="L11" s="116">
        <v>0.82171668214652194</v>
      </c>
    </row>
    <row r="12" spans="1:17" s="110" customFormat="1" ht="24.95" customHeight="1" x14ac:dyDescent="0.2">
      <c r="A12" s="604" t="s">
        <v>185</v>
      </c>
      <c r="B12" s="605"/>
      <c r="C12" s="605"/>
      <c r="D12" s="606"/>
      <c r="E12" s="113">
        <v>56.707417643201666</v>
      </c>
      <c r="F12" s="115">
        <v>140965</v>
      </c>
      <c r="G12" s="114">
        <v>140786</v>
      </c>
      <c r="H12" s="114">
        <v>142494</v>
      </c>
      <c r="I12" s="114">
        <v>140719</v>
      </c>
      <c r="J12" s="140">
        <v>140288</v>
      </c>
      <c r="K12" s="114">
        <v>677</v>
      </c>
      <c r="L12" s="116">
        <v>0.48257869525547448</v>
      </c>
    </row>
    <row r="13" spans="1:17" s="110" customFormat="1" ht="15" customHeight="1" x14ac:dyDescent="0.2">
      <c r="A13" s="120"/>
      <c r="B13" s="612" t="s">
        <v>107</v>
      </c>
      <c r="C13" s="612"/>
      <c r="E13" s="113">
        <v>43.292582356798334</v>
      </c>
      <c r="F13" s="115">
        <v>107618</v>
      </c>
      <c r="G13" s="114">
        <v>107789</v>
      </c>
      <c r="H13" s="114">
        <v>108137</v>
      </c>
      <c r="I13" s="114">
        <v>106494</v>
      </c>
      <c r="J13" s="140">
        <v>106269</v>
      </c>
      <c r="K13" s="114">
        <v>1349</v>
      </c>
      <c r="L13" s="116">
        <v>1.2694200566486935</v>
      </c>
    </row>
    <row r="14" spans="1:17" s="110" customFormat="1" ht="24.95" customHeight="1" x14ac:dyDescent="0.2">
      <c r="A14" s="604" t="s">
        <v>186</v>
      </c>
      <c r="B14" s="605"/>
      <c r="C14" s="605"/>
      <c r="D14" s="606"/>
      <c r="E14" s="113">
        <v>12.057944429023706</v>
      </c>
      <c r="F14" s="115">
        <v>29974</v>
      </c>
      <c r="G14" s="114">
        <v>30852</v>
      </c>
      <c r="H14" s="114">
        <v>31778</v>
      </c>
      <c r="I14" s="114">
        <v>29437</v>
      </c>
      <c r="J14" s="140">
        <v>29999</v>
      </c>
      <c r="K14" s="114">
        <v>-25</v>
      </c>
      <c r="L14" s="116">
        <v>-8.3336111203706792E-2</v>
      </c>
    </row>
    <row r="15" spans="1:17" s="110" customFormat="1" ht="15" customHeight="1" x14ac:dyDescent="0.2">
      <c r="A15" s="120"/>
      <c r="B15" s="119"/>
      <c r="C15" s="258" t="s">
        <v>106</v>
      </c>
      <c r="E15" s="113">
        <v>60.122105825048372</v>
      </c>
      <c r="F15" s="115">
        <v>18021</v>
      </c>
      <c r="G15" s="114">
        <v>18504</v>
      </c>
      <c r="H15" s="114">
        <v>19209</v>
      </c>
      <c r="I15" s="114">
        <v>17703</v>
      </c>
      <c r="J15" s="140">
        <v>18015</v>
      </c>
      <c r="K15" s="114">
        <v>6</v>
      </c>
      <c r="L15" s="116">
        <v>3.330557868442964E-2</v>
      </c>
    </row>
    <row r="16" spans="1:17" s="110" customFormat="1" ht="15" customHeight="1" x14ac:dyDescent="0.2">
      <c r="A16" s="120"/>
      <c r="B16" s="119"/>
      <c r="C16" s="258" t="s">
        <v>107</v>
      </c>
      <c r="E16" s="113">
        <v>39.877894174951628</v>
      </c>
      <c r="F16" s="115">
        <v>11953</v>
      </c>
      <c r="G16" s="114">
        <v>12348</v>
      </c>
      <c r="H16" s="114">
        <v>12569</v>
      </c>
      <c r="I16" s="114">
        <v>11734</v>
      </c>
      <c r="J16" s="140">
        <v>11984</v>
      </c>
      <c r="K16" s="114">
        <v>-31</v>
      </c>
      <c r="L16" s="116">
        <v>-0.25867823765020026</v>
      </c>
    </row>
    <row r="17" spans="1:12" s="110" customFormat="1" ht="15" customHeight="1" x14ac:dyDescent="0.2">
      <c r="A17" s="120"/>
      <c r="B17" s="121" t="s">
        <v>109</v>
      </c>
      <c r="C17" s="258"/>
      <c r="E17" s="113">
        <v>66.044339315238773</v>
      </c>
      <c r="F17" s="115">
        <v>164175</v>
      </c>
      <c r="G17" s="114">
        <v>163901</v>
      </c>
      <c r="H17" s="114">
        <v>165401</v>
      </c>
      <c r="I17" s="114">
        <v>165092</v>
      </c>
      <c r="J17" s="140">
        <v>164869</v>
      </c>
      <c r="K17" s="114">
        <v>-694</v>
      </c>
      <c r="L17" s="116">
        <v>-0.42094026166228943</v>
      </c>
    </row>
    <row r="18" spans="1:12" s="110" customFormat="1" ht="15" customHeight="1" x14ac:dyDescent="0.2">
      <c r="A18" s="120"/>
      <c r="B18" s="119"/>
      <c r="C18" s="258" t="s">
        <v>106</v>
      </c>
      <c r="E18" s="113">
        <v>57.005634231764887</v>
      </c>
      <c r="F18" s="115">
        <v>93589</v>
      </c>
      <c r="G18" s="114">
        <v>93349</v>
      </c>
      <c r="H18" s="114">
        <v>94431</v>
      </c>
      <c r="I18" s="114">
        <v>94549</v>
      </c>
      <c r="J18" s="140">
        <v>94364</v>
      </c>
      <c r="K18" s="114">
        <v>-775</v>
      </c>
      <c r="L18" s="116">
        <v>-0.82128777923784491</v>
      </c>
    </row>
    <row r="19" spans="1:12" s="110" customFormat="1" ht="15" customHeight="1" x14ac:dyDescent="0.2">
      <c r="A19" s="120"/>
      <c r="B19" s="119"/>
      <c r="C19" s="258" t="s">
        <v>107</v>
      </c>
      <c r="E19" s="113">
        <v>42.994365768235113</v>
      </c>
      <c r="F19" s="115">
        <v>70586</v>
      </c>
      <c r="G19" s="114">
        <v>70552</v>
      </c>
      <c r="H19" s="114">
        <v>70970</v>
      </c>
      <c r="I19" s="114">
        <v>70543</v>
      </c>
      <c r="J19" s="140">
        <v>70505</v>
      </c>
      <c r="K19" s="114">
        <v>81</v>
      </c>
      <c r="L19" s="116">
        <v>0.11488546911566555</v>
      </c>
    </row>
    <row r="20" spans="1:12" s="110" customFormat="1" ht="15" customHeight="1" x14ac:dyDescent="0.2">
      <c r="A20" s="120"/>
      <c r="B20" s="121" t="s">
        <v>110</v>
      </c>
      <c r="C20" s="258"/>
      <c r="E20" s="113">
        <v>20.813169042130799</v>
      </c>
      <c r="F20" s="115">
        <v>51738</v>
      </c>
      <c r="G20" s="114">
        <v>51165</v>
      </c>
      <c r="H20" s="114">
        <v>50823</v>
      </c>
      <c r="I20" s="114">
        <v>50146</v>
      </c>
      <c r="J20" s="140">
        <v>49314</v>
      </c>
      <c r="K20" s="114">
        <v>2424</v>
      </c>
      <c r="L20" s="116">
        <v>4.9154398345297485</v>
      </c>
    </row>
    <row r="21" spans="1:12" s="110" customFormat="1" ht="15" customHeight="1" x14ac:dyDescent="0.2">
      <c r="A21" s="120"/>
      <c r="B21" s="119"/>
      <c r="C21" s="258" t="s">
        <v>106</v>
      </c>
      <c r="E21" s="113">
        <v>53.481000425219378</v>
      </c>
      <c r="F21" s="115">
        <v>27670</v>
      </c>
      <c r="G21" s="114">
        <v>27275</v>
      </c>
      <c r="H21" s="114">
        <v>27191</v>
      </c>
      <c r="I21" s="114">
        <v>26864</v>
      </c>
      <c r="J21" s="140">
        <v>26393</v>
      </c>
      <c r="K21" s="114">
        <v>1277</v>
      </c>
      <c r="L21" s="116">
        <v>4.8384041223051568</v>
      </c>
    </row>
    <row r="22" spans="1:12" s="110" customFormat="1" ht="15" customHeight="1" x14ac:dyDescent="0.2">
      <c r="A22" s="120"/>
      <c r="B22" s="119"/>
      <c r="C22" s="258" t="s">
        <v>107</v>
      </c>
      <c r="E22" s="113">
        <v>46.518999574780622</v>
      </c>
      <c r="F22" s="115">
        <v>24068</v>
      </c>
      <c r="G22" s="114">
        <v>23890</v>
      </c>
      <c r="H22" s="114">
        <v>23632</v>
      </c>
      <c r="I22" s="114">
        <v>23282</v>
      </c>
      <c r="J22" s="140">
        <v>22921</v>
      </c>
      <c r="K22" s="114">
        <v>1147</v>
      </c>
      <c r="L22" s="116">
        <v>5.0041446708258803</v>
      </c>
    </row>
    <row r="23" spans="1:12" s="110" customFormat="1" ht="15" customHeight="1" x14ac:dyDescent="0.2">
      <c r="A23" s="120"/>
      <c r="B23" s="121" t="s">
        <v>111</v>
      </c>
      <c r="C23" s="258"/>
      <c r="E23" s="113">
        <v>1.0845472136067229</v>
      </c>
      <c r="F23" s="115">
        <v>2696</v>
      </c>
      <c r="G23" s="114">
        <v>2657</v>
      </c>
      <c r="H23" s="114">
        <v>2629</v>
      </c>
      <c r="I23" s="114">
        <v>2538</v>
      </c>
      <c r="J23" s="140">
        <v>2375</v>
      </c>
      <c r="K23" s="114">
        <v>321</v>
      </c>
      <c r="L23" s="116">
        <v>13.51578947368421</v>
      </c>
    </row>
    <row r="24" spans="1:12" s="110" customFormat="1" ht="15" customHeight="1" x14ac:dyDescent="0.2">
      <c r="A24" s="120"/>
      <c r="B24" s="119"/>
      <c r="C24" s="258" t="s">
        <v>106</v>
      </c>
      <c r="E24" s="113">
        <v>62.5</v>
      </c>
      <c r="F24" s="115">
        <v>1685</v>
      </c>
      <c r="G24" s="114">
        <v>1658</v>
      </c>
      <c r="H24" s="114">
        <v>1663</v>
      </c>
      <c r="I24" s="114">
        <v>1603</v>
      </c>
      <c r="J24" s="140">
        <v>1516</v>
      </c>
      <c r="K24" s="114">
        <v>169</v>
      </c>
      <c r="L24" s="116">
        <v>11.147757255936675</v>
      </c>
    </row>
    <row r="25" spans="1:12" s="110" customFormat="1" ht="15" customHeight="1" x14ac:dyDescent="0.2">
      <c r="A25" s="120"/>
      <c r="B25" s="119"/>
      <c r="C25" s="258" t="s">
        <v>107</v>
      </c>
      <c r="E25" s="113">
        <v>37.5</v>
      </c>
      <c r="F25" s="115">
        <v>1011</v>
      </c>
      <c r="G25" s="114">
        <v>999</v>
      </c>
      <c r="H25" s="114">
        <v>966</v>
      </c>
      <c r="I25" s="114">
        <v>935</v>
      </c>
      <c r="J25" s="140">
        <v>859</v>
      </c>
      <c r="K25" s="114">
        <v>152</v>
      </c>
      <c r="L25" s="116">
        <v>17.694994179278229</v>
      </c>
    </row>
    <row r="26" spans="1:12" s="110" customFormat="1" ht="15" customHeight="1" x14ac:dyDescent="0.2">
      <c r="A26" s="120"/>
      <c r="C26" s="121" t="s">
        <v>187</v>
      </c>
      <c r="D26" s="110" t="s">
        <v>188</v>
      </c>
      <c r="E26" s="113">
        <v>0.32504233998302379</v>
      </c>
      <c r="F26" s="115">
        <v>808</v>
      </c>
      <c r="G26" s="114">
        <v>763</v>
      </c>
      <c r="H26" s="114">
        <v>787</v>
      </c>
      <c r="I26" s="114">
        <v>683</v>
      </c>
      <c r="J26" s="140">
        <v>604</v>
      </c>
      <c r="K26" s="114">
        <v>204</v>
      </c>
      <c r="L26" s="116">
        <v>33.774834437086092</v>
      </c>
    </row>
    <row r="27" spans="1:12" s="110" customFormat="1" ht="15" customHeight="1" x14ac:dyDescent="0.2">
      <c r="A27" s="120"/>
      <c r="B27" s="119"/>
      <c r="D27" s="259" t="s">
        <v>106</v>
      </c>
      <c r="E27" s="113">
        <v>57.178217821782177</v>
      </c>
      <c r="F27" s="115">
        <v>462</v>
      </c>
      <c r="G27" s="114">
        <v>431</v>
      </c>
      <c r="H27" s="114">
        <v>447</v>
      </c>
      <c r="I27" s="114">
        <v>365</v>
      </c>
      <c r="J27" s="140">
        <v>329</v>
      </c>
      <c r="K27" s="114">
        <v>133</v>
      </c>
      <c r="L27" s="116">
        <v>40.425531914893618</v>
      </c>
    </row>
    <row r="28" spans="1:12" s="110" customFormat="1" ht="15" customHeight="1" x14ac:dyDescent="0.2">
      <c r="A28" s="120"/>
      <c r="B28" s="119"/>
      <c r="D28" s="259" t="s">
        <v>107</v>
      </c>
      <c r="E28" s="113">
        <v>42.821782178217823</v>
      </c>
      <c r="F28" s="115">
        <v>346</v>
      </c>
      <c r="G28" s="114">
        <v>332</v>
      </c>
      <c r="H28" s="114">
        <v>340</v>
      </c>
      <c r="I28" s="114">
        <v>318</v>
      </c>
      <c r="J28" s="140">
        <v>275</v>
      </c>
      <c r="K28" s="114">
        <v>71</v>
      </c>
      <c r="L28" s="116">
        <v>25.818181818181817</v>
      </c>
    </row>
    <row r="29" spans="1:12" s="110" customFormat="1" ht="24.95" customHeight="1" x14ac:dyDescent="0.2">
      <c r="A29" s="604" t="s">
        <v>189</v>
      </c>
      <c r="B29" s="605"/>
      <c r="C29" s="605"/>
      <c r="D29" s="606"/>
      <c r="E29" s="113">
        <v>87.808900850017906</v>
      </c>
      <c r="F29" s="115">
        <v>218278</v>
      </c>
      <c r="G29" s="114">
        <v>219107</v>
      </c>
      <c r="H29" s="114">
        <v>220459</v>
      </c>
      <c r="I29" s="114">
        <v>217744</v>
      </c>
      <c r="J29" s="140">
        <v>217741</v>
      </c>
      <c r="K29" s="114">
        <v>537</v>
      </c>
      <c r="L29" s="116">
        <v>0.24662328178891435</v>
      </c>
    </row>
    <row r="30" spans="1:12" s="110" customFormat="1" ht="15" customHeight="1" x14ac:dyDescent="0.2">
      <c r="A30" s="120"/>
      <c r="B30" s="119"/>
      <c r="C30" s="258" t="s">
        <v>106</v>
      </c>
      <c r="E30" s="113">
        <v>55.327151613996833</v>
      </c>
      <c r="F30" s="115">
        <v>120767</v>
      </c>
      <c r="G30" s="114">
        <v>121167</v>
      </c>
      <c r="H30" s="114">
        <v>122200</v>
      </c>
      <c r="I30" s="114">
        <v>120845</v>
      </c>
      <c r="J30" s="140">
        <v>120863</v>
      </c>
      <c r="K30" s="114">
        <v>-96</v>
      </c>
      <c r="L30" s="116">
        <v>-7.9428774728411505E-2</v>
      </c>
    </row>
    <row r="31" spans="1:12" s="110" customFormat="1" ht="15" customHeight="1" x14ac:dyDescent="0.2">
      <c r="A31" s="120"/>
      <c r="B31" s="119"/>
      <c r="C31" s="258" t="s">
        <v>107</v>
      </c>
      <c r="E31" s="113">
        <v>44.672848386003167</v>
      </c>
      <c r="F31" s="115">
        <v>97511</v>
      </c>
      <c r="G31" s="114">
        <v>97940</v>
      </c>
      <c r="H31" s="114">
        <v>98259</v>
      </c>
      <c r="I31" s="114">
        <v>96899</v>
      </c>
      <c r="J31" s="140">
        <v>96878</v>
      </c>
      <c r="K31" s="114">
        <v>633</v>
      </c>
      <c r="L31" s="116">
        <v>0.6533991205433638</v>
      </c>
    </row>
    <row r="32" spans="1:12" s="110" customFormat="1" ht="15" customHeight="1" x14ac:dyDescent="0.2">
      <c r="A32" s="120"/>
      <c r="B32" s="119" t="s">
        <v>117</v>
      </c>
      <c r="C32" s="258"/>
      <c r="E32" s="113">
        <v>12.17661706552741</v>
      </c>
      <c r="F32" s="115">
        <v>30269</v>
      </c>
      <c r="G32" s="114">
        <v>29429</v>
      </c>
      <c r="H32" s="114">
        <v>30134</v>
      </c>
      <c r="I32" s="114">
        <v>29428</v>
      </c>
      <c r="J32" s="140">
        <v>28777</v>
      </c>
      <c r="K32" s="114">
        <v>1492</v>
      </c>
      <c r="L32" s="116">
        <v>5.1846961114779164</v>
      </c>
    </row>
    <row r="33" spans="1:12" s="110" customFormat="1" ht="15" customHeight="1" x14ac:dyDescent="0.2">
      <c r="A33" s="120"/>
      <c r="B33" s="119"/>
      <c r="C33" s="258" t="s">
        <v>106</v>
      </c>
      <c r="E33" s="113">
        <v>66.635832039380219</v>
      </c>
      <c r="F33" s="115">
        <v>20170</v>
      </c>
      <c r="G33" s="114">
        <v>19588</v>
      </c>
      <c r="H33" s="114">
        <v>20263</v>
      </c>
      <c r="I33" s="114">
        <v>19841</v>
      </c>
      <c r="J33" s="140">
        <v>19393</v>
      </c>
      <c r="K33" s="114">
        <v>777</v>
      </c>
      <c r="L33" s="116">
        <v>4.0066003197029856</v>
      </c>
    </row>
    <row r="34" spans="1:12" s="110" customFormat="1" ht="15" customHeight="1" x14ac:dyDescent="0.2">
      <c r="A34" s="120"/>
      <c r="B34" s="119"/>
      <c r="C34" s="258" t="s">
        <v>107</v>
      </c>
      <c r="E34" s="113">
        <v>33.364167960619774</v>
      </c>
      <c r="F34" s="115">
        <v>10099</v>
      </c>
      <c r="G34" s="114">
        <v>9841</v>
      </c>
      <c r="H34" s="114">
        <v>9871</v>
      </c>
      <c r="I34" s="114">
        <v>9587</v>
      </c>
      <c r="J34" s="140">
        <v>9384</v>
      </c>
      <c r="K34" s="114">
        <v>715</v>
      </c>
      <c r="L34" s="116">
        <v>7.619352088661552</v>
      </c>
    </row>
    <row r="35" spans="1:12" s="110" customFormat="1" ht="24.95" customHeight="1" x14ac:dyDescent="0.2">
      <c r="A35" s="604" t="s">
        <v>190</v>
      </c>
      <c r="B35" s="605"/>
      <c r="C35" s="605"/>
      <c r="D35" s="606"/>
      <c r="E35" s="113">
        <v>75.440396165465856</v>
      </c>
      <c r="F35" s="115">
        <v>187532</v>
      </c>
      <c r="G35" s="114">
        <v>187718</v>
      </c>
      <c r="H35" s="114">
        <v>190004</v>
      </c>
      <c r="I35" s="114">
        <v>187307</v>
      </c>
      <c r="J35" s="140">
        <v>187137</v>
      </c>
      <c r="K35" s="114">
        <v>395</v>
      </c>
      <c r="L35" s="116">
        <v>0.2110753084638527</v>
      </c>
    </row>
    <row r="36" spans="1:12" s="110" customFormat="1" ht="15" customHeight="1" x14ac:dyDescent="0.2">
      <c r="A36" s="120"/>
      <c r="B36" s="119"/>
      <c r="C36" s="258" t="s">
        <v>106</v>
      </c>
      <c r="E36" s="113">
        <v>70.592752170296265</v>
      </c>
      <c r="F36" s="115">
        <v>132384</v>
      </c>
      <c r="G36" s="114">
        <v>132373</v>
      </c>
      <c r="H36" s="114">
        <v>134079</v>
      </c>
      <c r="I36" s="114">
        <v>132408</v>
      </c>
      <c r="J36" s="140">
        <v>132149</v>
      </c>
      <c r="K36" s="114">
        <v>235</v>
      </c>
      <c r="L36" s="116">
        <v>0.17782957116588094</v>
      </c>
    </row>
    <row r="37" spans="1:12" s="110" customFormat="1" ht="15" customHeight="1" x14ac:dyDescent="0.2">
      <c r="A37" s="120"/>
      <c r="B37" s="119"/>
      <c r="C37" s="258" t="s">
        <v>107</v>
      </c>
      <c r="E37" s="113">
        <v>29.407247829703731</v>
      </c>
      <c r="F37" s="115">
        <v>55148</v>
      </c>
      <c r="G37" s="114">
        <v>55345</v>
      </c>
      <c r="H37" s="114">
        <v>55925</v>
      </c>
      <c r="I37" s="114">
        <v>54899</v>
      </c>
      <c r="J37" s="140">
        <v>54988</v>
      </c>
      <c r="K37" s="114">
        <v>160</v>
      </c>
      <c r="L37" s="116">
        <v>0.29097257583472758</v>
      </c>
    </row>
    <row r="38" spans="1:12" s="110" customFormat="1" ht="15" customHeight="1" x14ac:dyDescent="0.2">
      <c r="A38" s="120"/>
      <c r="B38" s="119" t="s">
        <v>182</v>
      </c>
      <c r="C38" s="258"/>
      <c r="E38" s="113">
        <v>24.559603834534141</v>
      </c>
      <c r="F38" s="115">
        <v>61051</v>
      </c>
      <c r="G38" s="114">
        <v>60857</v>
      </c>
      <c r="H38" s="114">
        <v>60627</v>
      </c>
      <c r="I38" s="114">
        <v>59906</v>
      </c>
      <c r="J38" s="140">
        <v>59420</v>
      </c>
      <c r="K38" s="114">
        <v>1631</v>
      </c>
      <c r="L38" s="116">
        <v>2.7448670481319422</v>
      </c>
    </row>
    <row r="39" spans="1:12" s="110" customFormat="1" ht="15" customHeight="1" x14ac:dyDescent="0.2">
      <c r="A39" s="120"/>
      <c r="B39" s="119"/>
      <c r="C39" s="258" t="s">
        <v>106</v>
      </c>
      <c r="E39" s="113">
        <v>14.055461826997101</v>
      </c>
      <c r="F39" s="115">
        <v>8581</v>
      </c>
      <c r="G39" s="114">
        <v>8413</v>
      </c>
      <c r="H39" s="114">
        <v>8415</v>
      </c>
      <c r="I39" s="114">
        <v>8311</v>
      </c>
      <c r="J39" s="140">
        <v>8139</v>
      </c>
      <c r="K39" s="114">
        <v>442</v>
      </c>
      <c r="L39" s="116">
        <v>5.4306425850841631</v>
      </c>
    </row>
    <row r="40" spans="1:12" s="110" customFormat="1" ht="15" customHeight="1" x14ac:dyDescent="0.2">
      <c r="A40" s="120"/>
      <c r="B40" s="119"/>
      <c r="C40" s="258" t="s">
        <v>107</v>
      </c>
      <c r="E40" s="113">
        <v>85.944538173002897</v>
      </c>
      <c r="F40" s="115">
        <v>52470</v>
      </c>
      <c r="G40" s="114">
        <v>52444</v>
      </c>
      <c r="H40" s="114">
        <v>52212</v>
      </c>
      <c r="I40" s="114">
        <v>51595</v>
      </c>
      <c r="J40" s="140">
        <v>51281</v>
      </c>
      <c r="K40" s="114">
        <v>1189</v>
      </c>
      <c r="L40" s="116">
        <v>2.3185975312493907</v>
      </c>
    </row>
    <row r="41" spans="1:12" s="110" customFormat="1" ht="24.75" customHeight="1" x14ac:dyDescent="0.2">
      <c r="A41" s="604" t="s">
        <v>518</v>
      </c>
      <c r="B41" s="605"/>
      <c r="C41" s="605"/>
      <c r="D41" s="606"/>
      <c r="E41" s="113">
        <v>5.351934766255134</v>
      </c>
      <c r="F41" s="115">
        <v>13304</v>
      </c>
      <c r="G41" s="114">
        <v>14825</v>
      </c>
      <c r="H41" s="114">
        <v>15010</v>
      </c>
      <c r="I41" s="114">
        <v>12983</v>
      </c>
      <c r="J41" s="140">
        <v>13190</v>
      </c>
      <c r="K41" s="114">
        <v>114</v>
      </c>
      <c r="L41" s="116">
        <v>0.8642911296436695</v>
      </c>
    </row>
    <row r="42" spans="1:12" s="110" customFormat="1" ht="15" customHeight="1" x14ac:dyDescent="0.2">
      <c r="A42" s="120"/>
      <c r="B42" s="119"/>
      <c r="C42" s="258" t="s">
        <v>106</v>
      </c>
      <c r="E42" s="113">
        <v>60.372820204449788</v>
      </c>
      <c r="F42" s="115">
        <v>8032</v>
      </c>
      <c r="G42" s="114">
        <v>9144</v>
      </c>
      <c r="H42" s="114">
        <v>9272</v>
      </c>
      <c r="I42" s="114">
        <v>7805</v>
      </c>
      <c r="J42" s="140">
        <v>7917</v>
      </c>
      <c r="K42" s="114">
        <v>115</v>
      </c>
      <c r="L42" s="116">
        <v>1.4525704180876595</v>
      </c>
    </row>
    <row r="43" spans="1:12" s="110" customFormat="1" ht="15" customHeight="1" x14ac:dyDescent="0.2">
      <c r="A43" s="123"/>
      <c r="B43" s="124"/>
      <c r="C43" s="260" t="s">
        <v>107</v>
      </c>
      <c r="D43" s="261"/>
      <c r="E43" s="125">
        <v>39.627179795550212</v>
      </c>
      <c r="F43" s="143">
        <v>5272</v>
      </c>
      <c r="G43" s="144">
        <v>5681</v>
      </c>
      <c r="H43" s="144">
        <v>5738</v>
      </c>
      <c r="I43" s="144">
        <v>5178</v>
      </c>
      <c r="J43" s="145">
        <v>5273</v>
      </c>
      <c r="K43" s="144">
        <v>-1</v>
      </c>
      <c r="L43" s="146">
        <v>-1.8964536317087048E-2</v>
      </c>
    </row>
    <row r="44" spans="1:12" s="110" customFormat="1" ht="45.75" customHeight="1" x14ac:dyDescent="0.2">
      <c r="A44" s="604" t="s">
        <v>191</v>
      </c>
      <c r="B44" s="605"/>
      <c r="C44" s="605"/>
      <c r="D44" s="606"/>
      <c r="E44" s="113">
        <v>1.179083042685944</v>
      </c>
      <c r="F44" s="115">
        <v>2931</v>
      </c>
      <c r="G44" s="114">
        <v>2981</v>
      </c>
      <c r="H44" s="114">
        <v>2995</v>
      </c>
      <c r="I44" s="114">
        <v>2969</v>
      </c>
      <c r="J44" s="140">
        <v>2998</v>
      </c>
      <c r="K44" s="114">
        <v>-67</v>
      </c>
      <c r="L44" s="116">
        <v>-2.2348232154769847</v>
      </c>
    </row>
    <row r="45" spans="1:12" s="110" customFormat="1" ht="15" customHeight="1" x14ac:dyDescent="0.2">
      <c r="A45" s="120"/>
      <c r="B45" s="119"/>
      <c r="C45" s="258" t="s">
        <v>106</v>
      </c>
      <c r="E45" s="113">
        <v>60.354827703855342</v>
      </c>
      <c r="F45" s="115">
        <v>1769</v>
      </c>
      <c r="G45" s="114">
        <v>1799</v>
      </c>
      <c r="H45" s="114">
        <v>1809</v>
      </c>
      <c r="I45" s="114">
        <v>1793</v>
      </c>
      <c r="J45" s="140">
        <v>1813</v>
      </c>
      <c r="K45" s="114">
        <v>-44</v>
      </c>
      <c r="L45" s="116">
        <v>-2.4269167126309985</v>
      </c>
    </row>
    <row r="46" spans="1:12" s="110" customFormat="1" ht="15" customHeight="1" x14ac:dyDescent="0.2">
      <c r="A46" s="123"/>
      <c r="B46" s="124"/>
      <c r="C46" s="260" t="s">
        <v>107</v>
      </c>
      <c r="D46" s="261"/>
      <c r="E46" s="125">
        <v>39.645172296144658</v>
      </c>
      <c r="F46" s="143">
        <v>1162</v>
      </c>
      <c r="G46" s="144">
        <v>1182</v>
      </c>
      <c r="H46" s="144">
        <v>1186</v>
      </c>
      <c r="I46" s="144">
        <v>1176</v>
      </c>
      <c r="J46" s="145">
        <v>1185</v>
      </c>
      <c r="K46" s="144">
        <v>-23</v>
      </c>
      <c r="L46" s="146">
        <v>-1.9409282700421941</v>
      </c>
    </row>
    <row r="47" spans="1:12" s="110" customFormat="1" ht="39" customHeight="1" x14ac:dyDescent="0.2">
      <c r="A47" s="604" t="s">
        <v>519</v>
      </c>
      <c r="B47" s="607"/>
      <c r="C47" s="607"/>
      <c r="D47" s="608"/>
      <c r="E47" s="113">
        <v>0.16050976937280506</v>
      </c>
      <c r="F47" s="115">
        <v>399</v>
      </c>
      <c r="G47" s="114">
        <v>396</v>
      </c>
      <c r="H47" s="114">
        <v>377</v>
      </c>
      <c r="I47" s="114">
        <v>398</v>
      </c>
      <c r="J47" s="140">
        <v>425</v>
      </c>
      <c r="K47" s="114">
        <v>-26</v>
      </c>
      <c r="L47" s="116">
        <v>-6.117647058823529</v>
      </c>
    </row>
    <row r="48" spans="1:12" s="110" customFormat="1" ht="15" customHeight="1" x14ac:dyDescent="0.2">
      <c r="A48" s="120"/>
      <c r="B48" s="119"/>
      <c r="C48" s="258" t="s">
        <v>106</v>
      </c>
      <c r="E48" s="113">
        <v>33.583959899749374</v>
      </c>
      <c r="F48" s="115">
        <v>134</v>
      </c>
      <c r="G48" s="114">
        <v>123</v>
      </c>
      <c r="H48" s="114">
        <v>123</v>
      </c>
      <c r="I48" s="114">
        <v>131</v>
      </c>
      <c r="J48" s="140">
        <v>140</v>
      </c>
      <c r="K48" s="114">
        <v>-6</v>
      </c>
      <c r="L48" s="116">
        <v>-4.2857142857142856</v>
      </c>
    </row>
    <row r="49" spans="1:12" s="110" customFormat="1" ht="15" customHeight="1" x14ac:dyDescent="0.2">
      <c r="A49" s="123"/>
      <c r="B49" s="124"/>
      <c r="C49" s="260" t="s">
        <v>107</v>
      </c>
      <c r="D49" s="261"/>
      <c r="E49" s="125">
        <v>66.416040100250626</v>
      </c>
      <c r="F49" s="143">
        <v>265</v>
      </c>
      <c r="G49" s="144">
        <v>273</v>
      </c>
      <c r="H49" s="144">
        <v>254</v>
      </c>
      <c r="I49" s="144">
        <v>267</v>
      </c>
      <c r="J49" s="145">
        <v>285</v>
      </c>
      <c r="K49" s="144">
        <v>-20</v>
      </c>
      <c r="L49" s="146">
        <v>-7.0175438596491224</v>
      </c>
    </row>
    <row r="50" spans="1:12" s="110" customFormat="1" ht="24.95" customHeight="1" x14ac:dyDescent="0.2">
      <c r="A50" s="609" t="s">
        <v>192</v>
      </c>
      <c r="B50" s="610"/>
      <c r="C50" s="610"/>
      <c r="D50" s="611"/>
      <c r="E50" s="262">
        <v>14.495359698772644</v>
      </c>
      <c r="F50" s="263">
        <v>36033</v>
      </c>
      <c r="G50" s="264">
        <v>37144</v>
      </c>
      <c r="H50" s="264">
        <v>37957</v>
      </c>
      <c r="I50" s="264">
        <v>35273</v>
      </c>
      <c r="J50" s="265">
        <v>35834</v>
      </c>
      <c r="K50" s="263">
        <v>199</v>
      </c>
      <c r="L50" s="266">
        <v>0.5553385053301334</v>
      </c>
    </row>
    <row r="51" spans="1:12" s="110" customFormat="1" ht="15" customHeight="1" x14ac:dyDescent="0.2">
      <c r="A51" s="120"/>
      <c r="B51" s="119"/>
      <c r="C51" s="258" t="s">
        <v>106</v>
      </c>
      <c r="E51" s="113">
        <v>56.500985208003776</v>
      </c>
      <c r="F51" s="115">
        <v>20359</v>
      </c>
      <c r="G51" s="114">
        <v>20897</v>
      </c>
      <c r="H51" s="114">
        <v>21621</v>
      </c>
      <c r="I51" s="114">
        <v>19979</v>
      </c>
      <c r="J51" s="140">
        <v>20173</v>
      </c>
      <c r="K51" s="114">
        <v>186</v>
      </c>
      <c r="L51" s="116">
        <v>0.92202448817726668</v>
      </c>
    </row>
    <row r="52" spans="1:12" s="110" customFormat="1" ht="15" customHeight="1" x14ac:dyDescent="0.2">
      <c r="A52" s="120"/>
      <c r="B52" s="119"/>
      <c r="C52" s="258" t="s">
        <v>107</v>
      </c>
      <c r="E52" s="113">
        <v>43.499014791996224</v>
      </c>
      <c r="F52" s="115">
        <v>15674</v>
      </c>
      <c r="G52" s="114">
        <v>16247</v>
      </c>
      <c r="H52" s="114">
        <v>16336</v>
      </c>
      <c r="I52" s="114">
        <v>15294</v>
      </c>
      <c r="J52" s="140">
        <v>15661</v>
      </c>
      <c r="K52" s="114">
        <v>13</v>
      </c>
      <c r="L52" s="116">
        <v>8.3008747844965203E-2</v>
      </c>
    </row>
    <row r="53" spans="1:12" s="110" customFormat="1" ht="15" customHeight="1" x14ac:dyDescent="0.2">
      <c r="A53" s="120"/>
      <c r="B53" s="119"/>
      <c r="C53" s="258" t="s">
        <v>187</v>
      </c>
      <c r="D53" s="110" t="s">
        <v>193</v>
      </c>
      <c r="E53" s="113">
        <v>27.274997918574641</v>
      </c>
      <c r="F53" s="115">
        <v>9828</v>
      </c>
      <c r="G53" s="114">
        <v>11265</v>
      </c>
      <c r="H53" s="114">
        <v>11560</v>
      </c>
      <c r="I53" s="114">
        <v>8929</v>
      </c>
      <c r="J53" s="140">
        <v>9693</v>
      </c>
      <c r="K53" s="114">
        <v>135</v>
      </c>
      <c r="L53" s="116">
        <v>1.392757660167131</v>
      </c>
    </row>
    <row r="54" spans="1:12" s="110" customFormat="1" ht="15" customHeight="1" x14ac:dyDescent="0.2">
      <c r="A54" s="120"/>
      <c r="B54" s="119"/>
      <c r="D54" s="267" t="s">
        <v>194</v>
      </c>
      <c r="E54" s="113">
        <v>62.505087505087502</v>
      </c>
      <c r="F54" s="115">
        <v>6143</v>
      </c>
      <c r="G54" s="114">
        <v>6975</v>
      </c>
      <c r="H54" s="114">
        <v>7267</v>
      </c>
      <c r="I54" s="114">
        <v>5651</v>
      </c>
      <c r="J54" s="140">
        <v>6031</v>
      </c>
      <c r="K54" s="114">
        <v>112</v>
      </c>
      <c r="L54" s="116">
        <v>1.8570717957221026</v>
      </c>
    </row>
    <row r="55" spans="1:12" s="110" customFormat="1" ht="15" customHeight="1" x14ac:dyDescent="0.2">
      <c r="A55" s="120"/>
      <c r="B55" s="119"/>
      <c r="D55" s="267" t="s">
        <v>195</v>
      </c>
      <c r="E55" s="113">
        <v>37.494912494912498</v>
      </c>
      <c r="F55" s="115">
        <v>3685</v>
      </c>
      <c r="G55" s="114">
        <v>4290</v>
      </c>
      <c r="H55" s="114">
        <v>4293</v>
      </c>
      <c r="I55" s="114">
        <v>3278</v>
      </c>
      <c r="J55" s="140">
        <v>3662</v>
      </c>
      <c r="K55" s="114">
        <v>23</v>
      </c>
      <c r="L55" s="116">
        <v>0.62807209175314038</v>
      </c>
    </row>
    <row r="56" spans="1:12" s="110" customFormat="1" ht="15" customHeight="1" x14ac:dyDescent="0.2">
      <c r="A56" s="120"/>
      <c r="B56" s="119" t="s">
        <v>196</v>
      </c>
      <c r="C56" s="258"/>
      <c r="E56" s="113">
        <v>68.178435371686717</v>
      </c>
      <c r="F56" s="115">
        <v>169480</v>
      </c>
      <c r="G56" s="114">
        <v>168735</v>
      </c>
      <c r="H56" s="114">
        <v>169491</v>
      </c>
      <c r="I56" s="114">
        <v>169136</v>
      </c>
      <c r="J56" s="140">
        <v>168470</v>
      </c>
      <c r="K56" s="114">
        <v>1010</v>
      </c>
      <c r="L56" s="116">
        <v>0.59951326645693592</v>
      </c>
    </row>
    <row r="57" spans="1:12" s="110" customFormat="1" ht="15" customHeight="1" x14ac:dyDescent="0.2">
      <c r="A57" s="120"/>
      <c r="B57" s="119"/>
      <c r="C57" s="258" t="s">
        <v>106</v>
      </c>
      <c r="E57" s="113">
        <v>55.975926362992681</v>
      </c>
      <c r="F57" s="115">
        <v>94868</v>
      </c>
      <c r="G57" s="114">
        <v>94398</v>
      </c>
      <c r="H57" s="114">
        <v>95031</v>
      </c>
      <c r="I57" s="114">
        <v>95028</v>
      </c>
      <c r="J57" s="140">
        <v>94643</v>
      </c>
      <c r="K57" s="114">
        <v>225</v>
      </c>
      <c r="L57" s="116">
        <v>0.23773549021058082</v>
      </c>
    </row>
    <row r="58" spans="1:12" s="110" customFormat="1" ht="15" customHeight="1" x14ac:dyDescent="0.2">
      <c r="A58" s="120"/>
      <c r="B58" s="119"/>
      <c r="C58" s="258" t="s">
        <v>107</v>
      </c>
      <c r="E58" s="113">
        <v>44.024073637007319</v>
      </c>
      <c r="F58" s="115">
        <v>74612</v>
      </c>
      <c r="G58" s="114">
        <v>74337</v>
      </c>
      <c r="H58" s="114">
        <v>74460</v>
      </c>
      <c r="I58" s="114">
        <v>74108</v>
      </c>
      <c r="J58" s="140">
        <v>73827</v>
      </c>
      <c r="K58" s="114">
        <v>785</v>
      </c>
      <c r="L58" s="116">
        <v>1.0632966258956751</v>
      </c>
    </row>
    <row r="59" spans="1:12" s="110" customFormat="1" ht="15" customHeight="1" x14ac:dyDescent="0.2">
      <c r="A59" s="120"/>
      <c r="B59" s="119"/>
      <c r="C59" s="258" t="s">
        <v>105</v>
      </c>
      <c r="D59" s="110" t="s">
        <v>197</v>
      </c>
      <c r="E59" s="113">
        <v>90.053103611045557</v>
      </c>
      <c r="F59" s="115">
        <v>152622</v>
      </c>
      <c r="G59" s="114">
        <v>151809</v>
      </c>
      <c r="H59" s="114">
        <v>152629</v>
      </c>
      <c r="I59" s="114">
        <v>152558</v>
      </c>
      <c r="J59" s="140">
        <v>152037</v>
      </c>
      <c r="K59" s="114">
        <v>585</v>
      </c>
      <c r="L59" s="116">
        <v>0.38477475877582429</v>
      </c>
    </row>
    <row r="60" spans="1:12" s="110" customFormat="1" ht="15" customHeight="1" x14ac:dyDescent="0.2">
      <c r="A60" s="120"/>
      <c r="B60" s="119"/>
      <c r="C60" s="258"/>
      <c r="D60" s="267" t="s">
        <v>198</v>
      </c>
      <c r="E60" s="113">
        <v>53.510634115658291</v>
      </c>
      <c r="F60" s="115">
        <v>81669</v>
      </c>
      <c r="G60" s="114">
        <v>81154</v>
      </c>
      <c r="H60" s="114">
        <v>81808</v>
      </c>
      <c r="I60" s="114">
        <v>81995</v>
      </c>
      <c r="J60" s="140">
        <v>81710</v>
      </c>
      <c r="K60" s="114">
        <v>-41</v>
      </c>
      <c r="L60" s="116">
        <v>-5.0177456859625505E-2</v>
      </c>
    </row>
    <row r="61" spans="1:12" s="110" customFormat="1" ht="15" customHeight="1" x14ac:dyDescent="0.2">
      <c r="A61" s="120"/>
      <c r="B61" s="119"/>
      <c r="C61" s="258"/>
      <c r="D61" s="267" t="s">
        <v>199</v>
      </c>
      <c r="E61" s="113">
        <v>46.489365884341709</v>
      </c>
      <c r="F61" s="115">
        <v>70953</v>
      </c>
      <c r="G61" s="114">
        <v>70655</v>
      </c>
      <c r="H61" s="114">
        <v>70821</v>
      </c>
      <c r="I61" s="114">
        <v>70563</v>
      </c>
      <c r="J61" s="140">
        <v>70327</v>
      </c>
      <c r="K61" s="114">
        <v>626</v>
      </c>
      <c r="L61" s="116">
        <v>0.89012754703030128</v>
      </c>
    </row>
    <row r="62" spans="1:12" s="110" customFormat="1" ht="15" customHeight="1" x14ac:dyDescent="0.2">
      <c r="A62" s="120"/>
      <c r="B62" s="119"/>
      <c r="C62" s="258"/>
      <c r="D62" s="258" t="s">
        <v>200</v>
      </c>
      <c r="E62" s="113">
        <v>9.9468963889544497</v>
      </c>
      <c r="F62" s="115">
        <v>16858</v>
      </c>
      <c r="G62" s="114">
        <v>16926</v>
      </c>
      <c r="H62" s="114">
        <v>16862</v>
      </c>
      <c r="I62" s="114">
        <v>16578</v>
      </c>
      <c r="J62" s="140">
        <v>16433</v>
      </c>
      <c r="K62" s="114">
        <v>425</v>
      </c>
      <c r="L62" s="116">
        <v>2.5862593561735534</v>
      </c>
    </row>
    <row r="63" spans="1:12" s="110" customFormat="1" ht="15" customHeight="1" x14ac:dyDescent="0.2">
      <c r="A63" s="120"/>
      <c r="B63" s="119"/>
      <c r="C63" s="258"/>
      <c r="D63" s="267" t="s">
        <v>198</v>
      </c>
      <c r="E63" s="113">
        <v>78.29517143196108</v>
      </c>
      <c r="F63" s="115">
        <v>13199</v>
      </c>
      <c r="G63" s="114">
        <v>13244</v>
      </c>
      <c r="H63" s="114">
        <v>13223</v>
      </c>
      <c r="I63" s="114">
        <v>13033</v>
      </c>
      <c r="J63" s="140">
        <v>12933</v>
      </c>
      <c r="K63" s="114">
        <v>266</v>
      </c>
      <c r="L63" s="116">
        <v>2.0567540400525788</v>
      </c>
    </row>
    <row r="64" spans="1:12" s="110" customFormat="1" ht="15" customHeight="1" x14ac:dyDescent="0.2">
      <c r="A64" s="120"/>
      <c r="B64" s="119"/>
      <c r="C64" s="258"/>
      <c r="D64" s="267" t="s">
        <v>199</v>
      </c>
      <c r="E64" s="113">
        <v>21.704828568038913</v>
      </c>
      <c r="F64" s="115">
        <v>3659</v>
      </c>
      <c r="G64" s="114">
        <v>3682</v>
      </c>
      <c r="H64" s="114">
        <v>3639</v>
      </c>
      <c r="I64" s="114">
        <v>3545</v>
      </c>
      <c r="J64" s="140">
        <v>3500</v>
      </c>
      <c r="K64" s="114">
        <v>159</v>
      </c>
      <c r="L64" s="116">
        <v>4.5428571428571427</v>
      </c>
    </row>
    <row r="65" spans="1:12" s="110" customFormat="1" ht="15" customHeight="1" x14ac:dyDescent="0.2">
      <c r="A65" s="120"/>
      <c r="B65" s="119" t="s">
        <v>201</v>
      </c>
      <c r="C65" s="258"/>
      <c r="E65" s="113">
        <v>10.478994943338845</v>
      </c>
      <c r="F65" s="115">
        <v>26049</v>
      </c>
      <c r="G65" s="114">
        <v>25799</v>
      </c>
      <c r="H65" s="114">
        <v>25655</v>
      </c>
      <c r="I65" s="114">
        <v>25396</v>
      </c>
      <c r="J65" s="140">
        <v>24838</v>
      </c>
      <c r="K65" s="114">
        <v>1211</v>
      </c>
      <c r="L65" s="116">
        <v>4.8755938481359209</v>
      </c>
    </row>
    <row r="66" spans="1:12" s="110" customFormat="1" ht="15" customHeight="1" x14ac:dyDescent="0.2">
      <c r="A66" s="120"/>
      <c r="B66" s="119"/>
      <c r="C66" s="258" t="s">
        <v>106</v>
      </c>
      <c r="E66" s="113">
        <v>59.499404967561134</v>
      </c>
      <c r="F66" s="115">
        <v>15499</v>
      </c>
      <c r="G66" s="114">
        <v>15366</v>
      </c>
      <c r="H66" s="114">
        <v>15277</v>
      </c>
      <c r="I66" s="114">
        <v>15212</v>
      </c>
      <c r="J66" s="140">
        <v>14952</v>
      </c>
      <c r="K66" s="114">
        <v>547</v>
      </c>
      <c r="L66" s="116">
        <v>3.6583734617442483</v>
      </c>
    </row>
    <row r="67" spans="1:12" s="110" customFormat="1" ht="15" customHeight="1" x14ac:dyDescent="0.2">
      <c r="A67" s="120"/>
      <c r="B67" s="119"/>
      <c r="C67" s="258" t="s">
        <v>107</v>
      </c>
      <c r="E67" s="113">
        <v>40.500595032438866</v>
      </c>
      <c r="F67" s="115">
        <v>10550</v>
      </c>
      <c r="G67" s="114">
        <v>10433</v>
      </c>
      <c r="H67" s="114">
        <v>10378</v>
      </c>
      <c r="I67" s="114">
        <v>10184</v>
      </c>
      <c r="J67" s="140">
        <v>9886</v>
      </c>
      <c r="K67" s="114">
        <v>664</v>
      </c>
      <c r="L67" s="116">
        <v>6.7165688852923324</v>
      </c>
    </row>
    <row r="68" spans="1:12" s="110" customFormat="1" ht="15" customHeight="1" x14ac:dyDescent="0.2">
      <c r="A68" s="120"/>
      <c r="B68" s="119"/>
      <c r="C68" s="258" t="s">
        <v>105</v>
      </c>
      <c r="D68" s="110" t="s">
        <v>202</v>
      </c>
      <c r="E68" s="113">
        <v>28.811086797957696</v>
      </c>
      <c r="F68" s="115">
        <v>7505</v>
      </c>
      <c r="G68" s="114">
        <v>7378</v>
      </c>
      <c r="H68" s="114">
        <v>7272</v>
      </c>
      <c r="I68" s="114">
        <v>7132</v>
      </c>
      <c r="J68" s="140">
        <v>6757</v>
      </c>
      <c r="K68" s="114">
        <v>748</v>
      </c>
      <c r="L68" s="116">
        <v>11.070001479946722</v>
      </c>
    </row>
    <row r="69" spans="1:12" s="110" customFormat="1" ht="15" customHeight="1" x14ac:dyDescent="0.2">
      <c r="A69" s="120"/>
      <c r="B69" s="119"/>
      <c r="C69" s="258"/>
      <c r="D69" s="267" t="s">
        <v>198</v>
      </c>
      <c r="E69" s="113">
        <v>57.854763491005997</v>
      </c>
      <c r="F69" s="115">
        <v>4342</v>
      </c>
      <c r="G69" s="114">
        <v>4272</v>
      </c>
      <c r="H69" s="114">
        <v>4204</v>
      </c>
      <c r="I69" s="114">
        <v>4155</v>
      </c>
      <c r="J69" s="140">
        <v>3943</v>
      </c>
      <c r="K69" s="114">
        <v>399</v>
      </c>
      <c r="L69" s="116">
        <v>10.119198579761603</v>
      </c>
    </row>
    <row r="70" spans="1:12" s="110" customFormat="1" ht="15" customHeight="1" x14ac:dyDescent="0.2">
      <c r="A70" s="120"/>
      <c r="B70" s="119"/>
      <c r="C70" s="258"/>
      <c r="D70" s="267" t="s">
        <v>199</v>
      </c>
      <c r="E70" s="113">
        <v>42.145236508994003</v>
      </c>
      <c r="F70" s="115">
        <v>3163</v>
      </c>
      <c r="G70" s="114">
        <v>3106</v>
      </c>
      <c r="H70" s="114">
        <v>3068</v>
      </c>
      <c r="I70" s="114">
        <v>2977</v>
      </c>
      <c r="J70" s="140">
        <v>2814</v>
      </c>
      <c r="K70" s="114">
        <v>349</v>
      </c>
      <c r="L70" s="116">
        <v>12.40227434257285</v>
      </c>
    </row>
    <row r="71" spans="1:12" s="110" customFormat="1" ht="15" customHeight="1" x14ac:dyDescent="0.2">
      <c r="A71" s="120"/>
      <c r="B71" s="119"/>
      <c r="C71" s="258"/>
      <c r="D71" s="110" t="s">
        <v>203</v>
      </c>
      <c r="E71" s="113">
        <v>65.952627740028404</v>
      </c>
      <c r="F71" s="115">
        <v>17180</v>
      </c>
      <c r="G71" s="114">
        <v>17069</v>
      </c>
      <c r="H71" s="114">
        <v>17031</v>
      </c>
      <c r="I71" s="114">
        <v>16926</v>
      </c>
      <c r="J71" s="140">
        <v>16769</v>
      </c>
      <c r="K71" s="114">
        <v>411</v>
      </c>
      <c r="L71" s="116">
        <v>2.4509511598783469</v>
      </c>
    </row>
    <row r="72" spans="1:12" s="110" customFormat="1" ht="15" customHeight="1" x14ac:dyDescent="0.2">
      <c r="A72" s="120"/>
      <c r="B72" s="119"/>
      <c r="C72" s="258"/>
      <c r="D72" s="267" t="s">
        <v>198</v>
      </c>
      <c r="E72" s="113">
        <v>60.081490104772989</v>
      </c>
      <c r="F72" s="115">
        <v>10322</v>
      </c>
      <c r="G72" s="114">
        <v>10265</v>
      </c>
      <c r="H72" s="114">
        <v>10243</v>
      </c>
      <c r="I72" s="114">
        <v>10224</v>
      </c>
      <c r="J72" s="140">
        <v>10189</v>
      </c>
      <c r="K72" s="114">
        <v>133</v>
      </c>
      <c r="L72" s="116">
        <v>1.3053292766709197</v>
      </c>
    </row>
    <row r="73" spans="1:12" s="110" customFormat="1" ht="15" customHeight="1" x14ac:dyDescent="0.2">
      <c r="A73" s="120"/>
      <c r="B73" s="119"/>
      <c r="C73" s="258"/>
      <c r="D73" s="267" t="s">
        <v>199</v>
      </c>
      <c r="E73" s="113">
        <v>39.918509895227011</v>
      </c>
      <c r="F73" s="115">
        <v>6858</v>
      </c>
      <c r="G73" s="114">
        <v>6804</v>
      </c>
      <c r="H73" s="114">
        <v>6788</v>
      </c>
      <c r="I73" s="114">
        <v>6702</v>
      </c>
      <c r="J73" s="140">
        <v>6580</v>
      </c>
      <c r="K73" s="114">
        <v>278</v>
      </c>
      <c r="L73" s="116">
        <v>4.2249240121580547</v>
      </c>
    </row>
    <row r="74" spans="1:12" s="110" customFormat="1" ht="15" customHeight="1" x14ac:dyDescent="0.2">
      <c r="A74" s="120"/>
      <c r="B74" s="119"/>
      <c r="C74" s="258"/>
      <c r="D74" s="110" t="s">
        <v>204</v>
      </c>
      <c r="E74" s="113">
        <v>5.236285462013897</v>
      </c>
      <c r="F74" s="115">
        <v>1364</v>
      </c>
      <c r="G74" s="114">
        <v>1352</v>
      </c>
      <c r="H74" s="114">
        <v>1352</v>
      </c>
      <c r="I74" s="114">
        <v>1338</v>
      </c>
      <c r="J74" s="140">
        <v>1312</v>
      </c>
      <c r="K74" s="114">
        <v>52</v>
      </c>
      <c r="L74" s="116">
        <v>3.9634146341463414</v>
      </c>
    </row>
    <row r="75" spans="1:12" s="110" customFormat="1" ht="15" customHeight="1" x14ac:dyDescent="0.2">
      <c r="A75" s="120"/>
      <c r="B75" s="119"/>
      <c r="C75" s="258"/>
      <c r="D75" s="267" t="s">
        <v>198</v>
      </c>
      <c r="E75" s="113">
        <v>61.217008797653961</v>
      </c>
      <c r="F75" s="115">
        <v>835</v>
      </c>
      <c r="G75" s="114">
        <v>829</v>
      </c>
      <c r="H75" s="114">
        <v>830</v>
      </c>
      <c r="I75" s="114">
        <v>833</v>
      </c>
      <c r="J75" s="140">
        <v>820</v>
      </c>
      <c r="K75" s="114">
        <v>15</v>
      </c>
      <c r="L75" s="116">
        <v>1.8292682926829269</v>
      </c>
    </row>
    <row r="76" spans="1:12" s="110" customFormat="1" ht="15" customHeight="1" x14ac:dyDescent="0.2">
      <c r="A76" s="120"/>
      <c r="B76" s="119"/>
      <c r="C76" s="258"/>
      <c r="D76" s="267" t="s">
        <v>199</v>
      </c>
      <c r="E76" s="113">
        <v>38.782991202346039</v>
      </c>
      <c r="F76" s="115">
        <v>529</v>
      </c>
      <c r="G76" s="114">
        <v>523</v>
      </c>
      <c r="H76" s="114">
        <v>522</v>
      </c>
      <c r="I76" s="114">
        <v>505</v>
      </c>
      <c r="J76" s="140">
        <v>492</v>
      </c>
      <c r="K76" s="114">
        <v>37</v>
      </c>
      <c r="L76" s="116">
        <v>7.5203252032520327</v>
      </c>
    </row>
    <row r="77" spans="1:12" s="110" customFormat="1" ht="15" customHeight="1" x14ac:dyDescent="0.2">
      <c r="A77" s="534"/>
      <c r="B77" s="119" t="s">
        <v>205</v>
      </c>
      <c r="C77" s="268"/>
      <c r="D77" s="182"/>
      <c r="E77" s="113">
        <v>6.8472099862017917</v>
      </c>
      <c r="F77" s="115">
        <v>17021</v>
      </c>
      <c r="G77" s="114">
        <v>16897</v>
      </c>
      <c r="H77" s="114">
        <v>17528</v>
      </c>
      <c r="I77" s="114">
        <v>17408</v>
      </c>
      <c r="J77" s="140">
        <v>17415</v>
      </c>
      <c r="K77" s="114">
        <v>-394</v>
      </c>
      <c r="L77" s="116">
        <v>-2.2624174562159056</v>
      </c>
    </row>
    <row r="78" spans="1:12" s="110" customFormat="1" ht="15" customHeight="1" x14ac:dyDescent="0.2">
      <c r="A78" s="120"/>
      <c r="B78" s="119"/>
      <c r="C78" s="268" t="s">
        <v>106</v>
      </c>
      <c r="D78" s="182"/>
      <c r="E78" s="113">
        <v>60.155102520415959</v>
      </c>
      <c r="F78" s="115">
        <v>10239</v>
      </c>
      <c r="G78" s="114">
        <v>10125</v>
      </c>
      <c r="H78" s="114">
        <v>10565</v>
      </c>
      <c r="I78" s="114">
        <v>10500</v>
      </c>
      <c r="J78" s="140">
        <v>10520</v>
      </c>
      <c r="K78" s="114">
        <v>-281</v>
      </c>
      <c r="L78" s="116">
        <v>-2.671102661596958</v>
      </c>
    </row>
    <row r="79" spans="1:12" s="110" customFormat="1" ht="15" customHeight="1" x14ac:dyDescent="0.2">
      <c r="A79" s="123"/>
      <c r="B79" s="124"/>
      <c r="C79" s="260" t="s">
        <v>107</v>
      </c>
      <c r="D79" s="261"/>
      <c r="E79" s="125">
        <v>39.844897479584041</v>
      </c>
      <c r="F79" s="143">
        <v>6782</v>
      </c>
      <c r="G79" s="144">
        <v>6772</v>
      </c>
      <c r="H79" s="144">
        <v>6963</v>
      </c>
      <c r="I79" s="144">
        <v>6908</v>
      </c>
      <c r="J79" s="145">
        <v>6895</v>
      </c>
      <c r="K79" s="144">
        <v>-113</v>
      </c>
      <c r="L79" s="146">
        <v>-1.6388687454677302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248583</v>
      </c>
      <c r="E11" s="114">
        <v>248575</v>
      </c>
      <c r="F11" s="114">
        <v>250631</v>
      </c>
      <c r="G11" s="114">
        <v>247213</v>
      </c>
      <c r="H11" s="140">
        <v>246557</v>
      </c>
      <c r="I11" s="115">
        <v>2026</v>
      </c>
      <c r="J11" s="116">
        <v>0.82171668214652194</v>
      </c>
    </row>
    <row r="12" spans="1:15" s="110" customFormat="1" ht="24.95" customHeight="1" x14ac:dyDescent="0.2">
      <c r="A12" s="193" t="s">
        <v>132</v>
      </c>
      <c r="B12" s="194" t="s">
        <v>133</v>
      </c>
      <c r="C12" s="113">
        <v>0.68307165011283955</v>
      </c>
      <c r="D12" s="115">
        <v>1698</v>
      </c>
      <c r="E12" s="114">
        <v>1536</v>
      </c>
      <c r="F12" s="114">
        <v>1798</v>
      </c>
      <c r="G12" s="114">
        <v>1755</v>
      </c>
      <c r="H12" s="140">
        <v>1692</v>
      </c>
      <c r="I12" s="115">
        <v>6</v>
      </c>
      <c r="J12" s="116">
        <v>0.3546099290780142</v>
      </c>
    </row>
    <row r="13" spans="1:15" s="110" customFormat="1" ht="24.95" customHeight="1" x14ac:dyDescent="0.2">
      <c r="A13" s="193" t="s">
        <v>134</v>
      </c>
      <c r="B13" s="199" t="s">
        <v>214</v>
      </c>
      <c r="C13" s="113">
        <v>1.2708029108989753</v>
      </c>
      <c r="D13" s="115">
        <v>3159</v>
      </c>
      <c r="E13" s="114">
        <v>3158</v>
      </c>
      <c r="F13" s="114">
        <v>3167</v>
      </c>
      <c r="G13" s="114">
        <v>3098</v>
      </c>
      <c r="H13" s="140">
        <v>3114</v>
      </c>
      <c r="I13" s="115">
        <v>45</v>
      </c>
      <c r="J13" s="116">
        <v>1.4450867052023122</v>
      </c>
    </row>
    <row r="14" spans="1:15" s="287" customFormat="1" ht="24" customHeight="1" x14ac:dyDescent="0.2">
      <c r="A14" s="193" t="s">
        <v>215</v>
      </c>
      <c r="B14" s="199" t="s">
        <v>137</v>
      </c>
      <c r="C14" s="113">
        <v>37.842491240350306</v>
      </c>
      <c r="D14" s="115">
        <v>94070</v>
      </c>
      <c r="E14" s="114">
        <v>94659</v>
      </c>
      <c r="F14" s="114">
        <v>95580</v>
      </c>
      <c r="G14" s="114">
        <v>94839</v>
      </c>
      <c r="H14" s="140">
        <v>94736</v>
      </c>
      <c r="I14" s="115">
        <v>-666</v>
      </c>
      <c r="J14" s="116">
        <v>-0.70300624894443509</v>
      </c>
      <c r="K14" s="110"/>
      <c r="L14" s="110"/>
      <c r="M14" s="110"/>
      <c r="N14" s="110"/>
      <c r="O14" s="110"/>
    </row>
    <row r="15" spans="1:15" s="110" customFormat="1" ht="24.75" customHeight="1" x14ac:dyDescent="0.2">
      <c r="A15" s="193" t="s">
        <v>216</v>
      </c>
      <c r="B15" s="199" t="s">
        <v>217</v>
      </c>
      <c r="C15" s="113">
        <v>5.2867653862090327</v>
      </c>
      <c r="D15" s="115">
        <v>13142</v>
      </c>
      <c r="E15" s="114">
        <v>13128</v>
      </c>
      <c r="F15" s="114">
        <v>13301</v>
      </c>
      <c r="G15" s="114">
        <v>13401</v>
      </c>
      <c r="H15" s="140">
        <v>13450</v>
      </c>
      <c r="I15" s="115">
        <v>-308</v>
      </c>
      <c r="J15" s="116">
        <v>-2.2899628252788102</v>
      </c>
    </row>
    <row r="16" spans="1:15" s="287" customFormat="1" ht="24.95" customHeight="1" x14ac:dyDescent="0.2">
      <c r="A16" s="193" t="s">
        <v>218</v>
      </c>
      <c r="B16" s="199" t="s">
        <v>141</v>
      </c>
      <c r="C16" s="113">
        <v>26.949147769557854</v>
      </c>
      <c r="D16" s="115">
        <v>66991</v>
      </c>
      <c r="E16" s="114">
        <v>67588</v>
      </c>
      <c r="F16" s="114">
        <v>68110</v>
      </c>
      <c r="G16" s="114">
        <v>67343</v>
      </c>
      <c r="H16" s="140">
        <v>67084</v>
      </c>
      <c r="I16" s="115">
        <v>-93</v>
      </c>
      <c r="J16" s="116">
        <v>-0.13863216266173753</v>
      </c>
      <c r="K16" s="110"/>
      <c r="L16" s="110"/>
      <c r="M16" s="110"/>
      <c r="N16" s="110"/>
      <c r="O16" s="110"/>
    </row>
    <row r="17" spans="1:15" s="110" customFormat="1" ht="24.95" customHeight="1" x14ac:dyDescent="0.2">
      <c r="A17" s="193" t="s">
        <v>219</v>
      </c>
      <c r="B17" s="199" t="s">
        <v>220</v>
      </c>
      <c r="C17" s="113">
        <v>5.6065780845834192</v>
      </c>
      <c r="D17" s="115">
        <v>13937</v>
      </c>
      <c r="E17" s="114">
        <v>13943</v>
      </c>
      <c r="F17" s="114">
        <v>14169</v>
      </c>
      <c r="G17" s="114">
        <v>14095</v>
      </c>
      <c r="H17" s="140">
        <v>14202</v>
      </c>
      <c r="I17" s="115">
        <v>-265</v>
      </c>
      <c r="J17" s="116">
        <v>-1.8659343754400788</v>
      </c>
    </row>
    <row r="18" spans="1:15" s="287" customFormat="1" ht="24.95" customHeight="1" x14ac:dyDescent="0.2">
      <c r="A18" s="201" t="s">
        <v>144</v>
      </c>
      <c r="B18" s="202" t="s">
        <v>145</v>
      </c>
      <c r="C18" s="113">
        <v>6.6798614547253834</v>
      </c>
      <c r="D18" s="115">
        <v>16605</v>
      </c>
      <c r="E18" s="114">
        <v>15871</v>
      </c>
      <c r="F18" s="114">
        <v>16245</v>
      </c>
      <c r="G18" s="114">
        <v>15839</v>
      </c>
      <c r="H18" s="140">
        <v>15682</v>
      </c>
      <c r="I18" s="115">
        <v>923</v>
      </c>
      <c r="J18" s="116">
        <v>5.8857288611146537</v>
      </c>
      <c r="K18" s="110"/>
      <c r="L18" s="110"/>
      <c r="M18" s="110"/>
      <c r="N18" s="110"/>
      <c r="O18" s="110"/>
    </row>
    <row r="19" spans="1:15" s="110" customFormat="1" ht="24.95" customHeight="1" x14ac:dyDescent="0.2">
      <c r="A19" s="193" t="s">
        <v>146</v>
      </c>
      <c r="B19" s="199" t="s">
        <v>147</v>
      </c>
      <c r="C19" s="113">
        <v>14.719027447572843</v>
      </c>
      <c r="D19" s="115">
        <v>36589</v>
      </c>
      <c r="E19" s="114">
        <v>36820</v>
      </c>
      <c r="F19" s="114">
        <v>36888</v>
      </c>
      <c r="G19" s="114">
        <v>36056</v>
      </c>
      <c r="H19" s="140">
        <v>36077</v>
      </c>
      <c r="I19" s="115">
        <v>512</v>
      </c>
      <c r="J19" s="116">
        <v>1.4191867394739031</v>
      </c>
    </row>
    <row r="20" spans="1:15" s="287" customFormat="1" ht="24.95" customHeight="1" x14ac:dyDescent="0.2">
      <c r="A20" s="193" t="s">
        <v>148</v>
      </c>
      <c r="B20" s="199" t="s">
        <v>149</v>
      </c>
      <c r="C20" s="113">
        <v>3.6925292558219991</v>
      </c>
      <c r="D20" s="115">
        <v>9179</v>
      </c>
      <c r="E20" s="114">
        <v>9232</v>
      </c>
      <c r="F20" s="114">
        <v>9200</v>
      </c>
      <c r="G20" s="114">
        <v>9060</v>
      </c>
      <c r="H20" s="140">
        <v>8983</v>
      </c>
      <c r="I20" s="115">
        <v>196</v>
      </c>
      <c r="J20" s="116">
        <v>2.1818991428253369</v>
      </c>
      <c r="K20" s="110"/>
      <c r="L20" s="110"/>
      <c r="M20" s="110"/>
      <c r="N20" s="110"/>
      <c r="O20" s="110"/>
    </row>
    <row r="21" spans="1:15" s="110" customFormat="1" ht="24.95" customHeight="1" x14ac:dyDescent="0.2">
      <c r="A21" s="201" t="s">
        <v>150</v>
      </c>
      <c r="B21" s="202" t="s">
        <v>151</v>
      </c>
      <c r="C21" s="113">
        <v>2.0809950801140866</v>
      </c>
      <c r="D21" s="115">
        <v>5173</v>
      </c>
      <c r="E21" s="114">
        <v>5234</v>
      </c>
      <c r="F21" s="114">
        <v>5344</v>
      </c>
      <c r="G21" s="114">
        <v>5344</v>
      </c>
      <c r="H21" s="140">
        <v>5156</v>
      </c>
      <c r="I21" s="115">
        <v>17</v>
      </c>
      <c r="J21" s="116">
        <v>0.32971295577967419</v>
      </c>
    </row>
    <row r="22" spans="1:15" s="110" customFormat="1" ht="24.95" customHeight="1" x14ac:dyDescent="0.2">
      <c r="A22" s="201" t="s">
        <v>152</v>
      </c>
      <c r="B22" s="199" t="s">
        <v>153</v>
      </c>
      <c r="C22" s="113">
        <v>0.97392017957784727</v>
      </c>
      <c r="D22" s="115">
        <v>2421</v>
      </c>
      <c r="E22" s="114">
        <v>2413</v>
      </c>
      <c r="F22" s="114">
        <v>2414</v>
      </c>
      <c r="G22" s="114">
        <v>2364</v>
      </c>
      <c r="H22" s="140">
        <v>2345</v>
      </c>
      <c r="I22" s="115">
        <v>76</v>
      </c>
      <c r="J22" s="116">
        <v>3.2409381663113006</v>
      </c>
    </row>
    <row r="23" spans="1:15" s="110" customFormat="1" ht="24.95" customHeight="1" x14ac:dyDescent="0.2">
      <c r="A23" s="193" t="s">
        <v>154</v>
      </c>
      <c r="B23" s="199" t="s">
        <v>155</v>
      </c>
      <c r="C23" s="113">
        <v>2.9257833399709554</v>
      </c>
      <c r="D23" s="115">
        <v>7273</v>
      </c>
      <c r="E23" s="114">
        <v>7336</v>
      </c>
      <c r="F23" s="114">
        <v>7378</v>
      </c>
      <c r="G23" s="114">
        <v>7225</v>
      </c>
      <c r="H23" s="140">
        <v>7230</v>
      </c>
      <c r="I23" s="115">
        <v>43</v>
      </c>
      <c r="J23" s="116">
        <v>0.59474412171507607</v>
      </c>
    </row>
    <row r="24" spans="1:15" s="110" customFormat="1" ht="24.95" customHeight="1" x14ac:dyDescent="0.2">
      <c r="A24" s="193" t="s">
        <v>156</v>
      </c>
      <c r="B24" s="199" t="s">
        <v>221</v>
      </c>
      <c r="C24" s="113">
        <v>3.4443224194735764</v>
      </c>
      <c r="D24" s="115">
        <v>8562</v>
      </c>
      <c r="E24" s="114">
        <v>8494</v>
      </c>
      <c r="F24" s="114">
        <v>8531</v>
      </c>
      <c r="G24" s="114">
        <v>8385</v>
      </c>
      <c r="H24" s="140">
        <v>8451</v>
      </c>
      <c r="I24" s="115">
        <v>111</v>
      </c>
      <c r="J24" s="116">
        <v>1.3134540291089811</v>
      </c>
    </row>
    <row r="25" spans="1:15" s="110" customFormat="1" ht="24.95" customHeight="1" x14ac:dyDescent="0.2">
      <c r="A25" s="193" t="s">
        <v>222</v>
      </c>
      <c r="B25" s="204" t="s">
        <v>159</v>
      </c>
      <c r="C25" s="113">
        <v>2.2592051749315116</v>
      </c>
      <c r="D25" s="115">
        <v>5616</v>
      </c>
      <c r="E25" s="114">
        <v>5641</v>
      </c>
      <c r="F25" s="114">
        <v>5622</v>
      </c>
      <c r="G25" s="114">
        <v>5441</v>
      </c>
      <c r="H25" s="140">
        <v>5368</v>
      </c>
      <c r="I25" s="115">
        <v>248</v>
      </c>
      <c r="J25" s="116">
        <v>4.6199701937406852</v>
      </c>
    </row>
    <row r="26" spans="1:15" s="110" customFormat="1" ht="24.95" customHeight="1" x14ac:dyDescent="0.2">
      <c r="A26" s="201">
        <v>782.78300000000002</v>
      </c>
      <c r="B26" s="203" t="s">
        <v>160</v>
      </c>
      <c r="C26" s="113">
        <v>1.9176693498750921</v>
      </c>
      <c r="D26" s="115">
        <v>4767</v>
      </c>
      <c r="E26" s="114">
        <v>4594</v>
      </c>
      <c r="F26" s="114">
        <v>5075</v>
      </c>
      <c r="G26" s="114">
        <v>5043</v>
      </c>
      <c r="H26" s="140">
        <v>5054</v>
      </c>
      <c r="I26" s="115">
        <v>-287</v>
      </c>
      <c r="J26" s="116">
        <v>-5.6786703601108037</v>
      </c>
    </row>
    <row r="27" spans="1:15" s="110" customFormat="1" ht="24.95" customHeight="1" x14ac:dyDescent="0.2">
      <c r="A27" s="193" t="s">
        <v>161</v>
      </c>
      <c r="B27" s="199" t="s">
        <v>223</v>
      </c>
      <c r="C27" s="113">
        <v>4.6970227248041905</v>
      </c>
      <c r="D27" s="115">
        <v>11676</v>
      </c>
      <c r="E27" s="114">
        <v>11737</v>
      </c>
      <c r="F27" s="114">
        <v>11711</v>
      </c>
      <c r="G27" s="114">
        <v>11531</v>
      </c>
      <c r="H27" s="140">
        <v>11517</v>
      </c>
      <c r="I27" s="115">
        <v>159</v>
      </c>
      <c r="J27" s="116">
        <v>1.3805678562125554</v>
      </c>
    </row>
    <row r="28" spans="1:15" s="110" customFormat="1" ht="24.95" customHeight="1" x14ac:dyDescent="0.2">
      <c r="A28" s="193" t="s">
        <v>163</v>
      </c>
      <c r="B28" s="199" t="s">
        <v>164</v>
      </c>
      <c r="C28" s="113">
        <v>2.2736872593862012</v>
      </c>
      <c r="D28" s="115">
        <v>5652</v>
      </c>
      <c r="E28" s="114">
        <v>5640</v>
      </c>
      <c r="F28" s="114">
        <v>5609</v>
      </c>
      <c r="G28" s="114">
        <v>5487</v>
      </c>
      <c r="H28" s="140">
        <v>5495</v>
      </c>
      <c r="I28" s="115">
        <v>157</v>
      </c>
      <c r="J28" s="116">
        <v>2.8571428571428572</v>
      </c>
    </row>
    <row r="29" spans="1:15" s="110" customFormat="1" ht="24.95" customHeight="1" x14ac:dyDescent="0.2">
      <c r="A29" s="193">
        <v>86</v>
      </c>
      <c r="B29" s="199" t="s">
        <v>165</v>
      </c>
      <c r="C29" s="113">
        <v>5.413081345063822</v>
      </c>
      <c r="D29" s="115">
        <v>13456</v>
      </c>
      <c r="E29" s="114">
        <v>13519</v>
      </c>
      <c r="F29" s="114">
        <v>13444</v>
      </c>
      <c r="G29" s="114">
        <v>13193</v>
      </c>
      <c r="H29" s="140">
        <v>13174</v>
      </c>
      <c r="I29" s="115">
        <v>282</v>
      </c>
      <c r="J29" s="116">
        <v>2.1405799301654773</v>
      </c>
    </row>
    <row r="30" spans="1:15" s="110" customFormat="1" ht="24.95" customHeight="1" x14ac:dyDescent="0.2">
      <c r="A30" s="193">
        <v>87.88</v>
      </c>
      <c r="B30" s="204" t="s">
        <v>166</v>
      </c>
      <c r="C30" s="113">
        <v>7.1227718709646277</v>
      </c>
      <c r="D30" s="115">
        <v>17706</v>
      </c>
      <c r="E30" s="114">
        <v>17720</v>
      </c>
      <c r="F30" s="114">
        <v>17614</v>
      </c>
      <c r="G30" s="114">
        <v>17559</v>
      </c>
      <c r="H30" s="140">
        <v>17520</v>
      </c>
      <c r="I30" s="115">
        <v>186</v>
      </c>
      <c r="J30" s="116">
        <v>1.0616438356164384</v>
      </c>
    </row>
    <row r="31" spans="1:15" s="110" customFormat="1" ht="24.95" customHeight="1" x14ac:dyDescent="0.2">
      <c r="A31" s="193" t="s">
        <v>167</v>
      </c>
      <c r="B31" s="199" t="s">
        <v>168</v>
      </c>
      <c r="C31" s="113">
        <v>1.9928957330147274</v>
      </c>
      <c r="D31" s="115">
        <v>4954</v>
      </c>
      <c r="E31" s="114">
        <v>4945</v>
      </c>
      <c r="F31" s="114">
        <v>4988</v>
      </c>
      <c r="G31" s="114">
        <v>4972</v>
      </c>
      <c r="H31" s="140">
        <v>4941</v>
      </c>
      <c r="I31" s="115">
        <v>13</v>
      </c>
      <c r="J31" s="116">
        <v>0.26310463468933415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0.68307165011283955</v>
      </c>
      <c r="D34" s="115">
        <v>1698</v>
      </c>
      <c r="E34" s="114">
        <v>1536</v>
      </c>
      <c r="F34" s="114">
        <v>1798</v>
      </c>
      <c r="G34" s="114">
        <v>1755</v>
      </c>
      <c r="H34" s="140">
        <v>1692</v>
      </c>
      <c r="I34" s="115">
        <v>6</v>
      </c>
      <c r="J34" s="116">
        <v>0.3546099290780142</v>
      </c>
    </row>
    <row r="35" spans="1:10" s="110" customFormat="1" ht="24.95" customHeight="1" x14ac:dyDescent="0.2">
      <c r="A35" s="292" t="s">
        <v>171</v>
      </c>
      <c r="B35" s="293" t="s">
        <v>172</v>
      </c>
      <c r="C35" s="113">
        <v>45.793155605974661</v>
      </c>
      <c r="D35" s="115">
        <v>113834</v>
      </c>
      <c r="E35" s="114">
        <v>113688</v>
      </c>
      <c r="F35" s="114">
        <v>114992</v>
      </c>
      <c r="G35" s="114">
        <v>113776</v>
      </c>
      <c r="H35" s="140">
        <v>113532</v>
      </c>
      <c r="I35" s="115">
        <v>302</v>
      </c>
      <c r="J35" s="116">
        <v>0.26600429834760242</v>
      </c>
    </row>
    <row r="36" spans="1:10" s="110" customFormat="1" ht="24.95" customHeight="1" x14ac:dyDescent="0.2">
      <c r="A36" s="294" t="s">
        <v>173</v>
      </c>
      <c r="B36" s="295" t="s">
        <v>174</v>
      </c>
      <c r="C36" s="125">
        <v>53.512911180571479</v>
      </c>
      <c r="D36" s="143">
        <v>133024</v>
      </c>
      <c r="E36" s="144">
        <v>133325</v>
      </c>
      <c r="F36" s="144">
        <v>133818</v>
      </c>
      <c r="G36" s="144">
        <v>131660</v>
      </c>
      <c r="H36" s="145">
        <v>131311</v>
      </c>
      <c r="I36" s="143">
        <v>1713</v>
      </c>
      <c r="J36" s="146">
        <v>1.3045365582472146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2020-09-28T08:41:56Z</dcterms:created>
  <dcterms:modified xsi:type="dcterms:W3CDTF">2020-09-28T10:34:19Z</dcterms:modified>
</cp:coreProperties>
</file>