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13185" windowHeight="93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H44" i="24"/>
  <c r="D44" i="24"/>
  <c r="C44" i="24"/>
  <c r="M44" i="24" s="1"/>
  <c r="B44" i="24"/>
  <c r="K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C27" i="24"/>
  <c r="C26" i="24"/>
  <c r="G26" i="24" s="1"/>
  <c r="C25" i="24"/>
  <c r="C24" i="24"/>
  <c r="G24" i="24" s="1"/>
  <c r="C23" i="24"/>
  <c r="C22" i="24"/>
  <c r="C21" i="24"/>
  <c r="C20" i="24"/>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14" i="24"/>
  <c r="B9" i="24"/>
  <c r="B8" i="24"/>
  <c r="B7" i="24"/>
  <c r="K20" i="24" l="1"/>
  <c r="H20" i="24"/>
  <c r="F20" i="24"/>
  <c r="D20" i="24"/>
  <c r="J20" i="24"/>
  <c r="H37" i="24"/>
  <c r="F37" i="24"/>
  <c r="D37" i="24"/>
  <c r="K37" i="24"/>
  <c r="J37" i="24"/>
  <c r="K8" i="24"/>
  <c r="H8" i="24"/>
  <c r="F8" i="24"/>
  <c r="D8" i="24"/>
  <c r="J8" i="24"/>
  <c r="K28" i="24"/>
  <c r="H28" i="24"/>
  <c r="F28" i="24"/>
  <c r="D28" i="24"/>
  <c r="J28" i="24"/>
  <c r="D7" i="24"/>
  <c r="J7" i="24"/>
  <c r="H7" i="24"/>
  <c r="K7" i="24"/>
  <c r="F7" i="24"/>
  <c r="D15" i="24"/>
  <c r="J15" i="24"/>
  <c r="H15" i="24"/>
  <c r="K15" i="24"/>
  <c r="F15" i="24"/>
  <c r="D21" i="24"/>
  <c r="J21" i="24"/>
  <c r="H21" i="24"/>
  <c r="K21" i="24"/>
  <c r="F21" i="24"/>
  <c r="K24" i="24"/>
  <c r="H24" i="24"/>
  <c r="F24" i="24"/>
  <c r="D24" i="24"/>
  <c r="J24" i="24"/>
  <c r="D27" i="24"/>
  <c r="J27" i="24"/>
  <c r="H27" i="24"/>
  <c r="K27" i="24"/>
  <c r="F27" i="24"/>
  <c r="K30" i="24"/>
  <c r="H30" i="24"/>
  <c r="F30" i="24"/>
  <c r="D30" i="24"/>
  <c r="J30" i="24"/>
  <c r="D33" i="24"/>
  <c r="J33" i="24"/>
  <c r="H33" i="24"/>
  <c r="K33" i="24"/>
  <c r="F33" i="24"/>
  <c r="G19" i="24"/>
  <c r="M19" i="24"/>
  <c r="E19" i="24"/>
  <c r="L19" i="24"/>
  <c r="I19" i="24"/>
  <c r="G25" i="24"/>
  <c r="M25" i="24"/>
  <c r="E25" i="24"/>
  <c r="L25" i="24"/>
  <c r="I25" i="24"/>
  <c r="G31" i="24"/>
  <c r="M31" i="24"/>
  <c r="E31" i="24"/>
  <c r="L31" i="24"/>
  <c r="I31" i="24"/>
  <c r="K18" i="24"/>
  <c r="H18" i="24"/>
  <c r="F18" i="24"/>
  <c r="D18" i="24"/>
  <c r="J18" i="24"/>
  <c r="D31" i="24"/>
  <c r="J31" i="24"/>
  <c r="H31" i="24"/>
  <c r="K31" i="24"/>
  <c r="F31" i="24"/>
  <c r="D38" i="24"/>
  <c r="K38" i="24"/>
  <c r="J38" i="24"/>
  <c r="H38" i="24"/>
  <c r="F38" i="24"/>
  <c r="G7" i="24"/>
  <c r="M7" i="24"/>
  <c r="E7" i="24"/>
  <c r="L7" i="24"/>
  <c r="I7" i="24"/>
  <c r="G35" i="24"/>
  <c r="M35" i="24"/>
  <c r="E35" i="24"/>
  <c r="L35" i="24"/>
  <c r="I35" i="24"/>
  <c r="K16" i="24"/>
  <c r="H16" i="24"/>
  <c r="F16" i="24"/>
  <c r="D16" i="24"/>
  <c r="J16" i="24"/>
  <c r="D19" i="24"/>
  <c r="J19" i="24"/>
  <c r="H19" i="24"/>
  <c r="K19" i="24"/>
  <c r="F19" i="24"/>
  <c r="K22" i="24"/>
  <c r="H22" i="24"/>
  <c r="F22" i="24"/>
  <c r="D22" i="24"/>
  <c r="J22" i="24"/>
  <c r="D25" i="24"/>
  <c r="J25" i="24"/>
  <c r="H25" i="24"/>
  <c r="K25" i="24"/>
  <c r="F25" i="24"/>
  <c r="K34" i="24"/>
  <c r="J34" i="24"/>
  <c r="H34" i="24"/>
  <c r="F34" i="24"/>
  <c r="D34" i="24"/>
  <c r="G17" i="24"/>
  <c r="M17" i="24"/>
  <c r="E17" i="24"/>
  <c r="L17" i="24"/>
  <c r="I17" i="24"/>
  <c r="G23" i="24"/>
  <c r="M23" i="24"/>
  <c r="E23" i="24"/>
  <c r="L23" i="24"/>
  <c r="I23" i="24"/>
  <c r="G29" i="24"/>
  <c r="M29" i="24"/>
  <c r="E29" i="24"/>
  <c r="L29" i="24"/>
  <c r="I29" i="24"/>
  <c r="G9" i="24"/>
  <c r="M9" i="24"/>
  <c r="E9" i="24"/>
  <c r="L9" i="24"/>
  <c r="I9" i="24"/>
  <c r="D23" i="24"/>
  <c r="J23" i="24"/>
  <c r="H23" i="24"/>
  <c r="K23" i="24"/>
  <c r="F23" i="24"/>
  <c r="D29" i="24"/>
  <c r="J29" i="24"/>
  <c r="H29" i="24"/>
  <c r="K29" i="24"/>
  <c r="F29" i="24"/>
  <c r="K32" i="24"/>
  <c r="H32" i="24"/>
  <c r="F32" i="24"/>
  <c r="D32" i="24"/>
  <c r="J32" i="24"/>
  <c r="F35" i="24"/>
  <c r="D35" i="24"/>
  <c r="J35" i="24"/>
  <c r="H35" i="24"/>
  <c r="K35" i="24"/>
  <c r="G27" i="24"/>
  <c r="M27" i="24"/>
  <c r="E27" i="24"/>
  <c r="L27" i="24"/>
  <c r="I27" i="24"/>
  <c r="G33" i="24"/>
  <c r="M33" i="24"/>
  <c r="E33" i="24"/>
  <c r="L33" i="24"/>
  <c r="I33" i="24"/>
  <c r="D9" i="24"/>
  <c r="J9" i="24"/>
  <c r="H9" i="24"/>
  <c r="K9" i="24"/>
  <c r="F9" i="24"/>
  <c r="K14" i="24"/>
  <c r="H14" i="24"/>
  <c r="F14" i="24"/>
  <c r="D14" i="24"/>
  <c r="J14" i="24"/>
  <c r="D17" i="24"/>
  <c r="J17" i="24"/>
  <c r="H17" i="24"/>
  <c r="K17" i="24"/>
  <c r="F17" i="24"/>
  <c r="K26" i="24"/>
  <c r="H26" i="24"/>
  <c r="F26" i="24"/>
  <c r="D26" i="24"/>
  <c r="J26" i="24"/>
  <c r="G15" i="24"/>
  <c r="M15" i="24"/>
  <c r="E15" i="24"/>
  <c r="L15" i="24"/>
  <c r="I15" i="24"/>
  <c r="G21" i="24"/>
  <c r="M21" i="24"/>
  <c r="E21" i="24"/>
  <c r="L21" i="24"/>
  <c r="I21" i="24"/>
  <c r="B6" i="24"/>
  <c r="C14" i="24"/>
  <c r="C6" i="24"/>
  <c r="I22" i="24"/>
  <c r="M22" i="24"/>
  <c r="E22" i="24"/>
  <c r="L22" i="24"/>
  <c r="I30" i="24"/>
  <c r="M30" i="24"/>
  <c r="E30" i="24"/>
  <c r="L30" i="24"/>
  <c r="C45" i="24"/>
  <c r="C39"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B45" i="24"/>
  <c r="B39" i="24"/>
  <c r="I8" i="24"/>
  <c r="M8" i="24"/>
  <c r="E8" i="24"/>
  <c r="L8" i="24"/>
  <c r="I18" i="24"/>
  <c r="M18" i="24"/>
  <c r="E18" i="24"/>
  <c r="L18" i="24"/>
  <c r="I26" i="24"/>
  <c r="M26" i="24"/>
  <c r="E26" i="24"/>
  <c r="L26" i="24"/>
  <c r="I34" i="24"/>
  <c r="M34" i="24"/>
  <c r="E34" i="24"/>
  <c r="L34" i="24"/>
  <c r="G22" i="24"/>
  <c r="G30" i="24"/>
  <c r="E37" i="24"/>
  <c r="M38" i="24"/>
  <c r="E38" i="24"/>
  <c r="L38" i="24"/>
  <c r="G38" i="24"/>
  <c r="M37" i="24"/>
  <c r="I16" i="24"/>
  <c r="M16" i="24"/>
  <c r="E16" i="24"/>
  <c r="L16" i="24"/>
  <c r="I24" i="24"/>
  <c r="M24" i="24"/>
  <c r="E24" i="24"/>
  <c r="L24" i="24"/>
  <c r="I32" i="24"/>
  <c r="M32" i="24"/>
  <c r="E32" i="24"/>
  <c r="L32" i="24"/>
  <c r="G8" i="24"/>
  <c r="G20" i="24"/>
  <c r="G2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J44" i="24"/>
  <c r="E40" i="24"/>
  <c r="E42" i="24"/>
  <c r="E44" i="24"/>
  <c r="J79" i="24" l="1"/>
  <c r="K79" i="24"/>
  <c r="I6" i="24"/>
  <c r="M6" i="24"/>
  <c r="E6" i="24"/>
  <c r="L6" i="24"/>
  <c r="G6" i="24"/>
  <c r="H39" i="24"/>
  <c r="F39" i="24"/>
  <c r="D39" i="24"/>
  <c r="K39" i="24"/>
  <c r="J39" i="24"/>
  <c r="I77" i="24"/>
  <c r="H45" i="24"/>
  <c r="F45" i="24"/>
  <c r="D45" i="24"/>
  <c r="K45" i="24"/>
  <c r="J45" i="24"/>
  <c r="I39" i="24"/>
  <c r="G39" i="24"/>
  <c r="L39" i="24"/>
  <c r="M39" i="24"/>
  <c r="E39" i="24"/>
  <c r="I45" i="24"/>
  <c r="G45" i="24"/>
  <c r="L45" i="24"/>
  <c r="M45" i="24"/>
  <c r="E45" i="24"/>
  <c r="I14" i="24"/>
  <c r="M14" i="24"/>
  <c r="E14" i="24"/>
  <c r="L14" i="24"/>
  <c r="G14" i="24"/>
  <c r="K6" i="24"/>
  <c r="H6" i="24"/>
  <c r="F6" i="24"/>
  <c r="D6" i="24"/>
  <c r="J6" i="24"/>
  <c r="I78" i="24" l="1"/>
  <c r="I79" i="24"/>
  <c r="K78" i="24"/>
  <c r="J78" i="24"/>
  <c r="I83" i="24" l="1"/>
  <c r="I82" i="24"/>
  <c r="I81" i="24"/>
</calcChain>
</file>

<file path=xl/sharedStrings.xml><?xml version="1.0" encoding="utf-8"?>
<sst xmlns="http://schemas.openxmlformats.org/spreadsheetml/2006/main" count="1678" uniqueCount="521">
  <si>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</si>
  <si>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</si>
  <si>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</si>
  <si>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</si>
  <si>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</si>
  <si>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</si>
  <si>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</si>
  <si>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</si>
  <si>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</si>
  <si>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</si>
  <si>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</si>
  <si>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</si>
  <si>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</si>
  <si>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Traunstein (859)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</si>
  <si>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</si>
  <si>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</si>
  <si>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</si>
  <si>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</si>
  <si>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</si>
  <si>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</si>
  <si>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</si>
  <si>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</si>
  <si>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</si>
  <si>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</si>
  <si>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</si>
  <si>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</si>
  <si>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</si>
  <si>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</si>
  <si>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</si>
  <si>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</si>
  <si>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</si>
  <si>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</si>
  <si>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</si>
  <si>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</si>
  <si>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</si>
  <si>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</si>
  <si>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</si>
  <si>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</si>
  <si>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</si>
  <si>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</si>
  <si>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</si>
  <si>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</si>
  <si>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</si>
  <si>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</si>
  <si>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</si>
  <si>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</si>
  <si>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</si>
  <si>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</si>
  <si>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</si>
  <si>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</si>
  <si>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</si>
  <si>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</si>
  <si>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</si>
  <si>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</si>
  <si>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</si>
  <si>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</si>
  <si>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</si>
  <si>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</si>
  <si>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</si>
  <si>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</si>
  <si>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</si>
  <si>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</si>
  <si>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</si>
  <si>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</si>
  <si>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</si>
  <si>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</si>
  <si>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</si>
  <si>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</si>
  <si>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</si>
  <si>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</si>
  <si>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</si>
  <si>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</si>
  <si>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</si>
  <si>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</si>
  <si>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</si>
  <si>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</si>
  <si>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</si>
  <si>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</si>
  <si>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</si>
  <si>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</si>
  <si>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</si>
  <si>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</si>
  <si>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</si>
  <si>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</si>
  <si>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</si>
  <si>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</si>
  <si>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</si>
  <si>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</si>
  <si>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</si>
  <si>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</si>
  <si>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</si>
  <si>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</si>
  <si>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Traunstein (859);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</si>
  <si>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</si>
  <si>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</si>
  <si>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</si>
  <si>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</si>
  <si>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</si>
  <si>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</si>
  <si>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</si>
  <si>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</si>
  <si>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</si>
  <si>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</si>
  <si>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</si>
  <si>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</si>
  <si>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</si>
  <si>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</si>
  <si>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</si>
  <si>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</si>
  <si>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</si>
  <si>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</si>
  <si>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</si>
  <si>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</si>
  <si>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</si>
  <si>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</si>
  <si>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</si>
  <si>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</si>
  <si>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</si>
  <si>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</si>
  <si>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</si>
  <si>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</si>
  <si>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</si>
  <si>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</si>
  <si>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</si>
  <si>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</si>
  <si>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</si>
  <si>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</si>
  <si>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</si>
  <si>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</si>
  <si>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</si>
  <si>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</si>
  <si>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</si>
  <si>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</si>
  <si>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</si>
  <si>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</si>
  <si>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</si>
  <si>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</si>
  <si>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</si>
  <si>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</si>
  <si>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</si>
  <si>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</si>
  <si>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</si>
  <si>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</si>
  <si>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</si>
  <si>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</si>
  <si>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</si>
  <si>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</si>
  <si>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</si>
  <si>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</si>
  <si>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</si>
  <si>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</si>
  <si>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</si>
  <si>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</si>
  <si>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</si>
  <si>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</si>
  <si>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</si>
  <si>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</si>
  <si>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</si>
  <si>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</si>
  <si>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</si>
  <si>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</si>
  <si>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</si>
  <si>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</si>
  <si>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</si>
  <si>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</si>
  <si>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</si>
  <si>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</si>
  <si>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</si>
  <si>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</si>
  <si>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</si>
  <si>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</si>
  <si>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</si>
  <si>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</si>
  <si>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</si>
  <si>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</si>
  <si>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</si>
  <si>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</si>
  <si>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</si>
  <si>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</si>
  <si>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</si>
  <si>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</si>
  <si>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</si>
  <si>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</si>
  <si>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Traunstein (859)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</si>
  <si>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</si>
  <si>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</si>
  <si>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</si>
  <si>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</si>
  <si>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</si>
  <si>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</si>
  <si>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</si>
  <si>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</si>
  <si>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</si>
  <si>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</si>
  <si>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</si>
  <si>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</si>
  <si>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</si>
  <si>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</si>
  <si>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</si>
  <si>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</si>
  <si>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</si>
  <si>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</si>
  <si>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</si>
  <si>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</si>
  <si>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</si>
  <si>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</si>
  <si>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</si>
  <si>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</si>
  <si>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</si>
  <si>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</si>
  <si>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</si>
  <si>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</si>
  <si>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</si>
  <si>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</si>
  <si>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</si>
  <si>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</si>
  <si>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</si>
  <si>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</si>
  <si>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</si>
  <si>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</si>
  <si>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</si>
  <si>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</si>
  <si>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</si>
  <si>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</si>
  <si>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</si>
  <si>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</si>
  <si>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</si>
  <si>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</si>
  <si>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</si>
  <si>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</si>
  <si>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</si>
  <si>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</si>
  <si>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</si>
  <si>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</si>
  <si>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</si>
  <si>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</si>
  <si>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</si>
  <si>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</si>
  <si>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</si>
  <si>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</si>
  <si>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</si>
  <si>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</si>
  <si>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</si>
  <si>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</si>
  <si>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</si>
  <si>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</si>
  <si>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</si>
  <si>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</si>
  <si>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</si>
  <si>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</si>
  <si>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</si>
  <si>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</si>
  <si>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</si>
  <si>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</si>
  <si>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</si>
  <si>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</si>
  <si>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</si>
  <si>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</si>
  <si>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</si>
  <si>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</si>
  <si>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</si>
  <si>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</si>
  <si>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</si>
  <si>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</si>
  <si>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</si>
  <si>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</si>
  <si>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</si>
  <si>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</si>
  <si>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</si>
  <si>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</si>
  <si>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</si>
  <si>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</si>
  <si>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</si>
  <si>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</si>
  <si>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</si>
  <si>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</si>
  <si>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</si>
  <si>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</si>
  <si>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</si>
  <si>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</si>
  <si>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</si>
  <si>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</si>
  <si>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</si>
  <si>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</si>
  <si>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</si>
  <si>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</si>
  <si>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</si>
  <si>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</si>
  <si>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</si>
  <si>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</si>
  <si>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</si>
  <si>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</si>
  <si>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</si>
  <si>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</si>
  <si>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</si>
  <si>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</si>
  <si>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</si>
  <si>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</si>
  <si>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</si>
  <si>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</si>
  <si>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</si>
  <si>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</si>
  <si>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</si>
  <si>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</si>
  <si>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</si>
  <si>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</si>
  <si>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</si>
  <si>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</si>
  <si>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</si>
  <si>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</si>
  <si>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</si>
  <si>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</si>
  <si>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</si>
  <si>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</si>
  <si>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</si>
  <si>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</si>
  <si>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</si>
  <si>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</si>
  <si>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</si>
  <si>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</si>
  <si>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</si>
  <si>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</si>
  <si>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</si>
  <si>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</si>
  <si>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</si>
  <si>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</si>
  <si>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</si>
  <si>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Traunstein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</si>
  <si>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</si>
  <si>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</si>
  <si>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</si>
  <si>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</si>
  <si>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</si>
  <si>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</si>
  <si>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</si>
  <si>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</si>
  <si>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</si>
  <si>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</si>
  <si>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</si>
  <si>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</si>
  <si>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</si>
  <si>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</si>
  <si>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</si>
  <si>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</si>
  <si>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</si>
  <si>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</si>
  <si>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</si>
  <si>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</si>
  <si>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</si>
  <si>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</si>
  <si>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</si>
  <si>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</si>
  <si>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</si>
  <si>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</si>
  <si>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</si>
  <si>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</si>
  <si>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</si>
  <si>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</si>
  <si>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</si>
  <si>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</si>
  <si>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</si>
  <si>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</si>
  <si>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</si>
  <si>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</si>
  <si>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</si>
  <si>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</si>
  <si>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</si>
  <si>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</si>
  <si>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</si>
  <si>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</si>
  <si>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</si>
  <si>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</si>
  <si>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</si>
  <si>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</si>
  <si>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Traunstein (859);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</si>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</sst>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{6D237E10-D170-4C53-92A9-DDC531C25022}</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DB58-49C7-B7A7-120DFF4B991E}"/>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{9743A324-808B-42C9-966F-BDC217D24CC8}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B58-49C7-B7A7-120DFF4B991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{E741824D-A8D9-4DDF-B99E-50D467E511E1}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B58-49C7-B7A7-120DFF4B991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{E158966A-E6A9-4159-84D5-87AC3800355B}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B58-49C7-B7A7-120DFF4B991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1.1896355323722096</c:v>
                </c:pt>
                <c:pt idx="1">
                  <c:v>1.0013227114154917</c:v>
                </c:pt>
                <c:pt idx="2">
                  <c:v>1.1186464311118853</c:v>
                </c:pt>
                <c:pt idx="3">
                  <c:v>1.0875687030768</c:v>
                </c:pt>
              </c:numCache>
            </c:numRef>
          </c:val>
          <c:extLst>
            <c:ext xmlns:c16="http://schemas.microsoft.com/office/drawing/2014/chart" uri="{C3380CC4-5D6E-409C-BE32-E72D297353CC}">
              <c16:uniqueId val="{00000004-DB58-49C7-B7A7-120DFF4B991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{FF209999-9259-4AEC-9014-0330D3A7FB8C}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B58-49C7-B7A7-120DFF4B991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{87B2738F-9EBC-47C2-A5A8-CFE7A3F7ADCD}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B58-49C7-B7A7-120DFF4B991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{BFF37648-F207-4378-9FDE-364B37116AEC}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B58-49C7-B7A7-120DFF4B991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{1A7A4B75-C26B-4131-B964-750A4C3797E9}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B58-49C7-B7A7-120DFF4B99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58-49C7-B7A7-120DFF4B991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58-49C7-B7A7-120DFF4B991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{665FF8E7-72EC-4F2A-836D-A457EA0578A2}</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1CB9-44CC-911E-977E8B32907A}"/>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{FAF94DAA-5AE5-4F7E-86C9-DD384EB56CE7}</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CB9-44CC-911E-977E8B32907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{D2FA77EA-DB65-4AB3-9281-D9C717B4B4B8}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CB9-44CC-911E-977E8B32907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{3E4A76CA-021F-4932-8675-B464F66DC6F1}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CB9-44CC-911E-977E8B3290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-2.6076942595592683</c:v>
                </c:pt>
                <c:pt idx="1">
                  <c:v>-1.8915068707011207</c:v>
                </c:pt>
                <c:pt idx="2">
                  <c:v>-2.7637010795899166</c:v>
                </c:pt>
                <c:pt idx="3">
                  <c:v>-2.8655893304673015</c:v>
                </c:pt>
              </c:numCache>
            </c:numRef>
          </c:val>
          <c:extLst>
            <c:ext xmlns:c16="http://schemas.microsoft.com/office/drawing/2014/chart" uri="{C3380CC4-5D6E-409C-BE32-E72D297353CC}">
              <c16:uniqueId val="{00000004-1CB9-44CC-911E-977E8B32907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{F2B84EAF-3AA2-488A-8B40-629309F5A30E}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CB9-44CC-911E-977E8B32907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{A396884E-1DEF-42A9-A0BB-6A87FD91973E}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CB9-44CC-911E-977E8B32907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{C979D85C-32E0-47CF-8C2A-1DB3C2B5E222}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CB9-44CC-911E-977E8B32907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{E4904305-601B-4BC6-87AD-D0AD04411D75}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CB9-44CC-911E-977E8B3290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B9-44CC-911E-977E8B32907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B9-44CC-911E-977E8B32907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{922066CA-54E2-4025-B01E-D5DA6473A4A2}</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0B9D-447C-878A-571D5B77B5CA}"/>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{B1E2EEE8-4246-435B-85D9-AA56A096F9B2}</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0B9D-447C-878A-571D5B77B5CA}"/>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{0B70ED32-E0A0-4DD0-9AB0-006F7B7EBD86}</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0B9D-447C-878A-571D5B77B5CA}"/>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{3D3130F9-1D64-4442-8E60-7B1F5951F80D}</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0B9D-447C-878A-571D5B77B5CA}"/>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{5F86DC53-93C8-4E39-9F88-B57E5BCB6B76}</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0B9D-447C-878A-571D5B77B5CA}"/>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{6263C15D-E784-4B86-A6BF-4496F6DB3C4B}</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0B9D-447C-878A-571D5B77B5CA}"/>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{E9D693AC-7A7D-497C-B6D9-A34274BC299B}</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B9D-447C-878A-571D5B77B5CA}"/>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{25785116-F5F7-45DD-B259-3C2C9EA51C5A}</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0B9D-447C-878A-571D5B77B5CA}"/>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{FD34DBA4-7C9C-415B-B21E-083715B7FCDC}</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0B9D-447C-878A-571D5B77B5CA}"/>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{FA67F62C-7171-488B-A518-2FD28634BBD0}</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0B9D-447C-878A-571D5B77B5CA}"/>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{8B7726ED-A7F9-47A5-BC77-9CD5E8ADFE70}</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0B9D-447C-878A-571D5B77B5CA}"/>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{5B4EA897-EC8B-46EC-8D1F-111276F47877}</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0B9D-447C-878A-571D5B77B5CA}"/>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{91151589-F527-4F0D-AEAF-7364B73C3F8A}</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0B9D-447C-878A-571D5B77B5CA}"/>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{171E0E69-63D6-4A5B-8A8A-864BAE34387F}</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0B9D-447C-878A-571D5B77B5CA}"/>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{FCAC79A4-7051-4500-9ADD-80A18BC36F7D}</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0B9D-447C-878A-571D5B77B5CA}"/>
                </c:ext>
              </c:extLst>
            </c:dLbl>
            <c:dLbl>
              <c:idx val="15"/>
              <c:tx>
                <c:strRef>
                  <c:f>Daten_Diagramme!$D$29</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{2BAE9285-AA79-4D8E-B3ED-D208AF1B1D25}</c15:txfldGUID>
                      <c15:f>Daten_Diagramme!$D$29</c15:f>
                      <c15:dlblFieldTableCache>
                        <c:ptCount val="1"/>
                        <c:pt idx="0">
                          <c:v>-17.9</c:v>
                        </c:pt>
                      </c15:dlblFieldTableCache>
                    </c15:dlblFTEntry>
                  </c15:dlblFieldTable>
                  <c15:showDataLabelsRange val="0"/>
                </c:ext>
                <c:ext xmlns:c16="http://schemas.microsoft.com/office/drawing/2014/chart" uri="{C3380CC4-5D6E-409C-BE32-E72D297353CC}">
                  <c16:uniqueId val="{0000000F-0B9D-447C-878A-571D5B77B5CA}"/>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{17D768A2-1EBB-48E5-95D2-596A29DC18F4}</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0B9D-447C-878A-571D5B77B5CA}"/>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{8B6CAFB6-6075-4259-A051-CCE834750808}</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0B9D-447C-878A-571D5B77B5CA}"/>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{49B8FAE1-72B0-425B-AE6A-8195E67E469C}</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0B9D-447C-878A-571D5B77B5CA}"/>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{B5B30331-3E24-4D72-A399-640B7ED9F859}</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0B9D-447C-878A-571D5B77B5CA}"/>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{1C1BB52B-1DDA-4205-B014-074C2103E0A8}</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0B9D-447C-878A-571D5B77B5C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{E4794F77-42AC-4EDF-B8DB-91026D0D0CA3}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B9D-447C-878A-571D5B77B5C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{B4D07ACE-643A-46E4-AFC9-12A4853B2BB5}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B9D-447C-878A-571D5B77B5CA}"/>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{7815216B-7917-4CAB-AEB8-85B726E37F45}</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0B9D-447C-878A-571D5B77B5CA}"/>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{4412984A-6831-40A6-BAA1-132B37F69B36}</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0B9D-447C-878A-571D5B77B5CA}"/>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{B47DAAC1-EA2C-48E0-8914-2A025590134E}</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0B9D-447C-878A-571D5B77B5C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{85DFE8D7-257E-45E8-820F-5EF6EFB9ED78}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B9D-447C-878A-571D5B77B5C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{C48D0D93-F9A5-4628-993C-7158020A511D}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B9D-447C-878A-571D5B77B5C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{57B6F834-1086-4393-90E5-58B17962C894}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B9D-447C-878A-571D5B77B5C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{FDC23B38-15F1-46CE-864E-F1B1E17D52F3}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B9D-447C-878A-571D5B77B5C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{78FA4232-8518-4FC3-AA7D-01569C0A3D9D}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B9D-447C-878A-571D5B77B5CA}"/>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{D2235154-130D-4C26-A5F6-4BAC4082F9CA}</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0B9D-447C-878A-571D5B77B5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1.1896355323722096</c:v>
                </c:pt>
                <c:pt idx="1">
                  <c:v>0.16</c:v>
                </c:pt>
                <c:pt idx="2">
                  <c:v>0.54923499411533938</c:v>
                </c:pt>
                <c:pt idx="3">
                  <c:v>0.53834154100266107</c:v>
                </c:pt>
                <c:pt idx="4">
                  <c:v>1.3343217197924389</c:v>
                </c:pt>
                <c:pt idx="5">
                  <c:v>0.4351610095735422</c:v>
                </c:pt>
                <c:pt idx="6">
                  <c:v>0.30970260065334521</c:v>
                </c:pt>
                <c:pt idx="7">
                  <c:v>1.7956312476860421</c:v>
                </c:pt>
                <c:pt idx="8">
                  <c:v>1.5824915824915824</c:v>
                </c:pt>
                <c:pt idx="9">
                  <c:v>2.1638561408744965</c:v>
                </c:pt>
                <c:pt idx="10">
                  <c:v>-4.337050805452292</c:v>
                </c:pt>
                <c:pt idx="11">
                  <c:v>4.6195652173913047</c:v>
                </c:pt>
                <c:pt idx="12">
                  <c:v>-0.99914359120753637</c:v>
                </c:pt>
                <c:pt idx="13">
                  <c:v>4.7885402455661668</c:v>
                </c:pt>
                <c:pt idx="14">
                  <c:v>5.0062893081761004</c:v>
                </c:pt>
                <c:pt idx="15">
                  <c:v>-17.888965044551064</c:v>
                </c:pt>
                <c:pt idx="16">
                  <c:v>3.9252570855279658</c:v>
                </c:pt>
                <c:pt idx="17">
                  <c:v>2.5765678172095283</c:v>
                </c:pt>
                <c:pt idx="18">
                  <c:v>2.4297119055883374</c:v>
                </c:pt>
                <c:pt idx="19">
                  <c:v>2.4283803758710496</c:v>
                </c:pt>
                <c:pt idx="20">
                  <c:v>3.0156815440289506</c:v>
                </c:pt>
                <c:pt idx="21">
                  <c:v>0</c:v>
                </c:pt>
                <c:pt idx="23">
                  <c:v>0.16</c:v>
                </c:pt>
                <c:pt idx="24">
                  <c:v>0.78083217456412446</c:v>
                </c:pt>
                <c:pt idx="25">
                  <c:v>1.526053097017344</c:v>
                </c:pt>
              </c:numCache>
            </c:numRef>
          </c:val>
          <c:extLst>
            <c:ext xmlns:c16="http://schemas.microsoft.com/office/drawing/2014/chart" uri="{C3380CC4-5D6E-409C-BE32-E72D297353CC}">
              <c16:uniqueId val="{00000020-0B9D-447C-878A-571D5B77B5C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{38E59480-F249-4EA5-9B6B-7B29D65BB040}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B9D-447C-878A-571D5B77B5C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{D1211F24-52EC-4CA5-B1E4-494791203C59}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B9D-447C-878A-571D5B77B5C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{D4027FCD-B67C-4AAE-B4CF-C0B70A9CAA95}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B9D-447C-878A-571D5B77B5C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{341F8819-7970-4BAC-A3BF-3DA805EBF680}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B9D-447C-878A-571D5B77B5C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{ECF65B85-DB37-428F-AA84-0AEA8FE42875}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B9D-447C-878A-571D5B77B5C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{B5E5BAF2-A577-45CD-99AB-8ABB4CA85EC4}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B9D-447C-878A-571D5B77B5C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{4C70F8B5-634B-42E9-8C92-9436A6654351}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B9D-447C-878A-571D5B77B5C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{8A4E23FC-7349-48BB-92F5-0C1CCE8526FA}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B9D-447C-878A-571D5B77B5C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{AE2CCEFB-93F0-4B4B-8A61-ABF4201C23F5}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B9D-447C-878A-571D5B77B5C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{F207E3ED-30C3-4A91-A64C-798A4E2E5C40}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B9D-447C-878A-571D5B77B5C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{6061399F-7182-4226-B2A2-F28140561215}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B9D-447C-878A-571D5B77B5C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{C7EE526E-F94B-440C-B1BD-73348AF68A58}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B9D-447C-878A-571D5B77B5C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{70D90A75-AD1E-46E2-AC74-2510B08C2995}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B9D-447C-878A-571D5B77B5C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{0EEA9EFA-DEA6-4DE0-8E66-F27E233C694B}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B9D-447C-878A-571D5B77B5C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{76AD1630-1FB9-4184-AFBE-D083FD4E7516}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B9D-447C-878A-571D5B77B5C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{772CA78A-BF93-410D-883C-AD3AAB193B34}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B9D-447C-878A-571D5B77B5C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{630E36AE-06AC-473F-8D0D-355F4479A994}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B9D-447C-878A-571D5B77B5C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{4B2B0F26-D3F2-4BC9-997D-6C4CB42A5201}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B9D-447C-878A-571D5B77B5C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{B2DBF373-7FA8-4BBF-A49A-E0BADDA93D5D}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B9D-447C-878A-571D5B77B5C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{6941128D-3BE5-4777-9D2E-4287930F0FE8}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B9D-447C-878A-571D5B77B5C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{ED92B62D-3AB4-4825-B76F-21B0D669CBD9}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B9D-447C-878A-571D5B77B5C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{959EEA89-5BB1-4C96-AC1A-A97665AB72BA}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B9D-447C-878A-571D5B77B5C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{7B09C978-612E-4A8C-AEAA-509DDB3CD3B1}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B9D-447C-878A-571D5B77B5C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{3F11646F-F988-4ADA-A29D-77BC7606D893}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B9D-447C-878A-571D5B77B5C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{2D051D46-774B-48E9-A885-21B9CC5AC4C2}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B9D-447C-878A-571D5B77B5C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{F777992C-1421-4FD0-9FB3-2EE6046C1FFC}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B9D-447C-878A-571D5B77B5C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{06EC8094-60BE-498C-BE89-EF91D6621353}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B9D-447C-878A-571D5B77B5C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{0FC44653-C45C-40CC-8B2F-236E2CC55DDA}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B9D-447C-878A-571D5B77B5C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{20D99A94-FF35-4954-A393-D09920195D04}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B9D-447C-878A-571D5B77B5C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{31263834-F555-4238-B9EC-C08EC8997E52}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B9D-447C-878A-571D5B77B5C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{CE804ED7-E3D1-46A4-B779-107181429957}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B9D-447C-878A-571D5B77B5C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{C7C8C862-0520-4EB0-AB09-9F5DC24534AC}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B9D-447C-878A-571D5B77B5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B9D-447C-878A-571D5B77B5C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B9D-447C-878A-571D5B77B5C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{EDBD90A8-F5EE-448E-8276-9EECA54265E2}</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B182-49B7-BD2C-8D645797C9ED}"/>
                </c:ext>
              </c:extLst>
            </c:dLbl>
            <c:dLbl>
              <c:idx val="1"/>
              <c:tx>
                <c:strRef>
                  <c:f>Daten_Diagramme!$E$15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{BB94B52C-04EA-4C76-8224-1B07C76C5306}</c15:txfldGUID>
                      <c15:f>Daten_Diagramme!$E$15</c15:f>
                      <c15:dlblFieldTableCache>
                        <c:ptCount val="1"/>
                        <c:pt idx="0">
                          <c:v>10.3</c:v>
                        </c:pt>
                      </c15:dlblFieldTableCache>
                    </c15:dlblFTEntry>
                  </c15:dlblFieldTable>
                  <c15:showDataLabelsRange val="0"/>
                </c:ext>
                <c:ext xmlns:c16="http://schemas.microsoft.com/office/drawing/2014/chart" uri="{C3380CC4-5D6E-409C-BE32-E72D297353CC}">
                  <c16:uniqueId val="{00000001-B182-49B7-BD2C-8D645797C9ED}"/>
                </c:ext>
              </c:extLst>
            </c:dLbl>
            <c:dLbl>
              <c:idx val="2"/>
              <c:tx>
                <c:strRef>
                  <c:f>Daten_Diagramme!$E$16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{72BB7EA3-B2CE-479A-8D2B-01A3F7D95E4E}</c15:txfldGUID>
                      <c15:f>Daten_Diagramme!$E$16</c15:f>
                      <c15:dlblFieldTableCache>
                        <c:ptCount val="1"/>
                        <c:pt idx="0">
                          <c:v>-2.7</c:v>
                        </c:pt>
                      </c15:dlblFieldTableCache>
                    </c15:dlblFTEntry>
                  </c15:dlblFieldTable>
                  <c15:showDataLabelsRange val="0"/>
                </c:ext>
                <c:ext xmlns:c16="http://schemas.microsoft.com/office/drawing/2014/chart" uri="{C3380CC4-5D6E-409C-BE32-E72D297353CC}">
                  <c16:uniqueId val="{00000002-B182-49B7-BD2C-8D645797C9ED}"/>
                </c:ext>
              </c:extLst>
            </c:dLbl>
            <c:dLbl>
              <c:idx val="3"/>
              <c:tx>
                <c:strRef>
                  <c:f>Daten_Diagramme!$E$17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{B36BC001-D17C-4FD2-922F-EFDCD484476B}</c15:txfldGUID>
                      <c15:f>Daten_Diagramme!$E$17</c15:f>
                      <c15:dlblFieldTableCache>
                        <c:ptCount val="1"/>
                        <c:pt idx="0">
                          <c:v>-2.3</c:v>
                        </c:pt>
                      </c15:dlblFieldTableCache>
                    </c15:dlblFTEntry>
                  </c15:dlblFieldTable>
                  <c15:showDataLabelsRange val="0"/>
                </c:ext>
                <c:ext xmlns:c16="http://schemas.microsoft.com/office/drawing/2014/chart" uri="{C3380CC4-5D6E-409C-BE32-E72D297353CC}">
                  <c16:uniqueId val="{00000003-B182-49B7-BD2C-8D645797C9ED}"/>
                </c:ext>
              </c:extLst>
            </c:dLbl>
            <c:dLbl>
              <c:idx val="4"/>
              <c:tx>
                <c:strRef>
                  <c:f>Daten_Diagramme!$E$18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{261EA593-0A6B-42BF-8B8F-75559CF8216D}</c15:txfldGUID>
                      <c15:f>Daten_Diagramme!$E$18</c15:f>
                      <c15:dlblFieldTableCache>
                        <c:ptCount val="1"/>
                        <c:pt idx="0">
                          <c:v>-3.4</c:v>
                        </c:pt>
                      </c15:dlblFieldTableCache>
                    </c15:dlblFTEntry>
                  </c15:dlblFieldTable>
                  <c15:showDataLabelsRange val="0"/>
                </c:ext>
                <c:ext xmlns:c16="http://schemas.microsoft.com/office/drawing/2014/chart" uri="{C3380CC4-5D6E-409C-BE32-E72D297353CC}">
                  <c16:uniqueId val="{00000004-B182-49B7-BD2C-8D645797C9ED}"/>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{EA2677AB-D2F1-45F0-BC07-023C8642D5FA}</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B182-49B7-BD2C-8D645797C9ED}"/>
                </c:ext>
              </c:extLst>
            </c:dLbl>
            <c:dLbl>
              <c:idx val="6"/>
              <c:tx>
                <c:strRef>
                  <c:f>Daten_Diagramme!$E$20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{4C3BEF75-0FD9-439A-A48B-4BF5CDF35022}</c15:txfldGUID>
                      <c15:f>Daten_Diagramme!$E$20</c15:f>
                      <c15:dlblFieldTableCache>
                        <c:ptCount val="1"/>
                        <c:pt idx="0">
                          <c:v>3.0</c:v>
                        </c:pt>
                      </c15:dlblFieldTableCache>
                    </c15:dlblFTEntry>
                  </c15:dlblFieldTable>
                  <c15:showDataLabelsRange val="0"/>
                </c:ext>
                <c:ext xmlns:c16="http://schemas.microsoft.com/office/drawing/2014/chart" uri="{C3380CC4-5D6E-409C-BE32-E72D297353CC}">
                  <c16:uniqueId val="{00000006-B182-49B7-BD2C-8D645797C9ED}"/>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{CEC85B17-302D-4976-B729-ABAD73641222}</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B182-49B7-BD2C-8D645797C9ED}"/>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{4CDF3CD3-0A99-42A8-A8DA-E94F5782962B}</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B182-49B7-BD2C-8D645797C9ED}"/>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{9274A103-7BBA-4EEF-9C92-18E0E0154AF4}</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B182-49B7-BD2C-8D645797C9ED}"/>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{659D2477-9C28-4F72-8DF1-92CDBF229C1D}</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B182-49B7-BD2C-8D645797C9ED}"/>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{C5D83CE6-5110-49BC-86B4-4D5814E2B2E1}</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B182-49B7-BD2C-8D645797C9ED}"/>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{5CEDB6CC-1E97-4CCD-9A1A-306464D322A9}</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B182-49B7-BD2C-8D645797C9ED}"/>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{6FCACA41-A37B-4288-84CB-CAE1370D001D}</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B182-49B7-BD2C-8D645797C9ED}"/>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{1583CFE7-B73D-4623-A251-66B452025479}</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B182-49B7-BD2C-8D645797C9ED}"/>
                </c:ext>
              </c:extLst>
            </c:dLbl>
            <c:dLbl>
              <c:idx val="15"/>
              <c:tx>
                <c:strRef>
                  <c:f>Daten_Diagramme!$E$29</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{65A46D1D-9149-4DFD-889A-40D8F5C7F912}</c15:txfldGUID>
                      <c15:f>Daten_Diagramme!$E$29</c15:f>
                      <c15:dlblFieldTableCache>
                        <c:ptCount val="1"/>
                        <c:pt idx="0">
                          <c:v>-19.0</c:v>
                        </c:pt>
                      </c15:dlblFieldTableCache>
                    </c15:dlblFTEntry>
                  </c15:dlblFieldTable>
                  <c15:showDataLabelsRange val="0"/>
                </c:ext>
                <c:ext xmlns:c16="http://schemas.microsoft.com/office/drawing/2014/chart" uri="{C3380CC4-5D6E-409C-BE32-E72D297353CC}">
                  <c16:uniqueId val="{0000000F-B182-49B7-BD2C-8D645797C9ED}"/>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{AD55F6A9-89B2-4815-956D-B3BF4D9C5AC0}</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B182-49B7-BD2C-8D645797C9ED}"/>
                </c:ext>
              </c:extLst>
            </c:dLbl>
            <c:dLbl>
              <c:idx val="17"/>
              <c:tx>
                <c:strRef>
                  <c:f>Daten_Diagramme!$E$31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{537A0D96-DE5E-4083-8630-8E0C7BA590F9}</c15:txfldGUID>
                      <c15:f>Daten_Diagramme!$E$31</c15:f>
                      <c15:dlblFieldTableCache>
                        <c:ptCount val="1"/>
                        <c:pt idx="0">
                          <c:v>-5.7</c:v>
                        </c:pt>
                      </c15:dlblFieldTableCache>
                    </c15:dlblFTEntry>
                  </c15:dlblFieldTable>
                  <c15:showDataLabelsRange val="0"/>
                </c:ext>
                <c:ext xmlns:c16="http://schemas.microsoft.com/office/drawing/2014/chart" uri="{C3380CC4-5D6E-409C-BE32-E72D297353CC}">
                  <c16:uniqueId val="{00000011-B182-49B7-BD2C-8D645797C9ED}"/>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{D04C3B5E-224E-4ED5-997B-BE8FF2306C8F}</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B182-49B7-BD2C-8D645797C9ED}"/>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{5BF9D09A-50AE-49EB-9260-B7D3E7FC0779}</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B182-49B7-BD2C-8D645797C9ED}"/>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{B0CED134-E21D-4D54-BF58-DE1A14DF373D}</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B182-49B7-BD2C-8D645797C9E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{72C09D97-FAD2-4518-8600-58801C16F619}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182-49B7-BD2C-8D645797C9E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{F8430F1D-2C02-4905-93E0-A45F21DD145A}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182-49B7-BD2C-8D645797C9ED}"/>
                </c:ext>
              </c:extLst>
            </c:dLbl>
            <c:dLbl>
              <c:idx val="23"/>
              <c:tx>
                <c:strRef>
                  <c:f>Daten_Diagramme!$E$37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{5049EF23-3E9F-425F-928C-600CE5F63384}</c15:txfldGUID>
                      <c15:f>Daten_Diagramme!$E$37</c15:f>
                      <c15:dlblFieldTableCache>
                        <c:ptCount val="1"/>
                        <c:pt idx="0">
                          <c:v>10.3</c:v>
                        </c:pt>
                      </c15:dlblFieldTableCache>
                    </c15:dlblFTEntry>
                  </c15:dlblFieldTable>
                  <c15:showDataLabelsRange val="0"/>
                </c:ext>
                <c:ext xmlns:c16="http://schemas.microsoft.com/office/drawing/2014/chart" uri="{C3380CC4-5D6E-409C-BE32-E72D297353CC}">
                  <c16:uniqueId val="{00000017-B182-49B7-BD2C-8D645797C9ED}"/>
                </c:ext>
              </c:extLst>
            </c:dLbl>
            <c:dLbl>
              <c:idx val="24"/>
              <c:tx>
                <c:strRef>
                  <c:f>Daten_Diagramme!$E$38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{22E77BA8-DD29-4D6D-90A4-2612EE8565C2}</c15:txfldGUID>
                      <c15:f>Daten_Diagramme!$E$38</c15:f>
                      <c15:dlblFieldTableCache>
                        <c:ptCount val="1"/>
                        <c:pt idx="0">
                          <c:v>-0.9</c:v>
                        </c:pt>
                      </c15:dlblFieldTableCache>
                    </c15:dlblFTEntry>
                  </c15:dlblFieldTable>
                  <c15:showDataLabelsRange val="0"/>
                </c:ext>
                <c:ext xmlns:c16="http://schemas.microsoft.com/office/drawing/2014/chart" uri="{C3380CC4-5D6E-409C-BE32-E72D297353CC}">
                  <c16:uniqueId val="{00000018-B182-49B7-BD2C-8D645797C9ED}"/>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{76191803-8701-4AC8-AE5E-8536653C5484}</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B182-49B7-BD2C-8D645797C9E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{E01CD1A5-3806-49A7-863E-219BD9BF9AC7}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182-49B7-BD2C-8D645797C9E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{DF2F7A42-62DC-420A-B65F-5C1F2FAB0D50}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182-49B7-BD2C-8D645797C9E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{3492F3DE-00A5-4494-A9E7-F8DF3BDB38E9}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182-49B7-BD2C-8D645797C9E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{71E3A1DC-FB03-4056-83C6-6CBB6FC011EE}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182-49B7-BD2C-8D645797C9E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{9DDE008D-CE70-4FB0-BA2E-C830A228DD32}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182-49B7-BD2C-8D645797C9ED}"/>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{7FDBABE7-5CD3-421E-B0B9-06D6D0AA1173}</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B182-49B7-BD2C-8D645797C9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-2.6076942595592683</c:v>
                </c:pt>
                <c:pt idx="1">
                  <c:v>10.299295774647888</c:v>
                </c:pt>
                <c:pt idx="2">
                  <c:v>-2.7272727272727271</c:v>
                </c:pt>
                <c:pt idx="3">
                  <c:v>-2.3227132579650567</c:v>
                </c:pt>
                <c:pt idx="4">
                  <c:v>-3.362914525922466</c:v>
                </c:pt>
                <c:pt idx="5">
                  <c:v>-3.3907146583202921</c:v>
                </c:pt>
                <c:pt idx="6">
                  <c:v>2.9739776951672861</c:v>
                </c:pt>
                <c:pt idx="7">
                  <c:v>1.6094088517486846</c:v>
                </c:pt>
                <c:pt idx="8">
                  <c:v>-1.9601100412654746</c:v>
                </c:pt>
                <c:pt idx="9">
                  <c:v>-3.5523978685612789</c:v>
                </c:pt>
                <c:pt idx="10">
                  <c:v>-9.4687006838506047</c:v>
                </c:pt>
                <c:pt idx="11">
                  <c:v>-1.9305019305019304</c:v>
                </c:pt>
                <c:pt idx="12">
                  <c:v>-3.6821705426356588</c:v>
                </c:pt>
                <c:pt idx="13">
                  <c:v>0.17486338797814208</c:v>
                </c:pt>
                <c:pt idx="14">
                  <c:v>-3.8846380223660977</c:v>
                </c:pt>
                <c:pt idx="15">
                  <c:v>-19.047619047619047</c:v>
                </c:pt>
                <c:pt idx="16">
                  <c:v>1.2301013024602026</c:v>
                </c:pt>
                <c:pt idx="17">
                  <c:v>-5.7312252964426875</c:v>
                </c:pt>
                <c:pt idx="18">
                  <c:v>0.41953850764159423</c:v>
                </c:pt>
                <c:pt idx="19">
                  <c:v>-4.8328816621499548</c:v>
                </c:pt>
                <c:pt idx="20">
                  <c:v>-1.6744346625237356</c:v>
                </c:pt>
                <c:pt idx="21">
                  <c:v>0</c:v>
                </c:pt>
                <c:pt idx="23">
                  <c:v>10.299295774647888</c:v>
                </c:pt>
                <c:pt idx="24">
                  <c:v>-0.87901919962988662</c:v>
                </c:pt>
                <c:pt idx="25">
                  <c:v>-3.3268196183445515</c:v>
                </c:pt>
              </c:numCache>
            </c:numRef>
          </c:val>
          <c:extLst>
            <c:ext xmlns:c16="http://schemas.microsoft.com/office/drawing/2014/chart" uri="{C3380CC4-5D6E-409C-BE32-E72D297353CC}">
              <c16:uniqueId val="{00000020-B182-49B7-BD2C-8D645797C9E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{53EA7F34-B17D-4B24-81BD-56CBB9A562C7}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182-49B7-BD2C-8D645797C9E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{3CACF87F-034F-4AD4-9936-C01C118124DD}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182-49B7-BD2C-8D645797C9E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{39F341B0-3CB3-4BEF-9733-0B4E0A22434E}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182-49B7-BD2C-8D645797C9E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{28B120F5-FD02-455F-B70D-10582086D5C9}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182-49B7-BD2C-8D645797C9E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{88E2673C-326B-4CF2-954B-9F23A381C83E}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182-49B7-BD2C-8D645797C9E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{B32168AF-7507-4150-8358-248AC01BA6BB}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182-49B7-BD2C-8D645797C9E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{43BAD2A5-9D56-4E74-88E0-2FA5EE505815}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182-49B7-BD2C-8D645797C9E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{37AFC21F-A2D4-48EF-9EDF-5518554AC405}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182-49B7-BD2C-8D645797C9E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{55EAD6CE-0869-4580-9B91-70BAD7B2537A}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182-49B7-BD2C-8D645797C9E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{A5305BAC-258B-4D1E-B467-3468B896C0AC}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182-49B7-BD2C-8D645797C9E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{B247B6A9-B678-41E5-A6A1-FD500540C860}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182-49B7-BD2C-8D645797C9E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{F7E9F102-1C8F-496C-9F8A-73CD074B016E}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182-49B7-BD2C-8D645797C9E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{155CAFBD-95D5-402F-9124-784810477E63}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182-49B7-BD2C-8D645797C9E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{3B7435C9-3A38-4BAF-94FA-D67B82DE2FC1}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182-49B7-BD2C-8D645797C9E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{5EA65A61-37DC-41EA-AE2D-73656A86FDD1}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182-49B7-BD2C-8D645797C9E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{181A8425-8E84-4B09-9EC3-FAFE065B4A3A}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182-49B7-BD2C-8D645797C9E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{DABDDC9A-DAA2-4EE1-B956-777A1430CF0C}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182-49B7-BD2C-8D645797C9E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{E6D8D257-3B6B-4C7D-8F30-1BDBA1D30096}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182-49B7-BD2C-8D645797C9E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{0CAA5A84-1A24-4660-B4B5-9BD07BA65BB4}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182-49B7-BD2C-8D645797C9E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{934EF2A6-796B-42AA-B27B-7AFAE25D9DEF}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182-49B7-BD2C-8D645797C9E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{3F450BFC-2457-4EC0-8BD8-2E411F54F432}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182-49B7-BD2C-8D645797C9E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{5690E378-2AA7-48F3-9D99-B2AA43B201A2}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182-49B7-BD2C-8D645797C9E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{97A13BD6-BFE1-4385-8CC3-1B4EEAF06A3B}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182-49B7-BD2C-8D645797C9E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{719E5B3C-6DBE-4977-A6BB-FEDC2971A987}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182-49B7-BD2C-8D645797C9E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{80BD839C-290F-4B53-BBA8-E75D45653FBF}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182-49B7-BD2C-8D645797C9E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{1C35A57F-68F6-4948-A5ED-21AD303AD893}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182-49B7-BD2C-8D645797C9E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{ECD40D43-B279-4CD5-B67A-06C0DA407DEC}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182-49B7-BD2C-8D645797C9E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{23BE679E-A175-4997-B332-203CAE4D208D}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182-49B7-BD2C-8D645797C9E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{53989712-9E04-4B70-A9E0-2C18E1EAA7C3}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182-49B7-BD2C-8D645797C9E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{9E462E79-3A1C-4691-A570-0899928080C7}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182-49B7-BD2C-8D645797C9E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{FA7F0049-8237-416B-9A97-984F49AF2F48}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182-49B7-BD2C-8D645797C9E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{99A3D0E2-0FCE-4530-BF83-E1D257ACA920}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182-49B7-BD2C-8D645797C9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182-49B7-BD2C-8D645797C9E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182-49B7-BD2C-8D645797C9E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{148B7A69-4DCF-41A0-B2A0-F39E797F1036}</c15:txfldGUID>
                      <c15:f>Diagramm!$I$46</c15:f>
                      <c15:dlblFieldTableCache>
                        <c:ptCount val="1"/>
                      </c15:dlblFieldTableCache>
                    </c15:dlblFTEntry>
                  </c15:dlblFieldTable>
                  <c15:showDataLabelsRange val="0"/>
                </c:ext>
                <c:ext xmlns:c16="http://schemas.microsoft.com/office/drawing/2014/chart" uri="{C3380CC4-5D6E-409C-BE32-E72D297353CC}">
                  <c16:uniqueId val="{00000000-7E59-459B-982B-76DFE49EE8E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{7CB8D383-A23A-4CE9-892D-7AF07AD586A2}</c15:txfldGUID>
                      <c15:f>Diagramm!$I$47</c15:f>
                      <c15:dlblFieldTableCache>
                        <c:ptCount val="1"/>
                      </c15:dlblFieldTableCache>
                    </c15:dlblFTEntry>
                  </c15:dlblFieldTable>
                  <c15:showDataLabelsRange val="0"/>
                </c:ext>
                <c:ext xmlns:c16="http://schemas.microsoft.com/office/drawing/2014/chart" uri="{C3380CC4-5D6E-409C-BE32-E72D297353CC}">
                  <c16:uniqueId val="{00000001-7E59-459B-982B-76DFE49EE8E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{1BA0B67C-553D-4C97-96F8-6CE2138387B0}</c15:txfldGUID>
                      <c15:f>Diagramm!$I$48</c15:f>
                      <c15:dlblFieldTableCache>
                        <c:ptCount val="1"/>
                      </c15:dlblFieldTableCache>
                    </c15:dlblFTEntry>
                  </c15:dlblFieldTable>
                  <c15:showDataLabelsRange val="0"/>
                </c:ext>
                <c:ext xmlns:c16="http://schemas.microsoft.com/office/drawing/2014/chart" uri="{C3380CC4-5D6E-409C-BE32-E72D297353CC}">
                  <c16:uniqueId val="{00000002-7E59-459B-982B-76DFE49EE8E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{7DAFCF09-9ADB-4E73-A50B-C98A26A7354A}</c15:txfldGUID>
                      <c15:f>Diagramm!$I$49</c15:f>
                      <c15:dlblFieldTableCache>
                        <c:ptCount val="1"/>
                      </c15:dlblFieldTableCache>
                    </c15:dlblFTEntry>
                  </c15:dlblFieldTable>
                  <c15:showDataLabelsRange val="0"/>
                </c:ext>
                <c:ext xmlns:c16="http://schemas.microsoft.com/office/drawing/2014/chart" uri="{C3380CC4-5D6E-409C-BE32-E72D297353CC}">
                  <c16:uniqueId val="{00000003-7E59-459B-982B-76DFE49EE8E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{0351F738-7B51-4E0F-AEC7-78025FB13752}</c15:txfldGUID>
                      <c15:f>Diagramm!$I$50</c15:f>
                      <c15:dlblFieldTableCache>
                        <c:ptCount val="1"/>
                      </c15:dlblFieldTableCache>
                    </c15:dlblFTEntry>
                  </c15:dlblFieldTable>
                  <c15:showDataLabelsRange val="0"/>
                </c:ext>
                <c:ext xmlns:c16="http://schemas.microsoft.com/office/drawing/2014/chart" uri="{C3380CC4-5D6E-409C-BE32-E72D297353CC}">
                  <c16:uniqueId val="{00000004-7E59-459B-982B-76DFE49EE8E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{A15D245F-39BE-4DF6-9BF2-C516E9CAA1B9}</c15:txfldGUID>
                      <c15:f>Diagramm!$I$51</c15:f>
                      <c15:dlblFieldTableCache>
                        <c:ptCount val="1"/>
                      </c15:dlblFieldTableCache>
                    </c15:dlblFTEntry>
                  </c15:dlblFieldTable>
                  <c15:showDataLabelsRange val="0"/>
                </c:ext>
                <c:ext xmlns:c16="http://schemas.microsoft.com/office/drawing/2014/chart" uri="{C3380CC4-5D6E-409C-BE32-E72D297353CC}">
                  <c16:uniqueId val="{00000005-7E59-459B-982B-76DFE49EE8E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{8E9E43D5-30F2-48E3-8E07-E85CA8BF5614}</c15:txfldGUID>
                      <c15:f>Diagramm!$I$52</c15:f>
                      <c15:dlblFieldTableCache>
                        <c:ptCount val="1"/>
                      </c15:dlblFieldTableCache>
                    </c15:dlblFTEntry>
                  </c15:dlblFieldTable>
                  <c15:showDataLabelsRange val="0"/>
                </c:ext>
                <c:ext xmlns:c16="http://schemas.microsoft.com/office/drawing/2014/chart" uri="{C3380CC4-5D6E-409C-BE32-E72D297353CC}">
                  <c16:uniqueId val="{00000006-7E59-459B-982B-76DFE49EE8E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{0FF57A6E-FE74-461F-BA1D-8D2010E33400}</c15:txfldGUID>
                      <c15:f>Diagramm!$I$53</c15:f>
                      <c15:dlblFieldTableCache>
                        <c:ptCount val="1"/>
                      </c15:dlblFieldTableCache>
                    </c15:dlblFTEntry>
                  </c15:dlblFieldTable>
                  <c15:showDataLabelsRange val="0"/>
                </c:ext>
                <c:ext xmlns:c16="http://schemas.microsoft.com/office/drawing/2014/chart" uri="{C3380CC4-5D6E-409C-BE32-E72D297353CC}">
                  <c16:uniqueId val="{00000007-7E59-459B-982B-76DFE49EE8E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{76AF6227-95EF-443C-82C1-F422A003F9E6}</c15:txfldGUID>
                      <c15:f>Diagramm!$I$54</c15:f>
                      <c15:dlblFieldTableCache>
                        <c:ptCount val="1"/>
                      </c15:dlblFieldTableCache>
                    </c15:dlblFTEntry>
                  </c15:dlblFieldTable>
                  <c15:showDataLabelsRange val="0"/>
                </c:ext>
                <c:ext xmlns:c16="http://schemas.microsoft.com/office/drawing/2014/chart" uri="{C3380CC4-5D6E-409C-BE32-E72D297353CC}">
                  <c16:uniqueId val="{00000008-7E59-459B-982B-76DFE49EE8E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{FE782EB6-EDD1-4368-A6F0-728A2081F435}</c15:txfldGUID>
                      <c15:f>Diagramm!$I$55</c15:f>
                      <c15:dlblFieldTableCache>
                        <c:ptCount val="1"/>
                      </c15:dlblFieldTableCache>
                    </c15:dlblFTEntry>
                  </c15:dlblFieldTable>
                  <c15:showDataLabelsRange val="0"/>
                </c:ext>
                <c:ext xmlns:c16="http://schemas.microsoft.com/office/drawing/2014/chart" uri="{C3380CC4-5D6E-409C-BE32-E72D297353CC}">
                  <c16:uniqueId val="{00000009-7E59-459B-982B-76DFE49EE8E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{5B54CC3A-358A-41B0-8BBF-55355051756C}</c15:txfldGUID>
                      <c15:f>Diagramm!$I$56</c15:f>
                      <c15:dlblFieldTableCache>
                        <c:ptCount val="1"/>
                      </c15:dlblFieldTableCache>
                    </c15:dlblFTEntry>
                  </c15:dlblFieldTable>
                  <c15:showDataLabelsRange val="0"/>
                </c:ext>
                <c:ext xmlns:c16="http://schemas.microsoft.com/office/drawing/2014/chart" uri="{C3380CC4-5D6E-409C-BE32-E72D297353CC}">
                  <c16:uniqueId val="{0000000A-7E59-459B-982B-76DFE49EE8E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{91EDD6A1-E215-43D7-8A94-A694403BEC1C}</c15:txfldGUID>
                      <c15:f>Diagramm!$I$57</c15:f>
                      <c15:dlblFieldTableCache>
                        <c:ptCount val="1"/>
                      </c15:dlblFieldTableCache>
                    </c15:dlblFTEntry>
                  </c15:dlblFieldTable>
                  <c15:showDataLabelsRange val="0"/>
                </c:ext>
                <c:ext xmlns:c16="http://schemas.microsoft.com/office/drawing/2014/chart" uri="{C3380CC4-5D6E-409C-BE32-E72D297353CC}">
                  <c16:uniqueId val="{0000000B-7E59-459B-982B-76DFE49EE8E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{7CE6FB91-D8DE-4D9A-9D45-A5B1E311C3F4}</c15:txfldGUID>
                      <c15:f>Diagramm!$I$58</c15:f>
                      <c15:dlblFieldTableCache>
                        <c:ptCount val="1"/>
                      </c15:dlblFieldTableCache>
                    </c15:dlblFTEntry>
                  </c15:dlblFieldTable>
                  <c15:showDataLabelsRange val="0"/>
                </c:ext>
                <c:ext xmlns:c16="http://schemas.microsoft.com/office/drawing/2014/chart" uri="{C3380CC4-5D6E-409C-BE32-E72D297353CC}">
                  <c16:uniqueId val="{0000000C-7E59-459B-982B-76DFE49EE8E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{DB590BF4-0EE1-4FA3-AF88-6065DB906CC1}</c15:txfldGUID>
                      <c15:f>Diagramm!$I$59</c15:f>
                      <c15:dlblFieldTableCache>
                        <c:ptCount val="1"/>
                      </c15:dlblFieldTableCache>
                    </c15:dlblFTEntry>
                  </c15:dlblFieldTable>
                  <c15:showDataLabelsRange val="0"/>
                </c:ext>
                <c:ext xmlns:c16="http://schemas.microsoft.com/office/drawing/2014/chart" uri="{C3380CC4-5D6E-409C-BE32-E72D297353CC}">
                  <c16:uniqueId val="{0000000D-7E59-459B-982B-76DFE49EE8E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{72B1D6D2-795C-4F7F-B071-E8BBE17040D9}</c15:txfldGUID>
                      <c15:f>Diagramm!$I$60</c15:f>
                      <c15:dlblFieldTableCache>
                        <c:ptCount val="1"/>
                      </c15:dlblFieldTableCache>
                    </c15:dlblFTEntry>
                  </c15:dlblFieldTable>
                  <c15:showDataLabelsRange val="0"/>
                </c:ext>
                <c:ext xmlns:c16="http://schemas.microsoft.com/office/drawing/2014/chart" uri="{C3380CC4-5D6E-409C-BE32-E72D297353CC}">
                  <c16:uniqueId val="{0000000E-7E59-459B-982B-76DFE49EE8E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{864DD31F-0D10-4F4F-A40B-F3AE59BE3307}</c15:txfldGUID>
                      <c15:f>Diagramm!$I$61</c15:f>
                      <c15:dlblFieldTableCache>
                        <c:ptCount val="1"/>
                      </c15:dlblFieldTableCache>
                    </c15:dlblFTEntry>
                  </c15:dlblFieldTable>
                  <c15:showDataLabelsRange val="0"/>
                </c:ext>
                <c:ext xmlns:c16="http://schemas.microsoft.com/office/drawing/2014/chart" uri="{C3380CC4-5D6E-409C-BE32-E72D297353CC}">
                  <c16:uniqueId val="{0000000F-7E59-459B-982B-76DFE49EE8E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{C28E5E66-049F-405D-B472-254E29BF9AA9}</c15:txfldGUID>
                      <c15:f>Diagramm!$I$62</c15:f>
                      <c15:dlblFieldTableCache>
                        <c:ptCount val="1"/>
                      </c15:dlblFieldTableCache>
                    </c15:dlblFTEntry>
                  </c15:dlblFieldTable>
                  <c15:showDataLabelsRange val="0"/>
                </c:ext>
                <c:ext xmlns:c16="http://schemas.microsoft.com/office/drawing/2014/chart" uri="{C3380CC4-5D6E-409C-BE32-E72D297353CC}">
                  <c16:uniqueId val="{00000010-7E59-459B-982B-76DFE49EE8E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{58B19B64-37FA-4029-9BF1-32325A97FD71}</c15:txfldGUID>
                      <c15:f>Diagramm!$I$63</c15:f>
                      <c15:dlblFieldTableCache>
                        <c:ptCount val="1"/>
                      </c15:dlblFieldTableCache>
                    </c15:dlblFTEntry>
                  </c15:dlblFieldTable>
                  <c15:showDataLabelsRange val="0"/>
                </c:ext>
                <c:ext xmlns:c16="http://schemas.microsoft.com/office/drawing/2014/chart" uri="{C3380CC4-5D6E-409C-BE32-E72D297353CC}">
                  <c16:uniqueId val="{00000011-7E59-459B-982B-76DFE49EE8E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{9BB55CDB-A527-41F0-BB9B-8A66CAF075F2}</c15:txfldGUID>
                      <c15:f>Diagramm!$I$64</c15:f>
                      <c15:dlblFieldTableCache>
                        <c:ptCount val="1"/>
                      </c15:dlblFieldTableCache>
                    </c15:dlblFTEntry>
                  </c15:dlblFieldTable>
                  <c15:showDataLabelsRange val="0"/>
                </c:ext>
                <c:ext xmlns:c16="http://schemas.microsoft.com/office/drawing/2014/chart" uri="{C3380CC4-5D6E-409C-BE32-E72D297353CC}">
                  <c16:uniqueId val="{00000012-7E59-459B-982B-76DFE49EE8E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{E3471D4E-4771-41A7-9241-1945BA8FD843}</c15:txfldGUID>
                      <c15:f>Diagramm!$I$65</c15:f>
                      <c15:dlblFieldTableCache>
                        <c:ptCount val="1"/>
                      </c15:dlblFieldTableCache>
                    </c15:dlblFTEntry>
                  </c15:dlblFieldTable>
                  <c15:showDataLabelsRange val="0"/>
                </c:ext>
                <c:ext xmlns:c16="http://schemas.microsoft.com/office/drawing/2014/chart" uri="{C3380CC4-5D6E-409C-BE32-E72D297353CC}">
                  <c16:uniqueId val="{00000013-7E59-459B-982B-76DFE49EE8E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{41E0EFA1-EB19-495B-AF7A-CB45CE5CE1F4}</c15:txfldGUID>
                      <c15:f>Diagramm!$I$66</c15:f>
                      <c15:dlblFieldTableCache>
                        <c:ptCount val="1"/>
                      </c15:dlblFieldTableCache>
                    </c15:dlblFTEntry>
                  </c15:dlblFieldTable>
                  <c15:showDataLabelsRange val="0"/>
                </c:ext>
                <c:ext xmlns:c16="http://schemas.microsoft.com/office/drawing/2014/chart" uri="{C3380CC4-5D6E-409C-BE32-E72D297353CC}">
                  <c16:uniqueId val="{00000014-7E59-459B-982B-76DFE49EE8E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{BD168805-710E-43E8-ACFA-95E088ADC073}</c15:txfldGUID>
                      <c15:f>Diagramm!$I$67</c15:f>
                      <c15:dlblFieldTableCache>
                        <c:ptCount val="1"/>
                      </c15:dlblFieldTableCache>
                    </c15:dlblFTEntry>
                  </c15:dlblFieldTable>
                  <c15:showDataLabelsRange val="0"/>
                </c:ext>
                <c:ext xmlns:c16="http://schemas.microsoft.com/office/drawing/2014/chart" uri="{C3380CC4-5D6E-409C-BE32-E72D297353CC}">
                  <c16:uniqueId val="{00000015-7E59-459B-982B-76DFE49EE8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E59-459B-982B-76DFE49EE8E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{3CDA8A7C-0B47-40A1-990A-C92094BD9C3B}</c15:txfldGUID>
                      <c15:f>Diagramm!$K$46</c15:f>
                      <c15:dlblFieldTableCache>
                        <c:ptCount val="1"/>
                      </c15:dlblFieldTableCache>
                    </c15:dlblFTEntry>
                  </c15:dlblFieldTable>
                  <c15:showDataLabelsRange val="0"/>
                </c:ext>
                <c:ext xmlns:c16="http://schemas.microsoft.com/office/drawing/2014/chart" uri="{C3380CC4-5D6E-409C-BE32-E72D297353CC}">
                  <c16:uniqueId val="{00000017-7E59-459B-982B-76DFE49EE8E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{AD40325B-35B3-4890-B7B9-9FCD1FCCB098}</c15:txfldGUID>
                      <c15:f>Diagramm!$K$47</c15:f>
                      <c15:dlblFieldTableCache>
                        <c:ptCount val="1"/>
                      </c15:dlblFieldTableCache>
                    </c15:dlblFTEntry>
                  </c15:dlblFieldTable>
                  <c15:showDataLabelsRange val="0"/>
                </c:ext>
                <c:ext xmlns:c16="http://schemas.microsoft.com/office/drawing/2014/chart" uri="{C3380CC4-5D6E-409C-BE32-E72D297353CC}">
                  <c16:uniqueId val="{00000018-7E59-459B-982B-76DFE49EE8E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{142F616B-E803-4783-8903-04C07CCE562B}</c15:txfldGUID>
                      <c15:f>Diagramm!$K$48</c15:f>
                      <c15:dlblFieldTableCache>
                        <c:ptCount val="1"/>
                      </c15:dlblFieldTableCache>
                    </c15:dlblFTEntry>
                  </c15:dlblFieldTable>
                  <c15:showDataLabelsRange val="0"/>
                </c:ext>
                <c:ext xmlns:c16="http://schemas.microsoft.com/office/drawing/2014/chart" uri="{C3380CC4-5D6E-409C-BE32-E72D297353CC}">
                  <c16:uniqueId val="{00000019-7E59-459B-982B-76DFE49EE8E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{05A19997-0433-42C8-B18A-C23D64656C2C}</c15:txfldGUID>
                      <c15:f>Diagramm!$K$49</c15:f>
                      <c15:dlblFieldTableCache>
                        <c:ptCount val="1"/>
                      </c15:dlblFieldTableCache>
                    </c15:dlblFTEntry>
                  </c15:dlblFieldTable>
                  <c15:showDataLabelsRange val="0"/>
                </c:ext>
                <c:ext xmlns:c16="http://schemas.microsoft.com/office/drawing/2014/chart" uri="{C3380CC4-5D6E-409C-BE32-E72D297353CC}">
                  <c16:uniqueId val="{0000001A-7E59-459B-982B-76DFE49EE8E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{B7FE3E7F-286E-4EE6-B97B-76AD5B1727CA}</c15:txfldGUID>
                      <c15:f>Diagramm!$K$50</c15:f>
                      <c15:dlblFieldTableCache>
                        <c:ptCount val="1"/>
                      </c15:dlblFieldTableCache>
                    </c15:dlblFTEntry>
                  </c15:dlblFieldTable>
                  <c15:showDataLabelsRange val="0"/>
                </c:ext>
                <c:ext xmlns:c16="http://schemas.microsoft.com/office/drawing/2014/chart" uri="{C3380CC4-5D6E-409C-BE32-E72D297353CC}">
                  <c16:uniqueId val="{0000001B-7E59-459B-982B-76DFE49EE8E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{631E0AB3-3DE0-4694-A7C0-BAFFB13E9286}</c15:txfldGUID>
                      <c15:f>Diagramm!$K$51</c15:f>
                      <c15:dlblFieldTableCache>
                        <c:ptCount val="1"/>
                      </c15:dlblFieldTableCache>
                    </c15:dlblFTEntry>
                  </c15:dlblFieldTable>
                  <c15:showDataLabelsRange val="0"/>
                </c:ext>
                <c:ext xmlns:c16="http://schemas.microsoft.com/office/drawing/2014/chart" uri="{C3380CC4-5D6E-409C-BE32-E72D297353CC}">
                  <c16:uniqueId val="{0000001C-7E59-459B-982B-76DFE49EE8E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{14A4E91F-2B64-4BAE-939C-5A36908CEF44}</c15:txfldGUID>
                      <c15:f>Diagramm!$K$52</c15:f>
                      <c15:dlblFieldTableCache>
                        <c:ptCount val="1"/>
                      </c15:dlblFieldTableCache>
                    </c15:dlblFTEntry>
                  </c15:dlblFieldTable>
                  <c15:showDataLabelsRange val="0"/>
                </c:ext>
                <c:ext xmlns:c16="http://schemas.microsoft.com/office/drawing/2014/chart" uri="{C3380CC4-5D6E-409C-BE32-E72D297353CC}">
                  <c16:uniqueId val="{0000001D-7E59-459B-982B-76DFE49EE8E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{BDD91AAD-C277-4CB4-990F-A8E59221A041}</c15:txfldGUID>
                      <c15:f>Diagramm!$K$53</c15:f>
                      <c15:dlblFieldTableCache>
                        <c:ptCount val="1"/>
                      </c15:dlblFieldTableCache>
                    </c15:dlblFTEntry>
                  </c15:dlblFieldTable>
                  <c15:showDataLabelsRange val="0"/>
                </c:ext>
                <c:ext xmlns:c16="http://schemas.microsoft.com/office/drawing/2014/chart" uri="{C3380CC4-5D6E-409C-BE32-E72D297353CC}">
                  <c16:uniqueId val="{0000001E-7E59-459B-982B-76DFE49EE8E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{0E1DBCD0-BFB2-4607-ADC5-86C7BE3D7E1B}</c15:txfldGUID>
                      <c15:f>Diagramm!$K$54</c15:f>
                      <c15:dlblFieldTableCache>
                        <c:ptCount val="1"/>
                      </c15:dlblFieldTableCache>
                    </c15:dlblFTEntry>
                  </c15:dlblFieldTable>
                  <c15:showDataLabelsRange val="0"/>
                </c:ext>
                <c:ext xmlns:c16="http://schemas.microsoft.com/office/drawing/2014/chart" uri="{C3380CC4-5D6E-409C-BE32-E72D297353CC}">
                  <c16:uniqueId val="{0000001F-7E59-459B-982B-76DFE49EE8E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{78A073AF-0EA6-40E8-9636-1F28914FEC9F}</c15:txfldGUID>
                      <c15:f>Diagramm!$K$55</c15:f>
                      <c15:dlblFieldTableCache>
                        <c:ptCount val="1"/>
                      </c15:dlblFieldTableCache>
                    </c15:dlblFTEntry>
                  </c15:dlblFieldTable>
                  <c15:showDataLabelsRange val="0"/>
                </c:ext>
                <c:ext xmlns:c16="http://schemas.microsoft.com/office/drawing/2014/chart" uri="{C3380CC4-5D6E-409C-BE32-E72D297353CC}">
                  <c16:uniqueId val="{00000020-7E59-459B-982B-76DFE49EE8E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{5887AA61-C48E-46C4-82DB-5BA0AF9C3C75}</c15:txfldGUID>
                      <c15:f>Diagramm!$K$56</c15:f>
                      <c15:dlblFieldTableCache>
                        <c:ptCount val="1"/>
                      </c15:dlblFieldTableCache>
                    </c15:dlblFTEntry>
                  </c15:dlblFieldTable>
                  <c15:showDataLabelsRange val="0"/>
                </c:ext>
                <c:ext xmlns:c16="http://schemas.microsoft.com/office/drawing/2014/chart" uri="{C3380CC4-5D6E-409C-BE32-E72D297353CC}">
                  <c16:uniqueId val="{00000021-7E59-459B-982B-76DFE49EE8E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{F008489A-3345-43BB-B2D7-C305B64D88CD}</c15:txfldGUID>
                      <c15:f>Diagramm!$K$57</c15:f>
                      <c15:dlblFieldTableCache>
                        <c:ptCount val="1"/>
                      </c15:dlblFieldTableCache>
                    </c15:dlblFTEntry>
                  </c15:dlblFieldTable>
                  <c15:showDataLabelsRange val="0"/>
                </c:ext>
                <c:ext xmlns:c16="http://schemas.microsoft.com/office/drawing/2014/chart" uri="{C3380CC4-5D6E-409C-BE32-E72D297353CC}">
                  <c16:uniqueId val="{00000022-7E59-459B-982B-76DFE49EE8E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{F9BF6807-4DDF-4897-9C04-4C6C946182A7}</c15:txfldGUID>
                      <c15:f>Diagramm!$K$58</c15:f>
                      <c15:dlblFieldTableCache>
                        <c:ptCount val="1"/>
                      </c15:dlblFieldTableCache>
                    </c15:dlblFTEntry>
                  </c15:dlblFieldTable>
                  <c15:showDataLabelsRange val="0"/>
                </c:ext>
                <c:ext xmlns:c16="http://schemas.microsoft.com/office/drawing/2014/chart" uri="{C3380CC4-5D6E-409C-BE32-E72D297353CC}">
                  <c16:uniqueId val="{00000023-7E59-459B-982B-76DFE49EE8E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{7420D202-90B1-4D35-8510-777C42624FD6}</c15:txfldGUID>
                      <c15:f>Diagramm!$K$59</c15:f>
                      <c15:dlblFieldTableCache>
                        <c:ptCount val="1"/>
                      </c15:dlblFieldTableCache>
                    </c15:dlblFTEntry>
                  </c15:dlblFieldTable>
                  <c15:showDataLabelsRange val="0"/>
                </c:ext>
                <c:ext xmlns:c16="http://schemas.microsoft.com/office/drawing/2014/chart" uri="{C3380CC4-5D6E-409C-BE32-E72D297353CC}">
                  <c16:uniqueId val="{00000024-7E59-459B-982B-76DFE49EE8E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{8DC7F1F5-A8EF-437A-8C12-645E3AD86B17}</c15:txfldGUID>
                      <c15:f>Diagramm!$K$60</c15:f>
                      <c15:dlblFieldTableCache>
                        <c:ptCount val="1"/>
                      </c15:dlblFieldTableCache>
                    </c15:dlblFTEntry>
                  </c15:dlblFieldTable>
                  <c15:showDataLabelsRange val="0"/>
                </c:ext>
                <c:ext xmlns:c16="http://schemas.microsoft.com/office/drawing/2014/chart" uri="{C3380CC4-5D6E-409C-BE32-E72D297353CC}">
                  <c16:uniqueId val="{00000025-7E59-459B-982B-76DFE49EE8E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{58486DF9-98CD-478C-8577-0EAB20A312FB}</c15:txfldGUID>
                      <c15:f>Diagramm!$K$61</c15:f>
                      <c15:dlblFieldTableCache>
                        <c:ptCount val="1"/>
                      </c15:dlblFieldTableCache>
                    </c15:dlblFTEntry>
                  </c15:dlblFieldTable>
                  <c15:showDataLabelsRange val="0"/>
                </c:ext>
                <c:ext xmlns:c16="http://schemas.microsoft.com/office/drawing/2014/chart" uri="{C3380CC4-5D6E-409C-BE32-E72D297353CC}">
                  <c16:uniqueId val="{00000026-7E59-459B-982B-76DFE49EE8E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{511A6CE2-486C-44A1-9124-92D1D3AD2B78}</c15:txfldGUID>
                      <c15:f>Diagramm!$K$62</c15:f>
                      <c15:dlblFieldTableCache>
                        <c:ptCount val="1"/>
                      </c15:dlblFieldTableCache>
                    </c15:dlblFTEntry>
                  </c15:dlblFieldTable>
                  <c15:showDataLabelsRange val="0"/>
                </c:ext>
                <c:ext xmlns:c16="http://schemas.microsoft.com/office/drawing/2014/chart" uri="{C3380CC4-5D6E-409C-BE32-E72D297353CC}">
                  <c16:uniqueId val="{00000027-7E59-459B-982B-76DFE49EE8E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{D88A5A5C-19E5-40FF-B38D-E5E648B0861C}</c15:txfldGUID>
                      <c15:f>Diagramm!$K$63</c15:f>
                      <c15:dlblFieldTableCache>
                        <c:ptCount val="1"/>
                      </c15:dlblFieldTableCache>
                    </c15:dlblFTEntry>
                  </c15:dlblFieldTable>
                  <c15:showDataLabelsRange val="0"/>
                </c:ext>
                <c:ext xmlns:c16="http://schemas.microsoft.com/office/drawing/2014/chart" uri="{C3380CC4-5D6E-409C-BE32-E72D297353CC}">
                  <c16:uniqueId val="{00000028-7E59-459B-982B-76DFE49EE8E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{58DDA408-A8FC-40B1-B894-E2E37FC47FDA}</c15:txfldGUID>
                      <c15:f>Diagramm!$K$64</c15:f>
                      <c15:dlblFieldTableCache>
                        <c:ptCount val="1"/>
                      </c15:dlblFieldTableCache>
                    </c15:dlblFTEntry>
                  </c15:dlblFieldTable>
                  <c15:showDataLabelsRange val="0"/>
                </c:ext>
                <c:ext xmlns:c16="http://schemas.microsoft.com/office/drawing/2014/chart" uri="{C3380CC4-5D6E-409C-BE32-E72D297353CC}">
                  <c16:uniqueId val="{00000029-7E59-459B-982B-76DFE49EE8E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{A178049A-A601-4EC1-899A-1AD3C0DAEB58}</c15:txfldGUID>
                      <c15:f>Diagramm!$K$65</c15:f>
                      <c15:dlblFieldTableCache>
                        <c:ptCount val="1"/>
                      </c15:dlblFieldTableCache>
                    </c15:dlblFTEntry>
                  </c15:dlblFieldTable>
                  <c15:showDataLabelsRange val="0"/>
                </c:ext>
                <c:ext xmlns:c16="http://schemas.microsoft.com/office/drawing/2014/chart" uri="{C3380CC4-5D6E-409C-BE32-E72D297353CC}">
                  <c16:uniqueId val="{0000002A-7E59-459B-982B-76DFE49EE8E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{06DC5694-588C-4C7B-922E-8CC512058573}</c15:txfldGUID>
                      <c15:f>Diagramm!$K$66</c15:f>
                      <c15:dlblFieldTableCache>
                        <c:ptCount val="1"/>
                      </c15:dlblFieldTableCache>
                    </c15:dlblFTEntry>
                  </c15:dlblFieldTable>
                  <c15:showDataLabelsRange val="0"/>
                </c:ext>
                <c:ext xmlns:c16="http://schemas.microsoft.com/office/drawing/2014/chart" uri="{C3380CC4-5D6E-409C-BE32-E72D297353CC}">
                  <c16:uniqueId val="{0000002B-7E59-459B-982B-76DFE49EE8E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{E634E939-F840-4B11-8ADE-C66BB86D844E}</c15:txfldGUID>
                      <c15:f>Diagramm!$K$67</c15:f>
                      <c15:dlblFieldTableCache>
                        <c:ptCount val="1"/>
                      </c15:dlblFieldTableCache>
                    </c15:dlblFTEntry>
                  </c15:dlblFieldTable>
                  <c15:showDataLabelsRange val="0"/>
                </c:ext>
                <c:ext xmlns:c16="http://schemas.microsoft.com/office/drawing/2014/chart" uri="{C3380CC4-5D6E-409C-BE32-E72D297353CC}">
                  <c16:uniqueId val="{0000002C-7E59-459B-982B-76DFE49EE8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E59-459B-982B-76DFE49EE8E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{69133435-F7E1-4B4E-8D00-27C6139D46C6}</c15:txfldGUID>
                      <c15:f>Diagramm!$J$46</c15:f>
                      <c15:dlblFieldTableCache>
                        <c:ptCount val="1"/>
                      </c15:dlblFieldTableCache>
                    </c15:dlblFTEntry>
                  </c15:dlblFieldTable>
                  <c15:showDataLabelsRange val="0"/>
                </c:ext>
                <c:ext xmlns:c16="http://schemas.microsoft.com/office/drawing/2014/chart" uri="{C3380CC4-5D6E-409C-BE32-E72D297353CC}">
                  <c16:uniqueId val="{0000002E-7E59-459B-982B-76DFE49EE8E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{6A73281A-AEE3-470E-8605-116249D6C934}</c15:txfldGUID>
                      <c15:f>Diagramm!$J$47</c15:f>
                      <c15:dlblFieldTableCache>
                        <c:ptCount val="1"/>
                      </c15:dlblFieldTableCache>
                    </c15:dlblFTEntry>
                  </c15:dlblFieldTable>
                  <c15:showDataLabelsRange val="0"/>
                </c:ext>
                <c:ext xmlns:c16="http://schemas.microsoft.com/office/drawing/2014/chart" uri="{C3380CC4-5D6E-409C-BE32-E72D297353CC}">
                  <c16:uniqueId val="{0000002F-7E59-459B-982B-76DFE49EE8E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{5C72F92A-B599-4307-82A4-A6DA2293FD54}</c15:txfldGUID>
                      <c15:f>Diagramm!$J$48</c15:f>
                      <c15:dlblFieldTableCache>
                        <c:ptCount val="1"/>
                      </c15:dlblFieldTableCache>
                    </c15:dlblFTEntry>
                  </c15:dlblFieldTable>
                  <c15:showDataLabelsRange val="0"/>
                </c:ext>
                <c:ext xmlns:c16="http://schemas.microsoft.com/office/drawing/2014/chart" uri="{C3380CC4-5D6E-409C-BE32-E72D297353CC}">
                  <c16:uniqueId val="{00000030-7E59-459B-982B-76DFE49EE8E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{63DB741C-310D-48A7-BE4C-9820D172B5AD}</c15:txfldGUID>
                      <c15:f>Diagramm!$J$49</c15:f>
                      <c15:dlblFieldTableCache>
                        <c:ptCount val="1"/>
                      </c15:dlblFieldTableCache>
                    </c15:dlblFTEntry>
                  </c15:dlblFieldTable>
                  <c15:showDataLabelsRange val="0"/>
                </c:ext>
                <c:ext xmlns:c16="http://schemas.microsoft.com/office/drawing/2014/chart" uri="{C3380CC4-5D6E-409C-BE32-E72D297353CC}">
                  <c16:uniqueId val="{00000031-7E59-459B-982B-76DFE49EE8E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{C6AE2507-6FDB-4ED4-8F08-A636868C73DF}</c15:txfldGUID>
                      <c15:f>Diagramm!$J$50</c15:f>
                      <c15:dlblFieldTableCache>
                        <c:ptCount val="1"/>
                      </c15:dlblFieldTableCache>
                    </c15:dlblFTEntry>
                  </c15:dlblFieldTable>
                  <c15:showDataLabelsRange val="0"/>
                </c:ext>
                <c:ext xmlns:c16="http://schemas.microsoft.com/office/drawing/2014/chart" uri="{C3380CC4-5D6E-409C-BE32-E72D297353CC}">
                  <c16:uniqueId val="{00000032-7E59-459B-982B-76DFE49EE8E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{DD3037A8-0ABA-4FE9-9946-D89469FCB5EE}</c15:txfldGUID>
                      <c15:f>Diagramm!$J$51</c15:f>
                      <c15:dlblFieldTableCache>
                        <c:ptCount val="1"/>
                      </c15:dlblFieldTableCache>
                    </c15:dlblFTEntry>
                  </c15:dlblFieldTable>
                  <c15:showDataLabelsRange val="0"/>
                </c:ext>
                <c:ext xmlns:c16="http://schemas.microsoft.com/office/drawing/2014/chart" uri="{C3380CC4-5D6E-409C-BE32-E72D297353CC}">
                  <c16:uniqueId val="{00000033-7E59-459B-982B-76DFE49EE8E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{B33CB0E2-1D3F-486A-88A4-B4809CE84256}</c15:txfldGUID>
                      <c15:f>Diagramm!$J$52</c15:f>
                      <c15:dlblFieldTableCache>
                        <c:ptCount val="1"/>
                      </c15:dlblFieldTableCache>
                    </c15:dlblFTEntry>
                  </c15:dlblFieldTable>
                  <c15:showDataLabelsRange val="0"/>
                </c:ext>
                <c:ext xmlns:c16="http://schemas.microsoft.com/office/drawing/2014/chart" uri="{C3380CC4-5D6E-409C-BE32-E72D297353CC}">
                  <c16:uniqueId val="{00000034-7E59-459B-982B-76DFE49EE8E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{0317EEB7-8C24-4E69-B079-C039D8B18A5F}</c15:txfldGUID>
                      <c15:f>Diagramm!$J$53</c15:f>
                      <c15:dlblFieldTableCache>
                        <c:ptCount val="1"/>
                      </c15:dlblFieldTableCache>
                    </c15:dlblFTEntry>
                  </c15:dlblFieldTable>
                  <c15:showDataLabelsRange val="0"/>
                </c:ext>
                <c:ext xmlns:c16="http://schemas.microsoft.com/office/drawing/2014/chart" uri="{C3380CC4-5D6E-409C-BE32-E72D297353CC}">
                  <c16:uniqueId val="{00000035-7E59-459B-982B-76DFE49EE8E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{2BDDC90F-1399-4814-B9F3-48253AC5CBB8}</c15:txfldGUID>
                      <c15:f>Diagramm!$J$54</c15:f>
                      <c15:dlblFieldTableCache>
                        <c:ptCount val="1"/>
                      </c15:dlblFieldTableCache>
                    </c15:dlblFTEntry>
                  </c15:dlblFieldTable>
                  <c15:showDataLabelsRange val="0"/>
                </c:ext>
                <c:ext xmlns:c16="http://schemas.microsoft.com/office/drawing/2014/chart" uri="{C3380CC4-5D6E-409C-BE32-E72D297353CC}">
                  <c16:uniqueId val="{00000036-7E59-459B-982B-76DFE49EE8E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{0FA7107C-B513-40D9-9EF2-66BE201D78C3}</c15:txfldGUID>
                      <c15:f>Diagramm!$J$55</c15:f>
                      <c15:dlblFieldTableCache>
                        <c:ptCount val="1"/>
                      </c15:dlblFieldTableCache>
                    </c15:dlblFTEntry>
                  </c15:dlblFieldTable>
                  <c15:showDataLabelsRange val="0"/>
                </c:ext>
                <c:ext xmlns:c16="http://schemas.microsoft.com/office/drawing/2014/chart" uri="{C3380CC4-5D6E-409C-BE32-E72D297353CC}">
                  <c16:uniqueId val="{00000037-7E59-459B-982B-76DFE49EE8E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{07D11FBF-0BA4-4E3C-8E4F-E77E3575269A}</c15:txfldGUID>
                      <c15:f>Diagramm!$J$56</c15:f>
                      <c15:dlblFieldTableCache>
                        <c:ptCount val="1"/>
                      </c15:dlblFieldTableCache>
                    </c15:dlblFTEntry>
                  </c15:dlblFieldTable>
                  <c15:showDataLabelsRange val="0"/>
                </c:ext>
                <c:ext xmlns:c16="http://schemas.microsoft.com/office/drawing/2014/chart" uri="{C3380CC4-5D6E-409C-BE32-E72D297353CC}">
                  <c16:uniqueId val="{00000038-7E59-459B-982B-76DFE49EE8E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{787773FE-837E-4216-B5EA-F1A5719E69E6}</c15:txfldGUID>
                      <c15:f>Diagramm!$J$57</c15:f>
                      <c15:dlblFieldTableCache>
                        <c:ptCount val="1"/>
                      </c15:dlblFieldTableCache>
                    </c15:dlblFTEntry>
                  </c15:dlblFieldTable>
                  <c15:showDataLabelsRange val="0"/>
                </c:ext>
                <c:ext xmlns:c16="http://schemas.microsoft.com/office/drawing/2014/chart" uri="{C3380CC4-5D6E-409C-BE32-E72D297353CC}">
                  <c16:uniqueId val="{00000039-7E59-459B-982B-76DFE49EE8E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{FE9DCC79-1702-4013-BF99-910B0064D861}</c15:txfldGUID>
                      <c15:f>Diagramm!$J$58</c15:f>
                      <c15:dlblFieldTableCache>
                        <c:ptCount val="1"/>
                      </c15:dlblFieldTableCache>
                    </c15:dlblFTEntry>
                  </c15:dlblFieldTable>
                  <c15:showDataLabelsRange val="0"/>
                </c:ext>
                <c:ext xmlns:c16="http://schemas.microsoft.com/office/drawing/2014/chart" uri="{C3380CC4-5D6E-409C-BE32-E72D297353CC}">
                  <c16:uniqueId val="{0000003A-7E59-459B-982B-76DFE49EE8E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{557EF4A4-9ECD-410E-8E38-E7C853650FB3}</c15:txfldGUID>
                      <c15:f>Diagramm!$J$59</c15:f>
                      <c15:dlblFieldTableCache>
                        <c:ptCount val="1"/>
                      </c15:dlblFieldTableCache>
                    </c15:dlblFTEntry>
                  </c15:dlblFieldTable>
                  <c15:showDataLabelsRange val="0"/>
                </c:ext>
                <c:ext xmlns:c16="http://schemas.microsoft.com/office/drawing/2014/chart" uri="{C3380CC4-5D6E-409C-BE32-E72D297353CC}">
                  <c16:uniqueId val="{0000003B-7E59-459B-982B-76DFE49EE8E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{9C2524F6-A66A-4855-8145-6594F2F3054A}</c15:txfldGUID>
                      <c15:f>Diagramm!$J$60</c15:f>
                      <c15:dlblFieldTableCache>
                        <c:ptCount val="1"/>
                      </c15:dlblFieldTableCache>
                    </c15:dlblFTEntry>
                  </c15:dlblFieldTable>
                  <c15:showDataLabelsRange val="0"/>
                </c:ext>
                <c:ext xmlns:c16="http://schemas.microsoft.com/office/drawing/2014/chart" uri="{C3380CC4-5D6E-409C-BE32-E72D297353CC}">
                  <c16:uniqueId val="{0000003C-7E59-459B-982B-76DFE49EE8E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{0E1FB549-5AE1-4A26-A7C9-D010483DA537}</c15:txfldGUID>
                      <c15:f>Diagramm!$J$61</c15:f>
                      <c15:dlblFieldTableCache>
                        <c:ptCount val="1"/>
                      </c15:dlblFieldTableCache>
                    </c15:dlblFTEntry>
                  </c15:dlblFieldTable>
                  <c15:showDataLabelsRange val="0"/>
                </c:ext>
                <c:ext xmlns:c16="http://schemas.microsoft.com/office/drawing/2014/chart" uri="{C3380CC4-5D6E-409C-BE32-E72D297353CC}">
                  <c16:uniqueId val="{0000003D-7E59-459B-982B-76DFE49EE8E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{DB670677-0838-46B5-B9F2-902459E9DBA7}</c15:txfldGUID>
                      <c15:f>Diagramm!$J$62</c15:f>
                      <c15:dlblFieldTableCache>
                        <c:ptCount val="1"/>
                      </c15:dlblFieldTableCache>
                    </c15:dlblFTEntry>
                  </c15:dlblFieldTable>
                  <c15:showDataLabelsRange val="0"/>
                </c:ext>
                <c:ext xmlns:c16="http://schemas.microsoft.com/office/drawing/2014/chart" uri="{C3380CC4-5D6E-409C-BE32-E72D297353CC}">
                  <c16:uniqueId val="{0000003E-7E59-459B-982B-76DFE49EE8E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{3DFCAC3B-671C-4045-8E70-AC4579FF9A94}</c15:txfldGUID>
                      <c15:f>Diagramm!$J$63</c15:f>
                      <c15:dlblFieldTableCache>
                        <c:ptCount val="1"/>
                      </c15:dlblFieldTableCache>
                    </c15:dlblFTEntry>
                  </c15:dlblFieldTable>
                  <c15:showDataLabelsRange val="0"/>
                </c:ext>
                <c:ext xmlns:c16="http://schemas.microsoft.com/office/drawing/2014/chart" uri="{C3380CC4-5D6E-409C-BE32-E72D297353CC}">
                  <c16:uniqueId val="{0000003F-7E59-459B-982B-76DFE49EE8E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{BA042A02-37F8-4159-8ECA-11A1CF11D598}</c15:txfldGUID>
                      <c15:f>Diagramm!$J$64</c15:f>
                      <c15:dlblFieldTableCache>
                        <c:ptCount val="1"/>
                      </c15:dlblFieldTableCache>
                    </c15:dlblFTEntry>
                  </c15:dlblFieldTable>
                  <c15:showDataLabelsRange val="0"/>
                </c:ext>
                <c:ext xmlns:c16="http://schemas.microsoft.com/office/drawing/2014/chart" uri="{C3380CC4-5D6E-409C-BE32-E72D297353CC}">
                  <c16:uniqueId val="{00000040-7E59-459B-982B-76DFE49EE8E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{971B6C6C-8D29-4475-854C-EA458DE06224}</c15:txfldGUID>
                      <c15:f>Diagramm!$J$65</c15:f>
                      <c15:dlblFieldTableCache>
                        <c:ptCount val="1"/>
                      </c15:dlblFieldTableCache>
                    </c15:dlblFTEntry>
                  </c15:dlblFieldTable>
                  <c15:showDataLabelsRange val="0"/>
                </c:ext>
                <c:ext xmlns:c16="http://schemas.microsoft.com/office/drawing/2014/chart" uri="{C3380CC4-5D6E-409C-BE32-E72D297353CC}">
                  <c16:uniqueId val="{00000041-7E59-459B-982B-76DFE49EE8E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{56448226-F2B2-4EF3-ACF6-82B90A513027}</c15:txfldGUID>
                      <c15:f>Diagramm!$J$66</c15:f>
                      <c15:dlblFieldTableCache>
                        <c:ptCount val="1"/>
                      </c15:dlblFieldTableCache>
                    </c15:dlblFTEntry>
                  </c15:dlblFieldTable>
                  <c15:showDataLabelsRange val="0"/>
                </c:ext>
                <c:ext xmlns:c16="http://schemas.microsoft.com/office/drawing/2014/chart" uri="{C3380CC4-5D6E-409C-BE32-E72D297353CC}">
                  <c16:uniqueId val="{00000042-7E59-459B-982B-76DFE49EE8E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{663717EB-0021-4510-8A85-7D87B990A310}</c15:txfldGUID>
                      <c15:f>Diagramm!$J$67</c15:f>
                      <c15:dlblFieldTableCache>
                        <c:ptCount val="1"/>
                      </c15:dlblFieldTableCache>
                    </c15:dlblFTEntry>
                  </c15:dlblFieldTable>
                  <c15:showDataLabelsRange val="0"/>
                </c:ext>
                <c:ext xmlns:c16="http://schemas.microsoft.com/office/drawing/2014/chart" uri="{C3380CC4-5D6E-409C-BE32-E72D297353CC}">
                  <c16:uniqueId val="{00000043-7E59-459B-982B-76DFE49EE8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E59-459B-982B-76DFE49EE8E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3-4117-815B-6D6D65D4316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63-4117-815B-6D6D65D4316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63-4117-815B-6D6D65D4316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63-4117-815B-6D6D65D4316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63-4117-815B-6D6D65D4316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63-4117-815B-6D6D65D4316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63-4117-815B-6D6D65D4316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63-4117-815B-6D6D65D4316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63-4117-815B-6D6D65D4316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63-4117-815B-6D6D65D4316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63-4117-815B-6D6D65D4316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63-4117-815B-6D6D65D4316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63-4117-815B-6D6D65D4316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63-4117-815B-6D6D65D4316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63-4117-815B-6D6D65D4316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63-4117-815B-6D6D65D4316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63-4117-815B-6D6D65D4316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63-4117-815B-6D6D65D4316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063-4117-815B-6D6D65D4316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63-4117-815B-6D6D65D4316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063-4117-815B-6D6D65D4316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063-4117-815B-6D6D65D431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63-4117-815B-6D6D65D4316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063-4117-815B-6D6D65D4316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063-4117-815B-6D6D65D4316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063-4117-815B-6D6D65D4316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063-4117-815B-6D6D65D4316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063-4117-815B-6D6D65D4316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063-4117-815B-6D6D65D4316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063-4117-815B-6D6D65D4316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063-4117-815B-6D6D65D4316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063-4117-815B-6D6D65D4316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063-4117-815B-6D6D65D4316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063-4117-815B-6D6D65D4316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063-4117-815B-6D6D65D4316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063-4117-815B-6D6D65D4316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063-4117-815B-6D6D65D4316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063-4117-815B-6D6D65D4316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063-4117-815B-6D6D65D4316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063-4117-815B-6D6D65D4316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063-4117-815B-6D6D65D4316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063-4117-815B-6D6D65D4316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063-4117-815B-6D6D65D4316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063-4117-815B-6D6D65D4316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063-4117-815B-6D6D65D4316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63-4117-815B-6D6D65D4316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063-4117-815B-6D6D65D4316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063-4117-815B-6D6D65D4316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063-4117-815B-6D6D65D4316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063-4117-815B-6D6D65D4316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063-4117-815B-6D6D65D4316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063-4117-815B-6D6D65D4316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063-4117-815B-6D6D65D4316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063-4117-815B-6D6D65D4316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063-4117-815B-6D6D65D4316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063-4117-815B-6D6D65D4316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063-4117-815B-6D6D65D4316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063-4117-815B-6D6D65D4316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063-4117-815B-6D6D65D4316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063-4117-815B-6D6D65D4316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063-4117-815B-6D6D65D4316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063-4117-815B-6D6D65D4316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063-4117-815B-6D6D65D4316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063-4117-815B-6D6D65D4316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063-4117-815B-6D6D65D4316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063-4117-815B-6D6D65D4316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063-4117-815B-6D6D65D4316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063-4117-815B-6D6D65D431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63-4117-815B-6D6D65D4316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101.68723317153049</c:v>
                </c:pt>
                <c:pt idx="2">
                  <c:v>103.47037838470085</c:v>
                </c:pt>
                <c:pt idx="3">
                  <c:v>101.65506754780982</c:v>
                </c:pt>
                <c:pt idx="4">
                  <c:v>102.27498684133576</c:v>
                </c:pt>
                <c:pt idx="5">
                  <c:v>104.00959120416398</c:v>
                </c:pt>
                <c:pt idx="6">
                  <c:v>106.29042634072168</c:v>
                </c:pt>
                <c:pt idx="7">
                  <c:v>104.71489560793029</c:v>
                </c:pt>
                <c:pt idx="8">
                  <c:v>105.31551552722382</c:v>
                </c:pt>
                <c:pt idx="9">
                  <c:v>106.81267910404118</c:v>
                </c:pt>
                <c:pt idx="10">
                  <c:v>108.89057839639744</c:v>
                </c:pt>
                <c:pt idx="11">
                  <c:v>107.55950640388328</c:v>
                </c:pt>
                <c:pt idx="12">
                  <c:v>108.26598046669396</c:v>
                </c:pt>
                <c:pt idx="13">
                  <c:v>109.67249546757121</c:v>
                </c:pt>
                <c:pt idx="14">
                  <c:v>112.04748815720218</c:v>
                </c:pt>
                <c:pt idx="15">
                  <c:v>110.57722673840576</c:v>
                </c:pt>
                <c:pt idx="16">
                  <c:v>111.05971109421604</c:v>
                </c:pt>
                <c:pt idx="17">
                  <c:v>112.45803848178255</c:v>
                </c:pt>
                <c:pt idx="18">
                  <c:v>114.51546874086205</c:v>
                </c:pt>
                <c:pt idx="19">
                  <c:v>113.19784782735833</c:v>
                </c:pt>
                <c:pt idx="20">
                  <c:v>113.46219077139014</c:v>
                </c:pt>
                <c:pt idx="21">
                  <c:v>114.82133458096966</c:v>
                </c:pt>
                <c:pt idx="22">
                  <c:v>116.66413240540383</c:v>
                </c:pt>
                <c:pt idx="23">
                  <c:v>115.03304286800397</c:v>
                </c:pt>
                <c:pt idx="24">
                  <c:v>114.81197730861454</c:v>
                </c:pt>
              </c:numCache>
            </c:numRef>
          </c:val>
          <c:smooth val="0"/>
          <c:extLst>
            <c:ext xmlns:c16="http://schemas.microsoft.com/office/drawing/2014/chart" uri="{C3380CC4-5D6E-409C-BE32-E72D297353CC}">
              <c16:uniqueId val="{00000000-3BE3-4EED-9B96-32E50713E0D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104.24049591310549</c:v>
                </c:pt>
                <c:pt idx="2">
                  <c:v>106.44577321849799</c:v>
                </c:pt>
                <c:pt idx="3">
                  <c:v>104.10335180207362</c:v>
                </c:pt>
                <c:pt idx="4">
                  <c:v>102.59476658072302</c:v>
                </c:pt>
                <c:pt idx="5">
                  <c:v>107.21378024027648</c:v>
                </c:pt>
                <c:pt idx="6">
                  <c:v>109.30934225684351</c:v>
                </c:pt>
                <c:pt idx="7">
                  <c:v>107.04372154259696</c:v>
                </c:pt>
                <c:pt idx="8">
                  <c:v>106.67617532503155</c:v>
                </c:pt>
                <c:pt idx="9">
                  <c:v>111.18547369575951</c:v>
                </c:pt>
                <c:pt idx="10">
                  <c:v>114.75670634702946</c:v>
                </c:pt>
                <c:pt idx="11">
                  <c:v>112.65565856602117</c:v>
                </c:pt>
                <c:pt idx="12">
                  <c:v>112.8037742059356</c:v>
                </c:pt>
                <c:pt idx="13">
                  <c:v>116.62186625706292</c:v>
                </c:pt>
                <c:pt idx="14">
                  <c:v>119.15628942893193</c:v>
                </c:pt>
                <c:pt idx="15">
                  <c:v>117.86164902079103</c:v>
                </c:pt>
                <c:pt idx="16">
                  <c:v>118.26759558944539</c:v>
                </c:pt>
                <c:pt idx="17">
                  <c:v>124.66399692797192</c:v>
                </c:pt>
                <c:pt idx="18">
                  <c:v>126.91316034889462</c:v>
                </c:pt>
                <c:pt idx="19">
                  <c:v>123.68753085742499</c:v>
                </c:pt>
                <c:pt idx="20">
                  <c:v>122.97986724450053</c:v>
                </c:pt>
                <c:pt idx="21">
                  <c:v>128.24071534368312</c:v>
                </c:pt>
                <c:pt idx="22">
                  <c:v>130.09490372483407</c:v>
                </c:pt>
                <c:pt idx="23">
                  <c:v>128.1200285259751</c:v>
                </c:pt>
                <c:pt idx="24">
                  <c:v>122.77689396017335</c:v>
                </c:pt>
              </c:numCache>
            </c:numRef>
          </c:val>
          <c:smooth val="0"/>
          <c:extLst>
            <c:ext xmlns:c16="http://schemas.microsoft.com/office/drawing/2014/chart" uri="{C3380CC4-5D6E-409C-BE32-E72D297353CC}">
              <c16:uniqueId val="{00000001-3BE3-4EED-9B96-32E50713E0D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101.28242400749427</c:v>
                </c:pt>
                <c:pt idx="2">
                  <c:v>101.00138902348419</c:v>
                </c:pt>
                <c:pt idx="3">
                  <c:v>102.20628613883773</c:v>
                </c:pt>
                <c:pt idx="4">
                  <c:v>98.142584875795464</c:v>
                </c:pt>
                <c:pt idx="5">
                  <c:v>98.640049100365019</c:v>
                </c:pt>
                <c:pt idx="6">
                  <c:v>97.800174435507316</c:v>
                </c:pt>
                <c:pt idx="7">
                  <c:v>98.662661110572728</c:v>
                </c:pt>
                <c:pt idx="8">
                  <c:v>96.989372355202377</c:v>
                </c:pt>
                <c:pt idx="9">
                  <c:v>97.53206060018735</c:v>
                </c:pt>
                <c:pt idx="10">
                  <c:v>96.614659043188951</c:v>
                </c:pt>
                <c:pt idx="11">
                  <c:v>97.28332848790258</c:v>
                </c:pt>
                <c:pt idx="12">
                  <c:v>95.564815712116797</c:v>
                </c:pt>
                <c:pt idx="13">
                  <c:v>96.824627709403359</c:v>
                </c:pt>
                <c:pt idx="14">
                  <c:v>95.484058532803559</c:v>
                </c:pt>
                <c:pt idx="15">
                  <c:v>95.71663920922569</c:v>
                </c:pt>
                <c:pt idx="16">
                  <c:v>94.999515456924115</c:v>
                </c:pt>
                <c:pt idx="17">
                  <c:v>95.897535290887362</c:v>
                </c:pt>
                <c:pt idx="18">
                  <c:v>94.007817294957519</c:v>
                </c:pt>
                <c:pt idx="19">
                  <c:v>94.653874729463453</c:v>
                </c:pt>
                <c:pt idx="20">
                  <c:v>93.080724876441508</c:v>
                </c:pt>
                <c:pt idx="21">
                  <c:v>93.536195367768187</c:v>
                </c:pt>
                <c:pt idx="22">
                  <c:v>92.596181800562078</c:v>
                </c:pt>
                <c:pt idx="23">
                  <c:v>92.192395903995859</c:v>
                </c:pt>
                <c:pt idx="24">
                  <c:v>88.88458183932552</c:v>
                </c:pt>
              </c:numCache>
            </c:numRef>
          </c:val>
          <c:smooth val="0"/>
          <c:extLst>
            <c:ext xmlns:c16="http://schemas.microsoft.com/office/drawing/2014/chart" uri="{C3380CC4-5D6E-409C-BE32-E72D297353CC}">
              <c16:uniqueId val="{00000002-3BE3-4EED-9B96-32E50713E0D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BE3-4EED-9B96-32E50713E0D9}"/>
                </c:ext>
              </c:extLst>
            </c:dLbl>
            <c:dLbl>
              <c:idx val="1"/>
              <c:delete val="1"/>
              <c:extLst>
                <c:ext xmlns:c15="http://schemas.microsoft.com/office/drawing/2012/chart" uri="{CE6537A1-D6FC-4f65-9D91-7224C49458BB}"/>
                <c:ext xmlns:c16="http://schemas.microsoft.com/office/drawing/2014/chart" uri="{C3380CC4-5D6E-409C-BE32-E72D297353CC}">
                  <c16:uniqueId val="{00000004-3BE3-4EED-9B96-32E50713E0D9}"/>
                </c:ext>
              </c:extLst>
            </c:dLbl>
            <c:dLbl>
              <c:idx val="2"/>
              <c:delete val="1"/>
              <c:extLst>
                <c:ext xmlns:c15="http://schemas.microsoft.com/office/drawing/2012/chart" uri="{CE6537A1-D6FC-4f65-9D91-7224C49458BB}"/>
                <c:ext xmlns:c16="http://schemas.microsoft.com/office/drawing/2014/chart" uri="{C3380CC4-5D6E-409C-BE32-E72D297353CC}">
                  <c16:uniqueId val="{00000005-3BE3-4EED-9B96-32E50713E0D9}"/>
                </c:ext>
              </c:extLst>
            </c:dLbl>
            <c:dLbl>
              <c:idx val="3"/>
              <c:delete val="1"/>
              <c:extLst>
                <c:ext xmlns:c15="http://schemas.microsoft.com/office/drawing/2012/chart" uri="{CE6537A1-D6FC-4f65-9D91-7224C49458BB}"/>
                <c:ext xmlns:c16="http://schemas.microsoft.com/office/drawing/2014/chart" uri="{C3380CC4-5D6E-409C-BE32-E72D297353CC}">
                  <c16:uniqueId val="{00000006-3BE3-4EED-9B96-32E50713E0D9}"/>
                </c:ext>
              </c:extLst>
            </c:dLbl>
            <c:dLbl>
              <c:idx val="4"/>
              <c:delete val="1"/>
              <c:extLst>
                <c:ext xmlns:c15="http://schemas.microsoft.com/office/drawing/2012/chart" uri="{CE6537A1-D6FC-4f65-9D91-7224C49458BB}"/>
                <c:ext xmlns:c16="http://schemas.microsoft.com/office/drawing/2014/chart" uri="{C3380CC4-5D6E-409C-BE32-E72D297353CC}">
                  <c16:uniqueId val="{00000007-3BE3-4EED-9B96-32E50713E0D9}"/>
                </c:ext>
              </c:extLst>
            </c:dLbl>
            <c:dLbl>
              <c:idx val="5"/>
              <c:delete val="1"/>
              <c:extLst>
                <c:ext xmlns:c15="http://schemas.microsoft.com/office/drawing/2012/chart" uri="{CE6537A1-D6FC-4f65-9D91-7224C49458BB}"/>
                <c:ext xmlns:c16="http://schemas.microsoft.com/office/drawing/2014/chart" uri="{C3380CC4-5D6E-409C-BE32-E72D297353CC}">
                  <c16:uniqueId val="{00000008-3BE3-4EED-9B96-32E50713E0D9}"/>
                </c:ext>
              </c:extLst>
            </c:dLbl>
            <c:dLbl>
              <c:idx val="6"/>
              <c:delete val="1"/>
              <c:extLst>
                <c:ext xmlns:c15="http://schemas.microsoft.com/office/drawing/2012/chart" uri="{CE6537A1-D6FC-4f65-9D91-7224C49458BB}"/>
                <c:ext xmlns:c16="http://schemas.microsoft.com/office/drawing/2014/chart" uri="{C3380CC4-5D6E-409C-BE32-E72D297353CC}">
                  <c16:uniqueId val="{00000009-3BE3-4EED-9B96-32E50713E0D9}"/>
                </c:ext>
              </c:extLst>
            </c:dLbl>
            <c:dLbl>
              <c:idx val="7"/>
              <c:delete val="1"/>
              <c:extLst>
                <c:ext xmlns:c15="http://schemas.microsoft.com/office/drawing/2012/chart" uri="{CE6537A1-D6FC-4f65-9D91-7224C49458BB}"/>
                <c:ext xmlns:c16="http://schemas.microsoft.com/office/drawing/2014/chart" uri="{C3380CC4-5D6E-409C-BE32-E72D297353CC}">
                  <c16:uniqueId val="{0000000A-3BE3-4EED-9B96-32E50713E0D9}"/>
                </c:ext>
              </c:extLst>
            </c:dLbl>
            <c:dLbl>
              <c:idx val="8"/>
              <c:delete val="1"/>
              <c:extLst>
                <c:ext xmlns:c15="http://schemas.microsoft.com/office/drawing/2012/chart" uri="{CE6537A1-D6FC-4f65-9D91-7224C49458BB}"/>
                <c:ext xmlns:c16="http://schemas.microsoft.com/office/drawing/2014/chart" uri="{C3380CC4-5D6E-409C-BE32-E72D297353CC}">
                  <c16:uniqueId val="{0000000B-3BE3-4EED-9B96-32E50713E0D9}"/>
                </c:ext>
              </c:extLst>
            </c:dLbl>
            <c:dLbl>
              <c:idx val="9"/>
              <c:delete val="1"/>
              <c:extLst>
                <c:ext xmlns:c15="http://schemas.microsoft.com/office/drawing/2012/chart" uri="{CE6537A1-D6FC-4f65-9D91-7224C49458BB}"/>
                <c:ext xmlns:c16="http://schemas.microsoft.com/office/drawing/2014/chart" uri="{C3380CC4-5D6E-409C-BE32-E72D297353CC}">
                  <c16:uniqueId val="{0000000C-3BE3-4EED-9B96-32E50713E0D9}"/>
                </c:ext>
              </c:extLst>
            </c:dLbl>
            <c:dLbl>
              <c:idx val="10"/>
              <c:delete val="1"/>
              <c:extLst>
                <c:ext xmlns:c15="http://schemas.microsoft.com/office/drawing/2012/chart" uri="{CE6537A1-D6FC-4f65-9D91-7224C49458BB}"/>
                <c:ext xmlns:c16="http://schemas.microsoft.com/office/drawing/2014/chart" uri="{C3380CC4-5D6E-409C-BE32-E72D297353CC}">
                  <c16:uniqueId val="{0000000D-3BE3-4EED-9B96-32E50713E0D9}"/>
                </c:ext>
              </c:extLst>
            </c:dLbl>
            <c:dLbl>
              <c:idx val="11"/>
              <c:delete val="1"/>
              <c:extLst>
                <c:ext xmlns:c15="http://schemas.microsoft.com/office/drawing/2012/chart" uri="{CE6537A1-D6FC-4f65-9D91-7224C49458BB}"/>
                <c:ext xmlns:c16="http://schemas.microsoft.com/office/drawing/2014/chart" uri="{C3380CC4-5D6E-409C-BE32-E72D297353CC}">
                  <c16:uniqueId val="{0000000E-3BE3-4EED-9B96-32E50713E0D9}"/>
                </c:ext>
              </c:extLst>
            </c:dLbl>
            <c:dLbl>
              <c:idx val="12"/>
              <c:delete val="1"/>
              <c:extLst>
                <c:ext xmlns:c15="http://schemas.microsoft.com/office/drawing/2012/chart" uri="{CE6537A1-D6FC-4f65-9D91-7224C49458BB}"/>
                <c:ext xmlns:c16="http://schemas.microsoft.com/office/drawing/2014/chart" uri="{C3380CC4-5D6E-409C-BE32-E72D297353CC}">
                  <c16:uniqueId val="{0000000F-3BE3-4EED-9B96-32E50713E0D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BE3-4EED-9B96-32E50713E0D9}"/>
                </c:ext>
              </c:extLst>
            </c:dLbl>
            <c:dLbl>
              <c:idx val="14"/>
              <c:delete val="1"/>
              <c:extLst>
                <c:ext xmlns:c15="http://schemas.microsoft.com/office/drawing/2012/chart" uri="{CE6537A1-D6FC-4f65-9D91-7224C49458BB}"/>
                <c:ext xmlns:c16="http://schemas.microsoft.com/office/drawing/2014/chart" uri="{C3380CC4-5D6E-409C-BE32-E72D297353CC}">
                  <c16:uniqueId val="{00000011-3BE3-4EED-9B96-32E50713E0D9}"/>
                </c:ext>
              </c:extLst>
            </c:dLbl>
            <c:dLbl>
              <c:idx val="15"/>
              <c:delete val="1"/>
              <c:extLst>
                <c:ext xmlns:c15="http://schemas.microsoft.com/office/drawing/2012/chart" uri="{CE6537A1-D6FC-4f65-9D91-7224C49458BB}"/>
                <c:ext xmlns:c16="http://schemas.microsoft.com/office/drawing/2014/chart" uri="{C3380CC4-5D6E-409C-BE32-E72D297353CC}">
                  <c16:uniqueId val="{00000012-3BE3-4EED-9B96-32E50713E0D9}"/>
                </c:ext>
              </c:extLst>
            </c:dLbl>
            <c:dLbl>
              <c:idx val="16"/>
              <c:delete val="1"/>
              <c:extLst>
                <c:ext xmlns:c15="http://schemas.microsoft.com/office/drawing/2012/chart" uri="{CE6537A1-D6FC-4f65-9D91-7224C49458BB}"/>
                <c:ext xmlns:c16="http://schemas.microsoft.com/office/drawing/2014/chart" uri="{C3380CC4-5D6E-409C-BE32-E72D297353CC}">
                  <c16:uniqueId val="{00000013-3BE3-4EED-9B96-32E50713E0D9}"/>
                </c:ext>
              </c:extLst>
            </c:dLbl>
            <c:dLbl>
              <c:idx val="17"/>
              <c:delete val="1"/>
              <c:extLst>
                <c:ext xmlns:c15="http://schemas.microsoft.com/office/drawing/2012/chart" uri="{CE6537A1-D6FC-4f65-9D91-7224C49458BB}"/>
                <c:ext xmlns:c16="http://schemas.microsoft.com/office/drawing/2014/chart" uri="{C3380CC4-5D6E-409C-BE32-E72D297353CC}">
                  <c16:uniqueId val="{00000014-3BE3-4EED-9B96-32E50713E0D9}"/>
                </c:ext>
              </c:extLst>
            </c:dLbl>
            <c:dLbl>
              <c:idx val="18"/>
              <c:delete val="1"/>
              <c:extLst>
                <c:ext xmlns:c15="http://schemas.microsoft.com/office/drawing/2012/chart" uri="{CE6537A1-D6FC-4f65-9D91-7224C49458BB}"/>
                <c:ext xmlns:c16="http://schemas.microsoft.com/office/drawing/2014/chart" uri="{C3380CC4-5D6E-409C-BE32-E72D297353CC}">
                  <c16:uniqueId val="{00000015-3BE3-4EED-9B96-32E50713E0D9}"/>
                </c:ext>
              </c:extLst>
            </c:dLbl>
            <c:dLbl>
              <c:idx val="19"/>
              <c:delete val="1"/>
              <c:extLst>
                <c:ext xmlns:c15="http://schemas.microsoft.com/office/drawing/2012/chart" uri="{CE6537A1-D6FC-4f65-9D91-7224C49458BB}"/>
                <c:ext xmlns:c16="http://schemas.microsoft.com/office/drawing/2014/chart" uri="{C3380CC4-5D6E-409C-BE32-E72D297353CC}">
                  <c16:uniqueId val="{00000016-3BE3-4EED-9B96-32E50713E0D9}"/>
                </c:ext>
              </c:extLst>
            </c:dLbl>
            <c:dLbl>
              <c:idx val="20"/>
              <c:delete val="1"/>
              <c:extLst>
                <c:ext xmlns:c15="http://schemas.microsoft.com/office/drawing/2012/chart" uri="{CE6537A1-D6FC-4f65-9D91-7224C49458BB}"/>
                <c:ext xmlns:c16="http://schemas.microsoft.com/office/drawing/2014/chart" uri="{C3380CC4-5D6E-409C-BE32-E72D297353CC}">
                  <c16:uniqueId val="{00000017-3BE3-4EED-9B96-32E50713E0D9}"/>
                </c:ext>
              </c:extLst>
            </c:dLbl>
            <c:dLbl>
              <c:idx val="21"/>
              <c:delete val="1"/>
              <c:extLst>
                <c:ext xmlns:c15="http://schemas.microsoft.com/office/drawing/2012/chart" uri="{CE6537A1-D6FC-4f65-9D91-7224C49458BB}"/>
                <c:ext xmlns:c16="http://schemas.microsoft.com/office/drawing/2014/chart" uri="{C3380CC4-5D6E-409C-BE32-E72D297353CC}">
                  <c16:uniqueId val="{00000018-3BE3-4EED-9B96-32E50713E0D9}"/>
                </c:ext>
              </c:extLst>
            </c:dLbl>
            <c:dLbl>
              <c:idx val="22"/>
              <c:delete val="1"/>
              <c:extLst>
                <c:ext xmlns:c15="http://schemas.microsoft.com/office/drawing/2012/chart" uri="{CE6537A1-D6FC-4f65-9D91-7224C49458BB}"/>
                <c:ext xmlns:c16="http://schemas.microsoft.com/office/drawing/2014/chart" uri="{C3380CC4-5D6E-409C-BE32-E72D297353CC}">
                  <c16:uniqueId val="{00000019-3BE3-4EED-9B96-32E50713E0D9}"/>
                </c:ext>
              </c:extLst>
            </c:dLbl>
            <c:dLbl>
              <c:idx val="23"/>
              <c:delete val="1"/>
              <c:extLst>
                <c:ext xmlns:c15="http://schemas.microsoft.com/office/drawing/2012/chart" uri="{CE6537A1-D6FC-4f65-9D91-7224C49458BB}"/>
                <c:ext xmlns:c16="http://schemas.microsoft.com/office/drawing/2014/chart" uri="{C3380CC4-5D6E-409C-BE32-E72D297353CC}">
                  <c16:uniqueId val="{0000001A-3BE3-4EED-9B96-32E50713E0D9}"/>
                </c:ext>
              </c:extLst>
            </c:dLbl>
            <c:dLbl>
              <c:idx val="24"/>
              <c:delete val="1"/>
              <c:extLst>
                <c:ext xmlns:c15="http://schemas.microsoft.com/office/drawing/2012/chart" uri="{CE6537A1-D6FC-4f65-9D91-7224C49458BB}"/>
                <c:ext xmlns:c16="http://schemas.microsoft.com/office/drawing/2014/chart" uri="{C3380CC4-5D6E-409C-BE32-E72D297353CC}">
                  <c16:uniqueId val="{0000001B-3BE3-4EED-9B96-32E50713E0D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BE3-4EED-9B96-32E50713E0D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Traunstein (859)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196317</v>
      </c>
      <c r="F11" s="238">
        <v>196695</v>
      </c>
      <c r="G11" s="238">
        <v>199484</v>
      </c>
      <c r="H11" s="238">
        <v>196333</v>
      </c>
      <c r="I11" s="265">
        <v>194009</v>
      </c>
      <c r="J11" s="263">
        <v>2308</v>
      </c>
      <c r="K11" s="266">
        <v>1.1896355323722096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15.886041453363692</v>
      </c>
      <c r="E13" s="115">
        <v>31187</v>
      </c>
      <c r="F13" s="114">
        <v>31087</v>
      </c>
      <c r="G13" s="114">
        <v>32161</v>
      </c>
      <c r="H13" s="114">
        <v>32119</v>
      </c>
      <c r="I13" s="140">
        <v>31162</v>
      </c>
      <c r="J13" s="115">
        <v>25</v>
      </c>
      <c r="K13" s="116">
        <v>8.0225916179962775E-2</v>
      </c>
    </row>
    <row r="14" spans="1:255" ht="14.1" customHeight="1" x14ac:dyDescent="0.2">
      <c r="A14" s="306" t="s">
        <v>230</v>
      </c>
      <c r="B14" s="307"/>
      <c r="C14" s="308"/>
      <c r="D14" s="113">
        <v>63.063820249901944</v>
      </c>
      <c r="E14" s="115">
        <v>123805</v>
      </c>
      <c r="F14" s="114">
        <v>124497</v>
      </c>
      <c r="G14" s="114">
        <v>126352</v>
      </c>
      <c r="H14" s="114">
        <v>123736</v>
      </c>
      <c r="I14" s="140">
        <v>122626</v>
      </c>
      <c r="J14" s="115">
        <v>1179</v>
      </c>
      <c r="K14" s="116">
        <v>0.96146004925545969</v>
      </c>
    </row>
    <row r="15" spans="1:255" ht="14.1" customHeight="1" x14ac:dyDescent="0.2">
      <c r="A15" s="306" t="s">
        <v>231</v>
      </c>
      <c r="B15" s="307"/>
      <c r="C15" s="308"/>
      <c r="D15" s="113">
        <v>11.138617643912651</v>
      </c>
      <c r="E15" s="115">
        <v>21867</v>
      </c>
      <c r="F15" s="114">
        <v>21737</v>
      </c>
      <c r="G15" s="114">
        <v>21709</v>
      </c>
      <c r="H15" s="114">
        <v>21359</v>
      </c>
      <c r="I15" s="140">
        <v>21206</v>
      </c>
      <c r="J15" s="115">
        <v>661</v>
      </c>
      <c r="K15" s="116">
        <v>3.117042346505706</v>
      </c>
    </row>
    <row r="16" spans="1:255" ht="14.1" customHeight="1" x14ac:dyDescent="0.2">
      <c r="A16" s="306" t="s">
        <v>232</v>
      </c>
      <c r="B16" s="307"/>
      <c r="C16" s="308"/>
      <c r="D16" s="113">
        <v>9.290076763601725</v>
      </c>
      <c r="E16" s="115">
        <v>18238</v>
      </c>
      <c r="F16" s="114">
        <v>18140</v>
      </c>
      <c r="G16" s="114">
        <v>18012</v>
      </c>
      <c r="H16" s="114">
        <v>17859</v>
      </c>
      <c r="I16" s="140">
        <v>17744</v>
      </c>
      <c r="J16" s="115">
        <v>494</v>
      </c>
      <c r="K16" s="116">
        <v>2.7840396753832279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0.86645578324852157</v>
      </c>
      <c r="E18" s="115">
        <v>1701</v>
      </c>
      <c r="F18" s="114">
        <v>1632</v>
      </c>
      <c r="G18" s="114">
        <v>1856</v>
      </c>
      <c r="H18" s="114">
        <v>1876</v>
      </c>
      <c r="I18" s="140">
        <v>1700</v>
      </c>
      <c r="J18" s="115">
        <v>1</v>
      </c>
      <c r="K18" s="116">
        <v>5.8823529411764705E-2</v>
      </c>
    </row>
    <row r="19" spans="1:255" ht="14.1" customHeight="1" x14ac:dyDescent="0.2">
      <c r="A19" s="306" t="s">
        <v>235</v>
      </c>
      <c r="B19" s="307" t="s">
        <v>236</v>
      </c>
      <c r="C19" s="308"/>
      <c r="D19" s="113">
        <v>0.55726197934972521</v>
      </c>
      <c r="E19" s="115">
        <v>1094</v>
      </c>
      <c r="F19" s="114">
        <v>1009</v>
      </c>
      <c r="G19" s="114">
        <v>1179</v>
      </c>
      <c r="H19" s="114">
        <v>1184</v>
      </c>
      <c r="I19" s="140">
        <v>1128</v>
      </c>
      <c r="J19" s="115">
        <v>-34</v>
      </c>
      <c r="K19" s="116">
        <v>-3.0141843971631204</v>
      </c>
    </row>
    <row r="20" spans="1:255" ht="14.1" customHeight="1" x14ac:dyDescent="0.2">
      <c r="A20" s="306">
        <v>12</v>
      </c>
      <c r="B20" s="307" t="s">
        <v>237</v>
      </c>
      <c r="C20" s="308"/>
      <c r="D20" s="113">
        <v>0.58069347025474105</v>
      </c>
      <c r="E20" s="115">
        <v>1140</v>
      </c>
      <c r="F20" s="114">
        <v>1053</v>
      </c>
      <c r="G20" s="114">
        <v>1213</v>
      </c>
      <c r="H20" s="114">
        <v>1171</v>
      </c>
      <c r="I20" s="140">
        <v>1095</v>
      </c>
      <c r="J20" s="115">
        <v>45</v>
      </c>
      <c r="K20" s="116">
        <v>4.1095890410958908</v>
      </c>
    </row>
    <row r="21" spans="1:255" ht="14.1" customHeight="1" x14ac:dyDescent="0.2">
      <c r="A21" s="306">
        <v>21</v>
      </c>
      <c r="B21" s="307" t="s">
        <v>238</v>
      </c>
      <c r="C21" s="308"/>
      <c r="D21" s="113">
        <v>0.41310737226017102</v>
      </c>
      <c r="E21" s="115">
        <v>811</v>
      </c>
      <c r="F21" s="114">
        <v>789</v>
      </c>
      <c r="G21" s="114">
        <v>825</v>
      </c>
      <c r="H21" s="114">
        <v>814</v>
      </c>
      <c r="I21" s="140">
        <v>800</v>
      </c>
      <c r="J21" s="115">
        <v>11</v>
      </c>
      <c r="K21" s="116">
        <v>1.375</v>
      </c>
    </row>
    <row r="22" spans="1:255" ht="14.1" customHeight="1" x14ac:dyDescent="0.2">
      <c r="A22" s="306">
        <v>22</v>
      </c>
      <c r="B22" s="307" t="s">
        <v>239</v>
      </c>
      <c r="C22" s="308"/>
      <c r="D22" s="113">
        <v>2.098646576710117</v>
      </c>
      <c r="E22" s="115">
        <v>4120</v>
      </c>
      <c r="F22" s="114">
        <v>4078</v>
      </c>
      <c r="G22" s="114">
        <v>4153</v>
      </c>
      <c r="H22" s="114">
        <v>4128</v>
      </c>
      <c r="I22" s="140">
        <v>4096</v>
      </c>
      <c r="J22" s="115">
        <v>24</v>
      </c>
      <c r="K22" s="116">
        <v>0.5859375</v>
      </c>
    </row>
    <row r="23" spans="1:255" ht="14.1" customHeight="1" x14ac:dyDescent="0.2">
      <c r="A23" s="306">
        <v>23</v>
      </c>
      <c r="B23" s="307" t="s">
        <v>240</v>
      </c>
      <c r="C23" s="308"/>
      <c r="D23" s="113">
        <v>0.42940753984626906</v>
      </c>
      <c r="E23" s="115">
        <v>843</v>
      </c>
      <c r="F23" s="114">
        <v>867</v>
      </c>
      <c r="G23" s="114">
        <v>875</v>
      </c>
      <c r="H23" s="114">
        <v>863</v>
      </c>
      <c r="I23" s="140">
        <v>860</v>
      </c>
      <c r="J23" s="115">
        <v>-17</v>
      </c>
      <c r="K23" s="116">
        <v>-1.9767441860465116</v>
      </c>
    </row>
    <row r="24" spans="1:255" ht="14.1" customHeight="1" x14ac:dyDescent="0.2">
      <c r="A24" s="306">
        <v>24</v>
      </c>
      <c r="B24" s="307" t="s">
        <v>241</v>
      </c>
      <c r="C24" s="308"/>
      <c r="D24" s="113">
        <v>3.8020140894573573</v>
      </c>
      <c r="E24" s="115">
        <v>7464</v>
      </c>
      <c r="F24" s="114">
        <v>7539</v>
      </c>
      <c r="G24" s="114">
        <v>7764</v>
      </c>
      <c r="H24" s="114">
        <v>7619</v>
      </c>
      <c r="I24" s="140">
        <v>7587</v>
      </c>
      <c r="J24" s="115">
        <v>-123</v>
      </c>
      <c r="K24" s="116">
        <v>-1.6211941478845393</v>
      </c>
    </row>
    <row r="25" spans="1:255" ht="14.1" customHeight="1" x14ac:dyDescent="0.2">
      <c r="A25" s="306">
        <v>25</v>
      </c>
      <c r="B25" s="307" t="s">
        <v>242</v>
      </c>
      <c r="C25" s="308"/>
      <c r="D25" s="113">
        <v>6.5918896478654423</v>
      </c>
      <c r="E25" s="115">
        <v>12941</v>
      </c>
      <c r="F25" s="114">
        <v>12954</v>
      </c>
      <c r="G25" s="114">
        <v>13135</v>
      </c>
      <c r="H25" s="114">
        <v>12885</v>
      </c>
      <c r="I25" s="140">
        <v>12877</v>
      </c>
      <c r="J25" s="115">
        <v>64</v>
      </c>
      <c r="K25" s="116">
        <v>0.49701017317698221</v>
      </c>
    </row>
    <row r="26" spans="1:255" ht="14.1" customHeight="1" x14ac:dyDescent="0.2">
      <c r="A26" s="306">
        <v>26</v>
      </c>
      <c r="B26" s="307" t="s">
        <v>243</v>
      </c>
      <c r="C26" s="308"/>
      <c r="D26" s="113">
        <v>5.1370996908061963</v>
      </c>
      <c r="E26" s="115">
        <v>10085</v>
      </c>
      <c r="F26" s="114">
        <v>10207</v>
      </c>
      <c r="G26" s="114">
        <v>10313</v>
      </c>
      <c r="H26" s="114">
        <v>10134</v>
      </c>
      <c r="I26" s="140">
        <v>10128</v>
      </c>
      <c r="J26" s="115">
        <v>-43</v>
      </c>
      <c r="K26" s="116">
        <v>-0.424565560821485</v>
      </c>
    </row>
    <row r="27" spans="1:255" ht="14.1" customHeight="1" x14ac:dyDescent="0.2">
      <c r="A27" s="306">
        <v>27</v>
      </c>
      <c r="B27" s="307" t="s">
        <v>244</v>
      </c>
      <c r="C27" s="308"/>
      <c r="D27" s="113">
        <v>3.4408635013778737</v>
      </c>
      <c r="E27" s="115">
        <v>6755</v>
      </c>
      <c r="F27" s="114">
        <v>6738</v>
      </c>
      <c r="G27" s="114">
        <v>6741</v>
      </c>
      <c r="H27" s="114">
        <v>6617</v>
      </c>
      <c r="I27" s="140">
        <v>6576</v>
      </c>
      <c r="J27" s="115">
        <v>179</v>
      </c>
      <c r="K27" s="116">
        <v>2.7220194647201947</v>
      </c>
    </row>
    <row r="28" spans="1:255" ht="14.1" customHeight="1" x14ac:dyDescent="0.2">
      <c r="A28" s="306">
        <v>28</v>
      </c>
      <c r="B28" s="307" t="s">
        <v>245</v>
      </c>
      <c r="C28" s="308"/>
      <c r="D28" s="113">
        <v>0.32905963314435327</v>
      </c>
      <c r="E28" s="115">
        <v>646</v>
      </c>
      <c r="F28" s="114">
        <v>608</v>
      </c>
      <c r="G28" s="114">
        <v>651</v>
      </c>
      <c r="H28" s="114">
        <v>649</v>
      </c>
      <c r="I28" s="140">
        <v>638</v>
      </c>
      <c r="J28" s="115">
        <v>8</v>
      </c>
      <c r="K28" s="116">
        <v>1.2539184952978057</v>
      </c>
    </row>
    <row r="29" spans="1:255" ht="14.1" customHeight="1" x14ac:dyDescent="0.2">
      <c r="A29" s="306">
        <v>29</v>
      </c>
      <c r="B29" s="307" t="s">
        <v>246</v>
      </c>
      <c r="C29" s="308"/>
      <c r="D29" s="113">
        <v>3.6038651772388537</v>
      </c>
      <c r="E29" s="115">
        <v>7075</v>
      </c>
      <c r="F29" s="114">
        <v>7310</v>
      </c>
      <c r="G29" s="114">
        <v>7438</v>
      </c>
      <c r="H29" s="114">
        <v>7350</v>
      </c>
      <c r="I29" s="140">
        <v>7012</v>
      </c>
      <c r="J29" s="115">
        <v>63</v>
      </c>
      <c r="K29" s="116">
        <v>0.89845978322875075</v>
      </c>
    </row>
    <row r="30" spans="1:255" ht="14.1" customHeight="1" x14ac:dyDescent="0.2">
      <c r="A30" s="306" t="s">
        <v>247</v>
      </c>
      <c r="B30" s="307" t="s">
        <v>248</v>
      </c>
      <c r="C30" s="308"/>
      <c r="D30" s="113">
        <v>1.7298552850746496</v>
      </c>
      <c r="E30" s="115">
        <v>3396</v>
      </c>
      <c r="F30" s="114">
        <v>3411</v>
      </c>
      <c r="G30" s="114">
        <v>3387</v>
      </c>
      <c r="H30" s="114">
        <v>3300</v>
      </c>
      <c r="I30" s="140">
        <v>3296</v>
      </c>
      <c r="J30" s="115">
        <v>100</v>
      </c>
      <c r="K30" s="116">
        <v>3.0339805825242721</v>
      </c>
    </row>
    <row r="31" spans="1:255" ht="14.1" customHeight="1" x14ac:dyDescent="0.2">
      <c r="A31" s="306" t="s">
        <v>249</v>
      </c>
      <c r="B31" s="307" t="s">
        <v>250</v>
      </c>
      <c r="C31" s="308"/>
      <c r="D31" s="113">
        <v>1.6936892882429948</v>
      </c>
      <c r="E31" s="115">
        <v>3325</v>
      </c>
      <c r="F31" s="114">
        <v>3550</v>
      </c>
      <c r="G31" s="114">
        <v>3701</v>
      </c>
      <c r="H31" s="114">
        <v>3713</v>
      </c>
      <c r="I31" s="140">
        <v>3384</v>
      </c>
      <c r="J31" s="115">
        <v>-59</v>
      </c>
      <c r="K31" s="116">
        <v>-1.7434988179669031</v>
      </c>
    </row>
    <row r="32" spans="1:255" ht="14.1" customHeight="1" x14ac:dyDescent="0.2">
      <c r="A32" s="306">
        <v>31</v>
      </c>
      <c r="B32" s="307" t="s">
        <v>251</v>
      </c>
      <c r="C32" s="308"/>
      <c r="D32" s="113">
        <v>0.69530402359449262</v>
      </c>
      <c r="E32" s="115">
        <v>1365</v>
      </c>
      <c r="F32" s="114">
        <v>1340</v>
      </c>
      <c r="G32" s="114">
        <v>1344</v>
      </c>
      <c r="H32" s="114">
        <v>1303</v>
      </c>
      <c r="I32" s="140">
        <v>1292</v>
      </c>
      <c r="J32" s="115">
        <v>73</v>
      </c>
      <c r="K32" s="116">
        <v>5.6501547987616103</v>
      </c>
    </row>
    <row r="33" spans="1:11" ht="14.1" customHeight="1" x14ac:dyDescent="0.2">
      <c r="A33" s="306">
        <v>32</v>
      </c>
      <c r="B33" s="307" t="s">
        <v>252</v>
      </c>
      <c r="C33" s="308"/>
      <c r="D33" s="113">
        <v>2.0538211158483475</v>
      </c>
      <c r="E33" s="115">
        <v>4032</v>
      </c>
      <c r="F33" s="114">
        <v>3890</v>
      </c>
      <c r="G33" s="114">
        <v>4337</v>
      </c>
      <c r="H33" s="114">
        <v>4246</v>
      </c>
      <c r="I33" s="140">
        <v>3905</v>
      </c>
      <c r="J33" s="115">
        <v>127</v>
      </c>
      <c r="K33" s="116">
        <v>3.2522407170294496</v>
      </c>
    </row>
    <row r="34" spans="1:11" ht="14.1" customHeight="1" x14ac:dyDescent="0.2">
      <c r="A34" s="306">
        <v>33</v>
      </c>
      <c r="B34" s="307" t="s">
        <v>253</v>
      </c>
      <c r="C34" s="308"/>
      <c r="D34" s="113">
        <v>1.5322157530932115</v>
      </c>
      <c r="E34" s="115">
        <v>3008</v>
      </c>
      <c r="F34" s="114">
        <v>2841</v>
      </c>
      <c r="G34" s="114">
        <v>3306</v>
      </c>
      <c r="H34" s="114">
        <v>3187</v>
      </c>
      <c r="I34" s="140">
        <v>3010</v>
      </c>
      <c r="J34" s="115">
        <v>-2</v>
      </c>
      <c r="K34" s="116">
        <v>-6.6445182724252497E-2</v>
      </c>
    </row>
    <row r="35" spans="1:11" ht="14.1" customHeight="1" x14ac:dyDescent="0.2">
      <c r="A35" s="306">
        <v>34</v>
      </c>
      <c r="B35" s="307" t="s">
        <v>254</v>
      </c>
      <c r="C35" s="308"/>
      <c r="D35" s="113">
        <v>2.5993673497455645</v>
      </c>
      <c r="E35" s="115">
        <v>5103</v>
      </c>
      <c r="F35" s="114">
        <v>5098</v>
      </c>
      <c r="G35" s="114">
        <v>5198</v>
      </c>
      <c r="H35" s="114">
        <v>5097</v>
      </c>
      <c r="I35" s="140">
        <v>4979</v>
      </c>
      <c r="J35" s="115">
        <v>124</v>
      </c>
      <c r="K35" s="116">
        <v>2.4904599317131955</v>
      </c>
    </row>
    <row r="36" spans="1:11" ht="14.1" customHeight="1" x14ac:dyDescent="0.2">
      <c r="A36" s="306">
        <v>41</v>
      </c>
      <c r="B36" s="307" t="s">
        <v>255</v>
      </c>
      <c r="C36" s="308"/>
      <c r="D36" s="113">
        <v>5.8191598282369839</v>
      </c>
      <c r="E36" s="115">
        <v>11424</v>
      </c>
      <c r="F36" s="114">
        <v>11497</v>
      </c>
      <c r="G36" s="114">
        <v>11607</v>
      </c>
      <c r="H36" s="114">
        <v>11467</v>
      </c>
      <c r="I36" s="140">
        <v>11565</v>
      </c>
      <c r="J36" s="115">
        <v>-141</v>
      </c>
      <c r="K36" s="116">
        <v>-1.2191958495460442</v>
      </c>
    </row>
    <row r="37" spans="1:11" ht="14.1" customHeight="1" x14ac:dyDescent="0.2">
      <c r="A37" s="306">
        <v>42</v>
      </c>
      <c r="B37" s="307" t="s">
        <v>256</v>
      </c>
      <c r="C37" s="308"/>
      <c r="D37" s="113">
        <v>0.12530753831812833</v>
      </c>
      <c r="E37" s="115">
        <v>246</v>
      </c>
      <c r="F37" s="114">
        <v>249</v>
      </c>
      <c r="G37" s="114">
        <v>239</v>
      </c>
      <c r="H37" s="114">
        <v>231</v>
      </c>
      <c r="I37" s="140">
        <v>225</v>
      </c>
      <c r="J37" s="115">
        <v>21</v>
      </c>
      <c r="K37" s="116">
        <v>9.3333333333333339</v>
      </c>
    </row>
    <row r="38" spans="1:11" ht="14.1" customHeight="1" x14ac:dyDescent="0.2">
      <c r="A38" s="306">
        <v>43</v>
      </c>
      <c r="B38" s="307" t="s">
        <v>257</v>
      </c>
      <c r="C38" s="308"/>
      <c r="D38" s="113">
        <v>1.3024852661766428</v>
      </c>
      <c r="E38" s="115">
        <v>2557</v>
      </c>
      <c r="F38" s="114">
        <v>2531</v>
      </c>
      <c r="G38" s="114">
        <v>2491</v>
      </c>
      <c r="H38" s="114">
        <v>2398</v>
      </c>
      <c r="I38" s="140">
        <v>2366</v>
      </c>
      <c r="J38" s="115">
        <v>191</v>
      </c>
      <c r="K38" s="116">
        <v>8.0726965342349963</v>
      </c>
    </row>
    <row r="39" spans="1:11" ht="14.1" customHeight="1" x14ac:dyDescent="0.2">
      <c r="A39" s="306">
        <v>51</v>
      </c>
      <c r="B39" s="307" t="s">
        <v>258</v>
      </c>
      <c r="C39" s="308"/>
      <c r="D39" s="113">
        <v>5.0627301761946244</v>
      </c>
      <c r="E39" s="115">
        <v>9939</v>
      </c>
      <c r="F39" s="114">
        <v>9960</v>
      </c>
      <c r="G39" s="114">
        <v>10084</v>
      </c>
      <c r="H39" s="114">
        <v>9899</v>
      </c>
      <c r="I39" s="140">
        <v>9871</v>
      </c>
      <c r="J39" s="115">
        <v>68</v>
      </c>
      <c r="K39" s="116">
        <v>0.68888663762536728</v>
      </c>
    </row>
    <row r="40" spans="1:11" ht="14.1" customHeight="1" x14ac:dyDescent="0.2">
      <c r="A40" s="306" t="s">
        <v>259</v>
      </c>
      <c r="B40" s="307" t="s">
        <v>260</v>
      </c>
      <c r="C40" s="308"/>
      <c r="D40" s="113">
        <v>4.1219048783345302</v>
      </c>
      <c r="E40" s="115">
        <v>8092</v>
      </c>
      <c r="F40" s="114">
        <v>8116</v>
      </c>
      <c r="G40" s="114">
        <v>8233</v>
      </c>
      <c r="H40" s="114">
        <v>8124</v>
      </c>
      <c r="I40" s="140">
        <v>8119</v>
      </c>
      <c r="J40" s="115">
        <v>-27</v>
      </c>
      <c r="K40" s="116">
        <v>-0.33255327010715607</v>
      </c>
    </row>
    <row r="41" spans="1:11" ht="14.1" customHeight="1" x14ac:dyDescent="0.2">
      <c r="A41" s="306"/>
      <c r="B41" s="307" t="s">
        <v>261</v>
      </c>
      <c r="C41" s="308"/>
      <c r="D41" s="113">
        <v>3.5396832673685927</v>
      </c>
      <c r="E41" s="115">
        <v>6949</v>
      </c>
      <c r="F41" s="114">
        <v>6978</v>
      </c>
      <c r="G41" s="114">
        <v>7100</v>
      </c>
      <c r="H41" s="114">
        <v>7044</v>
      </c>
      <c r="I41" s="140">
        <v>7031</v>
      </c>
      <c r="J41" s="115">
        <v>-82</v>
      </c>
      <c r="K41" s="116">
        <v>-1.1662636893756222</v>
      </c>
    </row>
    <row r="42" spans="1:11" ht="14.1" customHeight="1" x14ac:dyDescent="0.2">
      <c r="A42" s="306">
        <v>52</v>
      </c>
      <c r="B42" s="307" t="s">
        <v>262</v>
      </c>
      <c r="C42" s="308"/>
      <c r="D42" s="113">
        <v>3.2692023614867791</v>
      </c>
      <c r="E42" s="115">
        <v>6418</v>
      </c>
      <c r="F42" s="114">
        <v>6320</v>
      </c>
      <c r="G42" s="114">
        <v>6573</v>
      </c>
      <c r="H42" s="114">
        <v>6494</v>
      </c>
      <c r="I42" s="140">
        <v>6411</v>
      </c>
      <c r="J42" s="115">
        <v>7</v>
      </c>
      <c r="K42" s="116">
        <v>0.10918733426922476</v>
      </c>
    </row>
    <row r="43" spans="1:11" ht="14.1" customHeight="1" x14ac:dyDescent="0.2">
      <c r="A43" s="306" t="s">
        <v>263</v>
      </c>
      <c r="B43" s="307" t="s">
        <v>264</v>
      </c>
      <c r="C43" s="308"/>
      <c r="D43" s="113">
        <v>2.435856293647519</v>
      </c>
      <c r="E43" s="115">
        <v>4782</v>
      </c>
      <c r="F43" s="114">
        <v>4740</v>
      </c>
      <c r="G43" s="114">
        <v>4920</v>
      </c>
      <c r="H43" s="114">
        <v>4842</v>
      </c>
      <c r="I43" s="140">
        <v>4799</v>
      </c>
      <c r="J43" s="115">
        <v>-17</v>
      </c>
      <c r="K43" s="116">
        <v>-0.35424046676390913</v>
      </c>
    </row>
    <row r="44" spans="1:11" ht="14.1" customHeight="1" x14ac:dyDescent="0.2">
      <c r="A44" s="306">
        <v>53</v>
      </c>
      <c r="B44" s="307" t="s">
        <v>265</v>
      </c>
      <c r="C44" s="308"/>
      <c r="D44" s="113">
        <v>0.72790435876668858</v>
      </c>
      <c r="E44" s="115">
        <v>1429</v>
      </c>
      <c r="F44" s="114">
        <v>1410</v>
      </c>
      <c r="G44" s="114">
        <v>1413</v>
      </c>
      <c r="H44" s="114">
        <v>1408</v>
      </c>
      <c r="I44" s="140">
        <v>1391</v>
      </c>
      <c r="J44" s="115">
        <v>38</v>
      </c>
      <c r="K44" s="116">
        <v>2.7318475916606757</v>
      </c>
    </row>
    <row r="45" spans="1:11" ht="14.1" customHeight="1" x14ac:dyDescent="0.2">
      <c r="A45" s="306" t="s">
        <v>266</v>
      </c>
      <c r="B45" s="307" t="s">
        <v>267</v>
      </c>
      <c r="C45" s="308"/>
      <c r="D45" s="113">
        <v>0.68460703861611583</v>
      </c>
      <c r="E45" s="115">
        <v>1344</v>
      </c>
      <c r="F45" s="114">
        <v>1319</v>
      </c>
      <c r="G45" s="114">
        <v>1327</v>
      </c>
      <c r="H45" s="114">
        <v>1327</v>
      </c>
      <c r="I45" s="140">
        <v>1310</v>
      </c>
      <c r="J45" s="115">
        <v>34</v>
      </c>
      <c r="K45" s="116">
        <v>2.5954198473282442</v>
      </c>
    </row>
    <row r="46" spans="1:11" ht="14.1" customHeight="1" x14ac:dyDescent="0.2">
      <c r="A46" s="306">
        <v>54</v>
      </c>
      <c r="B46" s="307" t="s">
        <v>268</v>
      </c>
      <c r="C46" s="308"/>
      <c r="D46" s="113">
        <v>2.4119154225054378</v>
      </c>
      <c r="E46" s="115">
        <v>4735</v>
      </c>
      <c r="F46" s="114">
        <v>4771</v>
      </c>
      <c r="G46" s="114">
        <v>4824</v>
      </c>
      <c r="H46" s="114">
        <v>4736</v>
      </c>
      <c r="I46" s="140">
        <v>4706</v>
      </c>
      <c r="J46" s="115">
        <v>29</v>
      </c>
      <c r="K46" s="116">
        <v>0.61623459413514659</v>
      </c>
    </row>
    <row r="47" spans="1:11" ht="14.1" customHeight="1" x14ac:dyDescent="0.2">
      <c r="A47" s="306">
        <v>61</v>
      </c>
      <c r="B47" s="307" t="s">
        <v>269</v>
      </c>
      <c r="C47" s="308"/>
      <c r="D47" s="113">
        <v>2.6019142509308923</v>
      </c>
      <c r="E47" s="115">
        <v>5108</v>
      </c>
      <c r="F47" s="114">
        <v>5094</v>
      </c>
      <c r="G47" s="114">
        <v>5092</v>
      </c>
      <c r="H47" s="114">
        <v>4989</v>
      </c>
      <c r="I47" s="140">
        <v>4965</v>
      </c>
      <c r="J47" s="115">
        <v>143</v>
      </c>
      <c r="K47" s="116">
        <v>2.880161127895267</v>
      </c>
    </row>
    <row r="48" spans="1:11" ht="14.1" customHeight="1" x14ac:dyDescent="0.2">
      <c r="A48" s="306">
        <v>62</v>
      </c>
      <c r="B48" s="307" t="s">
        <v>270</v>
      </c>
      <c r="C48" s="308"/>
      <c r="D48" s="113">
        <v>7.0151846248669241</v>
      </c>
      <c r="E48" s="115">
        <v>13772</v>
      </c>
      <c r="F48" s="114">
        <v>13860</v>
      </c>
      <c r="G48" s="114">
        <v>13864</v>
      </c>
      <c r="H48" s="114">
        <v>13919</v>
      </c>
      <c r="I48" s="140">
        <v>13847</v>
      </c>
      <c r="J48" s="115">
        <v>-75</v>
      </c>
      <c r="K48" s="116">
        <v>-0.54163356683758213</v>
      </c>
    </row>
    <row r="49" spans="1:11" ht="14.1" customHeight="1" x14ac:dyDescent="0.2">
      <c r="A49" s="306">
        <v>63</v>
      </c>
      <c r="B49" s="307" t="s">
        <v>271</v>
      </c>
      <c r="C49" s="308"/>
      <c r="D49" s="113">
        <v>2.6681336817494157</v>
      </c>
      <c r="E49" s="115">
        <v>5238</v>
      </c>
      <c r="F49" s="114">
        <v>5752</v>
      </c>
      <c r="G49" s="114">
        <v>6102</v>
      </c>
      <c r="H49" s="114">
        <v>6080</v>
      </c>
      <c r="I49" s="140">
        <v>5397</v>
      </c>
      <c r="J49" s="115">
        <v>-159</v>
      </c>
      <c r="K49" s="116">
        <v>-2.9460811561978879</v>
      </c>
    </row>
    <row r="50" spans="1:11" ht="14.1" customHeight="1" x14ac:dyDescent="0.2">
      <c r="A50" s="306" t="s">
        <v>272</v>
      </c>
      <c r="B50" s="307" t="s">
        <v>273</v>
      </c>
      <c r="C50" s="308"/>
      <c r="D50" s="113">
        <v>0.78852060697749049</v>
      </c>
      <c r="E50" s="115">
        <v>1548</v>
      </c>
      <c r="F50" s="114">
        <v>1722</v>
      </c>
      <c r="G50" s="114">
        <v>1833</v>
      </c>
      <c r="H50" s="114">
        <v>1780</v>
      </c>
      <c r="I50" s="140">
        <v>1591</v>
      </c>
      <c r="J50" s="115">
        <v>-43</v>
      </c>
      <c r="K50" s="116">
        <v>-2.7027027027027026</v>
      </c>
    </row>
    <row r="51" spans="1:11" ht="14.1" customHeight="1" x14ac:dyDescent="0.2">
      <c r="A51" s="306" t="s">
        <v>274</v>
      </c>
      <c r="B51" s="307" t="s">
        <v>275</v>
      </c>
      <c r="C51" s="308"/>
      <c r="D51" s="113">
        <v>1.5958882827264067</v>
      </c>
      <c r="E51" s="115">
        <v>3133</v>
      </c>
      <c r="F51" s="114">
        <v>3452</v>
      </c>
      <c r="G51" s="114">
        <v>3682</v>
      </c>
      <c r="H51" s="114">
        <v>3728</v>
      </c>
      <c r="I51" s="140">
        <v>3242</v>
      </c>
      <c r="J51" s="115">
        <v>-109</v>
      </c>
      <c r="K51" s="116">
        <v>-3.3621221468229487</v>
      </c>
    </row>
    <row r="52" spans="1:11" ht="14.1" customHeight="1" x14ac:dyDescent="0.2">
      <c r="A52" s="306">
        <v>71</v>
      </c>
      <c r="B52" s="307" t="s">
        <v>276</v>
      </c>
      <c r="C52" s="308"/>
      <c r="D52" s="113">
        <v>10.654197038463302</v>
      </c>
      <c r="E52" s="115">
        <v>20916</v>
      </c>
      <c r="F52" s="114">
        <v>20904</v>
      </c>
      <c r="G52" s="114">
        <v>20895</v>
      </c>
      <c r="H52" s="114">
        <v>20563</v>
      </c>
      <c r="I52" s="140">
        <v>20508</v>
      </c>
      <c r="J52" s="115">
        <v>408</v>
      </c>
      <c r="K52" s="116">
        <v>1.989467524868344</v>
      </c>
    </row>
    <row r="53" spans="1:11" ht="14.1" customHeight="1" x14ac:dyDescent="0.2">
      <c r="A53" s="306" t="s">
        <v>277</v>
      </c>
      <c r="B53" s="307" t="s">
        <v>278</v>
      </c>
      <c r="C53" s="308"/>
      <c r="D53" s="113">
        <v>3.6537844404712785</v>
      </c>
      <c r="E53" s="115">
        <v>7173</v>
      </c>
      <c r="F53" s="114">
        <v>7160</v>
      </c>
      <c r="G53" s="114">
        <v>7113</v>
      </c>
      <c r="H53" s="114">
        <v>6994</v>
      </c>
      <c r="I53" s="140">
        <v>6979</v>
      </c>
      <c r="J53" s="115">
        <v>194</v>
      </c>
      <c r="K53" s="116">
        <v>2.7797678750537327</v>
      </c>
    </row>
    <row r="54" spans="1:11" ht="14.1" customHeight="1" x14ac:dyDescent="0.2">
      <c r="A54" s="306" t="s">
        <v>279</v>
      </c>
      <c r="B54" s="307" t="s">
        <v>280</v>
      </c>
      <c r="C54" s="308"/>
      <c r="D54" s="113">
        <v>6.0081398961883075</v>
      </c>
      <c r="E54" s="115">
        <v>11795</v>
      </c>
      <c r="F54" s="114">
        <v>11799</v>
      </c>
      <c r="G54" s="114">
        <v>11827</v>
      </c>
      <c r="H54" s="114">
        <v>11675</v>
      </c>
      <c r="I54" s="140">
        <v>11650</v>
      </c>
      <c r="J54" s="115">
        <v>145</v>
      </c>
      <c r="K54" s="116">
        <v>1.2446351931330473</v>
      </c>
    </row>
    <row r="55" spans="1:11" ht="14.1" customHeight="1" x14ac:dyDescent="0.2">
      <c r="A55" s="306">
        <v>72</v>
      </c>
      <c r="B55" s="307" t="s">
        <v>281</v>
      </c>
      <c r="C55" s="308"/>
      <c r="D55" s="113">
        <v>3.0567908026304393</v>
      </c>
      <c r="E55" s="115">
        <v>6001</v>
      </c>
      <c r="F55" s="114">
        <v>6010</v>
      </c>
      <c r="G55" s="114">
        <v>6011</v>
      </c>
      <c r="H55" s="114">
        <v>5899</v>
      </c>
      <c r="I55" s="140">
        <v>5943</v>
      </c>
      <c r="J55" s="115">
        <v>58</v>
      </c>
      <c r="K55" s="116">
        <v>0.97593807841157665</v>
      </c>
    </row>
    <row r="56" spans="1:11" ht="14.1" customHeight="1" x14ac:dyDescent="0.2">
      <c r="A56" s="306" t="s">
        <v>282</v>
      </c>
      <c r="B56" s="307" t="s">
        <v>283</v>
      </c>
      <c r="C56" s="308"/>
      <c r="D56" s="113">
        <v>1.3972299902708374</v>
      </c>
      <c r="E56" s="115">
        <v>2743</v>
      </c>
      <c r="F56" s="114">
        <v>2778</v>
      </c>
      <c r="G56" s="114">
        <v>2794</v>
      </c>
      <c r="H56" s="114">
        <v>2737</v>
      </c>
      <c r="I56" s="140">
        <v>2779</v>
      </c>
      <c r="J56" s="115">
        <v>-36</v>
      </c>
      <c r="K56" s="116">
        <v>-1.2954300107952501</v>
      </c>
    </row>
    <row r="57" spans="1:11" ht="14.1" customHeight="1" x14ac:dyDescent="0.2">
      <c r="A57" s="306" t="s">
        <v>284</v>
      </c>
      <c r="B57" s="307" t="s">
        <v>285</v>
      </c>
      <c r="C57" s="308"/>
      <c r="D57" s="113">
        <v>0.98412261801066647</v>
      </c>
      <c r="E57" s="115">
        <v>1932</v>
      </c>
      <c r="F57" s="114">
        <v>1904</v>
      </c>
      <c r="G57" s="114">
        <v>1894</v>
      </c>
      <c r="H57" s="114">
        <v>1879</v>
      </c>
      <c r="I57" s="140">
        <v>1873</v>
      </c>
      <c r="J57" s="115">
        <v>59</v>
      </c>
      <c r="K57" s="116">
        <v>3.1500266951414844</v>
      </c>
    </row>
    <row r="58" spans="1:11" ht="14.1" customHeight="1" x14ac:dyDescent="0.2">
      <c r="A58" s="306">
        <v>73</v>
      </c>
      <c r="B58" s="307" t="s">
        <v>286</v>
      </c>
      <c r="C58" s="308"/>
      <c r="D58" s="113">
        <v>2.51837589205214</v>
      </c>
      <c r="E58" s="115">
        <v>4944</v>
      </c>
      <c r="F58" s="114">
        <v>4929</v>
      </c>
      <c r="G58" s="114">
        <v>4902</v>
      </c>
      <c r="H58" s="114">
        <v>4756</v>
      </c>
      <c r="I58" s="140">
        <v>4722</v>
      </c>
      <c r="J58" s="115">
        <v>222</v>
      </c>
      <c r="K58" s="116">
        <v>4.7013977128335451</v>
      </c>
    </row>
    <row r="59" spans="1:11" ht="14.1" customHeight="1" x14ac:dyDescent="0.2">
      <c r="A59" s="306" t="s">
        <v>287</v>
      </c>
      <c r="B59" s="307" t="s">
        <v>288</v>
      </c>
      <c r="C59" s="308"/>
      <c r="D59" s="113">
        <v>2.1837130763000658</v>
      </c>
      <c r="E59" s="115">
        <v>4287</v>
      </c>
      <c r="F59" s="114">
        <v>4278</v>
      </c>
      <c r="G59" s="114">
        <v>4257</v>
      </c>
      <c r="H59" s="114">
        <v>4123</v>
      </c>
      <c r="I59" s="140">
        <v>4092</v>
      </c>
      <c r="J59" s="115">
        <v>195</v>
      </c>
      <c r="K59" s="116">
        <v>4.7653958944281527</v>
      </c>
    </row>
    <row r="60" spans="1:11" ht="14.1" customHeight="1" x14ac:dyDescent="0.2">
      <c r="A60" s="306">
        <v>81</v>
      </c>
      <c r="B60" s="307" t="s">
        <v>289</v>
      </c>
      <c r="C60" s="308"/>
      <c r="D60" s="113">
        <v>7.7288263369957768</v>
      </c>
      <c r="E60" s="115">
        <v>15173</v>
      </c>
      <c r="F60" s="114">
        <v>15122</v>
      </c>
      <c r="G60" s="114">
        <v>15031</v>
      </c>
      <c r="H60" s="114">
        <v>14784</v>
      </c>
      <c r="I60" s="140">
        <v>14829</v>
      </c>
      <c r="J60" s="115">
        <v>344</v>
      </c>
      <c r="K60" s="116">
        <v>2.3197788117877134</v>
      </c>
    </row>
    <row r="61" spans="1:11" ht="14.1" customHeight="1" x14ac:dyDescent="0.2">
      <c r="A61" s="306" t="s">
        <v>290</v>
      </c>
      <c r="B61" s="307" t="s">
        <v>291</v>
      </c>
      <c r="C61" s="308"/>
      <c r="D61" s="113">
        <v>2.2300666778730318</v>
      </c>
      <c r="E61" s="115">
        <v>4378</v>
      </c>
      <c r="F61" s="114">
        <v>4375</v>
      </c>
      <c r="G61" s="114">
        <v>4383</v>
      </c>
      <c r="H61" s="114">
        <v>4244</v>
      </c>
      <c r="I61" s="140">
        <v>4277</v>
      </c>
      <c r="J61" s="115">
        <v>101</v>
      </c>
      <c r="K61" s="116">
        <v>2.3614683189151275</v>
      </c>
    </row>
    <row r="62" spans="1:11" ht="14.1" customHeight="1" x14ac:dyDescent="0.2">
      <c r="A62" s="306" t="s">
        <v>292</v>
      </c>
      <c r="B62" s="307" t="s">
        <v>293</v>
      </c>
      <c r="C62" s="308"/>
      <c r="D62" s="113">
        <v>3.2213206192026163</v>
      </c>
      <c r="E62" s="115">
        <v>6324</v>
      </c>
      <c r="F62" s="114">
        <v>6299</v>
      </c>
      <c r="G62" s="114">
        <v>6250</v>
      </c>
      <c r="H62" s="114">
        <v>6178</v>
      </c>
      <c r="I62" s="140">
        <v>6214</v>
      </c>
      <c r="J62" s="115">
        <v>110</v>
      </c>
      <c r="K62" s="116">
        <v>1.7701963308657869</v>
      </c>
    </row>
    <row r="63" spans="1:11" ht="14.1" customHeight="1" x14ac:dyDescent="0.2">
      <c r="A63" s="306"/>
      <c r="B63" s="307" t="s">
        <v>294</v>
      </c>
      <c r="C63" s="308"/>
      <c r="D63" s="113">
        <v>2.8830921417910829</v>
      </c>
      <c r="E63" s="115">
        <v>5660</v>
      </c>
      <c r="F63" s="114">
        <v>5642</v>
      </c>
      <c r="G63" s="114">
        <v>5590</v>
      </c>
      <c r="H63" s="114">
        <v>5523</v>
      </c>
      <c r="I63" s="140">
        <v>5551</v>
      </c>
      <c r="J63" s="115">
        <v>109</v>
      </c>
      <c r="K63" s="116">
        <v>1.9636101603314717</v>
      </c>
    </row>
    <row r="64" spans="1:11" ht="14.1" customHeight="1" x14ac:dyDescent="0.2">
      <c r="A64" s="306" t="s">
        <v>295</v>
      </c>
      <c r="B64" s="307" t="s">
        <v>296</v>
      </c>
      <c r="C64" s="308"/>
      <c r="D64" s="113">
        <v>0.78444556508096597</v>
      </c>
      <c r="E64" s="115">
        <v>1540</v>
      </c>
      <c r="F64" s="114">
        <v>1521</v>
      </c>
      <c r="G64" s="114">
        <v>1502</v>
      </c>
      <c r="H64" s="114">
        <v>1481</v>
      </c>
      <c r="I64" s="140">
        <v>1480</v>
      </c>
      <c r="J64" s="115">
        <v>60</v>
      </c>
      <c r="K64" s="116">
        <v>4.0540540540540544</v>
      </c>
    </row>
    <row r="65" spans="1:11" ht="14.1" customHeight="1" x14ac:dyDescent="0.2">
      <c r="A65" s="306" t="s">
        <v>297</v>
      </c>
      <c r="B65" s="307" t="s">
        <v>298</v>
      </c>
      <c r="C65" s="308"/>
      <c r="D65" s="113">
        <v>0.75592027180529453</v>
      </c>
      <c r="E65" s="115">
        <v>1484</v>
      </c>
      <c r="F65" s="114">
        <v>1482</v>
      </c>
      <c r="G65" s="114">
        <v>1456</v>
      </c>
      <c r="H65" s="114">
        <v>1449</v>
      </c>
      <c r="I65" s="140">
        <v>1435</v>
      </c>
      <c r="J65" s="115">
        <v>49</v>
      </c>
      <c r="K65" s="116">
        <v>3.4146341463414633</v>
      </c>
    </row>
    <row r="66" spans="1:11" ht="14.1" customHeight="1" x14ac:dyDescent="0.2">
      <c r="A66" s="306">
        <v>82</v>
      </c>
      <c r="B66" s="307" t="s">
        <v>299</v>
      </c>
      <c r="C66" s="308"/>
      <c r="D66" s="113">
        <v>2.726712409011955</v>
      </c>
      <c r="E66" s="115">
        <v>5353</v>
      </c>
      <c r="F66" s="114">
        <v>5391</v>
      </c>
      <c r="G66" s="114">
        <v>5397</v>
      </c>
      <c r="H66" s="114">
        <v>5238</v>
      </c>
      <c r="I66" s="140">
        <v>5242</v>
      </c>
      <c r="J66" s="115">
        <v>111</v>
      </c>
      <c r="K66" s="116">
        <v>2.1175123998473864</v>
      </c>
    </row>
    <row r="67" spans="1:11" ht="14.1" customHeight="1" x14ac:dyDescent="0.2">
      <c r="A67" s="306" t="s">
        <v>300</v>
      </c>
      <c r="B67" s="307" t="s">
        <v>301</v>
      </c>
      <c r="C67" s="308"/>
      <c r="D67" s="113">
        <v>1.6407137435881762</v>
      </c>
      <c r="E67" s="115">
        <v>3221</v>
      </c>
      <c r="F67" s="114">
        <v>3233</v>
      </c>
      <c r="G67" s="114">
        <v>3223</v>
      </c>
      <c r="H67" s="114">
        <v>3173</v>
      </c>
      <c r="I67" s="140">
        <v>3172</v>
      </c>
      <c r="J67" s="115">
        <v>49</v>
      </c>
      <c r="K67" s="116">
        <v>1.544766708701135</v>
      </c>
    </row>
    <row r="68" spans="1:11" ht="14.1" customHeight="1" x14ac:dyDescent="0.2">
      <c r="A68" s="306" t="s">
        <v>302</v>
      </c>
      <c r="B68" s="307" t="s">
        <v>303</v>
      </c>
      <c r="C68" s="308"/>
      <c r="D68" s="113">
        <v>0.51803970109567687</v>
      </c>
      <c r="E68" s="115">
        <v>1017</v>
      </c>
      <c r="F68" s="114">
        <v>1047</v>
      </c>
      <c r="G68" s="114">
        <v>1059</v>
      </c>
      <c r="H68" s="114">
        <v>1005</v>
      </c>
      <c r="I68" s="140">
        <v>1010</v>
      </c>
      <c r="J68" s="115">
        <v>7</v>
      </c>
      <c r="K68" s="116">
        <v>0.69306930693069302</v>
      </c>
    </row>
    <row r="69" spans="1:11" ht="14.1" customHeight="1" x14ac:dyDescent="0.2">
      <c r="A69" s="306">
        <v>83</v>
      </c>
      <c r="B69" s="307" t="s">
        <v>304</v>
      </c>
      <c r="C69" s="308"/>
      <c r="D69" s="113">
        <v>5.3097795911714218</v>
      </c>
      <c r="E69" s="115">
        <v>10424</v>
      </c>
      <c r="F69" s="114">
        <v>10397</v>
      </c>
      <c r="G69" s="114">
        <v>10266</v>
      </c>
      <c r="H69" s="114">
        <v>9944</v>
      </c>
      <c r="I69" s="140">
        <v>9895</v>
      </c>
      <c r="J69" s="115">
        <v>529</v>
      </c>
      <c r="K69" s="116">
        <v>5.3461344113188476</v>
      </c>
    </row>
    <row r="70" spans="1:11" ht="14.1" customHeight="1" x14ac:dyDescent="0.2">
      <c r="A70" s="306" t="s">
        <v>305</v>
      </c>
      <c r="B70" s="307" t="s">
        <v>306</v>
      </c>
      <c r="C70" s="308"/>
      <c r="D70" s="113">
        <v>4.3562197873846893</v>
      </c>
      <c r="E70" s="115">
        <v>8552</v>
      </c>
      <c r="F70" s="114">
        <v>8542</v>
      </c>
      <c r="G70" s="114">
        <v>8423</v>
      </c>
      <c r="H70" s="114">
        <v>8154</v>
      </c>
      <c r="I70" s="140">
        <v>8148</v>
      </c>
      <c r="J70" s="115">
        <v>404</v>
      </c>
      <c r="K70" s="116">
        <v>4.9582719685812471</v>
      </c>
    </row>
    <row r="71" spans="1:11" ht="14.1" customHeight="1" x14ac:dyDescent="0.2">
      <c r="A71" s="306"/>
      <c r="B71" s="307" t="s">
        <v>307</v>
      </c>
      <c r="C71" s="308"/>
      <c r="D71" s="113">
        <v>2.5020757244660423</v>
      </c>
      <c r="E71" s="115">
        <v>4912</v>
      </c>
      <c r="F71" s="114">
        <v>4875</v>
      </c>
      <c r="G71" s="114">
        <v>4827</v>
      </c>
      <c r="H71" s="114">
        <v>4604</v>
      </c>
      <c r="I71" s="140">
        <v>4614</v>
      </c>
      <c r="J71" s="115">
        <v>298</v>
      </c>
      <c r="K71" s="116">
        <v>6.4586042479410493</v>
      </c>
    </row>
    <row r="72" spans="1:11" ht="14.1" customHeight="1" x14ac:dyDescent="0.2">
      <c r="A72" s="306">
        <v>84</v>
      </c>
      <c r="B72" s="307" t="s">
        <v>308</v>
      </c>
      <c r="C72" s="308"/>
      <c r="D72" s="113">
        <v>1.0447388662214683</v>
      </c>
      <c r="E72" s="115">
        <v>2051</v>
      </c>
      <c r="F72" s="114">
        <v>2023</v>
      </c>
      <c r="G72" s="114">
        <v>2005</v>
      </c>
      <c r="H72" s="114">
        <v>2076</v>
      </c>
      <c r="I72" s="140">
        <v>2074</v>
      </c>
      <c r="J72" s="115">
        <v>-23</v>
      </c>
      <c r="K72" s="116">
        <v>-1.1089681774349085</v>
      </c>
    </row>
    <row r="73" spans="1:11" ht="14.1" customHeight="1" x14ac:dyDescent="0.2">
      <c r="A73" s="306" t="s">
        <v>309</v>
      </c>
      <c r="B73" s="307" t="s">
        <v>310</v>
      </c>
      <c r="C73" s="308"/>
      <c r="D73" s="113">
        <v>0.37745075566558167</v>
      </c>
      <c r="E73" s="115">
        <v>741</v>
      </c>
      <c r="F73" s="114">
        <v>722</v>
      </c>
      <c r="G73" s="114">
        <v>712</v>
      </c>
      <c r="H73" s="114">
        <v>773</v>
      </c>
      <c r="I73" s="140">
        <v>773</v>
      </c>
      <c r="J73" s="115">
        <v>-32</v>
      </c>
      <c r="K73" s="116">
        <v>-4.1397153945666236</v>
      </c>
    </row>
    <row r="74" spans="1:11" ht="14.1" customHeight="1" x14ac:dyDescent="0.2">
      <c r="A74" s="306" t="s">
        <v>311</v>
      </c>
      <c r="B74" s="307" t="s">
        <v>312</v>
      </c>
      <c r="C74" s="308"/>
      <c r="D74" s="113">
        <v>0.28932797465323939</v>
      </c>
      <c r="E74" s="115">
        <v>568</v>
      </c>
      <c r="F74" s="114">
        <v>570</v>
      </c>
      <c r="G74" s="114">
        <v>567</v>
      </c>
      <c r="H74" s="114">
        <v>570</v>
      </c>
      <c r="I74" s="140">
        <v>580</v>
      </c>
      <c r="J74" s="115">
        <v>-12</v>
      </c>
      <c r="K74" s="116">
        <v>-2.0689655172413794</v>
      </c>
    </row>
    <row r="75" spans="1:11" ht="14.1" customHeight="1" x14ac:dyDescent="0.2">
      <c r="A75" s="306" t="s">
        <v>313</v>
      </c>
      <c r="B75" s="307" t="s">
        <v>314</v>
      </c>
      <c r="C75" s="308"/>
      <c r="D75" s="113">
        <v>2.0375209482622492E-2</v>
      </c>
      <c r="E75" s="115">
        <v>40</v>
      </c>
      <c r="F75" s="114">
        <v>46</v>
      </c>
      <c r="G75" s="114">
        <v>45</v>
      </c>
      <c r="H75" s="114">
        <v>40</v>
      </c>
      <c r="I75" s="140">
        <v>39</v>
      </c>
      <c r="J75" s="115">
        <v>1</v>
      </c>
      <c r="K75" s="116">
        <v>2.5641025641025643</v>
      </c>
    </row>
    <row r="76" spans="1:11" ht="14.1" customHeight="1" x14ac:dyDescent="0.2">
      <c r="A76" s="306">
        <v>91</v>
      </c>
      <c r="B76" s="307" t="s">
        <v>315</v>
      </c>
      <c r="C76" s="308"/>
      <c r="D76" s="113">
        <v>0.11868559523627602</v>
      </c>
      <c r="E76" s="115">
        <v>233</v>
      </c>
      <c r="F76" s="114">
        <v>237</v>
      </c>
      <c r="G76" s="114">
        <v>235</v>
      </c>
      <c r="H76" s="114">
        <v>232</v>
      </c>
      <c r="I76" s="140">
        <v>237</v>
      </c>
      <c r="J76" s="115">
        <v>-4</v>
      </c>
      <c r="K76" s="116">
        <v>-1.6877637130801688</v>
      </c>
    </row>
    <row r="77" spans="1:11" ht="14.1" customHeight="1" x14ac:dyDescent="0.2">
      <c r="A77" s="306">
        <v>92</v>
      </c>
      <c r="B77" s="307" t="s">
        <v>316</v>
      </c>
      <c r="C77" s="308"/>
      <c r="D77" s="113">
        <v>0.71567923307711512</v>
      </c>
      <c r="E77" s="115">
        <v>1405</v>
      </c>
      <c r="F77" s="114">
        <v>1406</v>
      </c>
      <c r="G77" s="114">
        <v>1373</v>
      </c>
      <c r="H77" s="114">
        <v>1356</v>
      </c>
      <c r="I77" s="140">
        <v>1335</v>
      </c>
      <c r="J77" s="115">
        <v>70</v>
      </c>
      <c r="K77" s="116">
        <v>5.2434456928838955</v>
      </c>
    </row>
    <row r="78" spans="1:11" ht="14.1" customHeight="1" x14ac:dyDescent="0.2">
      <c r="A78" s="306">
        <v>93</v>
      </c>
      <c r="B78" s="307" t="s">
        <v>317</v>
      </c>
      <c r="C78" s="308"/>
      <c r="D78" s="113">
        <v>0.17369866083935676</v>
      </c>
      <c r="E78" s="115">
        <v>341</v>
      </c>
      <c r="F78" s="114">
        <v>353</v>
      </c>
      <c r="G78" s="114">
        <v>367</v>
      </c>
      <c r="H78" s="114">
        <v>364</v>
      </c>
      <c r="I78" s="140">
        <v>361</v>
      </c>
      <c r="J78" s="115">
        <v>-20</v>
      </c>
      <c r="K78" s="116">
        <v>-5.54016620498615</v>
      </c>
    </row>
    <row r="79" spans="1:11" ht="14.1" customHeight="1" x14ac:dyDescent="0.2">
      <c r="A79" s="306">
        <v>94</v>
      </c>
      <c r="B79" s="307" t="s">
        <v>318</v>
      </c>
      <c r="C79" s="308"/>
      <c r="D79" s="113">
        <v>0.1446639873266197</v>
      </c>
      <c r="E79" s="115">
        <v>284</v>
      </c>
      <c r="F79" s="114">
        <v>281</v>
      </c>
      <c r="G79" s="114">
        <v>295</v>
      </c>
      <c r="H79" s="114">
        <v>278</v>
      </c>
      <c r="I79" s="140">
        <v>272</v>
      </c>
      <c r="J79" s="115">
        <v>12</v>
      </c>
      <c r="K79" s="116">
        <v>4.4117647058823533</v>
      </c>
    </row>
    <row r="80" spans="1:11" ht="14.1" customHeight="1" x14ac:dyDescent="0.2">
      <c r="A80" s="306" t="s">
        <v>319</v>
      </c>
      <c r="B80" s="307" t="s">
        <v>320</v>
      </c>
      <c r="C80" s="308"/>
      <c r="D80" s="113">
        <v>8.6594640301145588E-3</v>
      </c>
      <c r="E80" s="115">
        <v>17</v>
      </c>
      <c r="F80" s="114">
        <v>20</v>
      </c>
      <c r="G80" s="114">
        <v>19</v>
      </c>
      <c r="H80" s="114">
        <v>23</v>
      </c>
      <c r="I80" s="140">
        <v>21</v>
      </c>
      <c r="J80" s="115">
        <v>-4</v>
      </c>
      <c r="K80" s="116">
        <v>-19.047619047619047</v>
      </c>
    </row>
    <row r="81" spans="1:11" ht="14.1" customHeight="1" x14ac:dyDescent="0.2">
      <c r="A81" s="310" t="s">
        <v>321</v>
      </c>
      <c r="B81" s="311" t="s">
        <v>224</v>
      </c>
      <c r="C81" s="312"/>
      <c r="D81" s="125">
        <v>0.62144388921998606</v>
      </c>
      <c r="E81" s="143">
        <v>1220</v>
      </c>
      <c r="F81" s="144">
        <v>1234</v>
      </c>
      <c r="G81" s="144">
        <v>1250</v>
      </c>
      <c r="H81" s="144">
        <v>1260</v>
      </c>
      <c r="I81" s="145">
        <v>1271</v>
      </c>
      <c r="J81" s="143">
        <v>-51</v>
      </c>
      <c r="K81" s="146">
        <v>-4.0125885129819041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49897</v>
      </c>
      <c r="E12" s="114">
        <v>51895</v>
      </c>
      <c r="F12" s="114">
        <v>52380</v>
      </c>
      <c r="G12" s="114">
        <v>52333</v>
      </c>
      <c r="H12" s="140">
        <v>51233</v>
      </c>
      <c r="I12" s="115">
        <v>-1336</v>
      </c>
      <c r="J12" s="116">
        <v>-2.6076942595592683</v>
      </c>
      <c r="K12"/>
      <c r="L12"/>
      <c r="M12"/>
      <c r="N12"/>
      <c r="O12"/>
      <c r="P12"/>
    </row>
    <row r="13" spans="1:16" s="110" customFormat="1" ht="14.45" customHeight="1" x14ac:dyDescent="0.2">
      <c r="A13" s="120" t="s">
        <v>105</v>
      </c>
      <c r="B13" s="119" t="s">
        <v>106</v>
      </c>
      <c r="C13" s="113">
        <v>36.940096598993925</v>
      </c>
      <c r="D13" s="115">
        <v>18432</v>
      </c>
      <c r="E13" s="114">
        <v>19073</v>
      </c>
      <c r="F13" s="114">
        <v>19306</v>
      </c>
      <c r="G13" s="114">
        <v>19228</v>
      </c>
      <c r="H13" s="140">
        <v>18651</v>
      </c>
      <c r="I13" s="115">
        <v>-219</v>
      </c>
      <c r="J13" s="116">
        <v>-1.174199774811002</v>
      </c>
      <c r="K13"/>
      <c r="L13"/>
      <c r="M13"/>
      <c r="N13"/>
      <c r="O13"/>
      <c r="P13"/>
    </row>
    <row r="14" spans="1:16" s="110" customFormat="1" ht="14.45" customHeight="1" x14ac:dyDescent="0.2">
      <c r="A14" s="120"/>
      <c r="B14" s="119" t="s">
        <v>107</v>
      </c>
      <c r="C14" s="113">
        <v>63.059903401006075</v>
      </c>
      <c r="D14" s="115">
        <v>31465</v>
      </c>
      <c r="E14" s="114">
        <v>32822</v>
      </c>
      <c r="F14" s="114">
        <v>33074</v>
      </c>
      <c r="G14" s="114">
        <v>33105</v>
      </c>
      <c r="H14" s="140">
        <v>32582</v>
      </c>
      <c r="I14" s="115">
        <v>-1117</v>
      </c>
      <c r="J14" s="116">
        <v>-3.4282732797250017</v>
      </c>
      <c r="K14"/>
      <c r="L14"/>
      <c r="M14"/>
      <c r="N14"/>
      <c r="O14"/>
      <c r="P14"/>
    </row>
    <row r="15" spans="1:16" s="110" customFormat="1" ht="14.45" customHeight="1" x14ac:dyDescent="0.2">
      <c r="A15" s="118" t="s">
        <v>105</v>
      </c>
      <c r="B15" s="121" t="s">
        <v>108</v>
      </c>
      <c r="C15" s="113">
        <v>11.970659558690903</v>
      </c>
      <c r="D15" s="115">
        <v>5973</v>
      </c>
      <c r="E15" s="114">
        <v>6389</v>
      </c>
      <c r="F15" s="114">
        <v>6620</v>
      </c>
      <c r="G15" s="114">
        <v>6637</v>
      </c>
      <c r="H15" s="140">
        <v>6319</v>
      </c>
      <c r="I15" s="115">
        <v>-346</v>
      </c>
      <c r="J15" s="116">
        <v>-5.4755499287861999</v>
      </c>
      <c r="K15"/>
      <c r="L15"/>
      <c r="M15"/>
      <c r="N15"/>
      <c r="O15"/>
      <c r="P15"/>
    </row>
    <row r="16" spans="1:16" s="110" customFormat="1" ht="14.45" customHeight="1" x14ac:dyDescent="0.2">
      <c r="A16" s="118"/>
      <c r="B16" s="121" t="s">
        <v>109</v>
      </c>
      <c r="C16" s="113">
        <v>52.458063611038739</v>
      </c>
      <c r="D16" s="115">
        <v>26175</v>
      </c>
      <c r="E16" s="114">
        <v>27337</v>
      </c>
      <c r="F16" s="114">
        <v>27529</v>
      </c>
      <c r="G16" s="114">
        <v>27564</v>
      </c>
      <c r="H16" s="140">
        <v>27176</v>
      </c>
      <c r="I16" s="115">
        <v>-1001</v>
      </c>
      <c r="J16" s="116">
        <v>-3.6833971151015601</v>
      </c>
      <c r="K16"/>
      <c r="L16"/>
      <c r="M16"/>
      <c r="N16"/>
      <c r="O16"/>
      <c r="P16"/>
    </row>
    <row r="17" spans="1:16" s="110" customFormat="1" ht="14.45" customHeight="1" x14ac:dyDescent="0.2">
      <c r="A17" s="118"/>
      <c r="B17" s="121" t="s">
        <v>110</v>
      </c>
      <c r="C17" s="113">
        <v>19.109365292502556</v>
      </c>
      <c r="D17" s="115">
        <v>9535</v>
      </c>
      <c r="E17" s="114">
        <v>9729</v>
      </c>
      <c r="F17" s="114">
        <v>9785</v>
      </c>
      <c r="G17" s="114">
        <v>9755</v>
      </c>
      <c r="H17" s="140">
        <v>9540</v>
      </c>
      <c r="I17" s="115">
        <v>-5</v>
      </c>
      <c r="J17" s="116">
        <v>-5.2410901467505239E-2</v>
      </c>
      <c r="K17"/>
      <c r="L17"/>
      <c r="M17"/>
      <c r="N17"/>
      <c r="O17"/>
      <c r="P17"/>
    </row>
    <row r="18" spans="1:16" s="110" customFormat="1" ht="14.45" customHeight="1" x14ac:dyDescent="0.2">
      <c r="A18" s="120"/>
      <c r="B18" s="121" t="s">
        <v>111</v>
      </c>
      <c r="C18" s="113">
        <v>16.461911537767801</v>
      </c>
      <c r="D18" s="115">
        <v>8214</v>
      </c>
      <c r="E18" s="114">
        <v>8440</v>
      </c>
      <c r="F18" s="114">
        <v>8446</v>
      </c>
      <c r="G18" s="114">
        <v>8377</v>
      </c>
      <c r="H18" s="140">
        <v>8198</v>
      </c>
      <c r="I18" s="115">
        <v>16</v>
      </c>
      <c r="J18" s="116">
        <v>0.19516955354964627</v>
      </c>
      <c r="K18"/>
      <c r="L18"/>
      <c r="M18"/>
      <c r="N18"/>
      <c r="O18"/>
      <c r="P18"/>
    </row>
    <row r="19" spans="1:16" s="110" customFormat="1" ht="14.45" customHeight="1" x14ac:dyDescent="0.2">
      <c r="A19" s="120"/>
      <c r="B19" s="121" t="s">
        <v>112</v>
      </c>
      <c r="C19" s="113">
        <v>1.4169188528368439</v>
      </c>
      <c r="D19" s="115">
        <v>707</v>
      </c>
      <c r="E19" s="114">
        <v>735</v>
      </c>
      <c r="F19" s="114">
        <v>764</v>
      </c>
      <c r="G19" s="114">
        <v>668</v>
      </c>
      <c r="H19" s="140">
        <v>641</v>
      </c>
      <c r="I19" s="115">
        <v>66</v>
      </c>
      <c r="J19" s="116">
        <v>10.296411856474259</v>
      </c>
      <c r="K19"/>
      <c r="L19"/>
      <c r="M19"/>
      <c r="N19"/>
      <c r="O19"/>
      <c r="P19"/>
    </row>
    <row r="20" spans="1:16" s="110" customFormat="1" ht="14.45" customHeight="1" x14ac:dyDescent="0.2">
      <c r="A20" s="120" t="s">
        <v>113</v>
      </c>
      <c r="B20" s="119" t="s">
        <v>116</v>
      </c>
      <c r="C20" s="113">
        <v>88.372046415616168</v>
      </c>
      <c r="D20" s="115">
        <v>44095</v>
      </c>
      <c r="E20" s="114">
        <v>45851</v>
      </c>
      <c r="F20" s="114">
        <v>46369</v>
      </c>
      <c r="G20" s="114">
        <v>46419</v>
      </c>
      <c r="H20" s="140">
        <v>45527</v>
      </c>
      <c r="I20" s="115">
        <v>-1432</v>
      </c>
      <c r="J20" s="116">
        <v>-3.1453862543106288</v>
      </c>
      <c r="K20"/>
      <c r="L20"/>
      <c r="M20"/>
      <c r="N20"/>
      <c r="O20"/>
      <c r="P20"/>
    </row>
    <row r="21" spans="1:16" s="110" customFormat="1" ht="14.45" customHeight="1" x14ac:dyDescent="0.2">
      <c r="A21" s="123"/>
      <c r="B21" s="124" t="s">
        <v>117</v>
      </c>
      <c r="C21" s="125">
        <v>11.517726516624245</v>
      </c>
      <c r="D21" s="143">
        <v>5747</v>
      </c>
      <c r="E21" s="144">
        <v>5988</v>
      </c>
      <c r="F21" s="144">
        <v>5955</v>
      </c>
      <c r="G21" s="144">
        <v>5855</v>
      </c>
      <c r="H21" s="145">
        <v>5650</v>
      </c>
      <c r="I21" s="143">
        <v>97</v>
      </c>
      <c r="J21" s="146">
        <v>1.7168141592920354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52836</v>
      </c>
      <c r="E56" s="114">
        <v>54799</v>
      </c>
      <c r="F56" s="114">
        <v>55062</v>
      </c>
      <c r="G56" s="114">
        <v>55128</v>
      </c>
      <c r="H56" s="140">
        <v>53880</v>
      </c>
      <c r="I56" s="115">
        <v>-1044</v>
      </c>
      <c r="J56" s="116">
        <v>-1.9376391982182628</v>
      </c>
      <c r="K56"/>
      <c r="L56"/>
      <c r="M56"/>
      <c r="N56"/>
      <c r="O56"/>
      <c r="P56"/>
    </row>
    <row r="57" spans="1:16" s="110" customFormat="1" ht="14.45" customHeight="1" x14ac:dyDescent="0.2">
      <c r="A57" s="120" t="s">
        <v>105</v>
      </c>
      <c r="B57" s="119" t="s">
        <v>106</v>
      </c>
      <c r="C57" s="113">
        <v>37.358997653115303</v>
      </c>
      <c r="D57" s="115">
        <v>19739</v>
      </c>
      <c r="E57" s="114">
        <v>20366</v>
      </c>
      <c r="F57" s="114">
        <v>20466</v>
      </c>
      <c r="G57" s="114">
        <v>20410</v>
      </c>
      <c r="H57" s="140">
        <v>19822</v>
      </c>
      <c r="I57" s="115">
        <v>-83</v>
      </c>
      <c r="J57" s="116">
        <v>-0.41872666733931996</v>
      </c>
    </row>
    <row r="58" spans="1:16" s="110" customFormat="1" ht="14.45" customHeight="1" x14ac:dyDescent="0.2">
      <c r="A58" s="120"/>
      <c r="B58" s="119" t="s">
        <v>107</v>
      </c>
      <c r="C58" s="113">
        <v>62.641002346884697</v>
      </c>
      <c r="D58" s="115">
        <v>33097</v>
      </c>
      <c r="E58" s="114">
        <v>34433</v>
      </c>
      <c r="F58" s="114">
        <v>34596</v>
      </c>
      <c r="G58" s="114">
        <v>34718</v>
      </c>
      <c r="H58" s="140">
        <v>34058</v>
      </c>
      <c r="I58" s="115">
        <v>-961</v>
      </c>
      <c r="J58" s="116">
        <v>-2.8216571730577251</v>
      </c>
    </row>
    <row r="59" spans="1:16" s="110" customFormat="1" ht="14.45" customHeight="1" x14ac:dyDescent="0.2">
      <c r="A59" s="118" t="s">
        <v>105</v>
      </c>
      <c r="B59" s="121" t="s">
        <v>108</v>
      </c>
      <c r="C59" s="113">
        <v>12.319252025134379</v>
      </c>
      <c r="D59" s="115">
        <v>6509</v>
      </c>
      <c r="E59" s="114">
        <v>6979</v>
      </c>
      <c r="F59" s="114">
        <v>7125</v>
      </c>
      <c r="G59" s="114">
        <v>7232</v>
      </c>
      <c r="H59" s="140">
        <v>6809</v>
      </c>
      <c r="I59" s="115">
        <v>-300</v>
      </c>
      <c r="J59" s="116">
        <v>-4.4059333235423708</v>
      </c>
    </row>
    <row r="60" spans="1:16" s="110" customFormat="1" ht="14.45" customHeight="1" x14ac:dyDescent="0.2">
      <c r="A60" s="118"/>
      <c r="B60" s="121" t="s">
        <v>109</v>
      </c>
      <c r="C60" s="113">
        <v>52.214399273222803</v>
      </c>
      <c r="D60" s="115">
        <v>27588</v>
      </c>
      <c r="E60" s="114">
        <v>28656</v>
      </c>
      <c r="F60" s="114">
        <v>28725</v>
      </c>
      <c r="G60" s="114">
        <v>28803</v>
      </c>
      <c r="H60" s="140">
        <v>28378</v>
      </c>
      <c r="I60" s="115">
        <v>-790</v>
      </c>
      <c r="J60" s="116">
        <v>-2.7838466417647472</v>
      </c>
    </row>
    <row r="61" spans="1:16" s="110" customFormat="1" ht="14.45" customHeight="1" x14ac:dyDescent="0.2">
      <c r="A61" s="118"/>
      <c r="B61" s="121" t="s">
        <v>110</v>
      </c>
      <c r="C61" s="113">
        <v>18.998410174880764</v>
      </c>
      <c r="D61" s="115">
        <v>10038</v>
      </c>
      <c r="E61" s="114">
        <v>10240</v>
      </c>
      <c r="F61" s="114">
        <v>10276</v>
      </c>
      <c r="G61" s="114">
        <v>10236</v>
      </c>
      <c r="H61" s="140">
        <v>10003</v>
      </c>
      <c r="I61" s="115">
        <v>35</v>
      </c>
      <c r="J61" s="116">
        <v>0.34989503149055284</v>
      </c>
    </row>
    <row r="62" spans="1:16" s="110" customFormat="1" ht="14.45" customHeight="1" x14ac:dyDescent="0.2">
      <c r="A62" s="120"/>
      <c r="B62" s="121" t="s">
        <v>111</v>
      </c>
      <c r="C62" s="113">
        <v>16.467938526762055</v>
      </c>
      <c r="D62" s="115">
        <v>8701</v>
      </c>
      <c r="E62" s="114">
        <v>8924</v>
      </c>
      <c r="F62" s="114">
        <v>8936</v>
      </c>
      <c r="G62" s="114">
        <v>8857</v>
      </c>
      <c r="H62" s="140">
        <v>8690</v>
      </c>
      <c r="I62" s="115">
        <v>11</v>
      </c>
      <c r="J62" s="116">
        <v>0.12658227848101267</v>
      </c>
    </row>
    <row r="63" spans="1:16" s="110" customFormat="1" ht="14.45" customHeight="1" x14ac:dyDescent="0.2">
      <c r="A63" s="120"/>
      <c r="B63" s="121" t="s">
        <v>112</v>
      </c>
      <c r="C63" s="113">
        <v>1.4232720115073056</v>
      </c>
      <c r="D63" s="115">
        <v>752</v>
      </c>
      <c r="E63" s="114">
        <v>774</v>
      </c>
      <c r="F63" s="114">
        <v>813</v>
      </c>
      <c r="G63" s="114">
        <v>708</v>
      </c>
      <c r="H63" s="140">
        <v>691</v>
      </c>
      <c r="I63" s="115">
        <v>61</v>
      </c>
      <c r="J63" s="116">
        <v>8.8277858176555721</v>
      </c>
    </row>
    <row r="64" spans="1:16" s="110" customFormat="1" ht="14.45" customHeight="1" x14ac:dyDescent="0.2">
      <c r="A64" s="120" t="s">
        <v>113</v>
      </c>
      <c r="B64" s="119" t="s">
        <v>116</v>
      </c>
      <c r="C64" s="113">
        <v>88.97153455976985</v>
      </c>
      <c r="D64" s="115">
        <v>47009</v>
      </c>
      <c r="E64" s="114">
        <v>48776</v>
      </c>
      <c r="F64" s="114">
        <v>49139</v>
      </c>
      <c r="G64" s="114">
        <v>49280</v>
      </c>
      <c r="H64" s="140">
        <v>48261</v>
      </c>
      <c r="I64" s="115">
        <v>-1252</v>
      </c>
      <c r="J64" s="116">
        <v>-2.5942272228093075</v>
      </c>
    </row>
    <row r="65" spans="1:10" s="110" customFormat="1" ht="14.45" customHeight="1" x14ac:dyDescent="0.2">
      <c r="A65" s="123"/>
      <c r="B65" s="124" t="s">
        <v>117</v>
      </c>
      <c r="C65" s="125">
        <v>10.926262396850632</v>
      </c>
      <c r="D65" s="143">
        <v>5773</v>
      </c>
      <c r="E65" s="144">
        <v>5967</v>
      </c>
      <c r="F65" s="144">
        <v>5864</v>
      </c>
      <c r="G65" s="144">
        <v>5790</v>
      </c>
      <c r="H65" s="145">
        <v>5562</v>
      </c>
      <c r="I65" s="143">
        <v>211</v>
      </c>
      <c r="J65" s="146">
        <v>3.7935994246673856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49897</v>
      </c>
      <c r="G11" s="114">
        <v>51895</v>
      </c>
      <c r="H11" s="114">
        <v>52380</v>
      </c>
      <c r="I11" s="114">
        <v>52333</v>
      </c>
      <c r="J11" s="140">
        <v>51233</v>
      </c>
      <c r="K11" s="114">
        <v>-1336</v>
      </c>
      <c r="L11" s="116">
        <v>-2.6076942595592683</v>
      </c>
    </row>
    <row r="12" spans="1:17" s="110" customFormat="1" ht="24" customHeight="1" x14ac:dyDescent="0.2">
      <c r="A12" s="604" t="s">
        <v>185</v>
      </c>
      <c r="B12" s="605"/>
      <c r="C12" s="605"/>
      <c r="D12" s="606"/>
      <c r="E12" s="113">
        <v>36.940096598993925</v>
      </c>
      <c r="F12" s="115">
        <v>18432</v>
      </c>
      <c r="G12" s="114">
        <v>19073</v>
      </c>
      <c r="H12" s="114">
        <v>19306</v>
      </c>
      <c r="I12" s="114">
        <v>19228</v>
      </c>
      <c r="J12" s="140">
        <v>18651</v>
      </c>
      <c r="K12" s="114">
        <v>-219</v>
      </c>
      <c r="L12" s="116">
        <v>-1.174199774811002</v>
      </c>
    </row>
    <row r="13" spans="1:17" s="110" customFormat="1" ht="15" customHeight="1" x14ac:dyDescent="0.2">
      <c r="A13" s="120"/>
      <c r="B13" s="612" t="s">
        <v>107</v>
      </c>
      <c r="C13" s="612"/>
      <c r="E13" s="113">
        <v>63.059903401006075</v>
      </c>
      <c r="F13" s="115">
        <v>31465</v>
      </c>
      <c r="G13" s="114">
        <v>32822</v>
      </c>
      <c r="H13" s="114">
        <v>33074</v>
      </c>
      <c r="I13" s="114">
        <v>33105</v>
      </c>
      <c r="J13" s="140">
        <v>32582</v>
      </c>
      <c r="K13" s="114">
        <v>-1117</v>
      </c>
      <c r="L13" s="116">
        <v>-3.4282732797250017</v>
      </c>
    </row>
    <row r="14" spans="1:17" s="110" customFormat="1" ht="22.5" customHeight="1" x14ac:dyDescent="0.2">
      <c r="A14" s="604" t="s">
        <v>186</v>
      </c>
      <c r="B14" s="605"/>
      <c r="C14" s="605"/>
      <c r="D14" s="606"/>
      <c r="E14" s="113">
        <v>11.970659558690903</v>
      </c>
      <c r="F14" s="115">
        <v>5973</v>
      </c>
      <c r="G14" s="114">
        <v>6389</v>
      </c>
      <c r="H14" s="114">
        <v>6620</v>
      </c>
      <c r="I14" s="114">
        <v>6637</v>
      </c>
      <c r="J14" s="140">
        <v>6319</v>
      </c>
      <c r="K14" s="114">
        <v>-346</v>
      </c>
      <c r="L14" s="116">
        <v>-5.4755499287861999</v>
      </c>
    </row>
    <row r="15" spans="1:17" s="110" customFormat="1" ht="15" customHeight="1" x14ac:dyDescent="0.2">
      <c r="A15" s="120"/>
      <c r="B15" s="119"/>
      <c r="C15" s="258" t="s">
        <v>106</v>
      </c>
      <c r="E15" s="113">
        <v>45.454545454545453</v>
      </c>
      <c r="F15" s="115">
        <v>2715</v>
      </c>
      <c r="G15" s="114">
        <v>2817</v>
      </c>
      <c r="H15" s="114">
        <v>2955</v>
      </c>
      <c r="I15" s="114">
        <v>2963</v>
      </c>
      <c r="J15" s="140">
        <v>2807</v>
      </c>
      <c r="K15" s="114">
        <v>-92</v>
      </c>
      <c r="L15" s="116">
        <v>-3.2775204845030284</v>
      </c>
    </row>
    <row r="16" spans="1:17" s="110" customFormat="1" ht="15" customHeight="1" x14ac:dyDescent="0.2">
      <c r="A16" s="120"/>
      <c r="B16" s="119"/>
      <c r="C16" s="258" t="s">
        <v>107</v>
      </c>
      <c r="E16" s="113">
        <v>54.545454545454547</v>
      </c>
      <c r="F16" s="115">
        <v>3258</v>
      </c>
      <c r="G16" s="114">
        <v>3572</v>
      </c>
      <c r="H16" s="114">
        <v>3665</v>
      </c>
      <c r="I16" s="114">
        <v>3674</v>
      </c>
      <c r="J16" s="140">
        <v>3512</v>
      </c>
      <c r="K16" s="114">
        <v>-254</v>
      </c>
      <c r="L16" s="116">
        <v>-7.2323462414578588</v>
      </c>
    </row>
    <row r="17" spans="1:12" s="110" customFormat="1" ht="15" customHeight="1" x14ac:dyDescent="0.2">
      <c r="A17" s="120"/>
      <c r="B17" s="121" t="s">
        <v>109</v>
      </c>
      <c r="C17" s="258"/>
      <c r="E17" s="113">
        <v>52.458063611038739</v>
      </c>
      <c r="F17" s="115">
        <v>26175</v>
      </c>
      <c r="G17" s="114">
        <v>27337</v>
      </c>
      <c r="H17" s="114">
        <v>27529</v>
      </c>
      <c r="I17" s="114">
        <v>27564</v>
      </c>
      <c r="J17" s="140">
        <v>27176</v>
      </c>
      <c r="K17" s="114">
        <v>-1001</v>
      </c>
      <c r="L17" s="116">
        <v>-3.6833971151015601</v>
      </c>
    </row>
    <row r="18" spans="1:12" s="110" customFormat="1" ht="15" customHeight="1" x14ac:dyDescent="0.2">
      <c r="A18" s="120"/>
      <c r="B18" s="119"/>
      <c r="C18" s="258" t="s">
        <v>106</v>
      </c>
      <c r="E18" s="113">
        <v>33.50525310410697</v>
      </c>
      <c r="F18" s="115">
        <v>8770</v>
      </c>
      <c r="G18" s="114">
        <v>9142</v>
      </c>
      <c r="H18" s="114">
        <v>9153</v>
      </c>
      <c r="I18" s="114">
        <v>9076</v>
      </c>
      <c r="J18" s="140">
        <v>8842</v>
      </c>
      <c r="K18" s="114">
        <v>-72</v>
      </c>
      <c r="L18" s="116">
        <v>-0.81429540827866997</v>
      </c>
    </row>
    <row r="19" spans="1:12" s="110" customFormat="1" ht="15" customHeight="1" x14ac:dyDescent="0.2">
      <c r="A19" s="120"/>
      <c r="B19" s="119"/>
      <c r="C19" s="258" t="s">
        <v>107</v>
      </c>
      <c r="E19" s="113">
        <v>66.49474689589303</v>
      </c>
      <c r="F19" s="115">
        <v>17405</v>
      </c>
      <c r="G19" s="114">
        <v>18195</v>
      </c>
      <c r="H19" s="114">
        <v>18376</v>
      </c>
      <c r="I19" s="114">
        <v>18488</v>
      </c>
      <c r="J19" s="140">
        <v>18334</v>
      </c>
      <c r="K19" s="114">
        <v>-929</v>
      </c>
      <c r="L19" s="116">
        <v>-5.0670884695101996</v>
      </c>
    </row>
    <row r="20" spans="1:12" s="110" customFormat="1" ht="15" customHeight="1" x14ac:dyDescent="0.2">
      <c r="A20" s="120"/>
      <c r="B20" s="121" t="s">
        <v>110</v>
      </c>
      <c r="C20" s="258"/>
      <c r="E20" s="113">
        <v>19.109365292502556</v>
      </c>
      <c r="F20" s="115">
        <v>9535</v>
      </c>
      <c r="G20" s="114">
        <v>9729</v>
      </c>
      <c r="H20" s="114">
        <v>9785</v>
      </c>
      <c r="I20" s="114">
        <v>9755</v>
      </c>
      <c r="J20" s="140">
        <v>9540</v>
      </c>
      <c r="K20" s="114">
        <v>-5</v>
      </c>
      <c r="L20" s="116">
        <v>-5.2410901467505239E-2</v>
      </c>
    </row>
    <row r="21" spans="1:12" s="110" customFormat="1" ht="15" customHeight="1" x14ac:dyDescent="0.2">
      <c r="A21" s="120"/>
      <c r="B21" s="119"/>
      <c r="C21" s="258" t="s">
        <v>106</v>
      </c>
      <c r="E21" s="113">
        <v>29.94231777661248</v>
      </c>
      <c r="F21" s="115">
        <v>2855</v>
      </c>
      <c r="G21" s="114">
        <v>2912</v>
      </c>
      <c r="H21" s="114">
        <v>2964</v>
      </c>
      <c r="I21" s="114">
        <v>2982</v>
      </c>
      <c r="J21" s="140">
        <v>2868</v>
      </c>
      <c r="K21" s="114">
        <v>-13</v>
      </c>
      <c r="L21" s="116">
        <v>-0.45327754532775455</v>
      </c>
    </row>
    <row r="22" spans="1:12" s="110" customFormat="1" ht="15" customHeight="1" x14ac:dyDescent="0.2">
      <c r="A22" s="120"/>
      <c r="B22" s="119"/>
      <c r="C22" s="258" t="s">
        <v>107</v>
      </c>
      <c r="E22" s="113">
        <v>70.057682223387516</v>
      </c>
      <c r="F22" s="115">
        <v>6680</v>
      </c>
      <c r="G22" s="114">
        <v>6817</v>
      </c>
      <c r="H22" s="114">
        <v>6821</v>
      </c>
      <c r="I22" s="114">
        <v>6773</v>
      </c>
      <c r="J22" s="140">
        <v>6672</v>
      </c>
      <c r="K22" s="114">
        <v>8</v>
      </c>
      <c r="L22" s="116">
        <v>0.11990407673860912</v>
      </c>
    </row>
    <row r="23" spans="1:12" s="110" customFormat="1" ht="15" customHeight="1" x14ac:dyDescent="0.2">
      <c r="A23" s="120"/>
      <c r="B23" s="121" t="s">
        <v>111</v>
      </c>
      <c r="C23" s="258"/>
      <c r="E23" s="113">
        <v>16.461911537767801</v>
      </c>
      <c r="F23" s="115">
        <v>8214</v>
      </c>
      <c r="G23" s="114">
        <v>8440</v>
      </c>
      <c r="H23" s="114">
        <v>8446</v>
      </c>
      <c r="I23" s="114">
        <v>8377</v>
      </c>
      <c r="J23" s="140">
        <v>8198</v>
      </c>
      <c r="K23" s="114">
        <v>16</v>
      </c>
      <c r="L23" s="116">
        <v>0.19516955354964627</v>
      </c>
    </row>
    <row r="24" spans="1:12" s="110" customFormat="1" ht="15" customHeight="1" x14ac:dyDescent="0.2">
      <c r="A24" s="120"/>
      <c r="B24" s="119"/>
      <c r="C24" s="258" t="s">
        <v>106</v>
      </c>
      <c r="E24" s="113">
        <v>49.817384952520086</v>
      </c>
      <c r="F24" s="115">
        <v>4092</v>
      </c>
      <c r="G24" s="114">
        <v>4202</v>
      </c>
      <c r="H24" s="114">
        <v>4234</v>
      </c>
      <c r="I24" s="114">
        <v>4207</v>
      </c>
      <c r="J24" s="140">
        <v>4134</v>
      </c>
      <c r="K24" s="114">
        <v>-42</v>
      </c>
      <c r="L24" s="116">
        <v>-1.0159651669085632</v>
      </c>
    </row>
    <row r="25" spans="1:12" s="110" customFormat="1" ht="15" customHeight="1" x14ac:dyDescent="0.2">
      <c r="A25" s="120"/>
      <c r="B25" s="119"/>
      <c r="C25" s="258" t="s">
        <v>107</v>
      </c>
      <c r="E25" s="113">
        <v>50.182615047479914</v>
      </c>
      <c r="F25" s="115">
        <v>4122</v>
      </c>
      <c r="G25" s="114">
        <v>4238</v>
      </c>
      <c r="H25" s="114">
        <v>4212</v>
      </c>
      <c r="I25" s="114">
        <v>4170</v>
      </c>
      <c r="J25" s="140">
        <v>4064</v>
      </c>
      <c r="K25" s="114">
        <v>58</v>
      </c>
      <c r="L25" s="116">
        <v>1.4271653543307086</v>
      </c>
    </row>
    <row r="26" spans="1:12" s="110" customFormat="1" ht="15" customHeight="1" x14ac:dyDescent="0.2">
      <c r="A26" s="120"/>
      <c r="C26" s="121" t="s">
        <v>187</v>
      </c>
      <c r="D26" s="110" t="s">
        <v>188</v>
      </c>
      <c r="E26" s="113">
        <v>1.4169188528368439</v>
      </c>
      <c r="F26" s="115">
        <v>707</v>
      </c>
      <c r="G26" s="114">
        <v>735</v>
      </c>
      <c r="H26" s="114">
        <v>764</v>
      </c>
      <c r="I26" s="114">
        <v>668</v>
      </c>
      <c r="J26" s="140">
        <v>641</v>
      </c>
      <c r="K26" s="114">
        <v>66</v>
      </c>
      <c r="L26" s="116">
        <v>10.296411856474259</v>
      </c>
    </row>
    <row r="27" spans="1:12" s="110" customFormat="1" ht="15" customHeight="1" x14ac:dyDescent="0.2">
      <c r="A27" s="120"/>
      <c r="B27" s="119"/>
      <c r="D27" s="259" t="s">
        <v>106</v>
      </c>
      <c r="E27" s="113">
        <v>41.867043847241867</v>
      </c>
      <c r="F27" s="115">
        <v>296</v>
      </c>
      <c r="G27" s="114">
        <v>316</v>
      </c>
      <c r="H27" s="114">
        <v>355</v>
      </c>
      <c r="I27" s="114">
        <v>308</v>
      </c>
      <c r="J27" s="140">
        <v>299</v>
      </c>
      <c r="K27" s="114">
        <v>-3</v>
      </c>
      <c r="L27" s="116">
        <v>-1.0033444816053512</v>
      </c>
    </row>
    <row r="28" spans="1:12" s="110" customFormat="1" ht="15" customHeight="1" x14ac:dyDescent="0.2">
      <c r="A28" s="120"/>
      <c r="B28" s="119"/>
      <c r="D28" s="259" t="s">
        <v>107</v>
      </c>
      <c r="E28" s="113">
        <v>58.132956152758133</v>
      </c>
      <c r="F28" s="115">
        <v>411</v>
      </c>
      <c r="G28" s="114">
        <v>419</v>
      </c>
      <c r="H28" s="114">
        <v>409</v>
      </c>
      <c r="I28" s="114">
        <v>360</v>
      </c>
      <c r="J28" s="140">
        <v>342</v>
      </c>
      <c r="K28" s="114">
        <v>69</v>
      </c>
      <c r="L28" s="116">
        <v>20.17543859649123</v>
      </c>
    </row>
    <row r="29" spans="1:12" s="110" customFormat="1" ht="24" customHeight="1" x14ac:dyDescent="0.2">
      <c r="A29" s="604" t="s">
        <v>189</v>
      </c>
      <c r="B29" s="605"/>
      <c r="C29" s="605"/>
      <c r="D29" s="606"/>
      <c r="E29" s="113">
        <v>88.372046415616168</v>
      </c>
      <c r="F29" s="115">
        <v>44095</v>
      </c>
      <c r="G29" s="114">
        <v>45851</v>
      </c>
      <c r="H29" s="114">
        <v>46369</v>
      </c>
      <c r="I29" s="114">
        <v>46419</v>
      </c>
      <c r="J29" s="140">
        <v>45527</v>
      </c>
      <c r="K29" s="114">
        <v>-1432</v>
      </c>
      <c r="L29" s="116">
        <v>-3.1453862543106288</v>
      </c>
    </row>
    <row r="30" spans="1:12" s="110" customFormat="1" ht="15" customHeight="1" x14ac:dyDescent="0.2">
      <c r="A30" s="120"/>
      <c r="B30" s="119"/>
      <c r="C30" s="258" t="s">
        <v>106</v>
      </c>
      <c r="E30" s="113">
        <v>36.78421589749405</v>
      </c>
      <c r="F30" s="115">
        <v>16220</v>
      </c>
      <c r="G30" s="114">
        <v>16764</v>
      </c>
      <c r="H30" s="114">
        <v>16996</v>
      </c>
      <c r="I30" s="114">
        <v>16949</v>
      </c>
      <c r="J30" s="140">
        <v>16452</v>
      </c>
      <c r="K30" s="114">
        <v>-232</v>
      </c>
      <c r="L30" s="116">
        <v>-1.4101628981278871</v>
      </c>
    </row>
    <row r="31" spans="1:12" s="110" customFormat="1" ht="15" customHeight="1" x14ac:dyDescent="0.2">
      <c r="A31" s="120"/>
      <c r="B31" s="119"/>
      <c r="C31" s="258" t="s">
        <v>107</v>
      </c>
      <c r="E31" s="113">
        <v>63.21578410250595</v>
      </c>
      <c r="F31" s="115">
        <v>27875</v>
      </c>
      <c r="G31" s="114">
        <v>29087</v>
      </c>
      <c r="H31" s="114">
        <v>29373</v>
      </c>
      <c r="I31" s="114">
        <v>29470</v>
      </c>
      <c r="J31" s="140">
        <v>29075</v>
      </c>
      <c r="K31" s="114">
        <v>-1200</v>
      </c>
      <c r="L31" s="116">
        <v>-4.1272570937231299</v>
      </c>
    </row>
    <row r="32" spans="1:12" s="110" customFormat="1" ht="15" customHeight="1" x14ac:dyDescent="0.2">
      <c r="A32" s="120"/>
      <c r="B32" s="119" t="s">
        <v>117</v>
      </c>
      <c r="C32" s="258"/>
      <c r="E32" s="113">
        <v>11.517726516624245</v>
      </c>
      <c r="F32" s="114">
        <v>5747</v>
      </c>
      <c r="G32" s="114">
        <v>5988</v>
      </c>
      <c r="H32" s="114">
        <v>5955</v>
      </c>
      <c r="I32" s="114">
        <v>5855</v>
      </c>
      <c r="J32" s="140">
        <v>5650</v>
      </c>
      <c r="K32" s="114">
        <v>97</v>
      </c>
      <c r="L32" s="116">
        <v>1.7168141592920354</v>
      </c>
    </row>
    <row r="33" spans="1:12" s="110" customFormat="1" ht="15" customHeight="1" x14ac:dyDescent="0.2">
      <c r="A33" s="120"/>
      <c r="B33" s="119"/>
      <c r="C33" s="258" t="s">
        <v>106</v>
      </c>
      <c r="E33" s="113">
        <v>38.263441795719508</v>
      </c>
      <c r="F33" s="114">
        <v>2199</v>
      </c>
      <c r="G33" s="114">
        <v>2296</v>
      </c>
      <c r="H33" s="114">
        <v>2299</v>
      </c>
      <c r="I33" s="114">
        <v>2265</v>
      </c>
      <c r="J33" s="140">
        <v>2185</v>
      </c>
      <c r="K33" s="114">
        <v>14</v>
      </c>
      <c r="L33" s="116">
        <v>0.6407322654462243</v>
      </c>
    </row>
    <row r="34" spans="1:12" s="110" customFormat="1" ht="15" customHeight="1" x14ac:dyDescent="0.2">
      <c r="A34" s="120"/>
      <c r="B34" s="119"/>
      <c r="C34" s="258" t="s">
        <v>107</v>
      </c>
      <c r="E34" s="113">
        <v>61.736558204280492</v>
      </c>
      <c r="F34" s="114">
        <v>3548</v>
      </c>
      <c r="G34" s="114">
        <v>3692</v>
      </c>
      <c r="H34" s="114">
        <v>3656</v>
      </c>
      <c r="I34" s="114">
        <v>3590</v>
      </c>
      <c r="J34" s="140">
        <v>3465</v>
      </c>
      <c r="K34" s="114">
        <v>83</v>
      </c>
      <c r="L34" s="116">
        <v>2.3953823953823954</v>
      </c>
    </row>
    <row r="35" spans="1:12" s="110" customFormat="1" ht="24" customHeight="1" x14ac:dyDescent="0.2">
      <c r="A35" s="604" t="s">
        <v>192</v>
      </c>
      <c r="B35" s="605"/>
      <c r="C35" s="605"/>
      <c r="D35" s="606"/>
      <c r="E35" s="113">
        <v>12.435617371785879</v>
      </c>
      <c r="F35" s="114">
        <v>6205</v>
      </c>
      <c r="G35" s="114">
        <v>6499</v>
      </c>
      <c r="H35" s="114">
        <v>6624</v>
      </c>
      <c r="I35" s="114">
        <v>6629</v>
      </c>
      <c r="J35" s="114">
        <v>6423</v>
      </c>
      <c r="K35" s="318">
        <v>-218</v>
      </c>
      <c r="L35" s="319">
        <v>-3.3940526233847113</v>
      </c>
    </row>
    <row r="36" spans="1:12" s="110" customFormat="1" ht="15" customHeight="1" x14ac:dyDescent="0.2">
      <c r="A36" s="120"/>
      <c r="B36" s="119"/>
      <c r="C36" s="258" t="s">
        <v>106</v>
      </c>
      <c r="E36" s="113">
        <v>35.842062852538277</v>
      </c>
      <c r="F36" s="114">
        <v>2224</v>
      </c>
      <c r="G36" s="114">
        <v>2333</v>
      </c>
      <c r="H36" s="114">
        <v>2416</v>
      </c>
      <c r="I36" s="114">
        <v>2380</v>
      </c>
      <c r="J36" s="114">
        <v>2271</v>
      </c>
      <c r="K36" s="318">
        <v>-47</v>
      </c>
      <c r="L36" s="116">
        <v>-2.0695728753852927</v>
      </c>
    </row>
    <row r="37" spans="1:12" s="110" customFormat="1" ht="15" customHeight="1" x14ac:dyDescent="0.2">
      <c r="A37" s="120"/>
      <c r="B37" s="119"/>
      <c r="C37" s="258" t="s">
        <v>107</v>
      </c>
      <c r="E37" s="113">
        <v>64.157937147461723</v>
      </c>
      <c r="F37" s="114">
        <v>3981</v>
      </c>
      <c r="G37" s="114">
        <v>4166</v>
      </c>
      <c r="H37" s="114">
        <v>4208</v>
      </c>
      <c r="I37" s="114">
        <v>4249</v>
      </c>
      <c r="J37" s="140">
        <v>4152</v>
      </c>
      <c r="K37" s="114">
        <v>-171</v>
      </c>
      <c r="L37" s="116">
        <v>-4.1184971098265892</v>
      </c>
    </row>
    <row r="38" spans="1:12" s="110" customFormat="1" ht="15" customHeight="1" x14ac:dyDescent="0.2">
      <c r="A38" s="120"/>
      <c r="B38" s="119" t="s">
        <v>329</v>
      </c>
      <c r="C38" s="258"/>
      <c r="E38" s="113">
        <v>67.837745756257888</v>
      </c>
      <c r="F38" s="114">
        <v>33849</v>
      </c>
      <c r="G38" s="114">
        <v>35009</v>
      </c>
      <c r="H38" s="114">
        <v>35314</v>
      </c>
      <c r="I38" s="114">
        <v>35346</v>
      </c>
      <c r="J38" s="140">
        <v>34547</v>
      </c>
      <c r="K38" s="114">
        <v>-698</v>
      </c>
      <c r="L38" s="116">
        <v>-2.020435927866385</v>
      </c>
    </row>
    <row r="39" spans="1:12" s="110" customFormat="1" ht="15" customHeight="1" x14ac:dyDescent="0.2">
      <c r="A39" s="120"/>
      <c r="B39" s="119"/>
      <c r="C39" s="258" t="s">
        <v>106</v>
      </c>
      <c r="E39" s="113">
        <v>37.859316375668406</v>
      </c>
      <c r="F39" s="115">
        <v>12815</v>
      </c>
      <c r="G39" s="114">
        <v>13173</v>
      </c>
      <c r="H39" s="114">
        <v>13286</v>
      </c>
      <c r="I39" s="114">
        <v>13288</v>
      </c>
      <c r="J39" s="140">
        <v>12826</v>
      </c>
      <c r="K39" s="114">
        <v>-11</v>
      </c>
      <c r="L39" s="116">
        <v>-8.5763293310463118E-2</v>
      </c>
    </row>
    <row r="40" spans="1:12" s="110" customFormat="1" ht="15" customHeight="1" x14ac:dyDescent="0.2">
      <c r="A40" s="120"/>
      <c r="B40" s="119"/>
      <c r="C40" s="258" t="s">
        <v>107</v>
      </c>
      <c r="E40" s="113">
        <v>62.140683624331594</v>
      </c>
      <c r="F40" s="115">
        <v>21034</v>
      </c>
      <c r="G40" s="114">
        <v>21836</v>
      </c>
      <c r="H40" s="114">
        <v>22028</v>
      </c>
      <c r="I40" s="114">
        <v>22058</v>
      </c>
      <c r="J40" s="140">
        <v>21721</v>
      </c>
      <c r="K40" s="114">
        <v>-687</v>
      </c>
      <c r="L40" s="116">
        <v>-3.1628378067308134</v>
      </c>
    </row>
    <row r="41" spans="1:12" s="110" customFormat="1" ht="15" customHeight="1" x14ac:dyDescent="0.2">
      <c r="A41" s="120"/>
      <c r="B41" s="320" t="s">
        <v>516</v>
      </c>
      <c r="C41" s="258"/>
      <c r="E41" s="113">
        <v>6.3089965328576865</v>
      </c>
      <c r="F41" s="115">
        <v>3148</v>
      </c>
      <c r="G41" s="114">
        <v>3281</v>
      </c>
      <c r="H41" s="114">
        <v>3177</v>
      </c>
      <c r="I41" s="114">
        <v>3108</v>
      </c>
      <c r="J41" s="140">
        <v>2989</v>
      </c>
      <c r="K41" s="114">
        <v>159</v>
      </c>
      <c r="L41" s="116">
        <v>5.3195048511207759</v>
      </c>
    </row>
    <row r="42" spans="1:12" s="110" customFormat="1" ht="15" customHeight="1" x14ac:dyDescent="0.2">
      <c r="A42" s="120"/>
      <c r="B42" s="119"/>
      <c r="C42" s="268" t="s">
        <v>106</v>
      </c>
      <c r="D42" s="182"/>
      <c r="E42" s="113">
        <v>39.358322744599747</v>
      </c>
      <c r="F42" s="115">
        <v>1239</v>
      </c>
      <c r="G42" s="114">
        <v>1298</v>
      </c>
      <c r="H42" s="114">
        <v>1258</v>
      </c>
      <c r="I42" s="114">
        <v>1227</v>
      </c>
      <c r="J42" s="140">
        <v>1189</v>
      </c>
      <c r="K42" s="114">
        <v>50</v>
      </c>
      <c r="L42" s="116">
        <v>4.2052144659377628</v>
      </c>
    </row>
    <row r="43" spans="1:12" s="110" customFormat="1" ht="15" customHeight="1" x14ac:dyDescent="0.2">
      <c r="A43" s="120"/>
      <c r="B43" s="119"/>
      <c r="C43" s="268" t="s">
        <v>107</v>
      </c>
      <c r="D43" s="182"/>
      <c r="E43" s="113">
        <v>60.641677255400253</v>
      </c>
      <c r="F43" s="115">
        <v>1909</v>
      </c>
      <c r="G43" s="114">
        <v>1983</v>
      </c>
      <c r="H43" s="114">
        <v>1919</v>
      </c>
      <c r="I43" s="114">
        <v>1881</v>
      </c>
      <c r="J43" s="140">
        <v>1800</v>
      </c>
      <c r="K43" s="114">
        <v>109</v>
      </c>
      <c r="L43" s="116">
        <v>6.0555555555555554</v>
      </c>
    </row>
    <row r="44" spans="1:12" s="110" customFormat="1" ht="15" customHeight="1" x14ac:dyDescent="0.2">
      <c r="A44" s="120"/>
      <c r="B44" s="119" t="s">
        <v>205</v>
      </c>
      <c r="C44" s="268"/>
      <c r="D44" s="182"/>
      <c r="E44" s="113">
        <v>13.417640339098543</v>
      </c>
      <c r="F44" s="115">
        <v>6695</v>
      </c>
      <c r="G44" s="114">
        <v>7106</v>
      </c>
      <c r="H44" s="114">
        <v>7265</v>
      </c>
      <c r="I44" s="114">
        <v>7250</v>
      </c>
      <c r="J44" s="140">
        <v>7274</v>
      </c>
      <c r="K44" s="114">
        <v>-579</v>
      </c>
      <c r="L44" s="116">
        <v>-7.9598570250206215</v>
      </c>
    </row>
    <row r="45" spans="1:12" s="110" customFormat="1" ht="15" customHeight="1" x14ac:dyDescent="0.2">
      <c r="A45" s="120"/>
      <c r="B45" s="119"/>
      <c r="C45" s="268" t="s">
        <v>106</v>
      </c>
      <c r="D45" s="182"/>
      <c r="E45" s="113">
        <v>32.173263629574308</v>
      </c>
      <c r="F45" s="115">
        <v>2154</v>
      </c>
      <c r="G45" s="114">
        <v>2269</v>
      </c>
      <c r="H45" s="114">
        <v>2346</v>
      </c>
      <c r="I45" s="114">
        <v>2333</v>
      </c>
      <c r="J45" s="140">
        <v>2365</v>
      </c>
      <c r="K45" s="114">
        <v>-211</v>
      </c>
      <c r="L45" s="116">
        <v>-8.9217758985200852</v>
      </c>
    </row>
    <row r="46" spans="1:12" s="110" customFormat="1" ht="15" customHeight="1" x14ac:dyDescent="0.2">
      <c r="A46" s="123"/>
      <c r="B46" s="124"/>
      <c r="C46" s="260" t="s">
        <v>107</v>
      </c>
      <c r="D46" s="261"/>
      <c r="E46" s="125">
        <v>67.826736370425692</v>
      </c>
      <c r="F46" s="143">
        <v>4541</v>
      </c>
      <c r="G46" s="144">
        <v>4837</v>
      </c>
      <c r="H46" s="144">
        <v>4919</v>
      </c>
      <c r="I46" s="144">
        <v>4917</v>
      </c>
      <c r="J46" s="145">
        <v>4909</v>
      </c>
      <c r="K46" s="144">
        <v>-368</v>
      </c>
      <c r="L46" s="146">
        <v>-7.4964351191688738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49897</v>
      </c>
      <c r="E11" s="114">
        <v>51895</v>
      </c>
      <c r="F11" s="114">
        <v>52380</v>
      </c>
      <c r="G11" s="114">
        <v>52333</v>
      </c>
      <c r="H11" s="140">
        <v>51233</v>
      </c>
      <c r="I11" s="115">
        <v>-1336</v>
      </c>
      <c r="J11" s="116">
        <v>-2.6076942595592683</v>
      </c>
    </row>
    <row r="12" spans="1:15" s="110" customFormat="1" ht="24.95" customHeight="1" x14ac:dyDescent="0.2">
      <c r="A12" s="193" t="s">
        <v>132</v>
      </c>
      <c r="B12" s="194" t="s">
        <v>133</v>
      </c>
      <c r="C12" s="113">
        <v>2.5111730164138124</v>
      </c>
      <c r="D12" s="115">
        <v>1253</v>
      </c>
      <c r="E12" s="114">
        <v>1231</v>
      </c>
      <c r="F12" s="114">
        <v>1293</v>
      </c>
      <c r="G12" s="114">
        <v>1274</v>
      </c>
      <c r="H12" s="140">
        <v>1136</v>
      </c>
      <c r="I12" s="115">
        <v>117</v>
      </c>
      <c r="J12" s="116">
        <v>10.299295774647888</v>
      </c>
    </row>
    <row r="13" spans="1:15" s="110" customFormat="1" ht="24.95" customHeight="1" x14ac:dyDescent="0.2">
      <c r="A13" s="193" t="s">
        <v>134</v>
      </c>
      <c r="B13" s="199" t="s">
        <v>214</v>
      </c>
      <c r="C13" s="113">
        <v>1.0722087500250517</v>
      </c>
      <c r="D13" s="115">
        <v>535</v>
      </c>
      <c r="E13" s="114">
        <v>555</v>
      </c>
      <c r="F13" s="114">
        <v>562</v>
      </c>
      <c r="G13" s="114">
        <v>568</v>
      </c>
      <c r="H13" s="140">
        <v>550</v>
      </c>
      <c r="I13" s="115">
        <v>-15</v>
      </c>
      <c r="J13" s="116">
        <v>-2.7272727272727271</v>
      </c>
    </row>
    <row r="14" spans="1:15" s="287" customFormat="1" ht="24.95" customHeight="1" x14ac:dyDescent="0.2">
      <c r="A14" s="193" t="s">
        <v>215</v>
      </c>
      <c r="B14" s="199" t="s">
        <v>137</v>
      </c>
      <c r="C14" s="113">
        <v>9.5236186544281214</v>
      </c>
      <c r="D14" s="115">
        <v>4752</v>
      </c>
      <c r="E14" s="114">
        <v>4879</v>
      </c>
      <c r="F14" s="114">
        <v>4929</v>
      </c>
      <c r="G14" s="114">
        <v>4920</v>
      </c>
      <c r="H14" s="140">
        <v>4865</v>
      </c>
      <c r="I14" s="115">
        <v>-113</v>
      </c>
      <c r="J14" s="116">
        <v>-2.3227132579650567</v>
      </c>
      <c r="K14" s="110"/>
      <c r="L14" s="110"/>
      <c r="M14" s="110"/>
      <c r="N14" s="110"/>
      <c r="O14" s="110"/>
    </row>
    <row r="15" spans="1:15" s="110" customFormat="1" ht="24.95" customHeight="1" x14ac:dyDescent="0.2">
      <c r="A15" s="193" t="s">
        <v>216</v>
      </c>
      <c r="B15" s="199" t="s">
        <v>217</v>
      </c>
      <c r="C15" s="113">
        <v>4.1465418762651058</v>
      </c>
      <c r="D15" s="115">
        <v>2069</v>
      </c>
      <c r="E15" s="114">
        <v>2181</v>
      </c>
      <c r="F15" s="114">
        <v>2188</v>
      </c>
      <c r="G15" s="114">
        <v>2184</v>
      </c>
      <c r="H15" s="140">
        <v>2141</v>
      </c>
      <c r="I15" s="115">
        <v>-72</v>
      </c>
      <c r="J15" s="116">
        <v>-3.362914525922466</v>
      </c>
    </row>
    <row r="16" spans="1:15" s="287" customFormat="1" ht="24.95" customHeight="1" x14ac:dyDescent="0.2">
      <c r="A16" s="193" t="s">
        <v>218</v>
      </c>
      <c r="B16" s="199" t="s">
        <v>141</v>
      </c>
      <c r="C16" s="113">
        <v>3.7116459907409265</v>
      </c>
      <c r="D16" s="115">
        <v>1852</v>
      </c>
      <c r="E16" s="114">
        <v>1870</v>
      </c>
      <c r="F16" s="114">
        <v>1913</v>
      </c>
      <c r="G16" s="114">
        <v>1926</v>
      </c>
      <c r="H16" s="140">
        <v>1917</v>
      </c>
      <c r="I16" s="115">
        <v>-65</v>
      </c>
      <c r="J16" s="116">
        <v>-3.3907146583202921</v>
      </c>
      <c r="K16" s="110"/>
      <c r="L16" s="110"/>
      <c r="M16" s="110"/>
      <c r="N16" s="110"/>
      <c r="O16" s="110"/>
    </row>
    <row r="17" spans="1:15" s="110" customFormat="1" ht="24.95" customHeight="1" x14ac:dyDescent="0.2">
      <c r="A17" s="193" t="s">
        <v>142</v>
      </c>
      <c r="B17" s="199" t="s">
        <v>220</v>
      </c>
      <c r="C17" s="113">
        <v>1.6654307874220895</v>
      </c>
      <c r="D17" s="115">
        <v>831</v>
      </c>
      <c r="E17" s="114">
        <v>828</v>
      </c>
      <c r="F17" s="114">
        <v>828</v>
      </c>
      <c r="G17" s="114">
        <v>810</v>
      </c>
      <c r="H17" s="140">
        <v>807</v>
      </c>
      <c r="I17" s="115">
        <v>24</v>
      </c>
      <c r="J17" s="116">
        <v>2.9739776951672861</v>
      </c>
    </row>
    <row r="18" spans="1:15" s="287" customFormat="1" ht="24.95" customHeight="1" x14ac:dyDescent="0.2">
      <c r="A18" s="201" t="s">
        <v>144</v>
      </c>
      <c r="B18" s="202" t="s">
        <v>145</v>
      </c>
      <c r="C18" s="113">
        <v>6.5795538809948493</v>
      </c>
      <c r="D18" s="115">
        <v>3283</v>
      </c>
      <c r="E18" s="114">
        <v>3302</v>
      </c>
      <c r="F18" s="114">
        <v>3323</v>
      </c>
      <c r="G18" s="114">
        <v>3282</v>
      </c>
      <c r="H18" s="140">
        <v>3231</v>
      </c>
      <c r="I18" s="115">
        <v>52</v>
      </c>
      <c r="J18" s="116">
        <v>1.6094088517486846</v>
      </c>
      <c r="K18" s="110"/>
      <c r="L18" s="110"/>
      <c r="M18" s="110"/>
      <c r="N18" s="110"/>
      <c r="O18" s="110"/>
    </row>
    <row r="19" spans="1:15" s="110" customFormat="1" ht="24.95" customHeight="1" x14ac:dyDescent="0.2">
      <c r="A19" s="193" t="s">
        <v>146</v>
      </c>
      <c r="B19" s="199" t="s">
        <v>147</v>
      </c>
      <c r="C19" s="113">
        <v>17.141311100867789</v>
      </c>
      <c r="D19" s="115">
        <v>8553</v>
      </c>
      <c r="E19" s="114">
        <v>8871</v>
      </c>
      <c r="F19" s="114">
        <v>8796</v>
      </c>
      <c r="G19" s="114">
        <v>8821</v>
      </c>
      <c r="H19" s="140">
        <v>8724</v>
      </c>
      <c r="I19" s="115">
        <v>-171</v>
      </c>
      <c r="J19" s="116">
        <v>-1.9601100412654746</v>
      </c>
    </row>
    <row r="20" spans="1:15" s="287" customFormat="1" ht="24.95" customHeight="1" x14ac:dyDescent="0.2">
      <c r="A20" s="193" t="s">
        <v>148</v>
      </c>
      <c r="B20" s="199" t="s">
        <v>149</v>
      </c>
      <c r="C20" s="113">
        <v>4.3529671122512372</v>
      </c>
      <c r="D20" s="115">
        <v>2172</v>
      </c>
      <c r="E20" s="114">
        <v>2256</v>
      </c>
      <c r="F20" s="114">
        <v>2291</v>
      </c>
      <c r="G20" s="114">
        <v>2275</v>
      </c>
      <c r="H20" s="140">
        <v>2252</v>
      </c>
      <c r="I20" s="115">
        <v>-80</v>
      </c>
      <c r="J20" s="116">
        <v>-3.5523978685612789</v>
      </c>
      <c r="K20" s="110"/>
      <c r="L20" s="110"/>
      <c r="M20" s="110"/>
      <c r="N20" s="110"/>
      <c r="O20" s="110"/>
    </row>
    <row r="21" spans="1:15" s="110" customFormat="1" ht="24.95" customHeight="1" x14ac:dyDescent="0.2">
      <c r="A21" s="201" t="s">
        <v>150</v>
      </c>
      <c r="B21" s="202" t="s">
        <v>151</v>
      </c>
      <c r="C21" s="113">
        <v>13.796420626490571</v>
      </c>
      <c r="D21" s="115">
        <v>6884</v>
      </c>
      <c r="E21" s="114">
        <v>7786</v>
      </c>
      <c r="F21" s="114">
        <v>8131</v>
      </c>
      <c r="G21" s="114">
        <v>8161</v>
      </c>
      <c r="H21" s="140">
        <v>7604</v>
      </c>
      <c r="I21" s="115">
        <v>-720</v>
      </c>
      <c r="J21" s="116">
        <v>-9.4687006838506047</v>
      </c>
    </row>
    <row r="22" spans="1:15" s="110" customFormat="1" ht="24.95" customHeight="1" x14ac:dyDescent="0.2">
      <c r="A22" s="201" t="s">
        <v>152</v>
      </c>
      <c r="B22" s="199" t="s">
        <v>153</v>
      </c>
      <c r="C22" s="113">
        <v>1.0180972803976192</v>
      </c>
      <c r="D22" s="115">
        <v>508</v>
      </c>
      <c r="E22" s="114">
        <v>528</v>
      </c>
      <c r="F22" s="114">
        <v>521</v>
      </c>
      <c r="G22" s="114">
        <v>509</v>
      </c>
      <c r="H22" s="140">
        <v>518</v>
      </c>
      <c r="I22" s="115">
        <v>-10</v>
      </c>
      <c r="J22" s="116">
        <v>-1.9305019305019304</v>
      </c>
    </row>
    <row r="23" spans="1:15" s="110" customFormat="1" ht="24.95" customHeight="1" x14ac:dyDescent="0.2">
      <c r="A23" s="193" t="s">
        <v>154</v>
      </c>
      <c r="B23" s="199" t="s">
        <v>155</v>
      </c>
      <c r="C23" s="113">
        <v>0.99605186684570213</v>
      </c>
      <c r="D23" s="115">
        <v>497</v>
      </c>
      <c r="E23" s="114">
        <v>497</v>
      </c>
      <c r="F23" s="114">
        <v>496</v>
      </c>
      <c r="G23" s="114">
        <v>506</v>
      </c>
      <c r="H23" s="140">
        <v>516</v>
      </c>
      <c r="I23" s="115">
        <v>-19</v>
      </c>
      <c r="J23" s="116">
        <v>-3.6821705426356588</v>
      </c>
    </row>
    <row r="24" spans="1:15" s="110" customFormat="1" ht="24.95" customHeight="1" x14ac:dyDescent="0.2">
      <c r="A24" s="193" t="s">
        <v>156</v>
      </c>
      <c r="B24" s="199" t="s">
        <v>221</v>
      </c>
      <c r="C24" s="113">
        <v>9.1849209371304887</v>
      </c>
      <c r="D24" s="115">
        <v>4583</v>
      </c>
      <c r="E24" s="114">
        <v>4649</v>
      </c>
      <c r="F24" s="114">
        <v>4668</v>
      </c>
      <c r="G24" s="114">
        <v>4638</v>
      </c>
      <c r="H24" s="140">
        <v>4575</v>
      </c>
      <c r="I24" s="115">
        <v>8</v>
      </c>
      <c r="J24" s="116">
        <v>0.17486338797814208</v>
      </c>
    </row>
    <row r="25" spans="1:15" s="110" customFormat="1" ht="24.95" customHeight="1" x14ac:dyDescent="0.2">
      <c r="A25" s="193" t="s">
        <v>222</v>
      </c>
      <c r="B25" s="204" t="s">
        <v>159</v>
      </c>
      <c r="C25" s="113">
        <v>6.5454836964146139</v>
      </c>
      <c r="D25" s="115">
        <v>3266</v>
      </c>
      <c r="E25" s="114">
        <v>3369</v>
      </c>
      <c r="F25" s="114">
        <v>3496</v>
      </c>
      <c r="G25" s="114">
        <v>3468</v>
      </c>
      <c r="H25" s="140">
        <v>3398</v>
      </c>
      <c r="I25" s="115">
        <v>-132</v>
      </c>
      <c r="J25" s="116">
        <v>-3.8846380223660977</v>
      </c>
    </row>
    <row r="26" spans="1:15" s="110" customFormat="1" ht="24.95" customHeight="1" x14ac:dyDescent="0.2">
      <c r="A26" s="201">
        <v>782.78300000000002</v>
      </c>
      <c r="B26" s="203" t="s">
        <v>160</v>
      </c>
      <c r="C26" s="113">
        <v>0.20442110748141171</v>
      </c>
      <c r="D26" s="115">
        <v>102</v>
      </c>
      <c r="E26" s="114">
        <v>113</v>
      </c>
      <c r="F26" s="114">
        <v>134</v>
      </c>
      <c r="G26" s="114">
        <v>147</v>
      </c>
      <c r="H26" s="140">
        <v>126</v>
      </c>
      <c r="I26" s="115">
        <v>-24</v>
      </c>
      <c r="J26" s="116">
        <v>-19.047619047619047</v>
      </c>
    </row>
    <row r="27" spans="1:15" s="110" customFormat="1" ht="24.95" customHeight="1" x14ac:dyDescent="0.2">
      <c r="A27" s="193" t="s">
        <v>161</v>
      </c>
      <c r="B27" s="199" t="s">
        <v>162</v>
      </c>
      <c r="C27" s="113">
        <v>2.8037757781028918</v>
      </c>
      <c r="D27" s="115">
        <v>1399</v>
      </c>
      <c r="E27" s="114">
        <v>1388</v>
      </c>
      <c r="F27" s="114">
        <v>1371</v>
      </c>
      <c r="G27" s="114">
        <v>1392</v>
      </c>
      <c r="H27" s="140">
        <v>1382</v>
      </c>
      <c r="I27" s="115">
        <v>17</v>
      </c>
      <c r="J27" s="116">
        <v>1.2301013024602026</v>
      </c>
    </row>
    <row r="28" spans="1:15" s="110" customFormat="1" ht="24.95" customHeight="1" x14ac:dyDescent="0.2">
      <c r="A28" s="193" t="s">
        <v>163</v>
      </c>
      <c r="B28" s="199" t="s">
        <v>164</v>
      </c>
      <c r="C28" s="113">
        <v>1.9119385935026154</v>
      </c>
      <c r="D28" s="115">
        <v>954</v>
      </c>
      <c r="E28" s="114">
        <v>989</v>
      </c>
      <c r="F28" s="114">
        <v>903</v>
      </c>
      <c r="G28" s="114">
        <v>938</v>
      </c>
      <c r="H28" s="140">
        <v>1012</v>
      </c>
      <c r="I28" s="115">
        <v>-58</v>
      </c>
      <c r="J28" s="116">
        <v>-5.7312252964426875</v>
      </c>
    </row>
    <row r="29" spans="1:15" s="110" customFormat="1" ht="24.95" customHeight="1" x14ac:dyDescent="0.2">
      <c r="A29" s="193">
        <v>86</v>
      </c>
      <c r="B29" s="199" t="s">
        <v>165</v>
      </c>
      <c r="C29" s="113">
        <v>6.7158346193157907</v>
      </c>
      <c r="D29" s="115">
        <v>3351</v>
      </c>
      <c r="E29" s="114">
        <v>3387</v>
      </c>
      <c r="F29" s="114">
        <v>3325</v>
      </c>
      <c r="G29" s="114">
        <v>3308</v>
      </c>
      <c r="H29" s="140">
        <v>3337</v>
      </c>
      <c r="I29" s="115">
        <v>14</v>
      </c>
      <c r="J29" s="116">
        <v>0.41953850764159423</v>
      </c>
    </row>
    <row r="30" spans="1:15" s="110" customFormat="1" ht="24.95" customHeight="1" x14ac:dyDescent="0.2">
      <c r="A30" s="193">
        <v>87.88</v>
      </c>
      <c r="B30" s="204" t="s">
        <v>166</v>
      </c>
      <c r="C30" s="113">
        <v>4.2226987594444552</v>
      </c>
      <c r="D30" s="115">
        <v>2107</v>
      </c>
      <c r="E30" s="114">
        <v>2185</v>
      </c>
      <c r="F30" s="114">
        <v>2237</v>
      </c>
      <c r="G30" s="114">
        <v>2235</v>
      </c>
      <c r="H30" s="140">
        <v>2214</v>
      </c>
      <c r="I30" s="115">
        <v>-107</v>
      </c>
      <c r="J30" s="116">
        <v>-4.8328816621499548</v>
      </c>
    </row>
    <row r="31" spans="1:15" s="110" customFormat="1" ht="24.95" customHeight="1" x14ac:dyDescent="0.2">
      <c r="A31" s="193" t="s">
        <v>167</v>
      </c>
      <c r="B31" s="199" t="s">
        <v>168</v>
      </c>
      <c r="C31" s="113">
        <v>11.415515962883541</v>
      </c>
      <c r="D31" s="115">
        <v>5696</v>
      </c>
      <c r="E31" s="114">
        <v>5908</v>
      </c>
      <c r="F31" s="114">
        <v>5902</v>
      </c>
      <c r="G31" s="114">
        <v>5890</v>
      </c>
      <c r="H31" s="140">
        <v>5793</v>
      </c>
      <c r="I31" s="115">
        <v>-97</v>
      </c>
      <c r="J31" s="116">
        <v>-1.6744346625237356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2.5111730164138124</v>
      </c>
      <c r="D34" s="115">
        <v>1253</v>
      </c>
      <c r="E34" s="114">
        <v>1231</v>
      </c>
      <c r="F34" s="114">
        <v>1293</v>
      </c>
      <c r="G34" s="114">
        <v>1274</v>
      </c>
      <c r="H34" s="140">
        <v>1136</v>
      </c>
      <c r="I34" s="115">
        <v>117</v>
      </c>
      <c r="J34" s="116">
        <v>10.299295774647888</v>
      </c>
    </row>
    <row r="35" spans="1:10" s="110" customFormat="1" ht="24.95" customHeight="1" x14ac:dyDescent="0.2">
      <c r="A35" s="292" t="s">
        <v>171</v>
      </c>
      <c r="B35" s="293" t="s">
        <v>172</v>
      </c>
      <c r="C35" s="113">
        <v>17.175381285448022</v>
      </c>
      <c r="D35" s="115">
        <v>8570</v>
      </c>
      <c r="E35" s="114">
        <v>8736</v>
      </c>
      <c r="F35" s="114">
        <v>8814</v>
      </c>
      <c r="G35" s="114">
        <v>8770</v>
      </c>
      <c r="H35" s="140">
        <v>8646</v>
      </c>
      <c r="I35" s="115">
        <v>-76</v>
      </c>
      <c r="J35" s="116">
        <v>-0.87901919962988662</v>
      </c>
    </row>
    <row r="36" spans="1:10" s="110" customFormat="1" ht="24.95" customHeight="1" x14ac:dyDescent="0.2">
      <c r="A36" s="294" t="s">
        <v>173</v>
      </c>
      <c r="B36" s="295" t="s">
        <v>174</v>
      </c>
      <c r="C36" s="125">
        <v>80.309437441128722</v>
      </c>
      <c r="D36" s="143">
        <v>40072</v>
      </c>
      <c r="E36" s="144">
        <v>41926</v>
      </c>
      <c r="F36" s="144">
        <v>42271</v>
      </c>
      <c r="G36" s="144">
        <v>42288</v>
      </c>
      <c r="H36" s="145">
        <v>41451</v>
      </c>
      <c r="I36" s="143">
        <v>-1379</v>
      </c>
      <c r="J36" s="146">
        <v>-3.3268196183445515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49897</v>
      </c>
      <c r="F11" s="264">
        <v>51895</v>
      </c>
      <c r="G11" s="264">
        <v>52380</v>
      </c>
      <c r="H11" s="264">
        <v>52333</v>
      </c>
      <c r="I11" s="265">
        <v>51233</v>
      </c>
      <c r="J11" s="263">
        <v>-1336</v>
      </c>
      <c r="K11" s="266">
        <v>-2.6076942595592683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39.862115958875286</v>
      </c>
      <c r="E13" s="115">
        <v>19890</v>
      </c>
      <c r="F13" s="114">
        <v>20714</v>
      </c>
      <c r="G13" s="114">
        <v>21063</v>
      </c>
      <c r="H13" s="114">
        <v>21080</v>
      </c>
      <c r="I13" s="140">
        <v>20427</v>
      </c>
      <c r="J13" s="115">
        <v>-537</v>
      </c>
      <c r="K13" s="116">
        <v>-2.6288735497136142</v>
      </c>
    </row>
    <row r="14" spans="1:15" ht="15.95" customHeight="1" x14ac:dyDescent="0.2">
      <c r="A14" s="306" t="s">
        <v>230</v>
      </c>
      <c r="B14" s="307"/>
      <c r="C14" s="308"/>
      <c r="D14" s="113">
        <v>48.083051085235589</v>
      </c>
      <c r="E14" s="115">
        <v>23992</v>
      </c>
      <c r="F14" s="114">
        <v>24939</v>
      </c>
      <c r="G14" s="114">
        <v>25149</v>
      </c>
      <c r="H14" s="114">
        <v>25065</v>
      </c>
      <c r="I14" s="140">
        <v>24587</v>
      </c>
      <c r="J14" s="115">
        <v>-595</v>
      </c>
      <c r="K14" s="116">
        <v>-2.4199780371741162</v>
      </c>
    </row>
    <row r="15" spans="1:15" ht="15.95" customHeight="1" x14ac:dyDescent="0.2">
      <c r="A15" s="306" t="s">
        <v>231</v>
      </c>
      <c r="B15" s="307"/>
      <c r="C15" s="308"/>
      <c r="D15" s="113">
        <v>5.2868909954506282</v>
      </c>
      <c r="E15" s="115">
        <v>2638</v>
      </c>
      <c r="F15" s="114">
        <v>2746</v>
      </c>
      <c r="G15" s="114">
        <v>2749</v>
      </c>
      <c r="H15" s="114">
        <v>2732</v>
      </c>
      <c r="I15" s="140">
        <v>2799</v>
      </c>
      <c r="J15" s="115">
        <v>-161</v>
      </c>
      <c r="K15" s="116">
        <v>-5.7520543051089676</v>
      </c>
    </row>
    <row r="16" spans="1:15" ht="15.95" customHeight="1" x14ac:dyDescent="0.2">
      <c r="A16" s="306" t="s">
        <v>232</v>
      </c>
      <c r="B16" s="307"/>
      <c r="C16" s="308"/>
      <c r="D16" s="113">
        <v>2.7656973365132171</v>
      </c>
      <c r="E16" s="115">
        <v>1380</v>
      </c>
      <c r="F16" s="114">
        <v>1398</v>
      </c>
      <c r="G16" s="114">
        <v>1347</v>
      </c>
      <c r="H16" s="114">
        <v>1349</v>
      </c>
      <c r="I16" s="140">
        <v>1353</v>
      </c>
      <c r="J16" s="115">
        <v>27</v>
      </c>
      <c r="K16" s="116">
        <v>1.9955654101995566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1.9820830911678058</v>
      </c>
      <c r="E18" s="115">
        <v>989</v>
      </c>
      <c r="F18" s="114">
        <v>970</v>
      </c>
      <c r="G18" s="114">
        <v>985</v>
      </c>
      <c r="H18" s="114">
        <v>970</v>
      </c>
      <c r="I18" s="140">
        <v>897</v>
      </c>
      <c r="J18" s="115">
        <v>92</v>
      </c>
      <c r="K18" s="116">
        <v>10.256410256410257</v>
      </c>
    </row>
    <row r="19" spans="1:11" ht="14.1" customHeight="1" x14ac:dyDescent="0.2">
      <c r="A19" s="306" t="s">
        <v>235</v>
      </c>
      <c r="B19" s="307" t="s">
        <v>236</v>
      </c>
      <c r="C19" s="308"/>
      <c r="D19" s="113">
        <v>1.4630138084453974</v>
      </c>
      <c r="E19" s="115">
        <v>730</v>
      </c>
      <c r="F19" s="114">
        <v>713</v>
      </c>
      <c r="G19" s="114">
        <v>720</v>
      </c>
      <c r="H19" s="114">
        <v>696</v>
      </c>
      <c r="I19" s="140">
        <v>654</v>
      </c>
      <c r="J19" s="115">
        <v>76</v>
      </c>
      <c r="K19" s="116">
        <v>11.62079510703364</v>
      </c>
    </row>
    <row r="20" spans="1:11" ht="14.1" customHeight="1" x14ac:dyDescent="0.2">
      <c r="A20" s="306">
        <v>12</v>
      </c>
      <c r="B20" s="307" t="s">
        <v>237</v>
      </c>
      <c r="C20" s="308"/>
      <c r="D20" s="113">
        <v>0.89584544160971602</v>
      </c>
      <c r="E20" s="115">
        <v>447</v>
      </c>
      <c r="F20" s="114">
        <v>447</v>
      </c>
      <c r="G20" s="114">
        <v>500</v>
      </c>
      <c r="H20" s="114">
        <v>501</v>
      </c>
      <c r="I20" s="140">
        <v>441</v>
      </c>
      <c r="J20" s="115">
        <v>6</v>
      </c>
      <c r="K20" s="116">
        <v>1.3605442176870748</v>
      </c>
    </row>
    <row r="21" spans="1:11" ht="14.1" customHeight="1" x14ac:dyDescent="0.2">
      <c r="A21" s="306">
        <v>21</v>
      </c>
      <c r="B21" s="307" t="s">
        <v>238</v>
      </c>
      <c r="C21" s="308"/>
      <c r="D21" s="113">
        <v>0.22245826402388921</v>
      </c>
      <c r="E21" s="115">
        <v>111</v>
      </c>
      <c r="F21" s="114">
        <v>98</v>
      </c>
      <c r="G21" s="114">
        <v>99</v>
      </c>
      <c r="H21" s="114">
        <v>94</v>
      </c>
      <c r="I21" s="140">
        <v>89</v>
      </c>
      <c r="J21" s="115">
        <v>22</v>
      </c>
      <c r="K21" s="116">
        <v>24.719101123595507</v>
      </c>
    </row>
    <row r="22" spans="1:11" ht="14.1" customHeight="1" x14ac:dyDescent="0.2">
      <c r="A22" s="306">
        <v>22</v>
      </c>
      <c r="B22" s="307" t="s">
        <v>239</v>
      </c>
      <c r="C22" s="308"/>
      <c r="D22" s="113">
        <v>1.0361344369400967</v>
      </c>
      <c r="E22" s="115">
        <v>517</v>
      </c>
      <c r="F22" s="114">
        <v>534</v>
      </c>
      <c r="G22" s="114">
        <v>534</v>
      </c>
      <c r="H22" s="114">
        <v>531</v>
      </c>
      <c r="I22" s="140">
        <v>520</v>
      </c>
      <c r="J22" s="115">
        <v>-3</v>
      </c>
      <c r="K22" s="116">
        <v>-0.57692307692307687</v>
      </c>
    </row>
    <row r="23" spans="1:11" ht="14.1" customHeight="1" x14ac:dyDescent="0.2">
      <c r="A23" s="306">
        <v>23</v>
      </c>
      <c r="B23" s="307" t="s">
        <v>240</v>
      </c>
      <c r="C23" s="308"/>
      <c r="D23" s="113">
        <v>0.45092891356193759</v>
      </c>
      <c r="E23" s="115">
        <v>225</v>
      </c>
      <c r="F23" s="114">
        <v>231</v>
      </c>
      <c r="G23" s="114">
        <v>232</v>
      </c>
      <c r="H23" s="114">
        <v>270</v>
      </c>
      <c r="I23" s="140">
        <v>251</v>
      </c>
      <c r="J23" s="115">
        <v>-26</v>
      </c>
      <c r="K23" s="116">
        <v>-10.358565737051793</v>
      </c>
    </row>
    <row r="24" spans="1:11" ht="14.1" customHeight="1" x14ac:dyDescent="0.2">
      <c r="A24" s="306">
        <v>24</v>
      </c>
      <c r="B24" s="307" t="s">
        <v>241</v>
      </c>
      <c r="C24" s="308"/>
      <c r="D24" s="113">
        <v>1.2505761869451069</v>
      </c>
      <c r="E24" s="115">
        <v>624</v>
      </c>
      <c r="F24" s="114">
        <v>617</v>
      </c>
      <c r="G24" s="114">
        <v>653</v>
      </c>
      <c r="H24" s="114">
        <v>657</v>
      </c>
      <c r="I24" s="140">
        <v>631</v>
      </c>
      <c r="J24" s="115">
        <v>-7</v>
      </c>
      <c r="K24" s="116">
        <v>-1.1093502377179081</v>
      </c>
    </row>
    <row r="25" spans="1:11" ht="14.1" customHeight="1" x14ac:dyDescent="0.2">
      <c r="A25" s="306">
        <v>25</v>
      </c>
      <c r="B25" s="307" t="s">
        <v>242</v>
      </c>
      <c r="C25" s="308"/>
      <c r="D25" s="113">
        <v>1.7435917991061587</v>
      </c>
      <c r="E25" s="115">
        <v>870</v>
      </c>
      <c r="F25" s="114">
        <v>901</v>
      </c>
      <c r="G25" s="114">
        <v>874</v>
      </c>
      <c r="H25" s="114">
        <v>877</v>
      </c>
      <c r="I25" s="140">
        <v>886</v>
      </c>
      <c r="J25" s="115">
        <v>-16</v>
      </c>
      <c r="K25" s="116">
        <v>-1.8058690744920993</v>
      </c>
    </row>
    <row r="26" spans="1:11" ht="14.1" customHeight="1" x14ac:dyDescent="0.2">
      <c r="A26" s="306">
        <v>26</v>
      </c>
      <c r="B26" s="307" t="s">
        <v>243</v>
      </c>
      <c r="C26" s="308"/>
      <c r="D26" s="113">
        <v>1.098262420586408</v>
      </c>
      <c r="E26" s="115">
        <v>548</v>
      </c>
      <c r="F26" s="114">
        <v>560</v>
      </c>
      <c r="G26" s="114">
        <v>549</v>
      </c>
      <c r="H26" s="114">
        <v>542</v>
      </c>
      <c r="I26" s="140">
        <v>547</v>
      </c>
      <c r="J26" s="115">
        <v>1</v>
      </c>
      <c r="K26" s="116">
        <v>0.18281535648994515</v>
      </c>
    </row>
    <row r="27" spans="1:11" ht="14.1" customHeight="1" x14ac:dyDescent="0.2">
      <c r="A27" s="306">
        <v>27</v>
      </c>
      <c r="B27" s="307" t="s">
        <v>244</v>
      </c>
      <c r="C27" s="308"/>
      <c r="D27" s="113">
        <v>0.39681744393450508</v>
      </c>
      <c r="E27" s="115">
        <v>198</v>
      </c>
      <c r="F27" s="114">
        <v>200</v>
      </c>
      <c r="G27" s="114">
        <v>187</v>
      </c>
      <c r="H27" s="114">
        <v>193</v>
      </c>
      <c r="I27" s="140">
        <v>189</v>
      </c>
      <c r="J27" s="115">
        <v>9</v>
      </c>
      <c r="K27" s="116">
        <v>4.7619047619047619</v>
      </c>
    </row>
    <row r="28" spans="1:11" ht="14.1" customHeight="1" x14ac:dyDescent="0.2">
      <c r="A28" s="306">
        <v>28</v>
      </c>
      <c r="B28" s="307" t="s">
        <v>245</v>
      </c>
      <c r="C28" s="308"/>
      <c r="D28" s="113">
        <v>0.53710643926488566</v>
      </c>
      <c r="E28" s="115">
        <v>268</v>
      </c>
      <c r="F28" s="114">
        <v>272</v>
      </c>
      <c r="G28" s="114">
        <v>272</v>
      </c>
      <c r="H28" s="114">
        <v>273</v>
      </c>
      <c r="I28" s="140">
        <v>270</v>
      </c>
      <c r="J28" s="115">
        <v>-2</v>
      </c>
      <c r="K28" s="116">
        <v>-0.7407407407407407</v>
      </c>
    </row>
    <row r="29" spans="1:11" ht="14.1" customHeight="1" x14ac:dyDescent="0.2">
      <c r="A29" s="306">
        <v>29</v>
      </c>
      <c r="B29" s="307" t="s">
        <v>246</v>
      </c>
      <c r="C29" s="308"/>
      <c r="D29" s="113">
        <v>4.0944345351423932</v>
      </c>
      <c r="E29" s="115">
        <v>2043</v>
      </c>
      <c r="F29" s="114">
        <v>2205</v>
      </c>
      <c r="G29" s="114">
        <v>2246</v>
      </c>
      <c r="H29" s="114">
        <v>2292</v>
      </c>
      <c r="I29" s="140">
        <v>2133</v>
      </c>
      <c r="J29" s="115">
        <v>-90</v>
      </c>
      <c r="K29" s="116">
        <v>-4.2194092827004219</v>
      </c>
    </row>
    <row r="30" spans="1:11" ht="14.1" customHeight="1" x14ac:dyDescent="0.2">
      <c r="A30" s="306" t="s">
        <v>247</v>
      </c>
      <c r="B30" s="307" t="s">
        <v>248</v>
      </c>
      <c r="C30" s="308"/>
      <c r="D30" s="113">
        <v>0.66136240655750844</v>
      </c>
      <c r="E30" s="115">
        <v>330</v>
      </c>
      <c r="F30" s="114">
        <v>343</v>
      </c>
      <c r="G30" s="114">
        <v>339</v>
      </c>
      <c r="H30" s="114">
        <v>330</v>
      </c>
      <c r="I30" s="140">
        <v>312</v>
      </c>
      <c r="J30" s="115">
        <v>18</v>
      </c>
      <c r="K30" s="116">
        <v>5.7692307692307692</v>
      </c>
    </row>
    <row r="31" spans="1:11" ht="14.1" customHeight="1" x14ac:dyDescent="0.2">
      <c r="A31" s="306" t="s">
        <v>249</v>
      </c>
      <c r="B31" s="307" t="s">
        <v>250</v>
      </c>
      <c r="C31" s="308"/>
      <c r="D31" s="113">
        <v>3.4090225865282484</v>
      </c>
      <c r="E31" s="115">
        <v>1701</v>
      </c>
      <c r="F31" s="114">
        <v>1849</v>
      </c>
      <c r="G31" s="114">
        <v>1892</v>
      </c>
      <c r="H31" s="114">
        <v>1950</v>
      </c>
      <c r="I31" s="140">
        <v>1808</v>
      </c>
      <c r="J31" s="115">
        <v>-107</v>
      </c>
      <c r="K31" s="116">
        <v>-5.918141592920354</v>
      </c>
    </row>
    <row r="32" spans="1:11" ht="14.1" customHeight="1" x14ac:dyDescent="0.2">
      <c r="A32" s="306">
        <v>31</v>
      </c>
      <c r="B32" s="307" t="s">
        <v>251</v>
      </c>
      <c r="C32" s="308"/>
      <c r="D32" s="113">
        <v>0.11623945327374391</v>
      </c>
      <c r="E32" s="115">
        <v>58</v>
      </c>
      <c r="F32" s="114">
        <v>60</v>
      </c>
      <c r="G32" s="114">
        <v>53</v>
      </c>
      <c r="H32" s="114">
        <v>54</v>
      </c>
      <c r="I32" s="140">
        <v>58</v>
      </c>
      <c r="J32" s="115">
        <v>0</v>
      </c>
      <c r="K32" s="116">
        <v>0</v>
      </c>
    </row>
    <row r="33" spans="1:11" ht="14.1" customHeight="1" x14ac:dyDescent="0.2">
      <c r="A33" s="306">
        <v>32</v>
      </c>
      <c r="B33" s="307" t="s">
        <v>252</v>
      </c>
      <c r="C33" s="308"/>
      <c r="D33" s="113">
        <v>1.120307834138325</v>
      </c>
      <c r="E33" s="115">
        <v>559</v>
      </c>
      <c r="F33" s="114">
        <v>576</v>
      </c>
      <c r="G33" s="114">
        <v>582</v>
      </c>
      <c r="H33" s="114">
        <v>571</v>
      </c>
      <c r="I33" s="140">
        <v>529</v>
      </c>
      <c r="J33" s="115">
        <v>30</v>
      </c>
      <c r="K33" s="116">
        <v>5.6710775047258979</v>
      </c>
    </row>
    <row r="34" spans="1:11" ht="14.1" customHeight="1" x14ac:dyDescent="0.2">
      <c r="A34" s="306">
        <v>33</v>
      </c>
      <c r="B34" s="307" t="s">
        <v>253</v>
      </c>
      <c r="C34" s="308"/>
      <c r="D34" s="113">
        <v>0.90185782712387519</v>
      </c>
      <c r="E34" s="115">
        <v>450</v>
      </c>
      <c r="F34" s="114">
        <v>461</v>
      </c>
      <c r="G34" s="114">
        <v>470</v>
      </c>
      <c r="H34" s="114">
        <v>485</v>
      </c>
      <c r="I34" s="140">
        <v>460</v>
      </c>
      <c r="J34" s="115">
        <v>-10</v>
      </c>
      <c r="K34" s="116">
        <v>-2.1739130434782608</v>
      </c>
    </row>
    <row r="35" spans="1:11" ht="14.1" customHeight="1" x14ac:dyDescent="0.2">
      <c r="A35" s="306">
        <v>34</v>
      </c>
      <c r="B35" s="307" t="s">
        <v>254</v>
      </c>
      <c r="C35" s="308"/>
      <c r="D35" s="113">
        <v>6.1646992805178664</v>
      </c>
      <c r="E35" s="115">
        <v>3076</v>
      </c>
      <c r="F35" s="114">
        <v>3085</v>
      </c>
      <c r="G35" s="114">
        <v>3124</v>
      </c>
      <c r="H35" s="114">
        <v>3045</v>
      </c>
      <c r="I35" s="140">
        <v>3029</v>
      </c>
      <c r="J35" s="115">
        <v>47</v>
      </c>
      <c r="K35" s="116">
        <v>1.5516672169032684</v>
      </c>
    </row>
    <row r="36" spans="1:11" ht="14.1" customHeight="1" x14ac:dyDescent="0.2">
      <c r="A36" s="306">
        <v>41</v>
      </c>
      <c r="B36" s="307" t="s">
        <v>255</v>
      </c>
      <c r="C36" s="308"/>
      <c r="D36" s="113">
        <v>0.2765697336513217</v>
      </c>
      <c r="E36" s="115">
        <v>138</v>
      </c>
      <c r="F36" s="114">
        <v>137</v>
      </c>
      <c r="G36" s="114">
        <v>139</v>
      </c>
      <c r="H36" s="114">
        <v>138</v>
      </c>
      <c r="I36" s="140">
        <v>128</v>
      </c>
      <c r="J36" s="115">
        <v>10</v>
      </c>
      <c r="K36" s="116">
        <v>7.8125</v>
      </c>
    </row>
    <row r="37" spans="1:11" ht="14.1" customHeight="1" x14ac:dyDescent="0.2">
      <c r="A37" s="306">
        <v>42</v>
      </c>
      <c r="B37" s="307" t="s">
        <v>256</v>
      </c>
      <c r="C37" s="308"/>
      <c r="D37" s="113">
        <v>5.0103212617993068E-2</v>
      </c>
      <c r="E37" s="115">
        <v>25</v>
      </c>
      <c r="F37" s="114">
        <v>24</v>
      </c>
      <c r="G37" s="114">
        <v>27</v>
      </c>
      <c r="H37" s="114">
        <v>24</v>
      </c>
      <c r="I37" s="140">
        <v>23</v>
      </c>
      <c r="J37" s="115">
        <v>2</v>
      </c>
      <c r="K37" s="116">
        <v>8.695652173913043</v>
      </c>
    </row>
    <row r="38" spans="1:11" ht="14.1" customHeight="1" x14ac:dyDescent="0.2">
      <c r="A38" s="306">
        <v>43</v>
      </c>
      <c r="B38" s="307" t="s">
        <v>257</v>
      </c>
      <c r="C38" s="308"/>
      <c r="D38" s="113">
        <v>0.37677615888730787</v>
      </c>
      <c r="E38" s="115">
        <v>188</v>
      </c>
      <c r="F38" s="114">
        <v>185</v>
      </c>
      <c r="G38" s="114">
        <v>183</v>
      </c>
      <c r="H38" s="114">
        <v>182</v>
      </c>
      <c r="I38" s="140">
        <v>170</v>
      </c>
      <c r="J38" s="115">
        <v>18</v>
      </c>
      <c r="K38" s="116">
        <v>10.588235294117647</v>
      </c>
    </row>
    <row r="39" spans="1:11" ht="14.1" customHeight="1" x14ac:dyDescent="0.2">
      <c r="A39" s="306">
        <v>51</v>
      </c>
      <c r="B39" s="307" t="s">
        <v>258</v>
      </c>
      <c r="C39" s="308"/>
      <c r="D39" s="113">
        <v>3.8759845281279435</v>
      </c>
      <c r="E39" s="115">
        <v>1934</v>
      </c>
      <c r="F39" s="114">
        <v>2009</v>
      </c>
      <c r="G39" s="114">
        <v>2012</v>
      </c>
      <c r="H39" s="114">
        <v>2018</v>
      </c>
      <c r="I39" s="140">
        <v>2032</v>
      </c>
      <c r="J39" s="115">
        <v>-98</v>
      </c>
      <c r="K39" s="116">
        <v>-4.8228346456692917</v>
      </c>
    </row>
    <row r="40" spans="1:11" ht="14.1" customHeight="1" x14ac:dyDescent="0.2">
      <c r="A40" s="306" t="s">
        <v>259</v>
      </c>
      <c r="B40" s="307" t="s">
        <v>260</v>
      </c>
      <c r="C40" s="308"/>
      <c r="D40" s="113">
        <v>3.5212537827925527</v>
      </c>
      <c r="E40" s="115">
        <v>1757</v>
      </c>
      <c r="F40" s="114">
        <v>1847</v>
      </c>
      <c r="G40" s="114">
        <v>1844</v>
      </c>
      <c r="H40" s="114">
        <v>1856</v>
      </c>
      <c r="I40" s="140">
        <v>1875</v>
      </c>
      <c r="J40" s="115">
        <v>-118</v>
      </c>
      <c r="K40" s="116">
        <v>-6.293333333333333</v>
      </c>
    </row>
    <row r="41" spans="1:11" ht="14.1" customHeight="1" x14ac:dyDescent="0.2">
      <c r="A41" s="306"/>
      <c r="B41" s="307" t="s">
        <v>261</v>
      </c>
      <c r="C41" s="308"/>
      <c r="D41" s="113">
        <v>2.4450367757580618</v>
      </c>
      <c r="E41" s="115">
        <v>1220</v>
      </c>
      <c r="F41" s="114">
        <v>1307</v>
      </c>
      <c r="G41" s="114">
        <v>1280</v>
      </c>
      <c r="H41" s="114">
        <v>1288</v>
      </c>
      <c r="I41" s="140">
        <v>1316</v>
      </c>
      <c r="J41" s="115">
        <v>-96</v>
      </c>
      <c r="K41" s="116">
        <v>-7.2948328267477205</v>
      </c>
    </row>
    <row r="42" spans="1:11" ht="14.1" customHeight="1" x14ac:dyDescent="0.2">
      <c r="A42" s="306">
        <v>52</v>
      </c>
      <c r="B42" s="307" t="s">
        <v>262</v>
      </c>
      <c r="C42" s="308"/>
      <c r="D42" s="113">
        <v>4.7417680421668633</v>
      </c>
      <c r="E42" s="115">
        <v>2366</v>
      </c>
      <c r="F42" s="114">
        <v>2453</v>
      </c>
      <c r="G42" s="114">
        <v>2486</v>
      </c>
      <c r="H42" s="114">
        <v>2497</v>
      </c>
      <c r="I42" s="140">
        <v>2423</v>
      </c>
      <c r="J42" s="115">
        <v>-57</v>
      </c>
      <c r="K42" s="116">
        <v>-2.3524556335121751</v>
      </c>
    </row>
    <row r="43" spans="1:11" ht="14.1" customHeight="1" x14ac:dyDescent="0.2">
      <c r="A43" s="306" t="s">
        <v>263</v>
      </c>
      <c r="B43" s="307" t="s">
        <v>264</v>
      </c>
      <c r="C43" s="308"/>
      <c r="D43" s="113">
        <v>4.1946409603783792</v>
      </c>
      <c r="E43" s="115">
        <v>2093</v>
      </c>
      <c r="F43" s="114">
        <v>2167</v>
      </c>
      <c r="G43" s="114">
        <v>2160</v>
      </c>
      <c r="H43" s="114">
        <v>2192</v>
      </c>
      <c r="I43" s="140">
        <v>2147</v>
      </c>
      <c r="J43" s="115">
        <v>-54</v>
      </c>
      <c r="K43" s="116">
        <v>-2.5151374010246856</v>
      </c>
    </row>
    <row r="44" spans="1:11" ht="14.1" customHeight="1" x14ac:dyDescent="0.2">
      <c r="A44" s="306">
        <v>53</v>
      </c>
      <c r="B44" s="307" t="s">
        <v>265</v>
      </c>
      <c r="C44" s="308"/>
      <c r="D44" s="113">
        <v>1.2866505000300619</v>
      </c>
      <c r="E44" s="115">
        <v>642</v>
      </c>
      <c r="F44" s="114">
        <v>649</v>
      </c>
      <c r="G44" s="114">
        <v>710</v>
      </c>
      <c r="H44" s="114">
        <v>718</v>
      </c>
      <c r="I44" s="140">
        <v>713</v>
      </c>
      <c r="J44" s="115">
        <v>-71</v>
      </c>
      <c r="K44" s="116">
        <v>-9.9579242636746148</v>
      </c>
    </row>
    <row r="45" spans="1:11" ht="14.1" customHeight="1" x14ac:dyDescent="0.2">
      <c r="A45" s="306" t="s">
        <v>266</v>
      </c>
      <c r="B45" s="307" t="s">
        <v>267</v>
      </c>
      <c r="C45" s="308"/>
      <c r="D45" s="113">
        <v>1.2605968294687055</v>
      </c>
      <c r="E45" s="115">
        <v>629</v>
      </c>
      <c r="F45" s="114">
        <v>635</v>
      </c>
      <c r="G45" s="114">
        <v>698</v>
      </c>
      <c r="H45" s="114">
        <v>706</v>
      </c>
      <c r="I45" s="140">
        <v>702</v>
      </c>
      <c r="J45" s="115">
        <v>-73</v>
      </c>
      <c r="K45" s="116">
        <v>-10.398860398860398</v>
      </c>
    </row>
    <row r="46" spans="1:11" ht="14.1" customHeight="1" x14ac:dyDescent="0.2">
      <c r="A46" s="306">
        <v>54</v>
      </c>
      <c r="B46" s="307" t="s">
        <v>268</v>
      </c>
      <c r="C46" s="308"/>
      <c r="D46" s="113">
        <v>14.984868829789367</v>
      </c>
      <c r="E46" s="115">
        <v>7477</v>
      </c>
      <c r="F46" s="114">
        <v>7617</v>
      </c>
      <c r="G46" s="114">
        <v>7767</v>
      </c>
      <c r="H46" s="114">
        <v>7722</v>
      </c>
      <c r="I46" s="140">
        <v>7661</v>
      </c>
      <c r="J46" s="115">
        <v>-184</v>
      </c>
      <c r="K46" s="116">
        <v>-2.4017752251664275</v>
      </c>
    </row>
    <row r="47" spans="1:11" ht="14.1" customHeight="1" x14ac:dyDescent="0.2">
      <c r="A47" s="306">
        <v>61</v>
      </c>
      <c r="B47" s="307" t="s">
        <v>269</v>
      </c>
      <c r="C47" s="308"/>
      <c r="D47" s="113">
        <v>0.61326332244423509</v>
      </c>
      <c r="E47" s="115">
        <v>306</v>
      </c>
      <c r="F47" s="114">
        <v>308</v>
      </c>
      <c r="G47" s="114">
        <v>295</v>
      </c>
      <c r="H47" s="114">
        <v>281</v>
      </c>
      <c r="I47" s="140">
        <v>273</v>
      </c>
      <c r="J47" s="115">
        <v>33</v>
      </c>
      <c r="K47" s="116">
        <v>12.087912087912088</v>
      </c>
    </row>
    <row r="48" spans="1:11" ht="14.1" customHeight="1" x14ac:dyDescent="0.2">
      <c r="A48" s="306">
        <v>62</v>
      </c>
      <c r="B48" s="307" t="s">
        <v>270</v>
      </c>
      <c r="C48" s="308"/>
      <c r="D48" s="113">
        <v>11.028719161472633</v>
      </c>
      <c r="E48" s="115">
        <v>5503</v>
      </c>
      <c r="F48" s="114">
        <v>5777</v>
      </c>
      <c r="G48" s="114">
        <v>5693</v>
      </c>
      <c r="H48" s="114">
        <v>5705</v>
      </c>
      <c r="I48" s="140">
        <v>5571</v>
      </c>
      <c r="J48" s="115">
        <v>-68</v>
      </c>
      <c r="K48" s="116">
        <v>-1.2206067133369234</v>
      </c>
    </row>
    <row r="49" spans="1:11" ht="14.1" customHeight="1" x14ac:dyDescent="0.2">
      <c r="A49" s="306">
        <v>63</v>
      </c>
      <c r="B49" s="307" t="s">
        <v>271</v>
      </c>
      <c r="C49" s="308"/>
      <c r="D49" s="113">
        <v>10.47758382267471</v>
      </c>
      <c r="E49" s="115">
        <v>5228</v>
      </c>
      <c r="F49" s="114">
        <v>6057</v>
      </c>
      <c r="G49" s="114">
        <v>6279</v>
      </c>
      <c r="H49" s="114">
        <v>6296</v>
      </c>
      <c r="I49" s="140">
        <v>5869</v>
      </c>
      <c r="J49" s="115">
        <v>-641</v>
      </c>
      <c r="K49" s="116">
        <v>-10.921792468904412</v>
      </c>
    </row>
    <row r="50" spans="1:11" ht="14.1" customHeight="1" x14ac:dyDescent="0.2">
      <c r="A50" s="306" t="s">
        <v>272</v>
      </c>
      <c r="B50" s="307" t="s">
        <v>273</v>
      </c>
      <c r="C50" s="308"/>
      <c r="D50" s="113">
        <v>1.0962582920816883</v>
      </c>
      <c r="E50" s="115">
        <v>547</v>
      </c>
      <c r="F50" s="114">
        <v>622</v>
      </c>
      <c r="G50" s="114">
        <v>649</v>
      </c>
      <c r="H50" s="114">
        <v>589</v>
      </c>
      <c r="I50" s="140">
        <v>581</v>
      </c>
      <c r="J50" s="115">
        <v>-34</v>
      </c>
      <c r="K50" s="116">
        <v>-5.8519793459552494</v>
      </c>
    </row>
    <row r="51" spans="1:11" ht="14.1" customHeight="1" x14ac:dyDescent="0.2">
      <c r="A51" s="306" t="s">
        <v>274</v>
      </c>
      <c r="B51" s="307" t="s">
        <v>275</v>
      </c>
      <c r="C51" s="308"/>
      <c r="D51" s="113">
        <v>8.8261819347856587</v>
      </c>
      <c r="E51" s="115">
        <v>4404</v>
      </c>
      <c r="F51" s="114">
        <v>5133</v>
      </c>
      <c r="G51" s="114">
        <v>5324</v>
      </c>
      <c r="H51" s="114">
        <v>5409</v>
      </c>
      <c r="I51" s="140">
        <v>4999</v>
      </c>
      <c r="J51" s="115">
        <v>-595</v>
      </c>
      <c r="K51" s="116">
        <v>-11.902380476095219</v>
      </c>
    </row>
    <row r="52" spans="1:11" ht="14.1" customHeight="1" x14ac:dyDescent="0.2">
      <c r="A52" s="306">
        <v>71</v>
      </c>
      <c r="B52" s="307" t="s">
        <v>276</v>
      </c>
      <c r="C52" s="308"/>
      <c r="D52" s="113">
        <v>11.842395334388842</v>
      </c>
      <c r="E52" s="115">
        <v>5909</v>
      </c>
      <c r="F52" s="114">
        <v>6027</v>
      </c>
      <c r="G52" s="114">
        <v>6037</v>
      </c>
      <c r="H52" s="114">
        <v>6015</v>
      </c>
      <c r="I52" s="140">
        <v>6006</v>
      </c>
      <c r="J52" s="115">
        <v>-97</v>
      </c>
      <c r="K52" s="116">
        <v>-1.615051615051615</v>
      </c>
    </row>
    <row r="53" spans="1:11" ht="14.1" customHeight="1" x14ac:dyDescent="0.2">
      <c r="A53" s="306" t="s">
        <v>277</v>
      </c>
      <c r="B53" s="307" t="s">
        <v>278</v>
      </c>
      <c r="C53" s="308"/>
      <c r="D53" s="113">
        <v>0.78161011684069182</v>
      </c>
      <c r="E53" s="115">
        <v>390</v>
      </c>
      <c r="F53" s="114">
        <v>403</v>
      </c>
      <c r="G53" s="114">
        <v>392</v>
      </c>
      <c r="H53" s="114">
        <v>391</v>
      </c>
      <c r="I53" s="140">
        <v>392</v>
      </c>
      <c r="J53" s="115">
        <v>-2</v>
      </c>
      <c r="K53" s="116">
        <v>-0.51020408163265307</v>
      </c>
    </row>
    <row r="54" spans="1:11" ht="14.1" customHeight="1" x14ac:dyDescent="0.2">
      <c r="A54" s="306" t="s">
        <v>279</v>
      </c>
      <c r="B54" s="307" t="s">
        <v>280</v>
      </c>
      <c r="C54" s="308"/>
      <c r="D54" s="113">
        <v>10.445517766599194</v>
      </c>
      <c r="E54" s="115">
        <v>5212</v>
      </c>
      <c r="F54" s="114">
        <v>5307</v>
      </c>
      <c r="G54" s="114">
        <v>5344</v>
      </c>
      <c r="H54" s="114">
        <v>5320</v>
      </c>
      <c r="I54" s="140">
        <v>5306</v>
      </c>
      <c r="J54" s="115">
        <v>-94</v>
      </c>
      <c r="K54" s="116">
        <v>-1.7715793441387109</v>
      </c>
    </row>
    <row r="55" spans="1:11" ht="14.1" customHeight="1" x14ac:dyDescent="0.2">
      <c r="A55" s="306">
        <v>72</v>
      </c>
      <c r="B55" s="307" t="s">
        <v>281</v>
      </c>
      <c r="C55" s="308"/>
      <c r="D55" s="113">
        <v>1.5451830771389061</v>
      </c>
      <c r="E55" s="115">
        <v>771</v>
      </c>
      <c r="F55" s="114">
        <v>755</v>
      </c>
      <c r="G55" s="114">
        <v>766</v>
      </c>
      <c r="H55" s="114">
        <v>765</v>
      </c>
      <c r="I55" s="140">
        <v>762</v>
      </c>
      <c r="J55" s="115">
        <v>9</v>
      </c>
      <c r="K55" s="116">
        <v>1.1811023622047243</v>
      </c>
    </row>
    <row r="56" spans="1:11" ht="14.1" customHeight="1" x14ac:dyDescent="0.2">
      <c r="A56" s="306" t="s">
        <v>282</v>
      </c>
      <c r="B56" s="307" t="s">
        <v>283</v>
      </c>
      <c r="C56" s="308"/>
      <c r="D56" s="113">
        <v>0.17836743692005533</v>
      </c>
      <c r="E56" s="115">
        <v>89</v>
      </c>
      <c r="F56" s="114">
        <v>89</v>
      </c>
      <c r="G56" s="114">
        <v>92</v>
      </c>
      <c r="H56" s="114">
        <v>92</v>
      </c>
      <c r="I56" s="140">
        <v>94</v>
      </c>
      <c r="J56" s="115">
        <v>-5</v>
      </c>
      <c r="K56" s="116">
        <v>-5.3191489361702127</v>
      </c>
    </row>
    <row r="57" spans="1:11" ht="14.1" customHeight="1" x14ac:dyDescent="0.2">
      <c r="A57" s="306" t="s">
        <v>284</v>
      </c>
      <c r="B57" s="307" t="s">
        <v>285</v>
      </c>
      <c r="C57" s="308"/>
      <c r="D57" s="113">
        <v>0.92991562618995127</v>
      </c>
      <c r="E57" s="115">
        <v>464</v>
      </c>
      <c r="F57" s="114">
        <v>450</v>
      </c>
      <c r="G57" s="114">
        <v>458</v>
      </c>
      <c r="H57" s="114">
        <v>460</v>
      </c>
      <c r="I57" s="140">
        <v>459</v>
      </c>
      <c r="J57" s="115">
        <v>5</v>
      </c>
      <c r="K57" s="116">
        <v>1.0893246187363834</v>
      </c>
    </row>
    <row r="58" spans="1:11" ht="14.1" customHeight="1" x14ac:dyDescent="0.2">
      <c r="A58" s="306">
        <v>73</v>
      </c>
      <c r="B58" s="307" t="s">
        <v>286</v>
      </c>
      <c r="C58" s="308"/>
      <c r="D58" s="113">
        <v>0.89584544160971602</v>
      </c>
      <c r="E58" s="115">
        <v>447</v>
      </c>
      <c r="F58" s="114">
        <v>450</v>
      </c>
      <c r="G58" s="114">
        <v>443</v>
      </c>
      <c r="H58" s="114">
        <v>444</v>
      </c>
      <c r="I58" s="140">
        <v>442</v>
      </c>
      <c r="J58" s="115">
        <v>5</v>
      </c>
      <c r="K58" s="116">
        <v>1.1312217194570136</v>
      </c>
    </row>
    <row r="59" spans="1:11" ht="14.1" customHeight="1" x14ac:dyDescent="0.2">
      <c r="A59" s="306" t="s">
        <v>287</v>
      </c>
      <c r="B59" s="307" t="s">
        <v>288</v>
      </c>
      <c r="C59" s="308"/>
      <c r="D59" s="113">
        <v>0.63330460749143236</v>
      </c>
      <c r="E59" s="115">
        <v>316</v>
      </c>
      <c r="F59" s="114">
        <v>315</v>
      </c>
      <c r="G59" s="114">
        <v>306</v>
      </c>
      <c r="H59" s="114">
        <v>309</v>
      </c>
      <c r="I59" s="140">
        <v>303</v>
      </c>
      <c r="J59" s="115">
        <v>13</v>
      </c>
      <c r="K59" s="116">
        <v>4.2904290429042904</v>
      </c>
    </row>
    <row r="60" spans="1:11" ht="14.1" customHeight="1" x14ac:dyDescent="0.2">
      <c r="A60" s="306">
        <v>81</v>
      </c>
      <c r="B60" s="307" t="s">
        <v>289</v>
      </c>
      <c r="C60" s="308"/>
      <c r="D60" s="113">
        <v>4.7397639136621441</v>
      </c>
      <c r="E60" s="115">
        <v>2365</v>
      </c>
      <c r="F60" s="114">
        <v>2406</v>
      </c>
      <c r="G60" s="114">
        <v>2395</v>
      </c>
      <c r="H60" s="114">
        <v>2390</v>
      </c>
      <c r="I60" s="140">
        <v>2411</v>
      </c>
      <c r="J60" s="115">
        <v>-46</v>
      </c>
      <c r="K60" s="116">
        <v>-1.9079220240564081</v>
      </c>
    </row>
    <row r="61" spans="1:11" ht="14.1" customHeight="1" x14ac:dyDescent="0.2">
      <c r="A61" s="306" t="s">
        <v>290</v>
      </c>
      <c r="B61" s="307" t="s">
        <v>291</v>
      </c>
      <c r="C61" s="308"/>
      <c r="D61" s="113">
        <v>2.138405114535944</v>
      </c>
      <c r="E61" s="115">
        <v>1067</v>
      </c>
      <c r="F61" s="114">
        <v>1075</v>
      </c>
      <c r="G61" s="114">
        <v>1068</v>
      </c>
      <c r="H61" s="114">
        <v>1073</v>
      </c>
      <c r="I61" s="140">
        <v>1082</v>
      </c>
      <c r="J61" s="115">
        <v>-15</v>
      </c>
      <c r="K61" s="116">
        <v>-1.3863216266173752</v>
      </c>
    </row>
    <row r="62" spans="1:11" ht="14.1" customHeight="1" x14ac:dyDescent="0.2">
      <c r="A62" s="306" t="s">
        <v>292</v>
      </c>
      <c r="B62" s="307" t="s">
        <v>293</v>
      </c>
      <c r="C62" s="308"/>
      <c r="D62" s="113">
        <v>1.2966711425536606</v>
      </c>
      <c r="E62" s="115">
        <v>647</v>
      </c>
      <c r="F62" s="114">
        <v>673</v>
      </c>
      <c r="G62" s="114">
        <v>688</v>
      </c>
      <c r="H62" s="114">
        <v>666</v>
      </c>
      <c r="I62" s="140">
        <v>667</v>
      </c>
      <c r="J62" s="115">
        <v>-20</v>
      </c>
      <c r="K62" s="116">
        <v>-2.9985007496251872</v>
      </c>
    </row>
    <row r="63" spans="1:11" ht="14.1" customHeight="1" x14ac:dyDescent="0.2">
      <c r="A63" s="306"/>
      <c r="B63" s="307" t="s">
        <v>294</v>
      </c>
      <c r="C63" s="308"/>
      <c r="D63" s="113">
        <v>1.1904523318035152</v>
      </c>
      <c r="E63" s="115">
        <v>594</v>
      </c>
      <c r="F63" s="114">
        <v>622</v>
      </c>
      <c r="G63" s="114">
        <v>638</v>
      </c>
      <c r="H63" s="114">
        <v>617</v>
      </c>
      <c r="I63" s="140">
        <v>610</v>
      </c>
      <c r="J63" s="115">
        <v>-16</v>
      </c>
      <c r="K63" s="116">
        <v>-2.622950819672131</v>
      </c>
    </row>
    <row r="64" spans="1:11" ht="14.1" customHeight="1" x14ac:dyDescent="0.2">
      <c r="A64" s="306" t="s">
        <v>295</v>
      </c>
      <c r="B64" s="307" t="s">
        <v>296</v>
      </c>
      <c r="C64" s="308"/>
      <c r="D64" s="113">
        <v>0.20041285047197227</v>
      </c>
      <c r="E64" s="115">
        <v>100</v>
      </c>
      <c r="F64" s="114">
        <v>107</v>
      </c>
      <c r="G64" s="114">
        <v>98</v>
      </c>
      <c r="H64" s="114">
        <v>104</v>
      </c>
      <c r="I64" s="140">
        <v>114</v>
      </c>
      <c r="J64" s="115">
        <v>-14</v>
      </c>
      <c r="K64" s="116">
        <v>-12.280701754385966</v>
      </c>
    </row>
    <row r="65" spans="1:11" ht="14.1" customHeight="1" x14ac:dyDescent="0.2">
      <c r="A65" s="306" t="s">
        <v>297</v>
      </c>
      <c r="B65" s="307" t="s">
        <v>298</v>
      </c>
      <c r="C65" s="308"/>
      <c r="D65" s="113">
        <v>0.67939956309998595</v>
      </c>
      <c r="E65" s="115">
        <v>339</v>
      </c>
      <c r="F65" s="114">
        <v>343</v>
      </c>
      <c r="G65" s="114">
        <v>335</v>
      </c>
      <c r="H65" s="114">
        <v>347</v>
      </c>
      <c r="I65" s="140">
        <v>339</v>
      </c>
      <c r="J65" s="115">
        <v>0</v>
      </c>
      <c r="K65" s="116">
        <v>0</v>
      </c>
    </row>
    <row r="66" spans="1:11" ht="14.1" customHeight="1" x14ac:dyDescent="0.2">
      <c r="A66" s="306">
        <v>82</v>
      </c>
      <c r="B66" s="307" t="s">
        <v>299</v>
      </c>
      <c r="C66" s="308"/>
      <c r="D66" s="113">
        <v>1.9620418061206084</v>
      </c>
      <c r="E66" s="115">
        <v>979</v>
      </c>
      <c r="F66" s="114">
        <v>992</v>
      </c>
      <c r="G66" s="114">
        <v>985</v>
      </c>
      <c r="H66" s="114">
        <v>1001</v>
      </c>
      <c r="I66" s="140">
        <v>1008</v>
      </c>
      <c r="J66" s="115">
        <v>-29</v>
      </c>
      <c r="K66" s="116">
        <v>-2.876984126984127</v>
      </c>
    </row>
    <row r="67" spans="1:11" ht="14.1" customHeight="1" x14ac:dyDescent="0.2">
      <c r="A67" s="306" t="s">
        <v>300</v>
      </c>
      <c r="B67" s="307" t="s">
        <v>301</v>
      </c>
      <c r="C67" s="308"/>
      <c r="D67" s="113">
        <v>0.76156883179349455</v>
      </c>
      <c r="E67" s="115">
        <v>380</v>
      </c>
      <c r="F67" s="114">
        <v>380</v>
      </c>
      <c r="G67" s="114">
        <v>388</v>
      </c>
      <c r="H67" s="114">
        <v>391</v>
      </c>
      <c r="I67" s="140">
        <v>386</v>
      </c>
      <c r="J67" s="115">
        <v>-6</v>
      </c>
      <c r="K67" s="116">
        <v>-1.5544041450777202</v>
      </c>
    </row>
    <row r="68" spans="1:11" ht="14.1" customHeight="1" x14ac:dyDescent="0.2">
      <c r="A68" s="306" t="s">
        <v>302</v>
      </c>
      <c r="B68" s="307" t="s">
        <v>303</v>
      </c>
      <c r="C68" s="308"/>
      <c r="D68" s="113">
        <v>0.68741607711886488</v>
      </c>
      <c r="E68" s="115">
        <v>343</v>
      </c>
      <c r="F68" s="114">
        <v>362</v>
      </c>
      <c r="G68" s="114">
        <v>346</v>
      </c>
      <c r="H68" s="114">
        <v>364</v>
      </c>
      <c r="I68" s="140">
        <v>368</v>
      </c>
      <c r="J68" s="115">
        <v>-25</v>
      </c>
      <c r="K68" s="116">
        <v>-6.7934782608695654</v>
      </c>
    </row>
    <row r="69" spans="1:11" ht="14.1" customHeight="1" x14ac:dyDescent="0.2">
      <c r="A69" s="306">
        <v>83</v>
      </c>
      <c r="B69" s="307" t="s">
        <v>304</v>
      </c>
      <c r="C69" s="308"/>
      <c r="D69" s="113">
        <v>2.7636932080084975</v>
      </c>
      <c r="E69" s="115">
        <v>1379</v>
      </c>
      <c r="F69" s="114">
        <v>1391</v>
      </c>
      <c r="G69" s="114">
        <v>1401</v>
      </c>
      <c r="H69" s="114">
        <v>1400</v>
      </c>
      <c r="I69" s="140">
        <v>1384</v>
      </c>
      <c r="J69" s="115">
        <v>-5</v>
      </c>
      <c r="K69" s="116">
        <v>-0.36127167630057805</v>
      </c>
    </row>
    <row r="70" spans="1:11" ht="14.1" customHeight="1" x14ac:dyDescent="0.2">
      <c r="A70" s="306" t="s">
        <v>305</v>
      </c>
      <c r="B70" s="307" t="s">
        <v>306</v>
      </c>
      <c r="C70" s="308"/>
      <c r="D70" s="113">
        <v>1.4048940818085256</v>
      </c>
      <c r="E70" s="115">
        <v>701</v>
      </c>
      <c r="F70" s="114">
        <v>714</v>
      </c>
      <c r="G70" s="114">
        <v>703</v>
      </c>
      <c r="H70" s="114">
        <v>714</v>
      </c>
      <c r="I70" s="140">
        <v>717</v>
      </c>
      <c r="J70" s="115">
        <v>-16</v>
      </c>
      <c r="K70" s="116">
        <v>-2.2315202231520224</v>
      </c>
    </row>
    <row r="71" spans="1:11" ht="14.1" customHeight="1" x14ac:dyDescent="0.2">
      <c r="A71" s="306"/>
      <c r="B71" s="307" t="s">
        <v>307</v>
      </c>
      <c r="C71" s="308"/>
      <c r="D71" s="113">
        <v>0.90987434114275412</v>
      </c>
      <c r="E71" s="115">
        <v>454</v>
      </c>
      <c r="F71" s="114">
        <v>456</v>
      </c>
      <c r="G71" s="114">
        <v>443</v>
      </c>
      <c r="H71" s="114">
        <v>433</v>
      </c>
      <c r="I71" s="140">
        <v>431</v>
      </c>
      <c r="J71" s="115">
        <v>23</v>
      </c>
      <c r="K71" s="116">
        <v>5.3364269141531322</v>
      </c>
    </row>
    <row r="72" spans="1:11" ht="14.1" customHeight="1" x14ac:dyDescent="0.2">
      <c r="A72" s="306">
        <v>84</v>
      </c>
      <c r="B72" s="307" t="s">
        <v>308</v>
      </c>
      <c r="C72" s="308"/>
      <c r="D72" s="113">
        <v>1.2946670140489409</v>
      </c>
      <c r="E72" s="115">
        <v>646</v>
      </c>
      <c r="F72" s="114">
        <v>714</v>
      </c>
      <c r="G72" s="114">
        <v>680</v>
      </c>
      <c r="H72" s="114">
        <v>679</v>
      </c>
      <c r="I72" s="140">
        <v>769</v>
      </c>
      <c r="J72" s="115">
        <v>-123</v>
      </c>
      <c r="K72" s="116">
        <v>-15.994798439531859</v>
      </c>
    </row>
    <row r="73" spans="1:11" ht="14.1" customHeight="1" x14ac:dyDescent="0.2">
      <c r="A73" s="306" t="s">
        <v>309</v>
      </c>
      <c r="B73" s="307" t="s">
        <v>310</v>
      </c>
      <c r="C73" s="308"/>
      <c r="D73" s="113">
        <v>0.23247890654748782</v>
      </c>
      <c r="E73" s="115">
        <v>116</v>
      </c>
      <c r="F73" s="114">
        <v>116</v>
      </c>
      <c r="G73" s="114">
        <v>105</v>
      </c>
      <c r="H73" s="114">
        <v>111</v>
      </c>
      <c r="I73" s="140">
        <v>112</v>
      </c>
      <c r="J73" s="115">
        <v>4</v>
      </c>
      <c r="K73" s="116">
        <v>3.5714285714285716</v>
      </c>
    </row>
    <row r="74" spans="1:11" ht="14.1" customHeight="1" x14ac:dyDescent="0.2">
      <c r="A74" s="306" t="s">
        <v>311</v>
      </c>
      <c r="B74" s="307" t="s">
        <v>312</v>
      </c>
      <c r="C74" s="308"/>
      <c r="D74" s="113">
        <v>6.012385514159168E-2</v>
      </c>
      <c r="E74" s="115">
        <v>30</v>
      </c>
      <c r="F74" s="114">
        <v>32</v>
      </c>
      <c r="G74" s="114">
        <v>31</v>
      </c>
      <c r="H74" s="114">
        <v>38</v>
      </c>
      <c r="I74" s="140">
        <v>41</v>
      </c>
      <c r="J74" s="115">
        <v>-11</v>
      </c>
      <c r="K74" s="116">
        <v>-26.829268292682926</v>
      </c>
    </row>
    <row r="75" spans="1:11" ht="14.1" customHeight="1" x14ac:dyDescent="0.2">
      <c r="A75" s="306" t="s">
        <v>313</v>
      </c>
      <c r="B75" s="307" t="s">
        <v>314</v>
      </c>
      <c r="C75" s="308"/>
      <c r="D75" s="113" t="s">
        <v>514</v>
      </c>
      <c r="E75" s="115" t="s">
        <v>514</v>
      </c>
      <c r="F75" s="114">
        <v>0</v>
      </c>
      <c r="G75" s="114" t="s">
        <v>514</v>
      </c>
      <c r="H75" s="114" t="s">
        <v>514</v>
      </c>
      <c r="I75" s="140" t="s">
        <v>514</v>
      </c>
      <c r="J75" s="115" t="s">
        <v>514</v>
      </c>
      <c r="K75" s="116" t="s">
        <v>514</v>
      </c>
    </row>
    <row r="76" spans="1:11" ht="14.1" customHeight="1" x14ac:dyDescent="0.2">
      <c r="A76" s="306">
        <v>91</v>
      </c>
      <c r="B76" s="307" t="s">
        <v>315</v>
      </c>
      <c r="C76" s="308"/>
      <c r="D76" s="113">
        <v>9.8202296731266403E-2</v>
      </c>
      <c r="E76" s="115">
        <v>49</v>
      </c>
      <c r="F76" s="114">
        <v>48</v>
      </c>
      <c r="G76" s="114">
        <v>44</v>
      </c>
      <c r="H76" s="114">
        <v>43</v>
      </c>
      <c r="I76" s="140">
        <v>43</v>
      </c>
      <c r="J76" s="115">
        <v>6</v>
      </c>
      <c r="K76" s="116">
        <v>13.953488372093023</v>
      </c>
    </row>
    <row r="77" spans="1:11" ht="14.1" customHeight="1" x14ac:dyDescent="0.2">
      <c r="A77" s="306">
        <v>92</v>
      </c>
      <c r="B77" s="307" t="s">
        <v>316</v>
      </c>
      <c r="C77" s="308"/>
      <c r="D77" s="113">
        <v>0.21043349299557088</v>
      </c>
      <c r="E77" s="115">
        <v>105</v>
      </c>
      <c r="F77" s="114">
        <v>99</v>
      </c>
      <c r="G77" s="114">
        <v>96</v>
      </c>
      <c r="H77" s="114">
        <v>107</v>
      </c>
      <c r="I77" s="140">
        <v>106</v>
      </c>
      <c r="J77" s="115">
        <v>-1</v>
      </c>
      <c r="K77" s="116">
        <v>-0.94339622641509435</v>
      </c>
    </row>
    <row r="78" spans="1:11" ht="14.1" customHeight="1" x14ac:dyDescent="0.2">
      <c r="A78" s="306">
        <v>93</v>
      </c>
      <c r="B78" s="307" t="s">
        <v>317</v>
      </c>
      <c r="C78" s="308"/>
      <c r="D78" s="113">
        <v>0.25051606308996532</v>
      </c>
      <c r="E78" s="115">
        <v>125</v>
      </c>
      <c r="F78" s="114">
        <v>127</v>
      </c>
      <c r="G78" s="114">
        <v>132</v>
      </c>
      <c r="H78" s="114">
        <v>124</v>
      </c>
      <c r="I78" s="140">
        <v>123</v>
      </c>
      <c r="J78" s="115">
        <v>2</v>
      </c>
      <c r="K78" s="116">
        <v>1.6260162601626016</v>
      </c>
    </row>
    <row r="79" spans="1:11" ht="14.1" customHeight="1" x14ac:dyDescent="0.2">
      <c r="A79" s="306">
        <v>94</v>
      </c>
      <c r="B79" s="307" t="s">
        <v>318</v>
      </c>
      <c r="C79" s="308"/>
      <c r="D79" s="113">
        <v>0.65735414954806903</v>
      </c>
      <c r="E79" s="115">
        <v>328</v>
      </c>
      <c r="F79" s="114">
        <v>345</v>
      </c>
      <c r="G79" s="114">
        <v>369</v>
      </c>
      <c r="H79" s="114">
        <v>315</v>
      </c>
      <c r="I79" s="140">
        <v>313</v>
      </c>
      <c r="J79" s="115">
        <v>15</v>
      </c>
      <c r="K79" s="116">
        <v>4.7923322683706067</v>
      </c>
    </row>
    <row r="80" spans="1:11" ht="14.1" customHeight="1" x14ac:dyDescent="0.2">
      <c r="A80" s="306" t="s">
        <v>319</v>
      </c>
      <c r="B80" s="307" t="s">
        <v>320</v>
      </c>
      <c r="C80" s="308"/>
      <c r="D80" s="113">
        <v>1.4028899533038059E-2</v>
      </c>
      <c r="E80" s="115">
        <v>7</v>
      </c>
      <c r="F80" s="114">
        <v>10</v>
      </c>
      <c r="G80" s="114">
        <v>9</v>
      </c>
      <c r="H80" s="114">
        <v>7</v>
      </c>
      <c r="I80" s="140">
        <v>6</v>
      </c>
      <c r="J80" s="115">
        <v>1</v>
      </c>
      <c r="K80" s="116">
        <v>16.666666666666668</v>
      </c>
    </row>
    <row r="81" spans="1:11" ht="14.1" customHeight="1" x14ac:dyDescent="0.2">
      <c r="A81" s="310" t="s">
        <v>321</v>
      </c>
      <c r="B81" s="311" t="s">
        <v>334</v>
      </c>
      <c r="C81" s="312"/>
      <c r="D81" s="125">
        <v>4.0022446239252858</v>
      </c>
      <c r="E81" s="143">
        <v>1997</v>
      </c>
      <c r="F81" s="144">
        <v>2098</v>
      </c>
      <c r="G81" s="144">
        <v>2072</v>
      </c>
      <c r="H81" s="144">
        <v>2107</v>
      </c>
      <c r="I81" s="145">
        <v>2067</v>
      </c>
      <c r="J81" s="143">
        <v>-70</v>
      </c>
      <c r="K81" s="146">
        <v>-3.3865505563618772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14644</v>
      </c>
      <c r="G12" s="536">
        <v>11058</v>
      </c>
      <c r="H12" s="536">
        <v>18715</v>
      </c>
      <c r="I12" s="536">
        <v>13199</v>
      </c>
      <c r="J12" s="537">
        <v>15125</v>
      </c>
      <c r="K12" s="538">
        <v>-481</v>
      </c>
      <c r="L12" s="349">
        <v>-3.1801652892561982</v>
      </c>
    </row>
    <row r="13" spans="1:17" s="110" customFormat="1" ht="15" customHeight="1" x14ac:dyDescent="0.2">
      <c r="A13" s="350" t="s">
        <v>345</v>
      </c>
      <c r="B13" s="351" t="s">
        <v>346</v>
      </c>
      <c r="C13" s="347"/>
      <c r="D13" s="347"/>
      <c r="E13" s="348"/>
      <c r="F13" s="536">
        <v>8745</v>
      </c>
      <c r="G13" s="536">
        <v>5595</v>
      </c>
      <c r="H13" s="536">
        <v>10375</v>
      </c>
      <c r="I13" s="536">
        <v>7842</v>
      </c>
      <c r="J13" s="537">
        <v>9204</v>
      </c>
      <c r="K13" s="538">
        <v>-459</v>
      </c>
      <c r="L13" s="349">
        <v>-4.9869621903520205</v>
      </c>
    </row>
    <row r="14" spans="1:17" s="110" customFormat="1" ht="22.5" customHeight="1" x14ac:dyDescent="0.2">
      <c r="A14" s="350"/>
      <c r="B14" s="351" t="s">
        <v>347</v>
      </c>
      <c r="C14" s="347"/>
      <c r="D14" s="347"/>
      <c r="E14" s="348"/>
      <c r="F14" s="536">
        <v>5899</v>
      </c>
      <c r="G14" s="536">
        <v>5463</v>
      </c>
      <c r="H14" s="536">
        <v>8340</v>
      </c>
      <c r="I14" s="536">
        <v>5357</v>
      </c>
      <c r="J14" s="537">
        <v>5921</v>
      </c>
      <c r="K14" s="538">
        <v>-22</v>
      </c>
      <c r="L14" s="349">
        <v>-0.37155885830096269</v>
      </c>
    </row>
    <row r="15" spans="1:17" s="110" customFormat="1" ht="15" customHeight="1" x14ac:dyDescent="0.2">
      <c r="A15" s="350" t="s">
        <v>348</v>
      </c>
      <c r="B15" s="351" t="s">
        <v>108</v>
      </c>
      <c r="C15" s="347"/>
      <c r="D15" s="347"/>
      <c r="E15" s="348"/>
      <c r="F15" s="536">
        <v>3334</v>
      </c>
      <c r="G15" s="536">
        <v>2534</v>
      </c>
      <c r="H15" s="536">
        <v>8386</v>
      </c>
      <c r="I15" s="536">
        <v>2862</v>
      </c>
      <c r="J15" s="537">
        <v>3548</v>
      </c>
      <c r="K15" s="538">
        <v>-214</v>
      </c>
      <c r="L15" s="349">
        <v>-6.0315670800450958</v>
      </c>
    </row>
    <row r="16" spans="1:17" s="110" customFormat="1" ht="15" customHeight="1" x14ac:dyDescent="0.2">
      <c r="A16" s="350"/>
      <c r="B16" s="351" t="s">
        <v>109</v>
      </c>
      <c r="C16" s="347"/>
      <c r="D16" s="347"/>
      <c r="E16" s="348"/>
      <c r="F16" s="536">
        <v>9745</v>
      </c>
      <c r="G16" s="536">
        <v>7428</v>
      </c>
      <c r="H16" s="536">
        <v>8966</v>
      </c>
      <c r="I16" s="536">
        <v>8882</v>
      </c>
      <c r="J16" s="537">
        <v>9922</v>
      </c>
      <c r="K16" s="538">
        <v>-177</v>
      </c>
      <c r="L16" s="349">
        <v>-1.7839145333602096</v>
      </c>
    </row>
    <row r="17" spans="1:12" s="110" customFormat="1" ht="15" customHeight="1" x14ac:dyDescent="0.2">
      <c r="A17" s="350"/>
      <c r="B17" s="351" t="s">
        <v>110</v>
      </c>
      <c r="C17" s="347"/>
      <c r="D17" s="347"/>
      <c r="E17" s="348"/>
      <c r="F17" s="536">
        <v>1402</v>
      </c>
      <c r="G17" s="536">
        <v>968</v>
      </c>
      <c r="H17" s="536">
        <v>1206</v>
      </c>
      <c r="I17" s="536">
        <v>1276</v>
      </c>
      <c r="J17" s="537">
        <v>1481</v>
      </c>
      <c r="K17" s="538">
        <v>-79</v>
      </c>
      <c r="L17" s="349">
        <v>-5.3342336259284266</v>
      </c>
    </row>
    <row r="18" spans="1:12" s="110" customFormat="1" ht="15" customHeight="1" x14ac:dyDescent="0.2">
      <c r="A18" s="350"/>
      <c r="B18" s="351" t="s">
        <v>111</v>
      </c>
      <c r="C18" s="347"/>
      <c r="D18" s="347"/>
      <c r="E18" s="348"/>
      <c r="F18" s="536">
        <v>163</v>
      </c>
      <c r="G18" s="536">
        <v>128</v>
      </c>
      <c r="H18" s="536">
        <v>157</v>
      </c>
      <c r="I18" s="536">
        <v>179</v>
      </c>
      <c r="J18" s="537">
        <v>174</v>
      </c>
      <c r="K18" s="538">
        <v>-11</v>
      </c>
      <c r="L18" s="349">
        <v>-6.3218390804597702</v>
      </c>
    </row>
    <row r="19" spans="1:12" s="110" customFormat="1" ht="15" customHeight="1" x14ac:dyDescent="0.2">
      <c r="A19" s="118" t="s">
        <v>113</v>
      </c>
      <c r="B19" s="119" t="s">
        <v>181</v>
      </c>
      <c r="C19" s="347"/>
      <c r="D19" s="347"/>
      <c r="E19" s="348"/>
      <c r="F19" s="536">
        <v>10248</v>
      </c>
      <c r="G19" s="536">
        <v>7095</v>
      </c>
      <c r="H19" s="536">
        <v>13965</v>
      </c>
      <c r="I19" s="536">
        <v>9012</v>
      </c>
      <c r="J19" s="537">
        <v>10804</v>
      </c>
      <c r="K19" s="538">
        <v>-556</v>
      </c>
      <c r="L19" s="349">
        <v>-5.1462421325435024</v>
      </c>
    </row>
    <row r="20" spans="1:12" s="110" customFormat="1" ht="15" customHeight="1" x14ac:dyDescent="0.2">
      <c r="A20" s="118"/>
      <c r="B20" s="119" t="s">
        <v>182</v>
      </c>
      <c r="C20" s="347"/>
      <c r="D20" s="347"/>
      <c r="E20" s="348"/>
      <c r="F20" s="536">
        <v>4396</v>
      </c>
      <c r="G20" s="536">
        <v>3963</v>
      </c>
      <c r="H20" s="536">
        <v>4750</v>
      </c>
      <c r="I20" s="536">
        <v>4187</v>
      </c>
      <c r="J20" s="537">
        <v>4321</v>
      </c>
      <c r="K20" s="538">
        <v>75</v>
      </c>
      <c r="L20" s="349">
        <v>1.7357093265447814</v>
      </c>
    </row>
    <row r="21" spans="1:12" s="110" customFormat="1" ht="15" customHeight="1" x14ac:dyDescent="0.2">
      <c r="A21" s="118" t="s">
        <v>113</v>
      </c>
      <c r="B21" s="119" t="s">
        <v>116</v>
      </c>
      <c r="C21" s="347"/>
      <c r="D21" s="347"/>
      <c r="E21" s="348"/>
      <c r="F21" s="536">
        <v>10417</v>
      </c>
      <c r="G21" s="536">
        <v>7431</v>
      </c>
      <c r="H21" s="536">
        <v>13974</v>
      </c>
      <c r="I21" s="536">
        <v>8491</v>
      </c>
      <c r="J21" s="537">
        <v>10672</v>
      </c>
      <c r="K21" s="538">
        <v>-255</v>
      </c>
      <c r="L21" s="349">
        <v>-2.3894302848575713</v>
      </c>
    </row>
    <row r="22" spans="1:12" s="110" customFormat="1" ht="15" customHeight="1" x14ac:dyDescent="0.2">
      <c r="A22" s="118"/>
      <c r="B22" s="119" t="s">
        <v>117</v>
      </c>
      <c r="C22" s="347"/>
      <c r="D22" s="347"/>
      <c r="E22" s="348"/>
      <c r="F22" s="536">
        <v>4219</v>
      </c>
      <c r="G22" s="536">
        <v>3624</v>
      </c>
      <c r="H22" s="536">
        <v>4733</v>
      </c>
      <c r="I22" s="536">
        <v>4707</v>
      </c>
      <c r="J22" s="537">
        <v>4448</v>
      </c>
      <c r="K22" s="538">
        <v>-229</v>
      </c>
      <c r="L22" s="349">
        <v>-5.1483812949640289</v>
      </c>
    </row>
    <row r="23" spans="1:12" s="110" customFormat="1" ht="15" customHeight="1" x14ac:dyDescent="0.2">
      <c r="A23" s="352" t="s">
        <v>348</v>
      </c>
      <c r="B23" s="353" t="s">
        <v>193</v>
      </c>
      <c r="C23" s="354"/>
      <c r="D23" s="354"/>
      <c r="E23" s="355"/>
      <c r="F23" s="539">
        <v>251</v>
      </c>
      <c r="G23" s="539">
        <v>416</v>
      </c>
      <c r="H23" s="539">
        <v>3905</v>
      </c>
      <c r="I23" s="539">
        <v>150</v>
      </c>
      <c r="J23" s="540">
        <v>221</v>
      </c>
      <c r="K23" s="541">
        <v>30</v>
      </c>
      <c r="L23" s="356">
        <v>13.574660633484163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24.3</v>
      </c>
      <c r="G25" s="542">
        <v>30.6</v>
      </c>
      <c r="H25" s="542">
        <v>31.5</v>
      </c>
      <c r="I25" s="542">
        <v>29.8</v>
      </c>
      <c r="J25" s="542">
        <v>25.6</v>
      </c>
      <c r="K25" s="543" t="s">
        <v>350</v>
      </c>
      <c r="L25" s="364">
        <v>-1.3000000000000007</v>
      </c>
    </row>
    <row r="26" spans="1:12" s="110" customFormat="1" ht="15" customHeight="1" x14ac:dyDescent="0.2">
      <c r="A26" s="365" t="s">
        <v>105</v>
      </c>
      <c r="B26" s="366" t="s">
        <v>346</v>
      </c>
      <c r="C26" s="362"/>
      <c r="D26" s="362"/>
      <c r="E26" s="363"/>
      <c r="F26" s="542">
        <v>20.9</v>
      </c>
      <c r="G26" s="542">
        <v>28</v>
      </c>
      <c r="H26" s="542">
        <v>26.7</v>
      </c>
      <c r="I26" s="542">
        <v>26.2</v>
      </c>
      <c r="J26" s="544">
        <v>22.2</v>
      </c>
      <c r="K26" s="543" t="s">
        <v>350</v>
      </c>
      <c r="L26" s="364">
        <v>-1.3000000000000007</v>
      </c>
    </row>
    <row r="27" spans="1:12" s="110" customFormat="1" ht="15" customHeight="1" x14ac:dyDescent="0.2">
      <c r="A27" s="365"/>
      <c r="B27" s="366" t="s">
        <v>347</v>
      </c>
      <c r="C27" s="362"/>
      <c r="D27" s="362"/>
      <c r="E27" s="363"/>
      <c r="F27" s="542">
        <v>29.3</v>
      </c>
      <c r="G27" s="542">
        <v>33.299999999999997</v>
      </c>
      <c r="H27" s="542">
        <v>37.299999999999997</v>
      </c>
      <c r="I27" s="542">
        <v>35.1</v>
      </c>
      <c r="J27" s="542">
        <v>31</v>
      </c>
      <c r="K27" s="543" t="s">
        <v>350</v>
      </c>
      <c r="L27" s="364">
        <v>-1.6999999999999993</v>
      </c>
    </row>
    <row r="28" spans="1:12" s="110" customFormat="1" ht="15" customHeight="1" x14ac:dyDescent="0.2">
      <c r="A28" s="365" t="s">
        <v>113</v>
      </c>
      <c r="B28" s="366" t="s">
        <v>108</v>
      </c>
      <c r="C28" s="362"/>
      <c r="D28" s="362"/>
      <c r="E28" s="363"/>
      <c r="F28" s="542">
        <v>32</v>
      </c>
      <c r="G28" s="542">
        <v>38.700000000000003</v>
      </c>
      <c r="H28" s="542">
        <v>39.299999999999997</v>
      </c>
      <c r="I28" s="542">
        <v>37.4</v>
      </c>
      <c r="J28" s="542">
        <v>33.4</v>
      </c>
      <c r="K28" s="543" t="s">
        <v>350</v>
      </c>
      <c r="L28" s="364">
        <v>-1.3999999999999986</v>
      </c>
    </row>
    <row r="29" spans="1:12" s="110" customFormat="1" ht="11.25" x14ac:dyDescent="0.2">
      <c r="A29" s="365"/>
      <c r="B29" s="366" t="s">
        <v>109</v>
      </c>
      <c r="C29" s="362"/>
      <c r="D29" s="362"/>
      <c r="E29" s="363"/>
      <c r="F29" s="542">
        <v>22.4</v>
      </c>
      <c r="G29" s="542">
        <v>28.5</v>
      </c>
      <c r="H29" s="542">
        <v>28.9</v>
      </c>
      <c r="I29" s="542">
        <v>27.8</v>
      </c>
      <c r="J29" s="544">
        <v>23.6</v>
      </c>
      <c r="K29" s="543" t="s">
        <v>350</v>
      </c>
      <c r="L29" s="364">
        <v>-1.2000000000000028</v>
      </c>
    </row>
    <row r="30" spans="1:12" s="110" customFormat="1" ht="15" customHeight="1" x14ac:dyDescent="0.2">
      <c r="A30" s="365"/>
      <c r="B30" s="366" t="s">
        <v>110</v>
      </c>
      <c r="C30" s="362"/>
      <c r="D30" s="362"/>
      <c r="E30" s="363"/>
      <c r="F30" s="542">
        <v>19.8</v>
      </c>
      <c r="G30" s="542">
        <v>28.8</v>
      </c>
      <c r="H30" s="542">
        <v>23.6</v>
      </c>
      <c r="I30" s="542">
        <v>27.1</v>
      </c>
      <c r="J30" s="542">
        <v>20.7</v>
      </c>
      <c r="K30" s="543" t="s">
        <v>350</v>
      </c>
      <c r="L30" s="364">
        <v>-0.89999999999999858</v>
      </c>
    </row>
    <row r="31" spans="1:12" s="110" customFormat="1" ht="15" customHeight="1" x14ac:dyDescent="0.2">
      <c r="A31" s="365"/>
      <c r="B31" s="366" t="s">
        <v>111</v>
      </c>
      <c r="C31" s="362"/>
      <c r="D31" s="362"/>
      <c r="E31" s="363"/>
      <c r="F31" s="542">
        <v>30.7</v>
      </c>
      <c r="G31" s="542">
        <v>35.200000000000003</v>
      </c>
      <c r="H31" s="542">
        <v>31.8</v>
      </c>
      <c r="I31" s="542">
        <v>36.5</v>
      </c>
      <c r="J31" s="542">
        <v>33.299999999999997</v>
      </c>
      <c r="K31" s="543" t="s">
        <v>350</v>
      </c>
      <c r="L31" s="364">
        <v>-2.5999999999999979</v>
      </c>
    </row>
    <row r="32" spans="1:12" s="110" customFormat="1" ht="15" customHeight="1" x14ac:dyDescent="0.2">
      <c r="A32" s="367" t="s">
        <v>113</v>
      </c>
      <c r="B32" s="368" t="s">
        <v>181</v>
      </c>
      <c r="C32" s="362"/>
      <c r="D32" s="362"/>
      <c r="E32" s="363"/>
      <c r="F32" s="542">
        <v>21.7</v>
      </c>
      <c r="G32" s="542">
        <v>28.2</v>
      </c>
      <c r="H32" s="542">
        <v>28.9</v>
      </c>
      <c r="I32" s="542">
        <v>28.1</v>
      </c>
      <c r="J32" s="544">
        <v>23.6</v>
      </c>
      <c r="K32" s="543" t="s">
        <v>350</v>
      </c>
      <c r="L32" s="364">
        <v>-1.9000000000000021</v>
      </c>
    </row>
    <row r="33" spans="1:12" s="110" customFormat="1" ht="15" customHeight="1" x14ac:dyDescent="0.2">
      <c r="A33" s="367"/>
      <c r="B33" s="368" t="s">
        <v>182</v>
      </c>
      <c r="C33" s="362"/>
      <c r="D33" s="362"/>
      <c r="E33" s="363"/>
      <c r="F33" s="542">
        <v>30.1</v>
      </c>
      <c r="G33" s="542">
        <v>34.6</v>
      </c>
      <c r="H33" s="542">
        <v>37</v>
      </c>
      <c r="I33" s="542">
        <v>33.6</v>
      </c>
      <c r="J33" s="542">
        <v>30.7</v>
      </c>
      <c r="K33" s="543" t="s">
        <v>350</v>
      </c>
      <c r="L33" s="364">
        <v>-0.59999999999999787</v>
      </c>
    </row>
    <row r="34" spans="1:12" s="369" customFormat="1" ht="15" customHeight="1" x14ac:dyDescent="0.2">
      <c r="A34" s="367" t="s">
        <v>113</v>
      </c>
      <c r="B34" s="368" t="s">
        <v>116</v>
      </c>
      <c r="C34" s="362"/>
      <c r="D34" s="362"/>
      <c r="E34" s="363"/>
      <c r="F34" s="542">
        <v>23.1</v>
      </c>
      <c r="G34" s="542">
        <v>28.2</v>
      </c>
      <c r="H34" s="542">
        <v>30.6</v>
      </c>
      <c r="I34" s="542">
        <v>28.3</v>
      </c>
      <c r="J34" s="542">
        <v>24.9</v>
      </c>
      <c r="K34" s="543" t="s">
        <v>350</v>
      </c>
      <c r="L34" s="364">
        <v>-1.7999999999999972</v>
      </c>
    </row>
    <row r="35" spans="1:12" s="369" customFormat="1" ht="11.25" x14ac:dyDescent="0.2">
      <c r="A35" s="370"/>
      <c r="B35" s="371" t="s">
        <v>117</v>
      </c>
      <c r="C35" s="372"/>
      <c r="D35" s="372"/>
      <c r="E35" s="373"/>
      <c r="F35" s="545">
        <v>27.2</v>
      </c>
      <c r="G35" s="545">
        <v>35.5</v>
      </c>
      <c r="H35" s="545">
        <v>33.4</v>
      </c>
      <c r="I35" s="545">
        <v>32.5</v>
      </c>
      <c r="J35" s="546">
        <v>27.3</v>
      </c>
      <c r="K35" s="547" t="s">
        <v>350</v>
      </c>
      <c r="L35" s="374">
        <v>-0.10000000000000142</v>
      </c>
    </row>
    <row r="36" spans="1:12" s="369" customFormat="1" ht="15.95" customHeight="1" x14ac:dyDescent="0.2">
      <c r="A36" s="375" t="s">
        <v>351</v>
      </c>
      <c r="B36" s="376"/>
      <c r="C36" s="377"/>
      <c r="D36" s="376"/>
      <c r="E36" s="378"/>
      <c r="F36" s="548">
        <v>14298</v>
      </c>
      <c r="G36" s="548">
        <v>10570</v>
      </c>
      <c r="H36" s="548">
        <v>14059</v>
      </c>
      <c r="I36" s="548">
        <v>12998</v>
      </c>
      <c r="J36" s="548">
        <v>14820</v>
      </c>
      <c r="K36" s="549">
        <v>-522</v>
      </c>
      <c r="L36" s="380">
        <v>-3.5222672064777329</v>
      </c>
    </row>
    <row r="37" spans="1:12" s="369" customFormat="1" ht="15.95" customHeight="1" x14ac:dyDescent="0.2">
      <c r="A37" s="381"/>
      <c r="B37" s="382" t="s">
        <v>113</v>
      </c>
      <c r="C37" s="382" t="s">
        <v>352</v>
      </c>
      <c r="D37" s="382"/>
      <c r="E37" s="383"/>
      <c r="F37" s="548">
        <v>3472</v>
      </c>
      <c r="G37" s="548">
        <v>3235</v>
      </c>
      <c r="H37" s="548">
        <v>4423</v>
      </c>
      <c r="I37" s="548">
        <v>3878</v>
      </c>
      <c r="J37" s="548">
        <v>3798</v>
      </c>
      <c r="K37" s="549">
        <v>-326</v>
      </c>
      <c r="L37" s="380">
        <v>-8.5834649815692465</v>
      </c>
    </row>
    <row r="38" spans="1:12" s="369" customFormat="1" ht="15.95" customHeight="1" x14ac:dyDescent="0.2">
      <c r="A38" s="381"/>
      <c r="B38" s="384" t="s">
        <v>105</v>
      </c>
      <c r="C38" s="384" t="s">
        <v>106</v>
      </c>
      <c r="D38" s="385"/>
      <c r="E38" s="383"/>
      <c r="F38" s="548">
        <v>8553</v>
      </c>
      <c r="G38" s="548">
        <v>5375</v>
      </c>
      <c r="H38" s="548">
        <v>7717</v>
      </c>
      <c r="I38" s="548">
        <v>7747</v>
      </c>
      <c r="J38" s="550">
        <v>9037</v>
      </c>
      <c r="K38" s="549">
        <v>-484</v>
      </c>
      <c r="L38" s="380">
        <v>-5.3557596547526831</v>
      </c>
    </row>
    <row r="39" spans="1:12" s="369" customFormat="1" ht="15.95" customHeight="1" x14ac:dyDescent="0.2">
      <c r="A39" s="381"/>
      <c r="B39" s="385"/>
      <c r="C39" s="382" t="s">
        <v>353</v>
      </c>
      <c r="D39" s="385"/>
      <c r="E39" s="383"/>
      <c r="F39" s="548">
        <v>1787</v>
      </c>
      <c r="G39" s="548">
        <v>1505</v>
      </c>
      <c r="H39" s="548">
        <v>2057</v>
      </c>
      <c r="I39" s="548">
        <v>2033</v>
      </c>
      <c r="J39" s="548">
        <v>2003</v>
      </c>
      <c r="K39" s="549">
        <v>-216</v>
      </c>
      <c r="L39" s="380">
        <v>-10.783824263604593</v>
      </c>
    </row>
    <row r="40" spans="1:12" s="369" customFormat="1" ht="15.95" customHeight="1" x14ac:dyDescent="0.2">
      <c r="A40" s="381"/>
      <c r="B40" s="384"/>
      <c r="C40" s="384" t="s">
        <v>107</v>
      </c>
      <c r="D40" s="385"/>
      <c r="E40" s="383"/>
      <c r="F40" s="548">
        <v>5745</v>
      </c>
      <c r="G40" s="548">
        <v>5195</v>
      </c>
      <c r="H40" s="548">
        <v>6342</v>
      </c>
      <c r="I40" s="548">
        <v>5251</v>
      </c>
      <c r="J40" s="548">
        <v>5783</v>
      </c>
      <c r="K40" s="549">
        <v>-38</v>
      </c>
      <c r="L40" s="380">
        <v>-0.65709839183814633</v>
      </c>
    </row>
    <row r="41" spans="1:12" s="369" customFormat="1" ht="24" customHeight="1" x14ac:dyDescent="0.2">
      <c r="A41" s="381"/>
      <c r="B41" s="385"/>
      <c r="C41" s="382" t="s">
        <v>353</v>
      </c>
      <c r="D41" s="385"/>
      <c r="E41" s="383"/>
      <c r="F41" s="548">
        <v>1685</v>
      </c>
      <c r="G41" s="548">
        <v>1730</v>
      </c>
      <c r="H41" s="548">
        <v>2366</v>
      </c>
      <c r="I41" s="548">
        <v>1845</v>
      </c>
      <c r="J41" s="550">
        <v>1795</v>
      </c>
      <c r="K41" s="549">
        <v>-110</v>
      </c>
      <c r="L41" s="380">
        <v>-6.1281337047353759</v>
      </c>
    </row>
    <row r="42" spans="1:12" s="110" customFormat="1" ht="15" customHeight="1" x14ac:dyDescent="0.2">
      <c r="A42" s="381"/>
      <c r="B42" s="384" t="s">
        <v>113</v>
      </c>
      <c r="C42" s="384" t="s">
        <v>354</v>
      </c>
      <c r="D42" s="385"/>
      <c r="E42" s="383"/>
      <c r="F42" s="548">
        <v>3033</v>
      </c>
      <c r="G42" s="548">
        <v>2106</v>
      </c>
      <c r="H42" s="548">
        <v>4066</v>
      </c>
      <c r="I42" s="548">
        <v>2701</v>
      </c>
      <c r="J42" s="548">
        <v>3293</v>
      </c>
      <c r="K42" s="549">
        <v>-260</v>
      </c>
      <c r="L42" s="380">
        <v>-7.895535985423626</v>
      </c>
    </row>
    <row r="43" spans="1:12" s="110" customFormat="1" ht="15" customHeight="1" x14ac:dyDescent="0.2">
      <c r="A43" s="381"/>
      <c r="B43" s="385"/>
      <c r="C43" s="382" t="s">
        <v>353</v>
      </c>
      <c r="D43" s="385"/>
      <c r="E43" s="383"/>
      <c r="F43" s="548">
        <v>970</v>
      </c>
      <c r="G43" s="548">
        <v>814</v>
      </c>
      <c r="H43" s="548">
        <v>1596</v>
      </c>
      <c r="I43" s="548">
        <v>1011</v>
      </c>
      <c r="J43" s="548">
        <v>1100</v>
      </c>
      <c r="K43" s="549">
        <v>-130</v>
      </c>
      <c r="L43" s="380">
        <v>-11.818181818181818</v>
      </c>
    </row>
    <row r="44" spans="1:12" s="110" customFormat="1" ht="15" customHeight="1" x14ac:dyDescent="0.2">
      <c r="A44" s="381"/>
      <c r="B44" s="384"/>
      <c r="C44" s="366" t="s">
        <v>109</v>
      </c>
      <c r="D44" s="385"/>
      <c r="E44" s="383"/>
      <c r="F44" s="548">
        <v>9701</v>
      </c>
      <c r="G44" s="548">
        <v>7368</v>
      </c>
      <c r="H44" s="548">
        <v>8633</v>
      </c>
      <c r="I44" s="548">
        <v>8844</v>
      </c>
      <c r="J44" s="550">
        <v>9874</v>
      </c>
      <c r="K44" s="549">
        <v>-173</v>
      </c>
      <c r="L44" s="380">
        <v>-1.7520761596110999</v>
      </c>
    </row>
    <row r="45" spans="1:12" s="110" customFormat="1" ht="15" customHeight="1" x14ac:dyDescent="0.2">
      <c r="A45" s="381"/>
      <c r="B45" s="385"/>
      <c r="C45" s="382" t="s">
        <v>353</v>
      </c>
      <c r="D45" s="385"/>
      <c r="E45" s="383"/>
      <c r="F45" s="548">
        <v>2175</v>
      </c>
      <c r="G45" s="548">
        <v>2097</v>
      </c>
      <c r="H45" s="548">
        <v>2493</v>
      </c>
      <c r="I45" s="548">
        <v>2456</v>
      </c>
      <c r="J45" s="548">
        <v>2334</v>
      </c>
      <c r="K45" s="549">
        <v>-159</v>
      </c>
      <c r="L45" s="380">
        <v>-6.8123393316195369</v>
      </c>
    </row>
    <row r="46" spans="1:12" s="110" customFormat="1" ht="15" customHeight="1" x14ac:dyDescent="0.2">
      <c r="A46" s="381"/>
      <c r="B46" s="384"/>
      <c r="C46" s="366" t="s">
        <v>110</v>
      </c>
      <c r="D46" s="385"/>
      <c r="E46" s="383"/>
      <c r="F46" s="548">
        <v>1401</v>
      </c>
      <c r="G46" s="548">
        <v>968</v>
      </c>
      <c r="H46" s="548">
        <v>1203</v>
      </c>
      <c r="I46" s="548">
        <v>1275</v>
      </c>
      <c r="J46" s="548">
        <v>1479</v>
      </c>
      <c r="K46" s="549">
        <v>-78</v>
      </c>
      <c r="L46" s="380">
        <v>-5.2738336713995944</v>
      </c>
    </row>
    <row r="47" spans="1:12" s="110" customFormat="1" ht="15" customHeight="1" x14ac:dyDescent="0.2">
      <c r="A47" s="381"/>
      <c r="B47" s="385"/>
      <c r="C47" s="382" t="s">
        <v>353</v>
      </c>
      <c r="D47" s="385"/>
      <c r="E47" s="383"/>
      <c r="F47" s="548">
        <v>277</v>
      </c>
      <c r="G47" s="548">
        <v>279</v>
      </c>
      <c r="H47" s="548">
        <v>284</v>
      </c>
      <c r="I47" s="548">
        <v>346</v>
      </c>
      <c r="J47" s="550">
        <v>306</v>
      </c>
      <c r="K47" s="549">
        <v>-29</v>
      </c>
      <c r="L47" s="380">
        <v>-9.477124183006536</v>
      </c>
    </row>
    <row r="48" spans="1:12" s="110" customFormat="1" ht="15" customHeight="1" x14ac:dyDescent="0.2">
      <c r="A48" s="381"/>
      <c r="B48" s="385"/>
      <c r="C48" s="366" t="s">
        <v>111</v>
      </c>
      <c r="D48" s="386"/>
      <c r="E48" s="387"/>
      <c r="F48" s="548">
        <v>163</v>
      </c>
      <c r="G48" s="548">
        <v>128</v>
      </c>
      <c r="H48" s="548">
        <v>157</v>
      </c>
      <c r="I48" s="548">
        <v>178</v>
      </c>
      <c r="J48" s="548">
        <v>174</v>
      </c>
      <c r="K48" s="549">
        <v>-11</v>
      </c>
      <c r="L48" s="380">
        <v>-6.3218390804597702</v>
      </c>
    </row>
    <row r="49" spans="1:12" s="110" customFormat="1" ht="15" customHeight="1" x14ac:dyDescent="0.2">
      <c r="A49" s="381"/>
      <c r="B49" s="385"/>
      <c r="C49" s="382" t="s">
        <v>353</v>
      </c>
      <c r="D49" s="385"/>
      <c r="E49" s="383"/>
      <c r="F49" s="548">
        <v>50</v>
      </c>
      <c r="G49" s="548">
        <v>45</v>
      </c>
      <c r="H49" s="548">
        <v>50</v>
      </c>
      <c r="I49" s="548">
        <v>65</v>
      </c>
      <c r="J49" s="548">
        <v>58</v>
      </c>
      <c r="K49" s="549">
        <v>-8</v>
      </c>
      <c r="L49" s="380">
        <v>-13.793103448275861</v>
      </c>
    </row>
    <row r="50" spans="1:12" s="110" customFormat="1" ht="15" customHeight="1" x14ac:dyDescent="0.2">
      <c r="A50" s="381"/>
      <c r="B50" s="384" t="s">
        <v>113</v>
      </c>
      <c r="C50" s="382" t="s">
        <v>181</v>
      </c>
      <c r="D50" s="385"/>
      <c r="E50" s="383"/>
      <c r="F50" s="548">
        <v>9915</v>
      </c>
      <c r="G50" s="548">
        <v>6634</v>
      </c>
      <c r="H50" s="548">
        <v>9645</v>
      </c>
      <c r="I50" s="548">
        <v>8829</v>
      </c>
      <c r="J50" s="550">
        <v>10518</v>
      </c>
      <c r="K50" s="549">
        <v>-603</v>
      </c>
      <c r="L50" s="380">
        <v>-5.7330290929834566</v>
      </c>
    </row>
    <row r="51" spans="1:12" s="110" customFormat="1" ht="15" customHeight="1" x14ac:dyDescent="0.2">
      <c r="A51" s="381"/>
      <c r="B51" s="385"/>
      <c r="C51" s="382" t="s">
        <v>353</v>
      </c>
      <c r="D51" s="385"/>
      <c r="E51" s="383"/>
      <c r="F51" s="548">
        <v>2152</v>
      </c>
      <c r="G51" s="548">
        <v>1874</v>
      </c>
      <c r="H51" s="548">
        <v>2790</v>
      </c>
      <c r="I51" s="548">
        <v>2478</v>
      </c>
      <c r="J51" s="548">
        <v>2477</v>
      </c>
      <c r="K51" s="549">
        <v>-325</v>
      </c>
      <c r="L51" s="380">
        <v>-13.120710536939846</v>
      </c>
    </row>
    <row r="52" spans="1:12" s="110" customFormat="1" ht="15" customHeight="1" x14ac:dyDescent="0.2">
      <c r="A52" s="381"/>
      <c r="B52" s="384"/>
      <c r="C52" s="382" t="s">
        <v>182</v>
      </c>
      <c r="D52" s="385"/>
      <c r="E52" s="383"/>
      <c r="F52" s="548">
        <v>4383</v>
      </c>
      <c r="G52" s="548">
        <v>3936</v>
      </c>
      <c r="H52" s="548">
        <v>4414</v>
      </c>
      <c r="I52" s="548">
        <v>4169</v>
      </c>
      <c r="J52" s="548">
        <v>4302</v>
      </c>
      <c r="K52" s="549">
        <v>81</v>
      </c>
      <c r="L52" s="380">
        <v>1.8828451882845187</v>
      </c>
    </row>
    <row r="53" spans="1:12" s="269" customFormat="1" ht="11.25" customHeight="1" x14ac:dyDescent="0.2">
      <c r="A53" s="381"/>
      <c r="B53" s="385"/>
      <c r="C53" s="382" t="s">
        <v>353</v>
      </c>
      <c r="D53" s="385"/>
      <c r="E53" s="383"/>
      <c r="F53" s="548">
        <v>1320</v>
      </c>
      <c r="G53" s="548">
        <v>1361</v>
      </c>
      <c r="H53" s="548">
        <v>1633</v>
      </c>
      <c r="I53" s="548">
        <v>1400</v>
      </c>
      <c r="J53" s="550">
        <v>1321</v>
      </c>
      <c r="K53" s="549">
        <v>-1</v>
      </c>
      <c r="L53" s="380">
        <v>-7.5700227100681305E-2</v>
      </c>
    </row>
    <row r="54" spans="1:12" s="151" customFormat="1" ht="12.75" customHeight="1" x14ac:dyDescent="0.2">
      <c r="A54" s="381"/>
      <c r="B54" s="384" t="s">
        <v>113</v>
      </c>
      <c r="C54" s="384" t="s">
        <v>116</v>
      </c>
      <c r="D54" s="385"/>
      <c r="E54" s="383"/>
      <c r="F54" s="548">
        <v>10136</v>
      </c>
      <c r="G54" s="548">
        <v>7017</v>
      </c>
      <c r="H54" s="548">
        <v>9802</v>
      </c>
      <c r="I54" s="548">
        <v>8325</v>
      </c>
      <c r="J54" s="548">
        <v>10416</v>
      </c>
      <c r="K54" s="549">
        <v>-280</v>
      </c>
      <c r="L54" s="380">
        <v>-2.6881720430107525</v>
      </c>
    </row>
    <row r="55" spans="1:12" ht="11.25" x14ac:dyDescent="0.2">
      <c r="A55" s="381"/>
      <c r="B55" s="385"/>
      <c r="C55" s="382" t="s">
        <v>353</v>
      </c>
      <c r="D55" s="385"/>
      <c r="E55" s="383"/>
      <c r="F55" s="548">
        <v>2338</v>
      </c>
      <c r="G55" s="548">
        <v>1976</v>
      </c>
      <c r="H55" s="548">
        <v>2997</v>
      </c>
      <c r="I55" s="548">
        <v>2359</v>
      </c>
      <c r="J55" s="548">
        <v>2594</v>
      </c>
      <c r="K55" s="549">
        <v>-256</v>
      </c>
      <c r="L55" s="380">
        <v>-9.8689282960678497</v>
      </c>
    </row>
    <row r="56" spans="1:12" ht="14.25" customHeight="1" x14ac:dyDescent="0.2">
      <c r="A56" s="381"/>
      <c r="B56" s="385"/>
      <c r="C56" s="384" t="s">
        <v>117</v>
      </c>
      <c r="D56" s="385"/>
      <c r="E56" s="383"/>
      <c r="F56" s="548">
        <v>4154</v>
      </c>
      <c r="G56" s="548">
        <v>3550</v>
      </c>
      <c r="H56" s="548">
        <v>4250</v>
      </c>
      <c r="I56" s="548">
        <v>4672</v>
      </c>
      <c r="J56" s="548">
        <v>4400</v>
      </c>
      <c r="K56" s="549">
        <v>-246</v>
      </c>
      <c r="L56" s="380">
        <v>-5.5909090909090908</v>
      </c>
    </row>
    <row r="57" spans="1:12" ht="18.75" customHeight="1" x14ac:dyDescent="0.2">
      <c r="A57" s="388"/>
      <c r="B57" s="389"/>
      <c r="C57" s="390" t="s">
        <v>353</v>
      </c>
      <c r="D57" s="389"/>
      <c r="E57" s="391"/>
      <c r="F57" s="551">
        <v>1128</v>
      </c>
      <c r="G57" s="552">
        <v>1259</v>
      </c>
      <c r="H57" s="552">
        <v>1420</v>
      </c>
      <c r="I57" s="552">
        <v>1518</v>
      </c>
      <c r="J57" s="552">
        <v>1202</v>
      </c>
      <c r="K57" s="553">
        <f t="shared" ref="K57" si="0">IF(OR(F57=".",J57=".")=TRUE,".",IF(OR(F57="*",J57="*")=TRUE,"*",IF(AND(F57="-",J57="-")=TRUE,"-",IF(AND(ISNUMBER(J57),ISNUMBER(F57))=TRUE,IF(F57-J57=0,0,F57-J57),IF(ISNUMBER(F57)=TRUE,F57,-J57)))))</f>
        <v>-74</v>
      </c>
      <c r="L57" s="392">
        <f t="shared" ref="L57" si="1">IF(K57 =".",".",IF(K57 ="*","*",IF(K57="-","-",IF(K57=0,0,IF(OR(J57="-",J57=".",F57="-",F57=".")=TRUE,"X",IF(J57=0,"0,0",IF(ABS(K57*100/J57)&gt;250,".X",(K57*100/J57))))))))</f>
        <v>-6.1564059900166388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14644</v>
      </c>
      <c r="E11" s="114">
        <v>11058</v>
      </c>
      <c r="F11" s="114">
        <v>18715</v>
      </c>
      <c r="G11" s="114">
        <v>13199</v>
      </c>
      <c r="H11" s="140">
        <v>15125</v>
      </c>
      <c r="I11" s="115">
        <v>-481</v>
      </c>
      <c r="J11" s="116">
        <v>-3.1801652892561982</v>
      </c>
    </row>
    <row r="12" spans="1:15" s="110" customFormat="1" ht="24.95" customHeight="1" x14ac:dyDescent="0.2">
      <c r="A12" s="193" t="s">
        <v>132</v>
      </c>
      <c r="B12" s="194" t="s">
        <v>133</v>
      </c>
      <c r="C12" s="113">
        <v>1.8915596831466812</v>
      </c>
      <c r="D12" s="115">
        <v>277</v>
      </c>
      <c r="E12" s="114">
        <v>117</v>
      </c>
      <c r="F12" s="114">
        <v>366</v>
      </c>
      <c r="G12" s="114">
        <v>494</v>
      </c>
      <c r="H12" s="140">
        <v>453</v>
      </c>
      <c r="I12" s="115">
        <v>-176</v>
      </c>
      <c r="J12" s="116">
        <v>-38.852097130242825</v>
      </c>
    </row>
    <row r="13" spans="1:15" s="110" customFormat="1" ht="24.95" customHeight="1" x14ac:dyDescent="0.2">
      <c r="A13" s="193" t="s">
        <v>134</v>
      </c>
      <c r="B13" s="199" t="s">
        <v>214</v>
      </c>
      <c r="C13" s="113">
        <v>1.4067194755531276</v>
      </c>
      <c r="D13" s="115">
        <v>206</v>
      </c>
      <c r="E13" s="114">
        <v>70</v>
      </c>
      <c r="F13" s="114">
        <v>123</v>
      </c>
      <c r="G13" s="114">
        <v>120</v>
      </c>
      <c r="H13" s="140">
        <v>202</v>
      </c>
      <c r="I13" s="115">
        <v>4</v>
      </c>
      <c r="J13" s="116">
        <v>1.9801980198019802</v>
      </c>
    </row>
    <row r="14" spans="1:15" s="287" customFormat="1" ht="24.95" customHeight="1" x14ac:dyDescent="0.2">
      <c r="A14" s="193" t="s">
        <v>215</v>
      </c>
      <c r="B14" s="199" t="s">
        <v>137</v>
      </c>
      <c r="C14" s="113">
        <v>17.502048620595467</v>
      </c>
      <c r="D14" s="115">
        <v>2563</v>
      </c>
      <c r="E14" s="114">
        <v>1850</v>
      </c>
      <c r="F14" s="114">
        <v>4389</v>
      </c>
      <c r="G14" s="114">
        <v>1881</v>
      </c>
      <c r="H14" s="140">
        <v>3034</v>
      </c>
      <c r="I14" s="115">
        <v>-471</v>
      </c>
      <c r="J14" s="116">
        <v>-15.524060646011865</v>
      </c>
      <c r="K14" s="110"/>
      <c r="L14" s="110"/>
      <c r="M14" s="110"/>
      <c r="N14" s="110"/>
      <c r="O14" s="110"/>
    </row>
    <row r="15" spans="1:15" s="110" customFormat="1" ht="24.95" customHeight="1" x14ac:dyDescent="0.2">
      <c r="A15" s="193" t="s">
        <v>216</v>
      </c>
      <c r="B15" s="199" t="s">
        <v>217</v>
      </c>
      <c r="C15" s="113">
        <v>5.3400710188473095</v>
      </c>
      <c r="D15" s="115">
        <v>782</v>
      </c>
      <c r="E15" s="114">
        <v>507</v>
      </c>
      <c r="F15" s="114">
        <v>908</v>
      </c>
      <c r="G15" s="114">
        <v>556</v>
      </c>
      <c r="H15" s="140">
        <v>1020</v>
      </c>
      <c r="I15" s="115">
        <v>-238</v>
      </c>
      <c r="J15" s="116">
        <v>-23.333333333333332</v>
      </c>
    </row>
    <row r="16" spans="1:15" s="287" customFormat="1" ht="24.95" customHeight="1" x14ac:dyDescent="0.2">
      <c r="A16" s="193" t="s">
        <v>218</v>
      </c>
      <c r="B16" s="199" t="s">
        <v>141</v>
      </c>
      <c r="C16" s="113">
        <v>8.3173996175908229</v>
      </c>
      <c r="D16" s="115">
        <v>1218</v>
      </c>
      <c r="E16" s="114">
        <v>720</v>
      </c>
      <c r="F16" s="114">
        <v>2611</v>
      </c>
      <c r="G16" s="114">
        <v>734</v>
      </c>
      <c r="H16" s="140">
        <v>1260</v>
      </c>
      <c r="I16" s="115">
        <v>-42</v>
      </c>
      <c r="J16" s="116">
        <v>-3.3333333333333335</v>
      </c>
      <c r="K16" s="110"/>
      <c r="L16" s="110"/>
      <c r="M16" s="110"/>
      <c r="N16" s="110"/>
      <c r="O16" s="110"/>
    </row>
    <row r="17" spans="1:15" s="110" customFormat="1" ht="24.95" customHeight="1" x14ac:dyDescent="0.2">
      <c r="A17" s="193" t="s">
        <v>142</v>
      </c>
      <c r="B17" s="199" t="s">
        <v>220</v>
      </c>
      <c r="C17" s="113">
        <v>3.844577984157334</v>
      </c>
      <c r="D17" s="115">
        <v>563</v>
      </c>
      <c r="E17" s="114">
        <v>623</v>
      </c>
      <c r="F17" s="114">
        <v>870</v>
      </c>
      <c r="G17" s="114">
        <v>591</v>
      </c>
      <c r="H17" s="140">
        <v>754</v>
      </c>
      <c r="I17" s="115">
        <v>-191</v>
      </c>
      <c r="J17" s="116">
        <v>-25.331564986737401</v>
      </c>
    </row>
    <row r="18" spans="1:15" s="287" customFormat="1" ht="24.95" customHeight="1" x14ac:dyDescent="0.2">
      <c r="A18" s="201" t="s">
        <v>144</v>
      </c>
      <c r="B18" s="202" t="s">
        <v>145</v>
      </c>
      <c r="C18" s="113">
        <v>14.907129199672221</v>
      </c>
      <c r="D18" s="115">
        <v>2183</v>
      </c>
      <c r="E18" s="114">
        <v>747</v>
      </c>
      <c r="F18" s="114">
        <v>1829</v>
      </c>
      <c r="G18" s="114">
        <v>1621</v>
      </c>
      <c r="H18" s="140">
        <v>2233</v>
      </c>
      <c r="I18" s="115">
        <v>-50</v>
      </c>
      <c r="J18" s="116">
        <v>-2.2391401701746529</v>
      </c>
      <c r="K18" s="110"/>
      <c r="L18" s="110"/>
      <c r="M18" s="110"/>
      <c r="N18" s="110"/>
      <c r="O18" s="110"/>
    </row>
    <row r="19" spans="1:15" s="110" customFormat="1" ht="24.95" customHeight="1" x14ac:dyDescent="0.2">
      <c r="A19" s="193" t="s">
        <v>146</v>
      </c>
      <c r="B19" s="199" t="s">
        <v>147</v>
      </c>
      <c r="C19" s="113">
        <v>13.063370663753073</v>
      </c>
      <c r="D19" s="115">
        <v>1913</v>
      </c>
      <c r="E19" s="114">
        <v>1699</v>
      </c>
      <c r="F19" s="114">
        <v>2515</v>
      </c>
      <c r="G19" s="114">
        <v>1668</v>
      </c>
      <c r="H19" s="140">
        <v>2034</v>
      </c>
      <c r="I19" s="115">
        <v>-121</v>
      </c>
      <c r="J19" s="116">
        <v>-5.9488692232055067</v>
      </c>
    </row>
    <row r="20" spans="1:15" s="287" customFormat="1" ht="24.95" customHeight="1" x14ac:dyDescent="0.2">
      <c r="A20" s="193" t="s">
        <v>148</v>
      </c>
      <c r="B20" s="199" t="s">
        <v>149</v>
      </c>
      <c r="C20" s="113">
        <v>4.629882545752527</v>
      </c>
      <c r="D20" s="115">
        <v>678</v>
      </c>
      <c r="E20" s="114">
        <v>521</v>
      </c>
      <c r="F20" s="114">
        <v>753</v>
      </c>
      <c r="G20" s="114">
        <v>557</v>
      </c>
      <c r="H20" s="140">
        <v>751</v>
      </c>
      <c r="I20" s="115">
        <v>-73</v>
      </c>
      <c r="J20" s="116">
        <v>-9.7203728362183757</v>
      </c>
      <c r="K20" s="110"/>
      <c r="L20" s="110"/>
      <c r="M20" s="110"/>
      <c r="N20" s="110"/>
      <c r="O20" s="110"/>
    </row>
    <row r="21" spans="1:15" s="110" customFormat="1" ht="24.95" customHeight="1" x14ac:dyDescent="0.2">
      <c r="A21" s="201" t="s">
        <v>150</v>
      </c>
      <c r="B21" s="202" t="s">
        <v>151</v>
      </c>
      <c r="C21" s="113">
        <v>9.1914777383228632</v>
      </c>
      <c r="D21" s="115">
        <v>1346</v>
      </c>
      <c r="E21" s="114">
        <v>1707</v>
      </c>
      <c r="F21" s="114">
        <v>1522</v>
      </c>
      <c r="G21" s="114">
        <v>2398</v>
      </c>
      <c r="H21" s="140">
        <v>1360</v>
      </c>
      <c r="I21" s="115">
        <v>-14</v>
      </c>
      <c r="J21" s="116">
        <v>-1.0294117647058822</v>
      </c>
    </row>
    <row r="22" spans="1:15" s="110" customFormat="1" ht="24.95" customHeight="1" x14ac:dyDescent="0.2">
      <c r="A22" s="201" t="s">
        <v>152</v>
      </c>
      <c r="B22" s="199" t="s">
        <v>153</v>
      </c>
      <c r="C22" s="113">
        <v>2.5198033324228355</v>
      </c>
      <c r="D22" s="115">
        <v>369</v>
      </c>
      <c r="E22" s="114">
        <v>231</v>
      </c>
      <c r="F22" s="114">
        <v>321</v>
      </c>
      <c r="G22" s="114">
        <v>313</v>
      </c>
      <c r="H22" s="140">
        <v>356</v>
      </c>
      <c r="I22" s="115">
        <v>13</v>
      </c>
      <c r="J22" s="116">
        <v>3.6516853932584268</v>
      </c>
    </row>
    <row r="23" spans="1:15" s="110" customFormat="1" ht="24.95" customHeight="1" x14ac:dyDescent="0.2">
      <c r="A23" s="193" t="s">
        <v>154</v>
      </c>
      <c r="B23" s="199" t="s">
        <v>155</v>
      </c>
      <c r="C23" s="113">
        <v>0.78530456159519257</v>
      </c>
      <c r="D23" s="115">
        <v>115</v>
      </c>
      <c r="E23" s="114">
        <v>67</v>
      </c>
      <c r="F23" s="114">
        <v>162</v>
      </c>
      <c r="G23" s="114">
        <v>64</v>
      </c>
      <c r="H23" s="140">
        <v>121</v>
      </c>
      <c r="I23" s="115">
        <v>-6</v>
      </c>
      <c r="J23" s="116">
        <v>-4.9586776859504136</v>
      </c>
    </row>
    <row r="24" spans="1:15" s="110" customFormat="1" ht="24.95" customHeight="1" x14ac:dyDescent="0.2">
      <c r="A24" s="193" t="s">
        <v>156</v>
      </c>
      <c r="B24" s="199" t="s">
        <v>221</v>
      </c>
      <c r="C24" s="113">
        <v>3.953837749248839</v>
      </c>
      <c r="D24" s="115">
        <v>579</v>
      </c>
      <c r="E24" s="114">
        <v>376</v>
      </c>
      <c r="F24" s="114">
        <v>673</v>
      </c>
      <c r="G24" s="114">
        <v>462</v>
      </c>
      <c r="H24" s="140">
        <v>547</v>
      </c>
      <c r="I24" s="115">
        <v>32</v>
      </c>
      <c r="J24" s="116">
        <v>5.8500914076782449</v>
      </c>
    </row>
    <row r="25" spans="1:15" s="110" customFormat="1" ht="24.95" customHeight="1" x14ac:dyDescent="0.2">
      <c r="A25" s="193" t="s">
        <v>222</v>
      </c>
      <c r="B25" s="204" t="s">
        <v>159</v>
      </c>
      <c r="C25" s="113">
        <v>4.8893744878448508</v>
      </c>
      <c r="D25" s="115">
        <v>716</v>
      </c>
      <c r="E25" s="114">
        <v>488</v>
      </c>
      <c r="F25" s="114">
        <v>693</v>
      </c>
      <c r="G25" s="114">
        <v>634</v>
      </c>
      <c r="H25" s="140">
        <v>680</v>
      </c>
      <c r="I25" s="115">
        <v>36</v>
      </c>
      <c r="J25" s="116">
        <v>5.2941176470588234</v>
      </c>
    </row>
    <row r="26" spans="1:15" s="110" customFormat="1" ht="24.95" customHeight="1" x14ac:dyDescent="0.2">
      <c r="A26" s="201">
        <v>782.78300000000002</v>
      </c>
      <c r="B26" s="203" t="s">
        <v>160</v>
      </c>
      <c r="C26" s="113">
        <v>6.2687790221251021</v>
      </c>
      <c r="D26" s="115">
        <v>918</v>
      </c>
      <c r="E26" s="114">
        <v>575</v>
      </c>
      <c r="F26" s="114">
        <v>829</v>
      </c>
      <c r="G26" s="114">
        <v>834</v>
      </c>
      <c r="H26" s="140">
        <v>839</v>
      </c>
      <c r="I26" s="115">
        <v>79</v>
      </c>
      <c r="J26" s="116">
        <v>9.4159713945172818</v>
      </c>
    </row>
    <row r="27" spans="1:15" s="110" customFormat="1" ht="24.95" customHeight="1" x14ac:dyDescent="0.2">
      <c r="A27" s="193" t="s">
        <v>161</v>
      </c>
      <c r="B27" s="199" t="s">
        <v>162</v>
      </c>
      <c r="C27" s="113">
        <v>2.1715378311936631</v>
      </c>
      <c r="D27" s="115">
        <v>318</v>
      </c>
      <c r="E27" s="114">
        <v>189</v>
      </c>
      <c r="F27" s="114">
        <v>494</v>
      </c>
      <c r="G27" s="114">
        <v>220</v>
      </c>
      <c r="H27" s="140">
        <v>224</v>
      </c>
      <c r="I27" s="115">
        <v>94</v>
      </c>
      <c r="J27" s="116">
        <v>41.964285714285715</v>
      </c>
    </row>
    <row r="28" spans="1:15" s="110" customFormat="1" ht="24.95" customHeight="1" x14ac:dyDescent="0.2">
      <c r="A28" s="193" t="s">
        <v>163</v>
      </c>
      <c r="B28" s="199" t="s">
        <v>164</v>
      </c>
      <c r="C28" s="113">
        <v>2.4037148320131112</v>
      </c>
      <c r="D28" s="115">
        <v>352</v>
      </c>
      <c r="E28" s="114">
        <v>283</v>
      </c>
      <c r="F28" s="114">
        <v>873</v>
      </c>
      <c r="G28" s="114">
        <v>144</v>
      </c>
      <c r="H28" s="140">
        <v>309</v>
      </c>
      <c r="I28" s="115">
        <v>43</v>
      </c>
      <c r="J28" s="116">
        <v>13.915857605177994</v>
      </c>
    </row>
    <row r="29" spans="1:15" s="110" customFormat="1" ht="24.95" customHeight="1" x14ac:dyDescent="0.2">
      <c r="A29" s="193">
        <v>86</v>
      </c>
      <c r="B29" s="199" t="s">
        <v>165</v>
      </c>
      <c r="C29" s="113">
        <v>5.6610215788036058</v>
      </c>
      <c r="D29" s="115">
        <v>829</v>
      </c>
      <c r="E29" s="114">
        <v>857</v>
      </c>
      <c r="F29" s="114">
        <v>1059</v>
      </c>
      <c r="G29" s="114">
        <v>604</v>
      </c>
      <c r="H29" s="140">
        <v>714</v>
      </c>
      <c r="I29" s="115">
        <v>115</v>
      </c>
      <c r="J29" s="116">
        <v>16.106442577030812</v>
      </c>
    </row>
    <row r="30" spans="1:15" s="110" customFormat="1" ht="24.95" customHeight="1" x14ac:dyDescent="0.2">
      <c r="A30" s="193">
        <v>87.88</v>
      </c>
      <c r="B30" s="204" t="s">
        <v>166</v>
      </c>
      <c r="C30" s="113">
        <v>5.640535372848948</v>
      </c>
      <c r="D30" s="115">
        <v>826</v>
      </c>
      <c r="E30" s="114">
        <v>848</v>
      </c>
      <c r="F30" s="114">
        <v>1533</v>
      </c>
      <c r="G30" s="114">
        <v>751</v>
      </c>
      <c r="H30" s="140">
        <v>807</v>
      </c>
      <c r="I30" s="115">
        <v>19</v>
      </c>
      <c r="J30" s="116">
        <v>2.3543990086741018</v>
      </c>
    </row>
    <row r="31" spans="1:15" s="110" customFormat="1" ht="24.95" customHeight="1" x14ac:dyDescent="0.2">
      <c r="A31" s="193" t="s">
        <v>167</v>
      </c>
      <c r="B31" s="199" t="s">
        <v>168</v>
      </c>
      <c r="C31" s="113">
        <v>3.1139033051078941</v>
      </c>
      <c r="D31" s="115">
        <v>456</v>
      </c>
      <c r="E31" s="114">
        <v>433</v>
      </c>
      <c r="F31" s="114">
        <v>580</v>
      </c>
      <c r="G31" s="114">
        <v>433</v>
      </c>
      <c r="H31" s="140">
        <v>461</v>
      </c>
      <c r="I31" s="115">
        <v>-5</v>
      </c>
      <c r="J31" s="116">
        <v>-1.0845986984815619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1.8915596831466812</v>
      </c>
      <c r="D34" s="115">
        <v>277</v>
      </c>
      <c r="E34" s="114">
        <v>117</v>
      </c>
      <c r="F34" s="114">
        <v>366</v>
      </c>
      <c r="G34" s="114">
        <v>494</v>
      </c>
      <c r="H34" s="140">
        <v>453</v>
      </c>
      <c r="I34" s="115">
        <v>-176</v>
      </c>
      <c r="J34" s="116">
        <v>-38.852097130242825</v>
      </c>
    </row>
    <row r="35" spans="1:10" s="110" customFormat="1" ht="24.95" customHeight="1" x14ac:dyDescent="0.2">
      <c r="A35" s="292" t="s">
        <v>171</v>
      </c>
      <c r="B35" s="293" t="s">
        <v>172</v>
      </c>
      <c r="C35" s="113">
        <v>33.815897295820811</v>
      </c>
      <c r="D35" s="115">
        <v>4952</v>
      </c>
      <c r="E35" s="114">
        <v>2667</v>
      </c>
      <c r="F35" s="114">
        <v>6341</v>
      </c>
      <c r="G35" s="114">
        <v>3622</v>
      </c>
      <c r="H35" s="140">
        <v>5469</v>
      </c>
      <c r="I35" s="115">
        <v>-517</v>
      </c>
      <c r="J35" s="116">
        <v>-9.4532821356737973</v>
      </c>
    </row>
    <row r="36" spans="1:10" s="110" customFormat="1" ht="24.95" customHeight="1" x14ac:dyDescent="0.2">
      <c r="A36" s="294" t="s">
        <v>173</v>
      </c>
      <c r="B36" s="295" t="s">
        <v>174</v>
      </c>
      <c r="C36" s="125">
        <v>64.2925430210325</v>
      </c>
      <c r="D36" s="143">
        <v>9415</v>
      </c>
      <c r="E36" s="144">
        <v>8274</v>
      </c>
      <c r="F36" s="144">
        <v>12007</v>
      </c>
      <c r="G36" s="144">
        <v>9082</v>
      </c>
      <c r="H36" s="145">
        <v>9203</v>
      </c>
      <c r="I36" s="143">
        <v>212</v>
      </c>
      <c r="J36" s="146">
        <v>2.3035966532652394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14644</v>
      </c>
      <c r="F11" s="264">
        <v>11058</v>
      </c>
      <c r="G11" s="264">
        <v>18715</v>
      </c>
      <c r="H11" s="264">
        <v>13199</v>
      </c>
      <c r="I11" s="265">
        <v>15125</v>
      </c>
      <c r="J11" s="263">
        <v>-481</v>
      </c>
      <c r="K11" s="266">
        <v>-3.1801652892561982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26.536465446599291</v>
      </c>
      <c r="E13" s="115">
        <v>3886</v>
      </c>
      <c r="F13" s="114">
        <v>3102</v>
      </c>
      <c r="G13" s="114">
        <v>4260</v>
      </c>
      <c r="H13" s="114">
        <v>4224</v>
      </c>
      <c r="I13" s="140">
        <v>4054</v>
      </c>
      <c r="J13" s="115">
        <v>-168</v>
      </c>
      <c r="K13" s="116">
        <v>-4.1440552540700546</v>
      </c>
    </row>
    <row r="14" spans="1:15" ht="15.95" customHeight="1" x14ac:dyDescent="0.2">
      <c r="A14" s="306" t="s">
        <v>230</v>
      </c>
      <c r="B14" s="307"/>
      <c r="C14" s="308"/>
      <c r="D14" s="113">
        <v>58.604206500956025</v>
      </c>
      <c r="E14" s="115">
        <v>8582</v>
      </c>
      <c r="F14" s="114">
        <v>6221</v>
      </c>
      <c r="G14" s="114">
        <v>11775</v>
      </c>
      <c r="H14" s="114">
        <v>7216</v>
      </c>
      <c r="I14" s="140">
        <v>8863</v>
      </c>
      <c r="J14" s="115">
        <v>-281</v>
      </c>
      <c r="K14" s="116">
        <v>-3.1704840347512131</v>
      </c>
    </row>
    <row r="15" spans="1:15" ht="15.95" customHeight="1" x14ac:dyDescent="0.2">
      <c r="A15" s="306" t="s">
        <v>231</v>
      </c>
      <c r="B15" s="307"/>
      <c r="C15" s="308"/>
      <c r="D15" s="113">
        <v>7.2316307019939909</v>
      </c>
      <c r="E15" s="115">
        <v>1059</v>
      </c>
      <c r="F15" s="114">
        <v>783</v>
      </c>
      <c r="G15" s="114">
        <v>1396</v>
      </c>
      <c r="H15" s="114">
        <v>830</v>
      </c>
      <c r="I15" s="140">
        <v>1100</v>
      </c>
      <c r="J15" s="115">
        <v>-41</v>
      </c>
      <c r="K15" s="116">
        <v>-3.7272727272727271</v>
      </c>
    </row>
    <row r="16" spans="1:15" ht="15.95" customHeight="1" x14ac:dyDescent="0.2">
      <c r="A16" s="306" t="s">
        <v>232</v>
      </c>
      <c r="B16" s="307"/>
      <c r="C16" s="308"/>
      <c r="D16" s="113">
        <v>7.4569789674952203</v>
      </c>
      <c r="E16" s="115">
        <v>1092</v>
      </c>
      <c r="F16" s="114">
        <v>930</v>
      </c>
      <c r="G16" s="114">
        <v>1148</v>
      </c>
      <c r="H16" s="114">
        <v>908</v>
      </c>
      <c r="I16" s="140">
        <v>1079</v>
      </c>
      <c r="J16" s="115">
        <v>13</v>
      </c>
      <c r="K16" s="116">
        <v>1.2048192771084338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1.7891286533733952</v>
      </c>
      <c r="E18" s="115">
        <v>262</v>
      </c>
      <c r="F18" s="114">
        <v>129</v>
      </c>
      <c r="G18" s="114">
        <v>362</v>
      </c>
      <c r="H18" s="114">
        <v>440</v>
      </c>
      <c r="I18" s="140">
        <v>446</v>
      </c>
      <c r="J18" s="115">
        <v>-184</v>
      </c>
      <c r="K18" s="116">
        <v>-41.255605381165921</v>
      </c>
    </row>
    <row r="19" spans="1:11" ht="14.1" customHeight="1" x14ac:dyDescent="0.2">
      <c r="A19" s="306" t="s">
        <v>235</v>
      </c>
      <c r="B19" s="307" t="s">
        <v>236</v>
      </c>
      <c r="C19" s="308"/>
      <c r="D19" s="113">
        <v>1.0516252390057361</v>
      </c>
      <c r="E19" s="115">
        <v>154</v>
      </c>
      <c r="F19" s="114">
        <v>79</v>
      </c>
      <c r="G19" s="114">
        <v>268</v>
      </c>
      <c r="H19" s="114">
        <v>259</v>
      </c>
      <c r="I19" s="140">
        <v>329</v>
      </c>
      <c r="J19" s="115">
        <v>-175</v>
      </c>
      <c r="K19" s="116">
        <v>-53.191489361702125</v>
      </c>
    </row>
    <row r="20" spans="1:11" ht="14.1" customHeight="1" x14ac:dyDescent="0.2">
      <c r="A20" s="306">
        <v>12</v>
      </c>
      <c r="B20" s="307" t="s">
        <v>237</v>
      </c>
      <c r="C20" s="308"/>
      <c r="D20" s="113">
        <v>1.3589183283255941</v>
      </c>
      <c r="E20" s="115">
        <v>199</v>
      </c>
      <c r="F20" s="114">
        <v>59</v>
      </c>
      <c r="G20" s="114">
        <v>162</v>
      </c>
      <c r="H20" s="114">
        <v>141</v>
      </c>
      <c r="I20" s="140">
        <v>203</v>
      </c>
      <c r="J20" s="115">
        <v>-4</v>
      </c>
      <c r="K20" s="116">
        <v>-1.9704433497536946</v>
      </c>
    </row>
    <row r="21" spans="1:11" ht="14.1" customHeight="1" x14ac:dyDescent="0.2">
      <c r="A21" s="306">
        <v>21</v>
      </c>
      <c r="B21" s="307" t="s">
        <v>238</v>
      </c>
      <c r="C21" s="308"/>
      <c r="D21" s="113">
        <v>0.43703906036602019</v>
      </c>
      <c r="E21" s="115">
        <v>64</v>
      </c>
      <c r="F21" s="114">
        <v>24</v>
      </c>
      <c r="G21" s="114">
        <v>55</v>
      </c>
      <c r="H21" s="114">
        <v>48</v>
      </c>
      <c r="I21" s="140">
        <v>87</v>
      </c>
      <c r="J21" s="115">
        <v>-23</v>
      </c>
      <c r="K21" s="116">
        <v>-26.436781609195403</v>
      </c>
    </row>
    <row r="22" spans="1:11" ht="14.1" customHeight="1" x14ac:dyDescent="0.2">
      <c r="A22" s="306">
        <v>22</v>
      </c>
      <c r="B22" s="307" t="s">
        <v>239</v>
      </c>
      <c r="C22" s="308"/>
      <c r="D22" s="113">
        <v>2.4924883911499589</v>
      </c>
      <c r="E22" s="115">
        <v>365</v>
      </c>
      <c r="F22" s="114">
        <v>174</v>
      </c>
      <c r="G22" s="114">
        <v>451</v>
      </c>
      <c r="H22" s="114">
        <v>249</v>
      </c>
      <c r="I22" s="140">
        <v>331</v>
      </c>
      <c r="J22" s="115">
        <v>34</v>
      </c>
      <c r="K22" s="116">
        <v>10.271903323262841</v>
      </c>
    </row>
    <row r="23" spans="1:11" ht="14.1" customHeight="1" x14ac:dyDescent="0.2">
      <c r="A23" s="306">
        <v>23</v>
      </c>
      <c r="B23" s="307" t="s">
        <v>240</v>
      </c>
      <c r="C23" s="308"/>
      <c r="D23" s="113">
        <v>0.27314941272876264</v>
      </c>
      <c r="E23" s="115">
        <v>40</v>
      </c>
      <c r="F23" s="114">
        <v>31</v>
      </c>
      <c r="G23" s="114">
        <v>63</v>
      </c>
      <c r="H23" s="114">
        <v>45</v>
      </c>
      <c r="I23" s="140">
        <v>40</v>
      </c>
      <c r="J23" s="115">
        <v>0</v>
      </c>
      <c r="K23" s="116">
        <v>0</v>
      </c>
    </row>
    <row r="24" spans="1:11" ht="14.1" customHeight="1" x14ac:dyDescent="0.2">
      <c r="A24" s="306">
        <v>24</v>
      </c>
      <c r="B24" s="307" t="s">
        <v>241</v>
      </c>
      <c r="C24" s="308"/>
      <c r="D24" s="113">
        <v>3.8309205135208959</v>
      </c>
      <c r="E24" s="115">
        <v>561</v>
      </c>
      <c r="F24" s="114">
        <v>259</v>
      </c>
      <c r="G24" s="114">
        <v>718</v>
      </c>
      <c r="H24" s="114">
        <v>361</v>
      </c>
      <c r="I24" s="140">
        <v>596</v>
      </c>
      <c r="J24" s="115">
        <v>-35</v>
      </c>
      <c r="K24" s="116">
        <v>-5.8724832214765099</v>
      </c>
    </row>
    <row r="25" spans="1:11" ht="14.1" customHeight="1" x14ac:dyDescent="0.2">
      <c r="A25" s="306">
        <v>25</v>
      </c>
      <c r="B25" s="307" t="s">
        <v>242</v>
      </c>
      <c r="C25" s="308"/>
      <c r="D25" s="113">
        <v>6.2551215514886644</v>
      </c>
      <c r="E25" s="115">
        <v>916</v>
      </c>
      <c r="F25" s="114">
        <v>457</v>
      </c>
      <c r="G25" s="114">
        <v>1238</v>
      </c>
      <c r="H25" s="114">
        <v>553</v>
      </c>
      <c r="I25" s="140">
        <v>819</v>
      </c>
      <c r="J25" s="115">
        <v>97</v>
      </c>
      <c r="K25" s="116">
        <v>11.843711843711844</v>
      </c>
    </row>
    <row r="26" spans="1:11" ht="14.1" customHeight="1" x14ac:dyDescent="0.2">
      <c r="A26" s="306">
        <v>26</v>
      </c>
      <c r="B26" s="307" t="s">
        <v>243</v>
      </c>
      <c r="C26" s="308"/>
      <c r="D26" s="113">
        <v>3.6806883365200767</v>
      </c>
      <c r="E26" s="115">
        <v>539</v>
      </c>
      <c r="F26" s="114">
        <v>272</v>
      </c>
      <c r="G26" s="114">
        <v>891</v>
      </c>
      <c r="H26" s="114">
        <v>405</v>
      </c>
      <c r="I26" s="140">
        <v>611</v>
      </c>
      <c r="J26" s="115">
        <v>-72</v>
      </c>
      <c r="K26" s="116">
        <v>-11.783960720130933</v>
      </c>
    </row>
    <row r="27" spans="1:11" ht="14.1" customHeight="1" x14ac:dyDescent="0.2">
      <c r="A27" s="306">
        <v>27</v>
      </c>
      <c r="B27" s="307" t="s">
        <v>244</v>
      </c>
      <c r="C27" s="308"/>
      <c r="D27" s="113">
        <v>1.7618137121005191</v>
      </c>
      <c r="E27" s="115">
        <v>258</v>
      </c>
      <c r="F27" s="114">
        <v>244</v>
      </c>
      <c r="G27" s="114">
        <v>496</v>
      </c>
      <c r="H27" s="114">
        <v>189</v>
      </c>
      <c r="I27" s="140">
        <v>293</v>
      </c>
      <c r="J27" s="115">
        <v>-35</v>
      </c>
      <c r="K27" s="116">
        <v>-11.945392491467576</v>
      </c>
    </row>
    <row r="28" spans="1:11" ht="14.1" customHeight="1" x14ac:dyDescent="0.2">
      <c r="A28" s="306">
        <v>28</v>
      </c>
      <c r="B28" s="307" t="s">
        <v>245</v>
      </c>
      <c r="C28" s="308"/>
      <c r="D28" s="113">
        <v>0.47801147227533458</v>
      </c>
      <c r="E28" s="115">
        <v>70</v>
      </c>
      <c r="F28" s="114">
        <v>36</v>
      </c>
      <c r="G28" s="114">
        <v>39</v>
      </c>
      <c r="H28" s="114">
        <v>36</v>
      </c>
      <c r="I28" s="140">
        <v>84</v>
      </c>
      <c r="J28" s="115">
        <v>-14</v>
      </c>
      <c r="K28" s="116">
        <v>-16.666666666666668</v>
      </c>
    </row>
    <row r="29" spans="1:11" ht="14.1" customHeight="1" x14ac:dyDescent="0.2">
      <c r="A29" s="306">
        <v>29</v>
      </c>
      <c r="B29" s="307" t="s">
        <v>246</v>
      </c>
      <c r="C29" s="308"/>
      <c r="D29" s="113">
        <v>5.4561595192570334</v>
      </c>
      <c r="E29" s="115">
        <v>799</v>
      </c>
      <c r="F29" s="114">
        <v>868</v>
      </c>
      <c r="G29" s="114">
        <v>1022</v>
      </c>
      <c r="H29" s="114">
        <v>1089</v>
      </c>
      <c r="I29" s="140">
        <v>789</v>
      </c>
      <c r="J29" s="115">
        <v>10</v>
      </c>
      <c r="K29" s="116">
        <v>1.267427122940431</v>
      </c>
    </row>
    <row r="30" spans="1:11" ht="14.1" customHeight="1" x14ac:dyDescent="0.2">
      <c r="A30" s="306" t="s">
        <v>247</v>
      </c>
      <c r="B30" s="307" t="s">
        <v>248</v>
      </c>
      <c r="C30" s="308"/>
      <c r="D30" s="113">
        <v>2.0213056541928434</v>
      </c>
      <c r="E30" s="115">
        <v>296</v>
      </c>
      <c r="F30" s="114">
        <v>240</v>
      </c>
      <c r="G30" s="114">
        <v>395</v>
      </c>
      <c r="H30" s="114">
        <v>232</v>
      </c>
      <c r="I30" s="140">
        <v>292</v>
      </c>
      <c r="J30" s="115">
        <v>4</v>
      </c>
      <c r="K30" s="116">
        <v>1.3698630136986301</v>
      </c>
    </row>
    <row r="31" spans="1:11" ht="14.1" customHeight="1" x14ac:dyDescent="0.2">
      <c r="A31" s="306" t="s">
        <v>249</v>
      </c>
      <c r="B31" s="307" t="s">
        <v>250</v>
      </c>
      <c r="C31" s="308"/>
      <c r="D31" s="113">
        <v>3.3187653646544661</v>
      </c>
      <c r="E31" s="115">
        <v>486</v>
      </c>
      <c r="F31" s="114">
        <v>621</v>
      </c>
      <c r="G31" s="114">
        <v>588</v>
      </c>
      <c r="H31" s="114">
        <v>838</v>
      </c>
      <c r="I31" s="140">
        <v>473</v>
      </c>
      <c r="J31" s="115">
        <v>13</v>
      </c>
      <c r="K31" s="116">
        <v>2.7484143763213531</v>
      </c>
    </row>
    <row r="32" spans="1:11" ht="14.1" customHeight="1" x14ac:dyDescent="0.2">
      <c r="A32" s="306">
        <v>31</v>
      </c>
      <c r="B32" s="307" t="s">
        <v>251</v>
      </c>
      <c r="C32" s="308"/>
      <c r="D32" s="113">
        <v>0.56678503141218251</v>
      </c>
      <c r="E32" s="115">
        <v>83</v>
      </c>
      <c r="F32" s="114">
        <v>59</v>
      </c>
      <c r="G32" s="114">
        <v>85</v>
      </c>
      <c r="H32" s="114">
        <v>56</v>
      </c>
      <c r="I32" s="140">
        <v>62</v>
      </c>
      <c r="J32" s="115">
        <v>21</v>
      </c>
      <c r="K32" s="116">
        <v>33.87096774193548</v>
      </c>
    </row>
    <row r="33" spans="1:11" ht="14.1" customHeight="1" x14ac:dyDescent="0.2">
      <c r="A33" s="306">
        <v>32</v>
      </c>
      <c r="B33" s="307" t="s">
        <v>252</v>
      </c>
      <c r="C33" s="308"/>
      <c r="D33" s="113">
        <v>4.8142583993444417</v>
      </c>
      <c r="E33" s="115">
        <v>705</v>
      </c>
      <c r="F33" s="114">
        <v>223</v>
      </c>
      <c r="G33" s="114">
        <v>524</v>
      </c>
      <c r="H33" s="114">
        <v>643</v>
      </c>
      <c r="I33" s="140">
        <v>723</v>
      </c>
      <c r="J33" s="115">
        <v>-18</v>
      </c>
      <c r="K33" s="116">
        <v>-2.4896265560165975</v>
      </c>
    </row>
    <row r="34" spans="1:11" ht="14.1" customHeight="1" x14ac:dyDescent="0.2">
      <c r="A34" s="306">
        <v>33</v>
      </c>
      <c r="B34" s="307" t="s">
        <v>253</v>
      </c>
      <c r="C34" s="308"/>
      <c r="D34" s="113">
        <v>3.9743239552034964</v>
      </c>
      <c r="E34" s="115">
        <v>582</v>
      </c>
      <c r="F34" s="114">
        <v>173</v>
      </c>
      <c r="G34" s="114">
        <v>468</v>
      </c>
      <c r="H34" s="114">
        <v>385</v>
      </c>
      <c r="I34" s="140">
        <v>658</v>
      </c>
      <c r="J34" s="115">
        <v>-76</v>
      </c>
      <c r="K34" s="116">
        <v>-11.550151975683891</v>
      </c>
    </row>
    <row r="35" spans="1:11" ht="14.1" customHeight="1" x14ac:dyDescent="0.2">
      <c r="A35" s="306">
        <v>34</v>
      </c>
      <c r="B35" s="307" t="s">
        <v>254</v>
      </c>
      <c r="C35" s="308"/>
      <c r="D35" s="113">
        <v>2.9568423927888556</v>
      </c>
      <c r="E35" s="115">
        <v>433</v>
      </c>
      <c r="F35" s="114">
        <v>256</v>
      </c>
      <c r="G35" s="114">
        <v>426</v>
      </c>
      <c r="H35" s="114">
        <v>354</v>
      </c>
      <c r="I35" s="140">
        <v>425</v>
      </c>
      <c r="J35" s="115">
        <v>8</v>
      </c>
      <c r="K35" s="116">
        <v>1.8823529411764706</v>
      </c>
    </row>
    <row r="36" spans="1:11" ht="14.1" customHeight="1" x14ac:dyDescent="0.2">
      <c r="A36" s="306">
        <v>41</v>
      </c>
      <c r="B36" s="307" t="s">
        <v>255</v>
      </c>
      <c r="C36" s="308"/>
      <c r="D36" s="113">
        <v>1.6866976236001092</v>
      </c>
      <c r="E36" s="115">
        <v>247</v>
      </c>
      <c r="F36" s="114">
        <v>281</v>
      </c>
      <c r="G36" s="114">
        <v>462</v>
      </c>
      <c r="H36" s="114">
        <v>291</v>
      </c>
      <c r="I36" s="140">
        <v>326</v>
      </c>
      <c r="J36" s="115">
        <v>-79</v>
      </c>
      <c r="K36" s="116">
        <v>-24.233128834355828</v>
      </c>
    </row>
    <row r="37" spans="1:11" ht="14.1" customHeight="1" x14ac:dyDescent="0.2">
      <c r="A37" s="306">
        <v>42</v>
      </c>
      <c r="B37" s="307" t="s">
        <v>256</v>
      </c>
      <c r="C37" s="308"/>
      <c r="D37" s="113">
        <v>9.5602294455066919E-2</v>
      </c>
      <c r="E37" s="115">
        <v>14</v>
      </c>
      <c r="F37" s="114">
        <v>24</v>
      </c>
      <c r="G37" s="114" t="s">
        <v>514</v>
      </c>
      <c r="H37" s="114">
        <v>13</v>
      </c>
      <c r="I37" s="140">
        <v>14</v>
      </c>
      <c r="J37" s="115">
        <v>0</v>
      </c>
      <c r="K37" s="116">
        <v>0</v>
      </c>
    </row>
    <row r="38" spans="1:11" ht="14.1" customHeight="1" x14ac:dyDescent="0.2">
      <c r="A38" s="306">
        <v>43</v>
      </c>
      <c r="B38" s="307" t="s">
        <v>257</v>
      </c>
      <c r="C38" s="308"/>
      <c r="D38" s="113">
        <v>0.86724938541382135</v>
      </c>
      <c r="E38" s="115">
        <v>127</v>
      </c>
      <c r="F38" s="114">
        <v>93</v>
      </c>
      <c r="G38" s="114">
        <v>234</v>
      </c>
      <c r="H38" s="114">
        <v>114</v>
      </c>
      <c r="I38" s="140">
        <v>112</v>
      </c>
      <c r="J38" s="115">
        <v>15</v>
      </c>
      <c r="K38" s="116">
        <v>13.392857142857142</v>
      </c>
    </row>
    <row r="39" spans="1:11" ht="14.1" customHeight="1" x14ac:dyDescent="0.2">
      <c r="A39" s="306">
        <v>51</v>
      </c>
      <c r="B39" s="307" t="s">
        <v>258</v>
      </c>
      <c r="C39" s="308"/>
      <c r="D39" s="113">
        <v>5.7429664026222342</v>
      </c>
      <c r="E39" s="115">
        <v>841</v>
      </c>
      <c r="F39" s="114">
        <v>697</v>
      </c>
      <c r="G39" s="114">
        <v>1018</v>
      </c>
      <c r="H39" s="114">
        <v>899</v>
      </c>
      <c r="I39" s="140">
        <v>1005</v>
      </c>
      <c r="J39" s="115">
        <v>-164</v>
      </c>
      <c r="K39" s="116">
        <v>-16.318407960199004</v>
      </c>
    </row>
    <row r="40" spans="1:11" ht="14.1" customHeight="1" x14ac:dyDescent="0.2">
      <c r="A40" s="306" t="s">
        <v>259</v>
      </c>
      <c r="B40" s="307" t="s">
        <v>260</v>
      </c>
      <c r="C40" s="308"/>
      <c r="D40" s="113">
        <v>5.1283802239825187</v>
      </c>
      <c r="E40" s="115">
        <v>751</v>
      </c>
      <c r="F40" s="114">
        <v>604</v>
      </c>
      <c r="G40" s="114">
        <v>893</v>
      </c>
      <c r="H40" s="114">
        <v>810</v>
      </c>
      <c r="I40" s="140">
        <v>911</v>
      </c>
      <c r="J40" s="115">
        <v>-160</v>
      </c>
      <c r="K40" s="116">
        <v>-17.563117453347971</v>
      </c>
    </row>
    <row r="41" spans="1:11" ht="14.1" customHeight="1" x14ac:dyDescent="0.2">
      <c r="A41" s="306"/>
      <c r="B41" s="307" t="s">
        <v>261</v>
      </c>
      <c r="C41" s="308"/>
      <c r="D41" s="113">
        <v>4.2747883092051353</v>
      </c>
      <c r="E41" s="115">
        <v>626</v>
      </c>
      <c r="F41" s="114">
        <v>489</v>
      </c>
      <c r="G41" s="114">
        <v>722</v>
      </c>
      <c r="H41" s="114">
        <v>716</v>
      </c>
      <c r="I41" s="140">
        <v>780</v>
      </c>
      <c r="J41" s="115">
        <v>-154</v>
      </c>
      <c r="K41" s="116">
        <v>-19.743589743589745</v>
      </c>
    </row>
    <row r="42" spans="1:11" ht="14.1" customHeight="1" x14ac:dyDescent="0.2">
      <c r="A42" s="306">
        <v>52</v>
      </c>
      <c r="B42" s="307" t="s">
        <v>262</v>
      </c>
      <c r="C42" s="308"/>
      <c r="D42" s="113">
        <v>5.353728489483748</v>
      </c>
      <c r="E42" s="115">
        <v>784</v>
      </c>
      <c r="F42" s="114">
        <v>435</v>
      </c>
      <c r="G42" s="114">
        <v>540</v>
      </c>
      <c r="H42" s="114">
        <v>573</v>
      </c>
      <c r="I42" s="140">
        <v>855</v>
      </c>
      <c r="J42" s="115">
        <v>-71</v>
      </c>
      <c r="K42" s="116">
        <v>-8.3040935672514617</v>
      </c>
    </row>
    <row r="43" spans="1:11" ht="14.1" customHeight="1" x14ac:dyDescent="0.2">
      <c r="A43" s="306" t="s">
        <v>263</v>
      </c>
      <c r="B43" s="307" t="s">
        <v>264</v>
      </c>
      <c r="C43" s="308"/>
      <c r="D43" s="113">
        <v>3.8787216607484294</v>
      </c>
      <c r="E43" s="115">
        <v>568</v>
      </c>
      <c r="F43" s="114">
        <v>334</v>
      </c>
      <c r="G43" s="114">
        <v>452</v>
      </c>
      <c r="H43" s="114">
        <v>410</v>
      </c>
      <c r="I43" s="140">
        <v>632</v>
      </c>
      <c r="J43" s="115">
        <v>-64</v>
      </c>
      <c r="K43" s="116">
        <v>-10.126582278481013</v>
      </c>
    </row>
    <row r="44" spans="1:11" ht="14.1" customHeight="1" x14ac:dyDescent="0.2">
      <c r="A44" s="306">
        <v>53</v>
      </c>
      <c r="B44" s="307" t="s">
        <v>265</v>
      </c>
      <c r="C44" s="308"/>
      <c r="D44" s="113">
        <v>1.031139033051079</v>
      </c>
      <c r="E44" s="115">
        <v>151</v>
      </c>
      <c r="F44" s="114">
        <v>111</v>
      </c>
      <c r="G44" s="114">
        <v>121</v>
      </c>
      <c r="H44" s="114">
        <v>131</v>
      </c>
      <c r="I44" s="140">
        <v>121</v>
      </c>
      <c r="J44" s="115">
        <v>30</v>
      </c>
      <c r="K44" s="116">
        <v>24.793388429752067</v>
      </c>
    </row>
    <row r="45" spans="1:11" ht="14.1" customHeight="1" x14ac:dyDescent="0.2">
      <c r="A45" s="306" t="s">
        <v>266</v>
      </c>
      <c r="B45" s="307" t="s">
        <v>267</v>
      </c>
      <c r="C45" s="308"/>
      <c r="D45" s="113">
        <v>0.99016662114176457</v>
      </c>
      <c r="E45" s="115">
        <v>145</v>
      </c>
      <c r="F45" s="114">
        <v>104</v>
      </c>
      <c r="G45" s="114">
        <v>114</v>
      </c>
      <c r="H45" s="114">
        <v>126</v>
      </c>
      <c r="I45" s="140">
        <v>113</v>
      </c>
      <c r="J45" s="115">
        <v>32</v>
      </c>
      <c r="K45" s="116">
        <v>28.318584070796462</v>
      </c>
    </row>
    <row r="46" spans="1:11" ht="14.1" customHeight="1" x14ac:dyDescent="0.2">
      <c r="A46" s="306">
        <v>54</v>
      </c>
      <c r="B46" s="307" t="s">
        <v>268</v>
      </c>
      <c r="C46" s="308"/>
      <c r="D46" s="113">
        <v>3.2163343348811799</v>
      </c>
      <c r="E46" s="115">
        <v>471</v>
      </c>
      <c r="F46" s="114">
        <v>461</v>
      </c>
      <c r="G46" s="114">
        <v>543</v>
      </c>
      <c r="H46" s="114">
        <v>460</v>
      </c>
      <c r="I46" s="140">
        <v>471</v>
      </c>
      <c r="J46" s="115">
        <v>0</v>
      </c>
      <c r="K46" s="116">
        <v>0</v>
      </c>
    </row>
    <row r="47" spans="1:11" ht="14.1" customHeight="1" x14ac:dyDescent="0.2">
      <c r="A47" s="306">
        <v>61</v>
      </c>
      <c r="B47" s="307" t="s">
        <v>269</v>
      </c>
      <c r="C47" s="308"/>
      <c r="D47" s="113">
        <v>1.8915596831466812</v>
      </c>
      <c r="E47" s="115">
        <v>277</v>
      </c>
      <c r="F47" s="114">
        <v>188</v>
      </c>
      <c r="G47" s="114">
        <v>346</v>
      </c>
      <c r="H47" s="114">
        <v>209</v>
      </c>
      <c r="I47" s="140">
        <v>295</v>
      </c>
      <c r="J47" s="115">
        <v>-18</v>
      </c>
      <c r="K47" s="116">
        <v>-6.101694915254237</v>
      </c>
    </row>
    <row r="48" spans="1:11" ht="14.1" customHeight="1" x14ac:dyDescent="0.2">
      <c r="A48" s="306">
        <v>62</v>
      </c>
      <c r="B48" s="307" t="s">
        <v>270</v>
      </c>
      <c r="C48" s="308"/>
      <c r="D48" s="113">
        <v>7.2657743785850863</v>
      </c>
      <c r="E48" s="115">
        <v>1064</v>
      </c>
      <c r="F48" s="114">
        <v>1086</v>
      </c>
      <c r="G48" s="114">
        <v>1399</v>
      </c>
      <c r="H48" s="114">
        <v>1094</v>
      </c>
      <c r="I48" s="140">
        <v>1124</v>
      </c>
      <c r="J48" s="115">
        <v>-60</v>
      </c>
      <c r="K48" s="116">
        <v>-5.3380782918149468</v>
      </c>
    </row>
    <row r="49" spans="1:11" ht="14.1" customHeight="1" x14ac:dyDescent="0.2">
      <c r="A49" s="306">
        <v>63</v>
      </c>
      <c r="B49" s="307" t="s">
        <v>271</v>
      </c>
      <c r="C49" s="308"/>
      <c r="D49" s="113">
        <v>5.9205135208959296</v>
      </c>
      <c r="E49" s="115">
        <v>867</v>
      </c>
      <c r="F49" s="114">
        <v>1101</v>
      </c>
      <c r="G49" s="114">
        <v>1061</v>
      </c>
      <c r="H49" s="114">
        <v>1513</v>
      </c>
      <c r="I49" s="140">
        <v>851</v>
      </c>
      <c r="J49" s="115">
        <v>16</v>
      </c>
      <c r="K49" s="116">
        <v>1.8801410105757932</v>
      </c>
    </row>
    <row r="50" spans="1:11" ht="14.1" customHeight="1" x14ac:dyDescent="0.2">
      <c r="A50" s="306" t="s">
        <v>272</v>
      </c>
      <c r="B50" s="307" t="s">
        <v>273</v>
      </c>
      <c r="C50" s="308"/>
      <c r="D50" s="113">
        <v>1.9666757716470911</v>
      </c>
      <c r="E50" s="115">
        <v>288</v>
      </c>
      <c r="F50" s="114">
        <v>337</v>
      </c>
      <c r="G50" s="114">
        <v>345</v>
      </c>
      <c r="H50" s="114">
        <v>418</v>
      </c>
      <c r="I50" s="140">
        <v>211</v>
      </c>
      <c r="J50" s="115">
        <v>77</v>
      </c>
      <c r="K50" s="116">
        <v>36.492890995260666</v>
      </c>
    </row>
    <row r="51" spans="1:11" ht="14.1" customHeight="1" x14ac:dyDescent="0.2">
      <c r="A51" s="306" t="s">
        <v>274</v>
      </c>
      <c r="B51" s="307" t="s">
        <v>275</v>
      </c>
      <c r="C51" s="308"/>
      <c r="D51" s="113">
        <v>3.7216607484293909</v>
      </c>
      <c r="E51" s="115">
        <v>545</v>
      </c>
      <c r="F51" s="114">
        <v>735</v>
      </c>
      <c r="G51" s="114">
        <v>653</v>
      </c>
      <c r="H51" s="114">
        <v>1053</v>
      </c>
      <c r="I51" s="140">
        <v>597</v>
      </c>
      <c r="J51" s="115">
        <v>-52</v>
      </c>
      <c r="K51" s="116">
        <v>-8.7102177554438853</v>
      </c>
    </row>
    <row r="52" spans="1:11" ht="14.1" customHeight="1" x14ac:dyDescent="0.2">
      <c r="A52" s="306">
        <v>71</v>
      </c>
      <c r="B52" s="307" t="s">
        <v>276</v>
      </c>
      <c r="C52" s="308"/>
      <c r="D52" s="113">
        <v>7.3750341436765909</v>
      </c>
      <c r="E52" s="115">
        <v>1080</v>
      </c>
      <c r="F52" s="114">
        <v>742</v>
      </c>
      <c r="G52" s="114">
        <v>1258</v>
      </c>
      <c r="H52" s="114">
        <v>754</v>
      </c>
      <c r="I52" s="140">
        <v>1174</v>
      </c>
      <c r="J52" s="115">
        <v>-94</v>
      </c>
      <c r="K52" s="116">
        <v>-8.0068143100511069</v>
      </c>
    </row>
    <row r="53" spans="1:11" ht="14.1" customHeight="1" x14ac:dyDescent="0.2">
      <c r="A53" s="306" t="s">
        <v>277</v>
      </c>
      <c r="B53" s="307" t="s">
        <v>278</v>
      </c>
      <c r="C53" s="308"/>
      <c r="D53" s="113">
        <v>2.2944550669216062</v>
      </c>
      <c r="E53" s="115">
        <v>336</v>
      </c>
      <c r="F53" s="114">
        <v>240</v>
      </c>
      <c r="G53" s="114">
        <v>431</v>
      </c>
      <c r="H53" s="114">
        <v>189</v>
      </c>
      <c r="I53" s="140">
        <v>400</v>
      </c>
      <c r="J53" s="115">
        <v>-64</v>
      </c>
      <c r="K53" s="116">
        <v>-16</v>
      </c>
    </row>
    <row r="54" spans="1:11" ht="14.1" customHeight="1" x14ac:dyDescent="0.2">
      <c r="A54" s="306" t="s">
        <v>279</v>
      </c>
      <c r="B54" s="307" t="s">
        <v>280</v>
      </c>
      <c r="C54" s="308"/>
      <c r="D54" s="113">
        <v>4.4250204862059546</v>
      </c>
      <c r="E54" s="115">
        <v>648</v>
      </c>
      <c r="F54" s="114">
        <v>449</v>
      </c>
      <c r="G54" s="114">
        <v>741</v>
      </c>
      <c r="H54" s="114">
        <v>487</v>
      </c>
      <c r="I54" s="140">
        <v>696</v>
      </c>
      <c r="J54" s="115">
        <v>-48</v>
      </c>
      <c r="K54" s="116">
        <v>-6.8965517241379306</v>
      </c>
    </row>
    <row r="55" spans="1:11" ht="14.1" customHeight="1" x14ac:dyDescent="0.2">
      <c r="A55" s="306">
        <v>72</v>
      </c>
      <c r="B55" s="307" t="s">
        <v>281</v>
      </c>
      <c r="C55" s="308"/>
      <c r="D55" s="113">
        <v>1.7822999180551762</v>
      </c>
      <c r="E55" s="115">
        <v>261</v>
      </c>
      <c r="F55" s="114">
        <v>143</v>
      </c>
      <c r="G55" s="114">
        <v>331</v>
      </c>
      <c r="H55" s="114">
        <v>144</v>
      </c>
      <c r="I55" s="140">
        <v>235</v>
      </c>
      <c r="J55" s="115">
        <v>26</v>
      </c>
      <c r="K55" s="116">
        <v>11.063829787234043</v>
      </c>
    </row>
    <row r="56" spans="1:11" ht="14.1" customHeight="1" x14ac:dyDescent="0.2">
      <c r="A56" s="306" t="s">
        <v>282</v>
      </c>
      <c r="B56" s="307" t="s">
        <v>283</v>
      </c>
      <c r="C56" s="308"/>
      <c r="D56" s="113">
        <v>0.64190111991259213</v>
      </c>
      <c r="E56" s="115">
        <v>94</v>
      </c>
      <c r="F56" s="114">
        <v>47</v>
      </c>
      <c r="G56" s="114">
        <v>132</v>
      </c>
      <c r="H56" s="114">
        <v>40</v>
      </c>
      <c r="I56" s="140">
        <v>84</v>
      </c>
      <c r="J56" s="115">
        <v>10</v>
      </c>
      <c r="K56" s="116">
        <v>11.904761904761905</v>
      </c>
    </row>
    <row r="57" spans="1:11" ht="14.1" customHeight="1" x14ac:dyDescent="0.2">
      <c r="A57" s="306" t="s">
        <v>284</v>
      </c>
      <c r="B57" s="307" t="s">
        <v>285</v>
      </c>
      <c r="C57" s="308"/>
      <c r="D57" s="113">
        <v>0.73750341436765909</v>
      </c>
      <c r="E57" s="115">
        <v>108</v>
      </c>
      <c r="F57" s="114">
        <v>60</v>
      </c>
      <c r="G57" s="114">
        <v>88</v>
      </c>
      <c r="H57" s="114">
        <v>67</v>
      </c>
      <c r="I57" s="140">
        <v>91</v>
      </c>
      <c r="J57" s="115">
        <v>17</v>
      </c>
      <c r="K57" s="116">
        <v>18.681318681318682</v>
      </c>
    </row>
    <row r="58" spans="1:11" ht="14.1" customHeight="1" x14ac:dyDescent="0.2">
      <c r="A58" s="306">
        <v>73</v>
      </c>
      <c r="B58" s="307" t="s">
        <v>286</v>
      </c>
      <c r="C58" s="308"/>
      <c r="D58" s="113">
        <v>1.2906309751434035</v>
      </c>
      <c r="E58" s="115">
        <v>189</v>
      </c>
      <c r="F58" s="114">
        <v>142</v>
      </c>
      <c r="G58" s="114">
        <v>316</v>
      </c>
      <c r="H58" s="114">
        <v>138</v>
      </c>
      <c r="I58" s="140">
        <v>153</v>
      </c>
      <c r="J58" s="115">
        <v>36</v>
      </c>
      <c r="K58" s="116">
        <v>23.529411764705884</v>
      </c>
    </row>
    <row r="59" spans="1:11" ht="14.1" customHeight="1" x14ac:dyDescent="0.2">
      <c r="A59" s="306" t="s">
        <v>287</v>
      </c>
      <c r="B59" s="307" t="s">
        <v>288</v>
      </c>
      <c r="C59" s="308"/>
      <c r="D59" s="113">
        <v>0.98333788582354553</v>
      </c>
      <c r="E59" s="115">
        <v>144</v>
      </c>
      <c r="F59" s="114">
        <v>115</v>
      </c>
      <c r="G59" s="114">
        <v>254</v>
      </c>
      <c r="H59" s="114">
        <v>111</v>
      </c>
      <c r="I59" s="140">
        <v>123</v>
      </c>
      <c r="J59" s="115">
        <v>21</v>
      </c>
      <c r="K59" s="116">
        <v>17.073170731707318</v>
      </c>
    </row>
    <row r="60" spans="1:11" ht="14.1" customHeight="1" x14ac:dyDescent="0.2">
      <c r="A60" s="306">
        <v>81</v>
      </c>
      <c r="B60" s="307" t="s">
        <v>289</v>
      </c>
      <c r="C60" s="308"/>
      <c r="D60" s="113">
        <v>6.5487571701720837</v>
      </c>
      <c r="E60" s="115">
        <v>959</v>
      </c>
      <c r="F60" s="114">
        <v>959</v>
      </c>
      <c r="G60" s="114">
        <v>1185</v>
      </c>
      <c r="H60" s="114">
        <v>711</v>
      </c>
      <c r="I60" s="140">
        <v>825</v>
      </c>
      <c r="J60" s="115">
        <v>134</v>
      </c>
      <c r="K60" s="116">
        <v>16.242424242424242</v>
      </c>
    </row>
    <row r="61" spans="1:11" ht="14.1" customHeight="1" x14ac:dyDescent="0.2">
      <c r="A61" s="306" t="s">
        <v>290</v>
      </c>
      <c r="B61" s="307" t="s">
        <v>291</v>
      </c>
      <c r="C61" s="308"/>
      <c r="D61" s="113">
        <v>2.0008194482381865</v>
      </c>
      <c r="E61" s="115">
        <v>293</v>
      </c>
      <c r="F61" s="114">
        <v>197</v>
      </c>
      <c r="G61" s="114">
        <v>518</v>
      </c>
      <c r="H61" s="114">
        <v>183</v>
      </c>
      <c r="I61" s="140">
        <v>256</v>
      </c>
      <c r="J61" s="115">
        <v>37</v>
      </c>
      <c r="K61" s="116">
        <v>14.453125</v>
      </c>
    </row>
    <row r="62" spans="1:11" ht="14.1" customHeight="1" x14ac:dyDescent="0.2">
      <c r="A62" s="306" t="s">
        <v>292</v>
      </c>
      <c r="B62" s="307" t="s">
        <v>293</v>
      </c>
      <c r="C62" s="308"/>
      <c r="D62" s="113">
        <v>2.096421742693253</v>
      </c>
      <c r="E62" s="115">
        <v>307</v>
      </c>
      <c r="F62" s="114">
        <v>464</v>
      </c>
      <c r="G62" s="114">
        <v>391</v>
      </c>
      <c r="H62" s="114">
        <v>278</v>
      </c>
      <c r="I62" s="140">
        <v>272</v>
      </c>
      <c r="J62" s="115">
        <v>35</v>
      </c>
      <c r="K62" s="116">
        <v>12.867647058823529</v>
      </c>
    </row>
    <row r="63" spans="1:11" ht="14.1" customHeight="1" x14ac:dyDescent="0.2">
      <c r="A63" s="306"/>
      <c r="B63" s="307" t="s">
        <v>294</v>
      </c>
      <c r="C63" s="308"/>
      <c r="D63" s="113">
        <v>1.8915596831466812</v>
      </c>
      <c r="E63" s="115">
        <v>277</v>
      </c>
      <c r="F63" s="114">
        <v>414</v>
      </c>
      <c r="G63" s="114">
        <v>358</v>
      </c>
      <c r="H63" s="114">
        <v>263</v>
      </c>
      <c r="I63" s="140">
        <v>243</v>
      </c>
      <c r="J63" s="115">
        <v>34</v>
      </c>
      <c r="K63" s="116">
        <v>13.991769547325102</v>
      </c>
    </row>
    <row r="64" spans="1:11" ht="14.1" customHeight="1" x14ac:dyDescent="0.2">
      <c r="A64" s="306" t="s">
        <v>295</v>
      </c>
      <c r="B64" s="307" t="s">
        <v>296</v>
      </c>
      <c r="C64" s="308"/>
      <c r="D64" s="113">
        <v>1.0038240917782026</v>
      </c>
      <c r="E64" s="115">
        <v>147</v>
      </c>
      <c r="F64" s="114">
        <v>122</v>
      </c>
      <c r="G64" s="114">
        <v>121</v>
      </c>
      <c r="H64" s="114">
        <v>105</v>
      </c>
      <c r="I64" s="140">
        <v>111</v>
      </c>
      <c r="J64" s="115">
        <v>36</v>
      </c>
      <c r="K64" s="116">
        <v>32.432432432432435</v>
      </c>
    </row>
    <row r="65" spans="1:11" ht="14.1" customHeight="1" x14ac:dyDescent="0.2">
      <c r="A65" s="306" t="s">
        <v>297</v>
      </c>
      <c r="B65" s="307" t="s">
        <v>298</v>
      </c>
      <c r="C65" s="308"/>
      <c r="D65" s="113">
        <v>0.62824364927615406</v>
      </c>
      <c r="E65" s="115">
        <v>92</v>
      </c>
      <c r="F65" s="114">
        <v>97</v>
      </c>
      <c r="G65" s="114">
        <v>71</v>
      </c>
      <c r="H65" s="114">
        <v>69</v>
      </c>
      <c r="I65" s="140">
        <v>97</v>
      </c>
      <c r="J65" s="115">
        <v>-5</v>
      </c>
      <c r="K65" s="116">
        <v>-5.1546391752577323</v>
      </c>
    </row>
    <row r="66" spans="1:11" ht="14.1" customHeight="1" x14ac:dyDescent="0.2">
      <c r="A66" s="306">
        <v>82</v>
      </c>
      <c r="B66" s="307" t="s">
        <v>299</v>
      </c>
      <c r="C66" s="308"/>
      <c r="D66" s="113">
        <v>2.4856596558317401</v>
      </c>
      <c r="E66" s="115">
        <v>364</v>
      </c>
      <c r="F66" s="114">
        <v>348</v>
      </c>
      <c r="G66" s="114">
        <v>702</v>
      </c>
      <c r="H66" s="114">
        <v>326</v>
      </c>
      <c r="I66" s="140">
        <v>350</v>
      </c>
      <c r="J66" s="115">
        <v>14</v>
      </c>
      <c r="K66" s="116">
        <v>4</v>
      </c>
    </row>
    <row r="67" spans="1:11" ht="14.1" customHeight="1" x14ac:dyDescent="0.2">
      <c r="A67" s="306" t="s">
        <v>300</v>
      </c>
      <c r="B67" s="307" t="s">
        <v>301</v>
      </c>
      <c r="C67" s="308"/>
      <c r="D67" s="113">
        <v>1.5842665938268232</v>
      </c>
      <c r="E67" s="115">
        <v>232</v>
      </c>
      <c r="F67" s="114">
        <v>244</v>
      </c>
      <c r="G67" s="114">
        <v>416</v>
      </c>
      <c r="H67" s="114">
        <v>219</v>
      </c>
      <c r="I67" s="140">
        <v>229</v>
      </c>
      <c r="J67" s="115">
        <v>3</v>
      </c>
      <c r="K67" s="116">
        <v>1.3100436681222707</v>
      </c>
    </row>
    <row r="68" spans="1:11" ht="14.1" customHeight="1" x14ac:dyDescent="0.2">
      <c r="A68" s="306" t="s">
        <v>302</v>
      </c>
      <c r="B68" s="307" t="s">
        <v>303</v>
      </c>
      <c r="C68" s="308"/>
      <c r="D68" s="113">
        <v>0.5326413548210871</v>
      </c>
      <c r="E68" s="115">
        <v>78</v>
      </c>
      <c r="F68" s="114">
        <v>73</v>
      </c>
      <c r="G68" s="114">
        <v>157</v>
      </c>
      <c r="H68" s="114">
        <v>63</v>
      </c>
      <c r="I68" s="140">
        <v>76</v>
      </c>
      <c r="J68" s="115">
        <v>2</v>
      </c>
      <c r="K68" s="116">
        <v>2.6315789473684212</v>
      </c>
    </row>
    <row r="69" spans="1:11" ht="14.1" customHeight="1" x14ac:dyDescent="0.2">
      <c r="A69" s="306">
        <v>83</v>
      </c>
      <c r="B69" s="307" t="s">
        <v>304</v>
      </c>
      <c r="C69" s="308"/>
      <c r="D69" s="113">
        <v>4.0152963671128106</v>
      </c>
      <c r="E69" s="115">
        <v>588</v>
      </c>
      <c r="F69" s="114">
        <v>545</v>
      </c>
      <c r="G69" s="114">
        <v>1410</v>
      </c>
      <c r="H69" s="114">
        <v>412</v>
      </c>
      <c r="I69" s="140">
        <v>512</v>
      </c>
      <c r="J69" s="115">
        <v>76</v>
      </c>
      <c r="K69" s="116">
        <v>14.84375</v>
      </c>
    </row>
    <row r="70" spans="1:11" ht="14.1" customHeight="1" x14ac:dyDescent="0.2">
      <c r="A70" s="306" t="s">
        <v>305</v>
      </c>
      <c r="B70" s="307" t="s">
        <v>306</v>
      </c>
      <c r="C70" s="308"/>
      <c r="D70" s="113">
        <v>2.8407538923791313</v>
      </c>
      <c r="E70" s="115">
        <v>416</v>
      </c>
      <c r="F70" s="114">
        <v>365</v>
      </c>
      <c r="G70" s="114">
        <v>1165</v>
      </c>
      <c r="H70" s="114">
        <v>232</v>
      </c>
      <c r="I70" s="140">
        <v>347</v>
      </c>
      <c r="J70" s="115">
        <v>69</v>
      </c>
      <c r="K70" s="116">
        <v>19.884726224783861</v>
      </c>
    </row>
    <row r="71" spans="1:11" ht="14.1" customHeight="1" x14ac:dyDescent="0.2">
      <c r="A71" s="306"/>
      <c r="B71" s="307" t="s">
        <v>307</v>
      </c>
      <c r="C71" s="308"/>
      <c r="D71" s="113">
        <v>1.7276700355094237</v>
      </c>
      <c r="E71" s="115">
        <v>253</v>
      </c>
      <c r="F71" s="114">
        <v>183</v>
      </c>
      <c r="G71" s="114">
        <v>869</v>
      </c>
      <c r="H71" s="114">
        <v>124</v>
      </c>
      <c r="I71" s="140">
        <v>212</v>
      </c>
      <c r="J71" s="115">
        <v>41</v>
      </c>
      <c r="K71" s="116">
        <v>19.339622641509433</v>
      </c>
    </row>
    <row r="72" spans="1:11" ht="14.1" customHeight="1" x14ac:dyDescent="0.2">
      <c r="A72" s="306">
        <v>84</v>
      </c>
      <c r="B72" s="307" t="s">
        <v>308</v>
      </c>
      <c r="C72" s="308"/>
      <c r="D72" s="113">
        <v>0.99699535645998361</v>
      </c>
      <c r="E72" s="115">
        <v>146</v>
      </c>
      <c r="F72" s="114">
        <v>99</v>
      </c>
      <c r="G72" s="114">
        <v>266</v>
      </c>
      <c r="H72" s="114">
        <v>61</v>
      </c>
      <c r="I72" s="140">
        <v>162</v>
      </c>
      <c r="J72" s="115">
        <v>-16</v>
      </c>
      <c r="K72" s="116">
        <v>-9.8765432098765427</v>
      </c>
    </row>
    <row r="73" spans="1:11" ht="14.1" customHeight="1" x14ac:dyDescent="0.2">
      <c r="A73" s="306" t="s">
        <v>309</v>
      </c>
      <c r="B73" s="307" t="s">
        <v>310</v>
      </c>
      <c r="C73" s="308"/>
      <c r="D73" s="113">
        <v>0.27314941272876264</v>
      </c>
      <c r="E73" s="115">
        <v>40</v>
      </c>
      <c r="F73" s="114">
        <v>40</v>
      </c>
      <c r="G73" s="114">
        <v>126</v>
      </c>
      <c r="H73" s="114">
        <v>7</v>
      </c>
      <c r="I73" s="140">
        <v>43</v>
      </c>
      <c r="J73" s="115">
        <v>-3</v>
      </c>
      <c r="K73" s="116">
        <v>-6.9767441860465116</v>
      </c>
    </row>
    <row r="74" spans="1:11" ht="14.1" customHeight="1" x14ac:dyDescent="0.2">
      <c r="A74" s="306" t="s">
        <v>311</v>
      </c>
      <c r="B74" s="307" t="s">
        <v>312</v>
      </c>
      <c r="C74" s="308"/>
      <c r="D74" s="113">
        <v>0.2185195301830101</v>
      </c>
      <c r="E74" s="115">
        <v>32</v>
      </c>
      <c r="F74" s="114">
        <v>15</v>
      </c>
      <c r="G74" s="114">
        <v>70</v>
      </c>
      <c r="H74" s="114">
        <v>5</v>
      </c>
      <c r="I74" s="140">
        <v>26</v>
      </c>
      <c r="J74" s="115">
        <v>6</v>
      </c>
      <c r="K74" s="116">
        <v>23.076923076923077</v>
      </c>
    </row>
    <row r="75" spans="1:11" ht="14.1" customHeight="1" x14ac:dyDescent="0.2">
      <c r="A75" s="306" t="s">
        <v>313</v>
      </c>
      <c r="B75" s="307" t="s">
        <v>314</v>
      </c>
      <c r="C75" s="308"/>
      <c r="D75" s="113">
        <v>2.0486205954657197E-2</v>
      </c>
      <c r="E75" s="115">
        <v>3</v>
      </c>
      <c r="F75" s="114" t="s">
        <v>514</v>
      </c>
      <c r="G75" s="114">
        <v>6</v>
      </c>
      <c r="H75" s="114" t="s">
        <v>514</v>
      </c>
      <c r="I75" s="140">
        <v>3</v>
      </c>
      <c r="J75" s="115">
        <v>0</v>
      </c>
      <c r="K75" s="116">
        <v>0</v>
      </c>
    </row>
    <row r="76" spans="1:11" ht="14.1" customHeight="1" x14ac:dyDescent="0.2">
      <c r="A76" s="306">
        <v>91</v>
      </c>
      <c r="B76" s="307" t="s">
        <v>315</v>
      </c>
      <c r="C76" s="308"/>
      <c r="D76" s="113" t="s">
        <v>514</v>
      </c>
      <c r="E76" s="115" t="s">
        <v>514</v>
      </c>
      <c r="F76" s="114">
        <v>14</v>
      </c>
      <c r="G76" s="114">
        <v>23</v>
      </c>
      <c r="H76" s="114">
        <v>7</v>
      </c>
      <c r="I76" s="140">
        <v>16</v>
      </c>
      <c r="J76" s="115" t="s">
        <v>514</v>
      </c>
      <c r="K76" s="116" t="s">
        <v>514</v>
      </c>
    </row>
    <row r="77" spans="1:11" ht="14.1" customHeight="1" x14ac:dyDescent="0.2">
      <c r="A77" s="306">
        <v>92</v>
      </c>
      <c r="B77" s="307" t="s">
        <v>316</v>
      </c>
      <c r="C77" s="308"/>
      <c r="D77" s="113">
        <v>0.58727123736683962</v>
      </c>
      <c r="E77" s="115">
        <v>86</v>
      </c>
      <c r="F77" s="114">
        <v>109</v>
      </c>
      <c r="G77" s="114">
        <v>101</v>
      </c>
      <c r="H77" s="114">
        <v>79</v>
      </c>
      <c r="I77" s="140">
        <v>77</v>
      </c>
      <c r="J77" s="115">
        <v>9</v>
      </c>
      <c r="K77" s="116">
        <v>11.688311688311689</v>
      </c>
    </row>
    <row r="78" spans="1:11" ht="14.1" customHeight="1" x14ac:dyDescent="0.2">
      <c r="A78" s="306">
        <v>93</v>
      </c>
      <c r="B78" s="307" t="s">
        <v>317</v>
      </c>
      <c r="C78" s="308"/>
      <c r="D78" s="113">
        <v>0.10243102977328598</v>
      </c>
      <c r="E78" s="115">
        <v>15</v>
      </c>
      <c r="F78" s="114" t="s">
        <v>514</v>
      </c>
      <c r="G78" s="114">
        <v>39</v>
      </c>
      <c r="H78" s="114">
        <v>15</v>
      </c>
      <c r="I78" s="140">
        <v>23</v>
      </c>
      <c r="J78" s="115">
        <v>-8</v>
      </c>
      <c r="K78" s="116">
        <v>-34.782608695652172</v>
      </c>
    </row>
    <row r="79" spans="1:11" ht="14.1" customHeight="1" x14ac:dyDescent="0.2">
      <c r="A79" s="306">
        <v>94</v>
      </c>
      <c r="B79" s="307" t="s">
        <v>318</v>
      </c>
      <c r="C79" s="308"/>
      <c r="D79" s="113">
        <v>1.3657470636438132</v>
      </c>
      <c r="E79" s="115">
        <v>200</v>
      </c>
      <c r="F79" s="114">
        <v>180</v>
      </c>
      <c r="G79" s="114">
        <v>203</v>
      </c>
      <c r="H79" s="114">
        <v>237</v>
      </c>
      <c r="I79" s="140">
        <v>225</v>
      </c>
      <c r="J79" s="115">
        <v>-25</v>
      </c>
      <c r="K79" s="116">
        <v>-11.111111111111111</v>
      </c>
    </row>
    <row r="80" spans="1:11" ht="14.1" customHeight="1" x14ac:dyDescent="0.2">
      <c r="A80" s="306" t="s">
        <v>319</v>
      </c>
      <c r="B80" s="307" t="s">
        <v>320</v>
      </c>
      <c r="C80" s="308"/>
      <c r="D80" s="113" t="s">
        <v>514</v>
      </c>
      <c r="E80" s="115" t="s">
        <v>514</v>
      </c>
      <c r="F80" s="114" t="s">
        <v>514</v>
      </c>
      <c r="G80" s="114" t="s">
        <v>514</v>
      </c>
      <c r="H80" s="114">
        <v>3</v>
      </c>
      <c r="I80" s="140">
        <v>3</v>
      </c>
      <c r="J80" s="115" t="s">
        <v>514</v>
      </c>
      <c r="K80" s="116" t="s">
        <v>514</v>
      </c>
    </row>
    <row r="81" spans="1:11" ht="14.1" customHeight="1" x14ac:dyDescent="0.2">
      <c r="A81" s="310" t="s">
        <v>321</v>
      </c>
      <c r="B81" s="311" t="s">
        <v>334</v>
      </c>
      <c r="C81" s="312"/>
      <c r="D81" s="125">
        <v>0.17071838295547664</v>
      </c>
      <c r="E81" s="143">
        <v>25</v>
      </c>
      <c r="F81" s="144">
        <v>22</v>
      </c>
      <c r="G81" s="144">
        <v>136</v>
      </c>
      <c r="H81" s="144">
        <v>21</v>
      </c>
      <c r="I81" s="145">
        <v>29</v>
      </c>
      <c r="J81" s="143">
        <v>-4</v>
      </c>
      <c r="K81" s="146">
        <v>-13.793103448275861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15255</v>
      </c>
      <c r="E11" s="114">
        <v>14084</v>
      </c>
      <c r="F11" s="114">
        <v>15942</v>
      </c>
      <c r="G11" s="114">
        <v>11225</v>
      </c>
      <c r="H11" s="140">
        <v>14696</v>
      </c>
      <c r="I11" s="115">
        <v>559</v>
      </c>
      <c r="J11" s="116">
        <v>3.8037561241154054</v>
      </c>
    </row>
    <row r="12" spans="1:15" s="110" customFormat="1" ht="24.95" customHeight="1" x14ac:dyDescent="0.2">
      <c r="A12" s="193" t="s">
        <v>132</v>
      </c>
      <c r="B12" s="194" t="s">
        <v>133</v>
      </c>
      <c r="C12" s="113">
        <v>1.3503769255981646</v>
      </c>
      <c r="D12" s="115">
        <v>206</v>
      </c>
      <c r="E12" s="114">
        <v>362</v>
      </c>
      <c r="F12" s="114">
        <v>391</v>
      </c>
      <c r="G12" s="114">
        <v>286</v>
      </c>
      <c r="H12" s="140">
        <v>285</v>
      </c>
      <c r="I12" s="115">
        <v>-79</v>
      </c>
      <c r="J12" s="116">
        <v>-27.719298245614034</v>
      </c>
    </row>
    <row r="13" spans="1:15" s="110" customFormat="1" ht="24.95" customHeight="1" x14ac:dyDescent="0.2">
      <c r="A13" s="193" t="s">
        <v>134</v>
      </c>
      <c r="B13" s="199" t="s">
        <v>214</v>
      </c>
      <c r="C13" s="113">
        <v>1.3044903310390037</v>
      </c>
      <c r="D13" s="115">
        <v>199</v>
      </c>
      <c r="E13" s="114">
        <v>130</v>
      </c>
      <c r="F13" s="114">
        <v>100</v>
      </c>
      <c r="G13" s="114">
        <v>90</v>
      </c>
      <c r="H13" s="140">
        <v>179</v>
      </c>
      <c r="I13" s="115">
        <v>20</v>
      </c>
      <c r="J13" s="116">
        <v>11.173184357541899</v>
      </c>
    </row>
    <row r="14" spans="1:15" s="287" customFormat="1" ht="24.95" customHeight="1" x14ac:dyDescent="0.2">
      <c r="A14" s="193" t="s">
        <v>215</v>
      </c>
      <c r="B14" s="199" t="s">
        <v>137</v>
      </c>
      <c r="C14" s="113">
        <v>18.446411012782693</v>
      </c>
      <c r="D14" s="115">
        <v>2814</v>
      </c>
      <c r="E14" s="114">
        <v>2451</v>
      </c>
      <c r="F14" s="114">
        <v>3329</v>
      </c>
      <c r="G14" s="114">
        <v>1907</v>
      </c>
      <c r="H14" s="140">
        <v>2889</v>
      </c>
      <c r="I14" s="115">
        <v>-75</v>
      </c>
      <c r="J14" s="116">
        <v>-2.5960539979231569</v>
      </c>
      <c r="K14" s="110"/>
      <c r="L14" s="110"/>
      <c r="M14" s="110"/>
      <c r="N14" s="110"/>
      <c r="O14" s="110"/>
    </row>
    <row r="15" spans="1:15" s="110" customFormat="1" ht="24.95" customHeight="1" x14ac:dyDescent="0.2">
      <c r="A15" s="193" t="s">
        <v>216</v>
      </c>
      <c r="B15" s="199" t="s">
        <v>217</v>
      </c>
      <c r="C15" s="113">
        <v>4.7132087840052446</v>
      </c>
      <c r="D15" s="115">
        <v>719</v>
      </c>
      <c r="E15" s="114">
        <v>634</v>
      </c>
      <c r="F15" s="114">
        <v>702</v>
      </c>
      <c r="G15" s="114">
        <v>551</v>
      </c>
      <c r="H15" s="140">
        <v>762</v>
      </c>
      <c r="I15" s="115">
        <v>-43</v>
      </c>
      <c r="J15" s="116">
        <v>-5.6430446194225725</v>
      </c>
    </row>
    <row r="16" spans="1:15" s="287" customFormat="1" ht="24.95" customHeight="1" x14ac:dyDescent="0.2">
      <c r="A16" s="193" t="s">
        <v>218</v>
      </c>
      <c r="B16" s="199" t="s">
        <v>141</v>
      </c>
      <c r="C16" s="113">
        <v>9.3739757456571624</v>
      </c>
      <c r="D16" s="115">
        <v>1430</v>
      </c>
      <c r="E16" s="114">
        <v>940</v>
      </c>
      <c r="F16" s="114">
        <v>2098</v>
      </c>
      <c r="G16" s="114">
        <v>793</v>
      </c>
      <c r="H16" s="140">
        <v>1464</v>
      </c>
      <c r="I16" s="115">
        <v>-34</v>
      </c>
      <c r="J16" s="116">
        <v>-2.3224043715846996</v>
      </c>
      <c r="K16" s="110"/>
      <c r="L16" s="110"/>
      <c r="M16" s="110"/>
      <c r="N16" s="110"/>
      <c r="O16" s="110"/>
    </row>
    <row r="17" spans="1:15" s="110" customFormat="1" ht="24.95" customHeight="1" x14ac:dyDescent="0.2">
      <c r="A17" s="193" t="s">
        <v>142</v>
      </c>
      <c r="B17" s="199" t="s">
        <v>220</v>
      </c>
      <c r="C17" s="113">
        <v>4.3592264831202883</v>
      </c>
      <c r="D17" s="115">
        <v>665</v>
      </c>
      <c r="E17" s="114">
        <v>877</v>
      </c>
      <c r="F17" s="114">
        <v>529</v>
      </c>
      <c r="G17" s="114">
        <v>563</v>
      </c>
      <c r="H17" s="140">
        <v>663</v>
      </c>
      <c r="I17" s="115">
        <v>2</v>
      </c>
      <c r="J17" s="116">
        <v>0.30165912518853694</v>
      </c>
    </row>
    <row r="18" spans="1:15" s="287" customFormat="1" ht="24.95" customHeight="1" x14ac:dyDescent="0.2">
      <c r="A18" s="201" t="s">
        <v>144</v>
      </c>
      <c r="B18" s="202" t="s">
        <v>145</v>
      </c>
      <c r="C18" s="113">
        <v>11.56997705670272</v>
      </c>
      <c r="D18" s="115">
        <v>1765</v>
      </c>
      <c r="E18" s="114">
        <v>1887</v>
      </c>
      <c r="F18" s="114">
        <v>1348</v>
      </c>
      <c r="G18" s="114">
        <v>945</v>
      </c>
      <c r="H18" s="140">
        <v>1779</v>
      </c>
      <c r="I18" s="115">
        <v>-14</v>
      </c>
      <c r="J18" s="116">
        <v>-0.7869589657110736</v>
      </c>
      <c r="K18" s="110"/>
      <c r="L18" s="110"/>
      <c r="M18" s="110"/>
      <c r="N18" s="110"/>
      <c r="O18" s="110"/>
    </row>
    <row r="19" spans="1:15" s="110" customFormat="1" ht="24.95" customHeight="1" x14ac:dyDescent="0.2">
      <c r="A19" s="193" t="s">
        <v>146</v>
      </c>
      <c r="B19" s="199" t="s">
        <v>147</v>
      </c>
      <c r="C19" s="113">
        <v>13.274336283185841</v>
      </c>
      <c r="D19" s="115">
        <v>2025</v>
      </c>
      <c r="E19" s="114">
        <v>1625</v>
      </c>
      <c r="F19" s="114">
        <v>2284</v>
      </c>
      <c r="G19" s="114">
        <v>1664</v>
      </c>
      <c r="H19" s="140">
        <v>2240</v>
      </c>
      <c r="I19" s="115">
        <v>-215</v>
      </c>
      <c r="J19" s="116">
        <v>-9.5982142857142865</v>
      </c>
    </row>
    <row r="20" spans="1:15" s="287" customFormat="1" ht="24.95" customHeight="1" x14ac:dyDescent="0.2">
      <c r="A20" s="193" t="s">
        <v>148</v>
      </c>
      <c r="B20" s="199" t="s">
        <v>149</v>
      </c>
      <c r="C20" s="113">
        <v>4.4051130776794496</v>
      </c>
      <c r="D20" s="115">
        <v>672</v>
      </c>
      <c r="E20" s="114">
        <v>588</v>
      </c>
      <c r="F20" s="114">
        <v>607</v>
      </c>
      <c r="G20" s="114">
        <v>575</v>
      </c>
      <c r="H20" s="140">
        <v>704</v>
      </c>
      <c r="I20" s="115">
        <v>-32</v>
      </c>
      <c r="J20" s="116">
        <v>-4.5454545454545459</v>
      </c>
      <c r="K20" s="110"/>
      <c r="L20" s="110"/>
      <c r="M20" s="110"/>
      <c r="N20" s="110"/>
      <c r="O20" s="110"/>
    </row>
    <row r="21" spans="1:15" s="110" customFormat="1" ht="24.95" customHeight="1" x14ac:dyDescent="0.2">
      <c r="A21" s="201" t="s">
        <v>150</v>
      </c>
      <c r="B21" s="202" t="s">
        <v>151</v>
      </c>
      <c r="C21" s="113">
        <v>13.713536545394952</v>
      </c>
      <c r="D21" s="115">
        <v>2092</v>
      </c>
      <c r="E21" s="114">
        <v>2318</v>
      </c>
      <c r="F21" s="114">
        <v>1562</v>
      </c>
      <c r="G21" s="114">
        <v>1306</v>
      </c>
      <c r="H21" s="140">
        <v>1659</v>
      </c>
      <c r="I21" s="115">
        <v>433</v>
      </c>
      <c r="J21" s="116">
        <v>26.100060277275468</v>
      </c>
    </row>
    <row r="22" spans="1:15" s="110" customFormat="1" ht="24.95" customHeight="1" x14ac:dyDescent="0.2">
      <c r="A22" s="201" t="s">
        <v>152</v>
      </c>
      <c r="B22" s="199" t="s">
        <v>153</v>
      </c>
      <c r="C22" s="113">
        <v>2.1173385775155689</v>
      </c>
      <c r="D22" s="115">
        <v>323</v>
      </c>
      <c r="E22" s="114">
        <v>235</v>
      </c>
      <c r="F22" s="114">
        <v>285</v>
      </c>
      <c r="G22" s="114">
        <v>309</v>
      </c>
      <c r="H22" s="140">
        <v>346</v>
      </c>
      <c r="I22" s="115">
        <v>-23</v>
      </c>
      <c r="J22" s="116">
        <v>-6.6473988439306355</v>
      </c>
    </row>
    <row r="23" spans="1:15" s="110" customFormat="1" ht="24.95" customHeight="1" x14ac:dyDescent="0.2">
      <c r="A23" s="193" t="s">
        <v>154</v>
      </c>
      <c r="B23" s="199" t="s">
        <v>155</v>
      </c>
      <c r="C23" s="113">
        <v>1.1864962307440183</v>
      </c>
      <c r="D23" s="115">
        <v>181</v>
      </c>
      <c r="E23" s="114">
        <v>113</v>
      </c>
      <c r="F23" s="114">
        <v>127</v>
      </c>
      <c r="G23" s="114">
        <v>112</v>
      </c>
      <c r="H23" s="140">
        <v>190</v>
      </c>
      <c r="I23" s="115">
        <v>-9</v>
      </c>
      <c r="J23" s="116">
        <v>-4.7368421052631575</v>
      </c>
    </row>
    <row r="24" spans="1:15" s="110" customFormat="1" ht="24.95" customHeight="1" x14ac:dyDescent="0.2">
      <c r="A24" s="193" t="s">
        <v>156</v>
      </c>
      <c r="B24" s="199" t="s">
        <v>221</v>
      </c>
      <c r="C24" s="113">
        <v>3.3235004916420845</v>
      </c>
      <c r="D24" s="115">
        <v>507</v>
      </c>
      <c r="E24" s="114">
        <v>365</v>
      </c>
      <c r="F24" s="114">
        <v>556</v>
      </c>
      <c r="G24" s="114">
        <v>419</v>
      </c>
      <c r="H24" s="140">
        <v>490</v>
      </c>
      <c r="I24" s="115">
        <v>17</v>
      </c>
      <c r="J24" s="116">
        <v>3.4693877551020407</v>
      </c>
    </row>
    <row r="25" spans="1:15" s="110" customFormat="1" ht="24.95" customHeight="1" x14ac:dyDescent="0.2">
      <c r="A25" s="193" t="s">
        <v>222</v>
      </c>
      <c r="B25" s="204" t="s">
        <v>159</v>
      </c>
      <c r="C25" s="113">
        <v>4.2346771550311377</v>
      </c>
      <c r="D25" s="115">
        <v>646</v>
      </c>
      <c r="E25" s="114">
        <v>646</v>
      </c>
      <c r="F25" s="114">
        <v>553</v>
      </c>
      <c r="G25" s="114">
        <v>494</v>
      </c>
      <c r="H25" s="140">
        <v>585</v>
      </c>
      <c r="I25" s="115">
        <v>61</v>
      </c>
      <c r="J25" s="116">
        <v>10.427350427350428</v>
      </c>
    </row>
    <row r="26" spans="1:15" s="110" customFormat="1" ht="24.95" customHeight="1" x14ac:dyDescent="0.2">
      <c r="A26" s="201">
        <v>782.78300000000002</v>
      </c>
      <c r="B26" s="203" t="s">
        <v>160</v>
      </c>
      <c r="C26" s="113">
        <v>6.7518846279908225</v>
      </c>
      <c r="D26" s="115">
        <v>1030</v>
      </c>
      <c r="E26" s="114">
        <v>975</v>
      </c>
      <c r="F26" s="114">
        <v>899</v>
      </c>
      <c r="G26" s="114">
        <v>939</v>
      </c>
      <c r="H26" s="140">
        <v>822</v>
      </c>
      <c r="I26" s="115">
        <v>208</v>
      </c>
      <c r="J26" s="116">
        <v>25.304136253041364</v>
      </c>
    </row>
    <row r="27" spans="1:15" s="110" customFormat="1" ht="24.95" customHeight="1" x14ac:dyDescent="0.2">
      <c r="A27" s="193" t="s">
        <v>161</v>
      </c>
      <c r="B27" s="199" t="s">
        <v>162</v>
      </c>
      <c r="C27" s="113">
        <v>1.887905604719764</v>
      </c>
      <c r="D27" s="115">
        <v>288</v>
      </c>
      <c r="E27" s="114">
        <v>191</v>
      </c>
      <c r="F27" s="114">
        <v>366</v>
      </c>
      <c r="G27" s="114">
        <v>175</v>
      </c>
      <c r="H27" s="140">
        <v>215</v>
      </c>
      <c r="I27" s="115">
        <v>73</v>
      </c>
      <c r="J27" s="116">
        <v>33.953488372093027</v>
      </c>
    </row>
    <row r="28" spans="1:15" s="110" customFormat="1" ht="24.95" customHeight="1" x14ac:dyDescent="0.2">
      <c r="A28" s="193" t="s">
        <v>163</v>
      </c>
      <c r="B28" s="199" t="s">
        <v>164</v>
      </c>
      <c r="C28" s="113">
        <v>2.1894460832513931</v>
      </c>
      <c r="D28" s="115">
        <v>334</v>
      </c>
      <c r="E28" s="114">
        <v>185</v>
      </c>
      <c r="F28" s="114">
        <v>822</v>
      </c>
      <c r="G28" s="114">
        <v>197</v>
      </c>
      <c r="H28" s="140">
        <v>298</v>
      </c>
      <c r="I28" s="115">
        <v>36</v>
      </c>
      <c r="J28" s="116">
        <v>12.080536912751677</v>
      </c>
    </row>
    <row r="29" spans="1:15" s="110" customFormat="1" ht="24.95" customHeight="1" x14ac:dyDescent="0.2">
      <c r="A29" s="193">
        <v>86</v>
      </c>
      <c r="B29" s="199" t="s">
        <v>165</v>
      </c>
      <c r="C29" s="113">
        <v>5.2769583743035069</v>
      </c>
      <c r="D29" s="115">
        <v>805</v>
      </c>
      <c r="E29" s="114">
        <v>741</v>
      </c>
      <c r="F29" s="114">
        <v>893</v>
      </c>
      <c r="G29" s="114">
        <v>693</v>
      </c>
      <c r="H29" s="140">
        <v>763</v>
      </c>
      <c r="I29" s="115">
        <v>42</v>
      </c>
      <c r="J29" s="116">
        <v>5.5045871559633026</v>
      </c>
    </row>
    <row r="30" spans="1:15" s="110" customFormat="1" ht="24.95" customHeight="1" x14ac:dyDescent="0.2">
      <c r="A30" s="193">
        <v>87.88</v>
      </c>
      <c r="B30" s="204" t="s">
        <v>166</v>
      </c>
      <c r="C30" s="113">
        <v>5.5588331694526385</v>
      </c>
      <c r="D30" s="115">
        <v>848</v>
      </c>
      <c r="E30" s="114">
        <v>783</v>
      </c>
      <c r="F30" s="114">
        <v>1348</v>
      </c>
      <c r="G30" s="114">
        <v>713</v>
      </c>
      <c r="H30" s="140">
        <v>799</v>
      </c>
      <c r="I30" s="115">
        <v>49</v>
      </c>
      <c r="J30" s="116">
        <v>6.1326658322903631</v>
      </c>
    </row>
    <row r="31" spans="1:15" s="110" customFormat="1" ht="24.95" customHeight="1" x14ac:dyDescent="0.2">
      <c r="A31" s="193" t="s">
        <v>167</v>
      </c>
      <c r="B31" s="199" t="s">
        <v>168</v>
      </c>
      <c r="C31" s="113">
        <v>3.4087184529662404</v>
      </c>
      <c r="D31" s="115">
        <v>520</v>
      </c>
      <c r="E31" s="114">
        <v>489</v>
      </c>
      <c r="F31" s="114">
        <v>472</v>
      </c>
      <c r="G31" s="114">
        <v>401</v>
      </c>
      <c r="H31" s="140">
        <v>453</v>
      </c>
      <c r="I31" s="115">
        <v>67</v>
      </c>
      <c r="J31" s="116">
        <v>14.790286975717439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1.3503769255981646</v>
      </c>
      <c r="D34" s="115">
        <v>206</v>
      </c>
      <c r="E34" s="114">
        <v>362</v>
      </c>
      <c r="F34" s="114">
        <v>391</v>
      </c>
      <c r="G34" s="114">
        <v>286</v>
      </c>
      <c r="H34" s="140">
        <v>285</v>
      </c>
      <c r="I34" s="115">
        <v>-79</v>
      </c>
      <c r="J34" s="116">
        <v>-27.719298245614034</v>
      </c>
    </row>
    <row r="35" spans="1:10" s="110" customFormat="1" ht="24.95" customHeight="1" x14ac:dyDescent="0.2">
      <c r="A35" s="292" t="s">
        <v>171</v>
      </c>
      <c r="B35" s="293" t="s">
        <v>172</v>
      </c>
      <c r="C35" s="113">
        <v>31.320878400524418</v>
      </c>
      <c r="D35" s="115">
        <v>4778</v>
      </c>
      <c r="E35" s="114">
        <v>4468</v>
      </c>
      <c r="F35" s="114">
        <v>4777</v>
      </c>
      <c r="G35" s="114">
        <v>2942</v>
      </c>
      <c r="H35" s="140">
        <v>4847</v>
      </c>
      <c r="I35" s="115">
        <v>-69</v>
      </c>
      <c r="J35" s="116">
        <v>-1.4235609655456984</v>
      </c>
    </row>
    <row r="36" spans="1:10" s="110" customFormat="1" ht="24.95" customHeight="1" x14ac:dyDescent="0.2">
      <c r="A36" s="294" t="s">
        <v>173</v>
      </c>
      <c r="B36" s="295" t="s">
        <v>174</v>
      </c>
      <c r="C36" s="125">
        <v>67.328744673877424</v>
      </c>
      <c r="D36" s="143">
        <v>10271</v>
      </c>
      <c r="E36" s="144">
        <v>9254</v>
      </c>
      <c r="F36" s="144">
        <v>10774</v>
      </c>
      <c r="G36" s="144">
        <v>7997</v>
      </c>
      <c r="H36" s="145">
        <v>9564</v>
      </c>
      <c r="I36" s="143">
        <v>707</v>
      </c>
      <c r="J36" s="146">
        <v>7.3923044751150142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15255</v>
      </c>
      <c r="F11" s="264">
        <v>14084</v>
      </c>
      <c r="G11" s="264">
        <v>15942</v>
      </c>
      <c r="H11" s="264">
        <v>11225</v>
      </c>
      <c r="I11" s="265">
        <v>14696</v>
      </c>
      <c r="J11" s="263">
        <v>559</v>
      </c>
      <c r="K11" s="266">
        <v>3.8037561241154054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24.890199934447722</v>
      </c>
      <c r="E13" s="115">
        <v>3797</v>
      </c>
      <c r="F13" s="114">
        <v>4180</v>
      </c>
      <c r="G13" s="114">
        <v>4104</v>
      </c>
      <c r="H13" s="114">
        <v>3281</v>
      </c>
      <c r="I13" s="140">
        <v>3705</v>
      </c>
      <c r="J13" s="115">
        <v>92</v>
      </c>
      <c r="K13" s="116">
        <v>2.4831309041835357</v>
      </c>
    </row>
    <row r="14" spans="1:17" ht="15.95" customHeight="1" x14ac:dyDescent="0.2">
      <c r="A14" s="306" t="s">
        <v>230</v>
      </c>
      <c r="B14" s="307"/>
      <c r="C14" s="308"/>
      <c r="D14" s="113">
        <v>61.540478531628978</v>
      </c>
      <c r="E14" s="115">
        <v>9388</v>
      </c>
      <c r="F14" s="114">
        <v>8223</v>
      </c>
      <c r="G14" s="114">
        <v>9219</v>
      </c>
      <c r="H14" s="114">
        <v>6346</v>
      </c>
      <c r="I14" s="140">
        <v>8848</v>
      </c>
      <c r="J14" s="115">
        <v>540</v>
      </c>
      <c r="K14" s="116">
        <v>6.1030741410488245</v>
      </c>
    </row>
    <row r="15" spans="1:17" ht="15.95" customHeight="1" x14ac:dyDescent="0.2">
      <c r="A15" s="306" t="s">
        <v>231</v>
      </c>
      <c r="B15" s="307"/>
      <c r="C15" s="308"/>
      <c r="D15" s="113">
        <v>6.5945591609308423</v>
      </c>
      <c r="E15" s="115">
        <v>1006</v>
      </c>
      <c r="F15" s="114">
        <v>804</v>
      </c>
      <c r="G15" s="114">
        <v>1255</v>
      </c>
      <c r="H15" s="114">
        <v>744</v>
      </c>
      <c r="I15" s="140">
        <v>1067</v>
      </c>
      <c r="J15" s="115">
        <v>-61</v>
      </c>
      <c r="K15" s="116">
        <v>-5.7169634489222121</v>
      </c>
    </row>
    <row r="16" spans="1:17" ht="15.95" customHeight="1" x14ac:dyDescent="0.2">
      <c r="A16" s="306" t="s">
        <v>232</v>
      </c>
      <c r="B16" s="307"/>
      <c r="C16" s="308"/>
      <c r="D16" s="113">
        <v>6.7256637168141591</v>
      </c>
      <c r="E16" s="115">
        <v>1026</v>
      </c>
      <c r="F16" s="114">
        <v>839</v>
      </c>
      <c r="G16" s="114">
        <v>1216</v>
      </c>
      <c r="H16" s="114">
        <v>823</v>
      </c>
      <c r="I16" s="140">
        <v>1031</v>
      </c>
      <c r="J16" s="115">
        <v>-5</v>
      </c>
      <c r="K16" s="116">
        <v>-0.48496605237633367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1.2848246476565062</v>
      </c>
      <c r="E18" s="115">
        <v>196</v>
      </c>
      <c r="F18" s="114">
        <v>354</v>
      </c>
      <c r="G18" s="114">
        <v>371</v>
      </c>
      <c r="H18" s="114">
        <v>267</v>
      </c>
      <c r="I18" s="140">
        <v>267</v>
      </c>
      <c r="J18" s="115">
        <v>-71</v>
      </c>
      <c r="K18" s="116">
        <v>-26.591760299625467</v>
      </c>
    </row>
    <row r="19" spans="1:11" ht="14.1" customHeight="1" x14ac:dyDescent="0.2">
      <c r="A19" s="306" t="s">
        <v>235</v>
      </c>
      <c r="B19" s="307" t="s">
        <v>236</v>
      </c>
      <c r="C19" s="308"/>
      <c r="D19" s="113">
        <v>0.471976401179941</v>
      </c>
      <c r="E19" s="115">
        <v>72</v>
      </c>
      <c r="F19" s="114">
        <v>248</v>
      </c>
      <c r="G19" s="114">
        <v>269</v>
      </c>
      <c r="H19" s="114">
        <v>211</v>
      </c>
      <c r="I19" s="140">
        <v>140</v>
      </c>
      <c r="J19" s="115">
        <v>-68</v>
      </c>
      <c r="K19" s="116">
        <v>-48.571428571428569</v>
      </c>
    </row>
    <row r="20" spans="1:11" ht="14.1" customHeight="1" x14ac:dyDescent="0.2">
      <c r="A20" s="306">
        <v>12</v>
      </c>
      <c r="B20" s="307" t="s">
        <v>237</v>
      </c>
      <c r="C20" s="308"/>
      <c r="D20" s="113">
        <v>0.77351687971157002</v>
      </c>
      <c r="E20" s="115">
        <v>118</v>
      </c>
      <c r="F20" s="114">
        <v>219</v>
      </c>
      <c r="G20" s="114">
        <v>120</v>
      </c>
      <c r="H20" s="114">
        <v>67</v>
      </c>
      <c r="I20" s="140">
        <v>133</v>
      </c>
      <c r="J20" s="115">
        <v>-15</v>
      </c>
      <c r="K20" s="116">
        <v>-11.278195488721805</v>
      </c>
    </row>
    <row r="21" spans="1:11" ht="14.1" customHeight="1" x14ac:dyDescent="0.2">
      <c r="A21" s="306">
        <v>21</v>
      </c>
      <c r="B21" s="307" t="s">
        <v>238</v>
      </c>
      <c r="C21" s="308"/>
      <c r="D21" s="113">
        <v>0.29498525073746312</v>
      </c>
      <c r="E21" s="115">
        <v>45</v>
      </c>
      <c r="F21" s="114">
        <v>62</v>
      </c>
      <c r="G21" s="114">
        <v>42</v>
      </c>
      <c r="H21" s="114">
        <v>37</v>
      </c>
      <c r="I21" s="140">
        <v>55</v>
      </c>
      <c r="J21" s="115">
        <v>-10</v>
      </c>
      <c r="K21" s="116">
        <v>-18.181818181818183</v>
      </c>
    </row>
    <row r="22" spans="1:11" ht="14.1" customHeight="1" x14ac:dyDescent="0.2">
      <c r="A22" s="306">
        <v>22</v>
      </c>
      <c r="B22" s="307" t="s">
        <v>239</v>
      </c>
      <c r="C22" s="308"/>
      <c r="D22" s="113">
        <v>2.2222222222222223</v>
      </c>
      <c r="E22" s="115">
        <v>339</v>
      </c>
      <c r="F22" s="114">
        <v>250</v>
      </c>
      <c r="G22" s="114">
        <v>414</v>
      </c>
      <c r="H22" s="114">
        <v>220</v>
      </c>
      <c r="I22" s="140">
        <v>312</v>
      </c>
      <c r="J22" s="115">
        <v>27</v>
      </c>
      <c r="K22" s="116">
        <v>8.6538461538461533</v>
      </c>
    </row>
    <row r="23" spans="1:11" ht="14.1" customHeight="1" x14ac:dyDescent="0.2">
      <c r="A23" s="306">
        <v>23</v>
      </c>
      <c r="B23" s="307" t="s">
        <v>240</v>
      </c>
      <c r="C23" s="308"/>
      <c r="D23" s="113">
        <v>0.40642412323828253</v>
      </c>
      <c r="E23" s="115">
        <v>62</v>
      </c>
      <c r="F23" s="114">
        <v>41</v>
      </c>
      <c r="G23" s="114">
        <v>51</v>
      </c>
      <c r="H23" s="114">
        <v>43</v>
      </c>
      <c r="I23" s="140">
        <v>56</v>
      </c>
      <c r="J23" s="115">
        <v>6</v>
      </c>
      <c r="K23" s="116">
        <v>10.714285714285714</v>
      </c>
    </row>
    <row r="24" spans="1:11" ht="14.1" customHeight="1" x14ac:dyDescent="0.2">
      <c r="A24" s="306">
        <v>24</v>
      </c>
      <c r="B24" s="307" t="s">
        <v>241</v>
      </c>
      <c r="C24" s="308"/>
      <c r="D24" s="113">
        <v>4.2084562438544744</v>
      </c>
      <c r="E24" s="115">
        <v>642</v>
      </c>
      <c r="F24" s="114">
        <v>481</v>
      </c>
      <c r="G24" s="114">
        <v>602</v>
      </c>
      <c r="H24" s="114">
        <v>357</v>
      </c>
      <c r="I24" s="140">
        <v>583</v>
      </c>
      <c r="J24" s="115">
        <v>59</v>
      </c>
      <c r="K24" s="116">
        <v>10.120068610634648</v>
      </c>
    </row>
    <row r="25" spans="1:11" ht="14.1" customHeight="1" x14ac:dyDescent="0.2">
      <c r="A25" s="306">
        <v>25</v>
      </c>
      <c r="B25" s="307" t="s">
        <v>242</v>
      </c>
      <c r="C25" s="308"/>
      <c r="D25" s="113">
        <v>6.1488036709275651</v>
      </c>
      <c r="E25" s="115">
        <v>938</v>
      </c>
      <c r="F25" s="114">
        <v>662</v>
      </c>
      <c r="G25" s="114">
        <v>942</v>
      </c>
      <c r="H25" s="114">
        <v>536</v>
      </c>
      <c r="I25" s="140">
        <v>788</v>
      </c>
      <c r="J25" s="115">
        <v>150</v>
      </c>
      <c r="K25" s="116">
        <v>19.035532994923859</v>
      </c>
    </row>
    <row r="26" spans="1:11" ht="14.1" customHeight="1" x14ac:dyDescent="0.2">
      <c r="A26" s="306">
        <v>26</v>
      </c>
      <c r="B26" s="307" t="s">
        <v>243</v>
      </c>
      <c r="C26" s="308"/>
      <c r="D26" s="113">
        <v>4.3854473942969516</v>
      </c>
      <c r="E26" s="115">
        <v>669</v>
      </c>
      <c r="F26" s="114">
        <v>369</v>
      </c>
      <c r="G26" s="114">
        <v>571</v>
      </c>
      <c r="H26" s="114">
        <v>379</v>
      </c>
      <c r="I26" s="140">
        <v>703</v>
      </c>
      <c r="J26" s="115">
        <v>-34</v>
      </c>
      <c r="K26" s="116">
        <v>-4.8364153627311524</v>
      </c>
    </row>
    <row r="27" spans="1:11" ht="14.1" customHeight="1" x14ac:dyDescent="0.2">
      <c r="A27" s="306">
        <v>27</v>
      </c>
      <c r="B27" s="307" t="s">
        <v>244</v>
      </c>
      <c r="C27" s="308"/>
      <c r="D27" s="113">
        <v>1.6256964929531301</v>
      </c>
      <c r="E27" s="115">
        <v>248</v>
      </c>
      <c r="F27" s="114">
        <v>265</v>
      </c>
      <c r="G27" s="114">
        <v>416</v>
      </c>
      <c r="H27" s="114">
        <v>170</v>
      </c>
      <c r="I27" s="140">
        <v>245</v>
      </c>
      <c r="J27" s="115">
        <v>3</v>
      </c>
      <c r="K27" s="116">
        <v>1.2244897959183674</v>
      </c>
    </row>
    <row r="28" spans="1:11" ht="14.1" customHeight="1" x14ac:dyDescent="0.2">
      <c r="A28" s="306">
        <v>28</v>
      </c>
      <c r="B28" s="307" t="s">
        <v>245</v>
      </c>
      <c r="C28" s="308"/>
      <c r="D28" s="113">
        <v>0.2359882005899705</v>
      </c>
      <c r="E28" s="115">
        <v>36</v>
      </c>
      <c r="F28" s="114">
        <v>78</v>
      </c>
      <c r="G28" s="114">
        <v>39</v>
      </c>
      <c r="H28" s="114">
        <v>26</v>
      </c>
      <c r="I28" s="140">
        <v>49</v>
      </c>
      <c r="J28" s="115">
        <v>-13</v>
      </c>
      <c r="K28" s="116">
        <v>-26.530612244897959</v>
      </c>
    </row>
    <row r="29" spans="1:11" ht="14.1" customHeight="1" x14ac:dyDescent="0.2">
      <c r="A29" s="306">
        <v>29</v>
      </c>
      <c r="B29" s="307" t="s">
        <v>246</v>
      </c>
      <c r="C29" s="308"/>
      <c r="D29" s="113">
        <v>6.8698787282858076</v>
      </c>
      <c r="E29" s="115">
        <v>1048</v>
      </c>
      <c r="F29" s="114">
        <v>1043</v>
      </c>
      <c r="G29" s="114">
        <v>923</v>
      </c>
      <c r="H29" s="114">
        <v>758</v>
      </c>
      <c r="I29" s="140">
        <v>868</v>
      </c>
      <c r="J29" s="115">
        <v>180</v>
      </c>
      <c r="K29" s="116">
        <v>20.737327188940093</v>
      </c>
    </row>
    <row r="30" spans="1:11" ht="14.1" customHeight="1" x14ac:dyDescent="0.2">
      <c r="A30" s="306" t="s">
        <v>247</v>
      </c>
      <c r="B30" s="307" t="s">
        <v>248</v>
      </c>
      <c r="C30" s="308"/>
      <c r="D30" s="113">
        <v>2.0583415273680759</v>
      </c>
      <c r="E30" s="115">
        <v>314</v>
      </c>
      <c r="F30" s="114">
        <v>249</v>
      </c>
      <c r="G30" s="114">
        <v>306</v>
      </c>
      <c r="H30" s="114">
        <v>227</v>
      </c>
      <c r="I30" s="140">
        <v>253</v>
      </c>
      <c r="J30" s="115">
        <v>61</v>
      </c>
      <c r="K30" s="116">
        <v>24.110671936758894</v>
      </c>
    </row>
    <row r="31" spans="1:11" ht="14.1" customHeight="1" x14ac:dyDescent="0.2">
      <c r="A31" s="306" t="s">
        <v>249</v>
      </c>
      <c r="B31" s="307" t="s">
        <v>250</v>
      </c>
      <c r="C31" s="308"/>
      <c r="D31" s="113">
        <v>4.7328744673877416</v>
      </c>
      <c r="E31" s="115">
        <v>722</v>
      </c>
      <c r="F31" s="114">
        <v>784</v>
      </c>
      <c r="G31" s="114">
        <v>595</v>
      </c>
      <c r="H31" s="114">
        <v>517</v>
      </c>
      <c r="I31" s="140">
        <v>600</v>
      </c>
      <c r="J31" s="115">
        <v>122</v>
      </c>
      <c r="K31" s="116">
        <v>20.333333333333332</v>
      </c>
    </row>
    <row r="32" spans="1:11" ht="14.1" customHeight="1" x14ac:dyDescent="0.2">
      <c r="A32" s="306">
        <v>31</v>
      </c>
      <c r="B32" s="307" t="s">
        <v>251</v>
      </c>
      <c r="C32" s="308"/>
      <c r="D32" s="113">
        <v>0.41953457882661421</v>
      </c>
      <c r="E32" s="115">
        <v>64</v>
      </c>
      <c r="F32" s="114">
        <v>61</v>
      </c>
      <c r="G32" s="114">
        <v>58</v>
      </c>
      <c r="H32" s="114">
        <v>49</v>
      </c>
      <c r="I32" s="140">
        <v>63</v>
      </c>
      <c r="J32" s="115">
        <v>1</v>
      </c>
      <c r="K32" s="116">
        <v>1.5873015873015872</v>
      </c>
    </row>
    <row r="33" spans="1:11" ht="14.1" customHeight="1" x14ac:dyDescent="0.2">
      <c r="A33" s="306">
        <v>32</v>
      </c>
      <c r="B33" s="307" t="s">
        <v>252</v>
      </c>
      <c r="C33" s="308"/>
      <c r="D33" s="113">
        <v>3.7037037037037037</v>
      </c>
      <c r="E33" s="115">
        <v>565</v>
      </c>
      <c r="F33" s="114">
        <v>674</v>
      </c>
      <c r="G33" s="114">
        <v>412</v>
      </c>
      <c r="H33" s="114">
        <v>299</v>
      </c>
      <c r="I33" s="140">
        <v>590</v>
      </c>
      <c r="J33" s="115">
        <v>-25</v>
      </c>
      <c r="K33" s="116">
        <v>-4.2372881355932206</v>
      </c>
    </row>
    <row r="34" spans="1:11" ht="14.1" customHeight="1" x14ac:dyDescent="0.2">
      <c r="A34" s="306">
        <v>33</v>
      </c>
      <c r="B34" s="307" t="s">
        <v>253</v>
      </c>
      <c r="C34" s="308"/>
      <c r="D34" s="113">
        <v>2.6745329400196658</v>
      </c>
      <c r="E34" s="115">
        <v>408</v>
      </c>
      <c r="F34" s="114">
        <v>639</v>
      </c>
      <c r="G34" s="114">
        <v>342</v>
      </c>
      <c r="H34" s="114">
        <v>210</v>
      </c>
      <c r="I34" s="140">
        <v>437</v>
      </c>
      <c r="J34" s="115">
        <v>-29</v>
      </c>
      <c r="K34" s="116">
        <v>-6.636155606407323</v>
      </c>
    </row>
    <row r="35" spans="1:11" ht="14.1" customHeight="1" x14ac:dyDescent="0.2">
      <c r="A35" s="306">
        <v>34</v>
      </c>
      <c r="B35" s="307" t="s">
        <v>254</v>
      </c>
      <c r="C35" s="308"/>
      <c r="D35" s="113">
        <v>2.8121927236971485</v>
      </c>
      <c r="E35" s="115">
        <v>429</v>
      </c>
      <c r="F35" s="114">
        <v>364</v>
      </c>
      <c r="G35" s="114">
        <v>316</v>
      </c>
      <c r="H35" s="114">
        <v>316</v>
      </c>
      <c r="I35" s="140">
        <v>413</v>
      </c>
      <c r="J35" s="115">
        <v>16</v>
      </c>
      <c r="K35" s="116">
        <v>3.87409200968523</v>
      </c>
    </row>
    <row r="36" spans="1:11" ht="14.1" customHeight="1" x14ac:dyDescent="0.2">
      <c r="A36" s="306">
        <v>41</v>
      </c>
      <c r="B36" s="307" t="s">
        <v>255</v>
      </c>
      <c r="C36" s="308"/>
      <c r="D36" s="113">
        <v>2.1370042608980664</v>
      </c>
      <c r="E36" s="115">
        <v>326</v>
      </c>
      <c r="F36" s="114">
        <v>422</v>
      </c>
      <c r="G36" s="114">
        <v>299</v>
      </c>
      <c r="H36" s="114">
        <v>355</v>
      </c>
      <c r="I36" s="140">
        <v>312</v>
      </c>
      <c r="J36" s="115">
        <v>14</v>
      </c>
      <c r="K36" s="116">
        <v>4.4871794871794872</v>
      </c>
    </row>
    <row r="37" spans="1:11" ht="14.1" customHeight="1" x14ac:dyDescent="0.2">
      <c r="A37" s="306">
        <v>42</v>
      </c>
      <c r="B37" s="307" t="s">
        <v>256</v>
      </c>
      <c r="C37" s="308"/>
      <c r="D37" s="113">
        <v>0.10488364470665355</v>
      </c>
      <c r="E37" s="115">
        <v>16</v>
      </c>
      <c r="F37" s="114">
        <v>12</v>
      </c>
      <c r="G37" s="114">
        <v>20</v>
      </c>
      <c r="H37" s="114" t="s">
        <v>514</v>
      </c>
      <c r="I37" s="140">
        <v>16</v>
      </c>
      <c r="J37" s="115">
        <v>0</v>
      </c>
      <c r="K37" s="116">
        <v>0</v>
      </c>
    </row>
    <row r="38" spans="1:11" ht="14.1" customHeight="1" x14ac:dyDescent="0.2">
      <c r="A38" s="306">
        <v>43</v>
      </c>
      <c r="B38" s="307" t="s">
        <v>257</v>
      </c>
      <c r="C38" s="308"/>
      <c r="D38" s="113">
        <v>0.64896755162241893</v>
      </c>
      <c r="E38" s="115">
        <v>99</v>
      </c>
      <c r="F38" s="114">
        <v>56</v>
      </c>
      <c r="G38" s="114">
        <v>155</v>
      </c>
      <c r="H38" s="114">
        <v>83</v>
      </c>
      <c r="I38" s="140">
        <v>72</v>
      </c>
      <c r="J38" s="115">
        <v>27</v>
      </c>
      <c r="K38" s="116">
        <v>37.5</v>
      </c>
    </row>
    <row r="39" spans="1:11" ht="14.1" customHeight="1" x14ac:dyDescent="0.2">
      <c r="A39" s="306">
        <v>51</v>
      </c>
      <c r="B39" s="307" t="s">
        <v>258</v>
      </c>
      <c r="C39" s="308"/>
      <c r="D39" s="113">
        <v>5.6112749918059652</v>
      </c>
      <c r="E39" s="115">
        <v>856</v>
      </c>
      <c r="F39" s="114">
        <v>841</v>
      </c>
      <c r="G39" s="114">
        <v>915</v>
      </c>
      <c r="H39" s="114">
        <v>899</v>
      </c>
      <c r="I39" s="140">
        <v>920</v>
      </c>
      <c r="J39" s="115">
        <v>-64</v>
      </c>
      <c r="K39" s="116">
        <v>-6.9565217391304346</v>
      </c>
    </row>
    <row r="40" spans="1:11" ht="14.1" customHeight="1" x14ac:dyDescent="0.2">
      <c r="A40" s="306" t="s">
        <v>259</v>
      </c>
      <c r="B40" s="307" t="s">
        <v>260</v>
      </c>
      <c r="C40" s="308"/>
      <c r="D40" s="113">
        <v>4.9229760734185515</v>
      </c>
      <c r="E40" s="115">
        <v>751</v>
      </c>
      <c r="F40" s="114">
        <v>748</v>
      </c>
      <c r="G40" s="114">
        <v>834</v>
      </c>
      <c r="H40" s="114">
        <v>831</v>
      </c>
      <c r="I40" s="140">
        <v>826</v>
      </c>
      <c r="J40" s="115">
        <v>-75</v>
      </c>
      <c r="K40" s="116">
        <v>-9.079903147699758</v>
      </c>
    </row>
    <row r="41" spans="1:11" ht="14.1" customHeight="1" x14ac:dyDescent="0.2">
      <c r="A41" s="306"/>
      <c r="B41" s="307" t="s">
        <v>261</v>
      </c>
      <c r="C41" s="308"/>
      <c r="D41" s="113">
        <v>4.1887905604719764</v>
      </c>
      <c r="E41" s="115">
        <v>639</v>
      </c>
      <c r="F41" s="114">
        <v>637</v>
      </c>
      <c r="G41" s="114">
        <v>704</v>
      </c>
      <c r="H41" s="114">
        <v>723</v>
      </c>
      <c r="I41" s="140">
        <v>716</v>
      </c>
      <c r="J41" s="115">
        <v>-77</v>
      </c>
      <c r="K41" s="116">
        <v>-10.754189944134078</v>
      </c>
    </row>
    <row r="42" spans="1:11" ht="14.1" customHeight="1" x14ac:dyDescent="0.2">
      <c r="A42" s="306">
        <v>52</v>
      </c>
      <c r="B42" s="307" t="s">
        <v>262</v>
      </c>
      <c r="C42" s="308"/>
      <c r="D42" s="113">
        <v>4.470665355621108</v>
      </c>
      <c r="E42" s="115">
        <v>682</v>
      </c>
      <c r="F42" s="114">
        <v>677</v>
      </c>
      <c r="G42" s="114">
        <v>470</v>
      </c>
      <c r="H42" s="114">
        <v>501</v>
      </c>
      <c r="I42" s="140">
        <v>692</v>
      </c>
      <c r="J42" s="115">
        <v>-10</v>
      </c>
      <c r="K42" s="116">
        <v>-1.4450867052023122</v>
      </c>
    </row>
    <row r="43" spans="1:11" ht="14.1" customHeight="1" x14ac:dyDescent="0.2">
      <c r="A43" s="306" t="s">
        <v>263</v>
      </c>
      <c r="B43" s="307" t="s">
        <v>264</v>
      </c>
      <c r="C43" s="308"/>
      <c r="D43" s="113">
        <v>3.3890527695837429</v>
      </c>
      <c r="E43" s="115">
        <v>517</v>
      </c>
      <c r="F43" s="114">
        <v>504</v>
      </c>
      <c r="G43" s="114">
        <v>385</v>
      </c>
      <c r="H43" s="114">
        <v>380</v>
      </c>
      <c r="I43" s="140">
        <v>519</v>
      </c>
      <c r="J43" s="115">
        <v>-2</v>
      </c>
      <c r="K43" s="116">
        <v>-0.38535645472061658</v>
      </c>
    </row>
    <row r="44" spans="1:11" ht="14.1" customHeight="1" x14ac:dyDescent="0.2">
      <c r="A44" s="306">
        <v>53</v>
      </c>
      <c r="B44" s="307" t="s">
        <v>265</v>
      </c>
      <c r="C44" s="308"/>
      <c r="D44" s="113">
        <v>0.8194034742707309</v>
      </c>
      <c r="E44" s="115">
        <v>125</v>
      </c>
      <c r="F44" s="114">
        <v>117</v>
      </c>
      <c r="G44" s="114">
        <v>113</v>
      </c>
      <c r="H44" s="114">
        <v>110</v>
      </c>
      <c r="I44" s="140">
        <v>136</v>
      </c>
      <c r="J44" s="115">
        <v>-11</v>
      </c>
      <c r="K44" s="116">
        <v>-8.0882352941176467</v>
      </c>
    </row>
    <row r="45" spans="1:11" ht="14.1" customHeight="1" x14ac:dyDescent="0.2">
      <c r="A45" s="306" t="s">
        <v>266</v>
      </c>
      <c r="B45" s="307" t="s">
        <v>267</v>
      </c>
      <c r="C45" s="308"/>
      <c r="D45" s="113">
        <v>0.7407407407407407</v>
      </c>
      <c r="E45" s="115">
        <v>113</v>
      </c>
      <c r="F45" s="114">
        <v>115</v>
      </c>
      <c r="G45" s="114">
        <v>110</v>
      </c>
      <c r="H45" s="114">
        <v>105</v>
      </c>
      <c r="I45" s="140">
        <v>130</v>
      </c>
      <c r="J45" s="115">
        <v>-17</v>
      </c>
      <c r="K45" s="116">
        <v>-13.076923076923077</v>
      </c>
    </row>
    <row r="46" spans="1:11" ht="14.1" customHeight="1" x14ac:dyDescent="0.2">
      <c r="A46" s="306">
        <v>54</v>
      </c>
      <c r="B46" s="307" t="s">
        <v>268</v>
      </c>
      <c r="C46" s="308"/>
      <c r="D46" s="113">
        <v>3.3562766306129137</v>
      </c>
      <c r="E46" s="115">
        <v>512</v>
      </c>
      <c r="F46" s="114">
        <v>471</v>
      </c>
      <c r="G46" s="114">
        <v>454</v>
      </c>
      <c r="H46" s="114">
        <v>441</v>
      </c>
      <c r="I46" s="140">
        <v>460</v>
      </c>
      <c r="J46" s="115">
        <v>52</v>
      </c>
      <c r="K46" s="116">
        <v>11.304347826086957</v>
      </c>
    </row>
    <row r="47" spans="1:11" ht="14.1" customHeight="1" x14ac:dyDescent="0.2">
      <c r="A47" s="306">
        <v>61</v>
      </c>
      <c r="B47" s="307" t="s">
        <v>269</v>
      </c>
      <c r="C47" s="308"/>
      <c r="D47" s="113">
        <v>1.7436905932481153</v>
      </c>
      <c r="E47" s="115">
        <v>266</v>
      </c>
      <c r="F47" s="114">
        <v>202</v>
      </c>
      <c r="G47" s="114">
        <v>270</v>
      </c>
      <c r="H47" s="114">
        <v>197</v>
      </c>
      <c r="I47" s="140">
        <v>298</v>
      </c>
      <c r="J47" s="115">
        <v>-32</v>
      </c>
      <c r="K47" s="116">
        <v>-10.738255033557047</v>
      </c>
    </row>
    <row r="48" spans="1:11" ht="14.1" customHeight="1" x14ac:dyDescent="0.2">
      <c r="A48" s="306">
        <v>62</v>
      </c>
      <c r="B48" s="307" t="s">
        <v>270</v>
      </c>
      <c r="C48" s="308"/>
      <c r="D48" s="113">
        <v>7.8531628974106846</v>
      </c>
      <c r="E48" s="115">
        <v>1198</v>
      </c>
      <c r="F48" s="114">
        <v>1130</v>
      </c>
      <c r="G48" s="114">
        <v>1435</v>
      </c>
      <c r="H48" s="114">
        <v>1076</v>
      </c>
      <c r="I48" s="140">
        <v>1280</v>
      </c>
      <c r="J48" s="115">
        <v>-82</v>
      </c>
      <c r="K48" s="116">
        <v>-6.40625</v>
      </c>
    </row>
    <row r="49" spans="1:11" ht="14.1" customHeight="1" x14ac:dyDescent="0.2">
      <c r="A49" s="306">
        <v>63</v>
      </c>
      <c r="B49" s="307" t="s">
        <v>271</v>
      </c>
      <c r="C49" s="308"/>
      <c r="D49" s="113">
        <v>9.2559816453621764</v>
      </c>
      <c r="E49" s="115">
        <v>1412</v>
      </c>
      <c r="F49" s="114">
        <v>1460</v>
      </c>
      <c r="G49" s="114">
        <v>1065</v>
      </c>
      <c r="H49" s="114">
        <v>842</v>
      </c>
      <c r="I49" s="140">
        <v>1061</v>
      </c>
      <c r="J49" s="115">
        <v>351</v>
      </c>
      <c r="K49" s="116">
        <v>33.081998114985865</v>
      </c>
    </row>
    <row r="50" spans="1:11" ht="14.1" customHeight="1" x14ac:dyDescent="0.2">
      <c r="A50" s="306" t="s">
        <v>272</v>
      </c>
      <c r="B50" s="307" t="s">
        <v>273</v>
      </c>
      <c r="C50" s="308"/>
      <c r="D50" s="113">
        <v>3.0416256964929533</v>
      </c>
      <c r="E50" s="115">
        <v>464</v>
      </c>
      <c r="F50" s="114">
        <v>454</v>
      </c>
      <c r="G50" s="114">
        <v>300</v>
      </c>
      <c r="H50" s="114">
        <v>231</v>
      </c>
      <c r="I50" s="140">
        <v>283</v>
      </c>
      <c r="J50" s="115">
        <v>181</v>
      </c>
      <c r="K50" s="116">
        <v>63.957597173144876</v>
      </c>
    </row>
    <row r="51" spans="1:11" ht="14.1" customHeight="1" x14ac:dyDescent="0.2">
      <c r="A51" s="306" t="s">
        <v>274</v>
      </c>
      <c r="B51" s="307" t="s">
        <v>275</v>
      </c>
      <c r="C51" s="308"/>
      <c r="D51" s="113">
        <v>5.8341527368076038</v>
      </c>
      <c r="E51" s="115">
        <v>890</v>
      </c>
      <c r="F51" s="114">
        <v>964</v>
      </c>
      <c r="G51" s="114">
        <v>715</v>
      </c>
      <c r="H51" s="114">
        <v>571</v>
      </c>
      <c r="I51" s="140">
        <v>731</v>
      </c>
      <c r="J51" s="115">
        <v>159</v>
      </c>
      <c r="K51" s="116">
        <v>21.751025991792066</v>
      </c>
    </row>
    <row r="52" spans="1:11" ht="14.1" customHeight="1" x14ac:dyDescent="0.2">
      <c r="A52" s="306">
        <v>71</v>
      </c>
      <c r="B52" s="307" t="s">
        <v>276</v>
      </c>
      <c r="C52" s="308"/>
      <c r="D52" s="113">
        <v>7.0337594231399541</v>
      </c>
      <c r="E52" s="115">
        <v>1073</v>
      </c>
      <c r="F52" s="114">
        <v>759</v>
      </c>
      <c r="G52" s="114">
        <v>1068</v>
      </c>
      <c r="H52" s="114">
        <v>740</v>
      </c>
      <c r="I52" s="140">
        <v>1140</v>
      </c>
      <c r="J52" s="115">
        <v>-67</v>
      </c>
      <c r="K52" s="116">
        <v>-5.8771929824561404</v>
      </c>
    </row>
    <row r="53" spans="1:11" ht="14.1" customHeight="1" x14ac:dyDescent="0.2">
      <c r="A53" s="306" t="s">
        <v>277</v>
      </c>
      <c r="B53" s="307" t="s">
        <v>278</v>
      </c>
      <c r="C53" s="308"/>
      <c r="D53" s="113">
        <v>2.196001311045559</v>
      </c>
      <c r="E53" s="115">
        <v>335</v>
      </c>
      <c r="F53" s="114">
        <v>202</v>
      </c>
      <c r="G53" s="114">
        <v>366</v>
      </c>
      <c r="H53" s="114">
        <v>191</v>
      </c>
      <c r="I53" s="140">
        <v>397</v>
      </c>
      <c r="J53" s="115">
        <v>-62</v>
      </c>
      <c r="K53" s="116">
        <v>-15.617128463476071</v>
      </c>
    </row>
    <row r="54" spans="1:11" ht="14.1" customHeight="1" x14ac:dyDescent="0.2">
      <c r="A54" s="306" t="s">
        <v>279</v>
      </c>
      <c r="B54" s="307" t="s">
        <v>280</v>
      </c>
      <c r="C54" s="308"/>
      <c r="D54" s="113">
        <v>4.2543428384136348</v>
      </c>
      <c r="E54" s="115">
        <v>649</v>
      </c>
      <c r="F54" s="114">
        <v>492</v>
      </c>
      <c r="G54" s="114">
        <v>633</v>
      </c>
      <c r="H54" s="114">
        <v>478</v>
      </c>
      <c r="I54" s="140">
        <v>661</v>
      </c>
      <c r="J54" s="115">
        <v>-12</v>
      </c>
      <c r="K54" s="116">
        <v>-1.8154311649016641</v>
      </c>
    </row>
    <row r="55" spans="1:11" ht="14.1" customHeight="1" x14ac:dyDescent="0.2">
      <c r="A55" s="306">
        <v>72</v>
      </c>
      <c r="B55" s="307" t="s">
        <v>281</v>
      </c>
      <c r="C55" s="308"/>
      <c r="D55" s="113">
        <v>1.927236971484759</v>
      </c>
      <c r="E55" s="115">
        <v>294</v>
      </c>
      <c r="F55" s="114">
        <v>170</v>
      </c>
      <c r="G55" s="114">
        <v>272</v>
      </c>
      <c r="H55" s="114">
        <v>210</v>
      </c>
      <c r="I55" s="140">
        <v>294</v>
      </c>
      <c r="J55" s="115">
        <v>0</v>
      </c>
      <c r="K55" s="116">
        <v>0</v>
      </c>
    </row>
    <row r="56" spans="1:11" ht="14.1" customHeight="1" x14ac:dyDescent="0.2">
      <c r="A56" s="306" t="s">
        <v>282</v>
      </c>
      <c r="B56" s="307" t="s">
        <v>283</v>
      </c>
      <c r="C56" s="308"/>
      <c r="D56" s="113">
        <v>0.95706325794821367</v>
      </c>
      <c r="E56" s="115">
        <v>146</v>
      </c>
      <c r="F56" s="114">
        <v>87</v>
      </c>
      <c r="G56" s="114">
        <v>100</v>
      </c>
      <c r="H56" s="114">
        <v>96</v>
      </c>
      <c r="I56" s="140">
        <v>148</v>
      </c>
      <c r="J56" s="115">
        <v>-2</v>
      </c>
      <c r="K56" s="116">
        <v>-1.3513513513513513</v>
      </c>
    </row>
    <row r="57" spans="1:11" ht="14.1" customHeight="1" x14ac:dyDescent="0.2">
      <c r="A57" s="306" t="s">
        <v>284</v>
      </c>
      <c r="B57" s="307" t="s">
        <v>285</v>
      </c>
      <c r="C57" s="308"/>
      <c r="D57" s="113">
        <v>0.5506391347099312</v>
      </c>
      <c r="E57" s="115">
        <v>84</v>
      </c>
      <c r="F57" s="114">
        <v>51</v>
      </c>
      <c r="G57" s="114">
        <v>86</v>
      </c>
      <c r="H57" s="114">
        <v>64</v>
      </c>
      <c r="I57" s="140">
        <v>85</v>
      </c>
      <c r="J57" s="115">
        <v>-1</v>
      </c>
      <c r="K57" s="116">
        <v>-1.1764705882352942</v>
      </c>
    </row>
    <row r="58" spans="1:11" ht="14.1" customHeight="1" x14ac:dyDescent="0.2">
      <c r="A58" s="306">
        <v>73</v>
      </c>
      <c r="B58" s="307" t="s">
        <v>286</v>
      </c>
      <c r="C58" s="308"/>
      <c r="D58" s="113">
        <v>1.2127171419206817</v>
      </c>
      <c r="E58" s="115">
        <v>185</v>
      </c>
      <c r="F58" s="114">
        <v>117</v>
      </c>
      <c r="G58" s="114">
        <v>211</v>
      </c>
      <c r="H58" s="114">
        <v>117</v>
      </c>
      <c r="I58" s="140">
        <v>164</v>
      </c>
      <c r="J58" s="115">
        <v>21</v>
      </c>
      <c r="K58" s="116">
        <v>12.804878048780488</v>
      </c>
    </row>
    <row r="59" spans="1:11" ht="14.1" customHeight="1" x14ac:dyDescent="0.2">
      <c r="A59" s="306" t="s">
        <v>287</v>
      </c>
      <c r="B59" s="307" t="s">
        <v>288</v>
      </c>
      <c r="C59" s="308"/>
      <c r="D59" s="113">
        <v>0.95050803015404783</v>
      </c>
      <c r="E59" s="115">
        <v>145</v>
      </c>
      <c r="F59" s="114">
        <v>94</v>
      </c>
      <c r="G59" s="114">
        <v>157</v>
      </c>
      <c r="H59" s="114">
        <v>92</v>
      </c>
      <c r="I59" s="140">
        <v>132</v>
      </c>
      <c r="J59" s="115">
        <v>13</v>
      </c>
      <c r="K59" s="116">
        <v>9.8484848484848477</v>
      </c>
    </row>
    <row r="60" spans="1:11" ht="14.1" customHeight="1" x14ac:dyDescent="0.2">
      <c r="A60" s="306">
        <v>81</v>
      </c>
      <c r="B60" s="307" t="s">
        <v>289</v>
      </c>
      <c r="C60" s="308"/>
      <c r="D60" s="113">
        <v>6.2274664044575552</v>
      </c>
      <c r="E60" s="115">
        <v>950</v>
      </c>
      <c r="F60" s="114">
        <v>876</v>
      </c>
      <c r="G60" s="114">
        <v>1013</v>
      </c>
      <c r="H60" s="114">
        <v>780</v>
      </c>
      <c r="I60" s="140">
        <v>855</v>
      </c>
      <c r="J60" s="115">
        <v>95</v>
      </c>
      <c r="K60" s="116">
        <v>11.111111111111111</v>
      </c>
    </row>
    <row r="61" spans="1:11" ht="14.1" customHeight="1" x14ac:dyDescent="0.2">
      <c r="A61" s="306" t="s">
        <v>290</v>
      </c>
      <c r="B61" s="307" t="s">
        <v>291</v>
      </c>
      <c r="C61" s="308"/>
      <c r="D61" s="113">
        <v>1.9534578826614224</v>
      </c>
      <c r="E61" s="115">
        <v>298</v>
      </c>
      <c r="F61" s="114">
        <v>206</v>
      </c>
      <c r="G61" s="114">
        <v>402</v>
      </c>
      <c r="H61" s="114">
        <v>224</v>
      </c>
      <c r="I61" s="140">
        <v>264</v>
      </c>
      <c r="J61" s="115">
        <v>34</v>
      </c>
      <c r="K61" s="116">
        <v>12.878787878787879</v>
      </c>
    </row>
    <row r="62" spans="1:11" ht="14.1" customHeight="1" x14ac:dyDescent="0.2">
      <c r="A62" s="306" t="s">
        <v>292</v>
      </c>
      <c r="B62" s="307" t="s">
        <v>293</v>
      </c>
      <c r="C62" s="308"/>
      <c r="D62" s="113">
        <v>2.012454932808915</v>
      </c>
      <c r="E62" s="115">
        <v>307</v>
      </c>
      <c r="F62" s="114">
        <v>413</v>
      </c>
      <c r="G62" s="114">
        <v>355</v>
      </c>
      <c r="H62" s="114">
        <v>319</v>
      </c>
      <c r="I62" s="140">
        <v>258</v>
      </c>
      <c r="J62" s="115">
        <v>49</v>
      </c>
      <c r="K62" s="116">
        <v>18.992248062015506</v>
      </c>
    </row>
    <row r="63" spans="1:11" ht="14.1" customHeight="1" x14ac:dyDescent="0.2">
      <c r="A63" s="306"/>
      <c r="B63" s="307" t="s">
        <v>294</v>
      </c>
      <c r="C63" s="308"/>
      <c r="D63" s="113">
        <v>1.8420190101606031</v>
      </c>
      <c r="E63" s="115">
        <v>281</v>
      </c>
      <c r="F63" s="114">
        <v>362</v>
      </c>
      <c r="G63" s="114">
        <v>319</v>
      </c>
      <c r="H63" s="114">
        <v>296</v>
      </c>
      <c r="I63" s="140">
        <v>238</v>
      </c>
      <c r="J63" s="115">
        <v>43</v>
      </c>
      <c r="K63" s="116">
        <v>18.067226890756302</v>
      </c>
    </row>
    <row r="64" spans="1:11" ht="14.1" customHeight="1" x14ac:dyDescent="0.2">
      <c r="A64" s="306" t="s">
        <v>295</v>
      </c>
      <c r="B64" s="307" t="s">
        <v>296</v>
      </c>
      <c r="C64" s="308"/>
      <c r="D64" s="113">
        <v>0.8194034742707309</v>
      </c>
      <c r="E64" s="115">
        <v>125</v>
      </c>
      <c r="F64" s="114">
        <v>102</v>
      </c>
      <c r="G64" s="114">
        <v>103</v>
      </c>
      <c r="H64" s="114">
        <v>107</v>
      </c>
      <c r="I64" s="140">
        <v>112</v>
      </c>
      <c r="J64" s="115">
        <v>13</v>
      </c>
      <c r="K64" s="116">
        <v>11.607142857142858</v>
      </c>
    </row>
    <row r="65" spans="1:11" ht="14.1" customHeight="1" x14ac:dyDescent="0.2">
      <c r="A65" s="306" t="s">
        <v>297</v>
      </c>
      <c r="B65" s="307" t="s">
        <v>298</v>
      </c>
      <c r="C65" s="308"/>
      <c r="D65" s="113">
        <v>0.60963618485742377</v>
      </c>
      <c r="E65" s="115">
        <v>93</v>
      </c>
      <c r="F65" s="114">
        <v>71</v>
      </c>
      <c r="G65" s="114">
        <v>71</v>
      </c>
      <c r="H65" s="114">
        <v>61</v>
      </c>
      <c r="I65" s="140">
        <v>99</v>
      </c>
      <c r="J65" s="115">
        <v>-6</v>
      </c>
      <c r="K65" s="116">
        <v>-6.0606060606060606</v>
      </c>
    </row>
    <row r="66" spans="1:11" ht="14.1" customHeight="1" x14ac:dyDescent="0.2">
      <c r="A66" s="306">
        <v>82</v>
      </c>
      <c r="B66" s="307" t="s">
        <v>299</v>
      </c>
      <c r="C66" s="308"/>
      <c r="D66" s="113">
        <v>2.6679777122255</v>
      </c>
      <c r="E66" s="115">
        <v>407</v>
      </c>
      <c r="F66" s="114">
        <v>363</v>
      </c>
      <c r="G66" s="114">
        <v>576</v>
      </c>
      <c r="H66" s="114">
        <v>328</v>
      </c>
      <c r="I66" s="140">
        <v>387</v>
      </c>
      <c r="J66" s="115">
        <v>20</v>
      </c>
      <c r="K66" s="116">
        <v>5.1679586563307494</v>
      </c>
    </row>
    <row r="67" spans="1:11" ht="14.1" customHeight="1" x14ac:dyDescent="0.2">
      <c r="A67" s="306" t="s">
        <v>300</v>
      </c>
      <c r="B67" s="307" t="s">
        <v>301</v>
      </c>
      <c r="C67" s="308"/>
      <c r="D67" s="113">
        <v>1.5863651261881351</v>
      </c>
      <c r="E67" s="115">
        <v>242</v>
      </c>
      <c r="F67" s="114">
        <v>239</v>
      </c>
      <c r="G67" s="114">
        <v>377</v>
      </c>
      <c r="H67" s="114">
        <v>213</v>
      </c>
      <c r="I67" s="140">
        <v>230</v>
      </c>
      <c r="J67" s="115">
        <v>12</v>
      </c>
      <c r="K67" s="116">
        <v>5.2173913043478262</v>
      </c>
    </row>
    <row r="68" spans="1:11" ht="14.1" customHeight="1" x14ac:dyDescent="0.2">
      <c r="A68" s="306" t="s">
        <v>302</v>
      </c>
      <c r="B68" s="307" t="s">
        <v>303</v>
      </c>
      <c r="C68" s="308"/>
      <c r="D68" s="113">
        <v>0.70796460176991149</v>
      </c>
      <c r="E68" s="115">
        <v>108</v>
      </c>
      <c r="F68" s="114">
        <v>84</v>
      </c>
      <c r="G68" s="114">
        <v>117</v>
      </c>
      <c r="H68" s="114">
        <v>70</v>
      </c>
      <c r="I68" s="140">
        <v>94</v>
      </c>
      <c r="J68" s="115">
        <v>14</v>
      </c>
      <c r="K68" s="116">
        <v>14.893617021276595</v>
      </c>
    </row>
    <row r="69" spans="1:11" ht="14.1" customHeight="1" x14ac:dyDescent="0.2">
      <c r="A69" s="306">
        <v>83</v>
      </c>
      <c r="B69" s="307" t="s">
        <v>304</v>
      </c>
      <c r="C69" s="308"/>
      <c r="D69" s="113">
        <v>3.651261881350377</v>
      </c>
      <c r="E69" s="115">
        <v>557</v>
      </c>
      <c r="F69" s="114">
        <v>420</v>
      </c>
      <c r="G69" s="114">
        <v>1141</v>
      </c>
      <c r="H69" s="114">
        <v>374</v>
      </c>
      <c r="I69" s="140">
        <v>505</v>
      </c>
      <c r="J69" s="115">
        <v>52</v>
      </c>
      <c r="K69" s="116">
        <v>10.297029702970297</v>
      </c>
    </row>
    <row r="70" spans="1:11" ht="14.1" customHeight="1" x14ac:dyDescent="0.2">
      <c r="A70" s="306" t="s">
        <v>305</v>
      </c>
      <c r="B70" s="307" t="s">
        <v>306</v>
      </c>
      <c r="C70" s="308"/>
      <c r="D70" s="113">
        <v>2.5762045231071782</v>
      </c>
      <c r="E70" s="115">
        <v>393</v>
      </c>
      <c r="F70" s="114">
        <v>250</v>
      </c>
      <c r="G70" s="114">
        <v>953</v>
      </c>
      <c r="H70" s="114">
        <v>237</v>
      </c>
      <c r="I70" s="140">
        <v>350</v>
      </c>
      <c r="J70" s="115">
        <v>43</v>
      </c>
      <c r="K70" s="116">
        <v>12.285714285714286</v>
      </c>
    </row>
    <row r="71" spans="1:11" ht="14.1" customHeight="1" x14ac:dyDescent="0.2">
      <c r="A71" s="306"/>
      <c r="B71" s="307" t="s">
        <v>307</v>
      </c>
      <c r="C71" s="308"/>
      <c r="D71" s="113">
        <v>1.455260570304818</v>
      </c>
      <c r="E71" s="115">
        <v>222</v>
      </c>
      <c r="F71" s="114">
        <v>141</v>
      </c>
      <c r="G71" s="114">
        <v>665</v>
      </c>
      <c r="H71" s="114">
        <v>137</v>
      </c>
      <c r="I71" s="140">
        <v>191</v>
      </c>
      <c r="J71" s="115">
        <v>31</v>
      </c>
      <c r="K71" s="116">
        <v>16.230366492146597</v>
      </c>
    </row>
    <row r="72" spans="1:11" ht="14.1" customHeight="1" x14ac:dyDescent="0.2">
      <c r="A72" s="306">
        <v>84</v>
      </c>
      <c r="B72" s="307" t="s">
        <v>308</v>
      </c>
      <c r="C72" s="308"/>
      <c r="D72" s="113">
        <v>0.76040642412323833</v>
      </c>
      <c r="E72" s="115">
        <v>116</v>
      </c>
      <c r="F72" s="114">
        <v>76</v>
      </c>
      <c r="G72" s="114">
        <v>354</v>
      </c>
      <c r="H72" s="114">
        <v>82</v>
      </c>
      <c r="I72" s="140">
        <v>149</v>
      </c>
      <c r="J72" s="115">
        <v>-33</v>
      </c>
      <c r="K72" s="116">
        <v>-22.14765100671141</v>
      </c>
    </row>
    <row r="73" spans="1:11" ht="14.1" customHeight="1" x14ac:dyDescent="0.2">
      <c r="A73" s="306" t="s">
        <v>309</v>
      </c>
      <c r="B73" s="307" t="s">
        <v>310</v>
      </c>
      <c r="C73" s="308"/>
      <c r="D73" s="113">
        <v>0.1376597836774828</v>
      </c>
      <c r="E73" s="115">
        <v>21</v>
      </c>
      <c r="F73" s="114">
        <v>21</v>
      </c>
      <c r="G73" s="114">
        <v>208</v>
      </c>
      <c r="H73" s="114">
        <v>6</v>
      </c>
      <c r="I73" s="140">
        <v>33</v>
      </c>
      <c r="J73" s="115">
        <v>-12</v>
      </c>
      <c r="K73" s="116">
        <v>-36.363636363636367</v>
      </c>
    </row>
    <row r="74" spans="1:11" ht="14.1" customHeight="1" x14ac:dyDescent="0.2">
      <c r="A74" s="306" t="s">
        <v>311</v>
      </c>
      <c r="B74" s="307" t="s">
        <v>312</v>
      </c>
      <c r="C74" s="308"/>
      <c r="D74" s="113">
        <v>0.20976728941330711</v>
      </c>
      <c r="E74" s="115">
        <v>32</v>
      </c>
      <c r="F74" s="114">
        <v>13</v>
      </c>
      <c r="G74" s="114">
        <v>72</v>
      </c>
      <c r="H74" s="114">
        <v>30</v>
      </c>
      <c r="I74" s="140">
        <v>37</v>
      </c>
      <c r="J74" s="115">
        <v>-5</v>
      </c>
      <c r="K74" s="116">
        <v>-13.513513513513514</v>
      </c>
    </row>
    <row r="75" spans="1:11" ht="14.1" customHeight="1" x14ac:dyDescent="0.2">
      <c r="A75" s="306" t="s">
        <v>313</v>
      </c>
      <c r="B75" s="307" t="s">
        <v>314</v>
      </c>
      <c r="C75" s="308"/>
      <c r="D75" s="113">
        <v>5.2441822353326777E-2</v>
      </c>
      <c r="E75" s="115">
        <v>8</v>
      </c>
      <c r="F75" s="114" t="s">
        <v>514</v>
      </c>
      <c r="G75" s="114">
        <v>3</v>
      </c>
      <c r="H75" s="114" t="s">
        <v>514</v>
      </c>
      <c r="I75" s="140">
        <v>6</v>
      </c>
      <c r="J75" s="115">
        <v>2</v>
      </c>
      <c r="K75" s="116">
        <v>33.333333333333336</v>
      </c>
    </row>
    <row r="76" spans="1:11" ht="14.1" customHeight="1" x14ac:dyDescent="0.2">
      <c r="A76" s="306">
        <v>91</v>
      </c>
      <c r="B76" s="307" t="s">
        <v>315</v>
      </c>
      <c r="C76" s="308"/>
      <c r="D76" s="113">
        <v>9.1773189118321857E-2</v>
      </c>
      <c r="E76" s="115">
        <v>14</v>
      </c>
      <c r="F76" s="114">
        <v>11</v>
      </c>
      <c r="G76" s="114">
        <v>20</v>
      </c>
      <c r="H76" s="114">
        <v>13</v>
      </c>
      <c r="I76" s="140" t="s">
        <v>514</v>
      </c>
      <c r="J76" s="115" t="s">
        <v>514</v>
      </c>
      <c r="K76" s="116" t="s">
        <v>514</v>
      </c>
    </row>
    <row r="77" spans="1:11" ht="14.1" customHeight="1" x14ac:dyDescent="0.2">
      <c r="A77" s="306">
        <v>92</v>
      </c>
      <c r="B77" s="307" t="s">
        <v>316</v>
      </c>
      <c r="C77" s="308"/>
      <c r="D77" s="113">
        <v>0.59652572926909209</v>
      </c>
      <c r="E77" s="115">
        <v>91</v>
      </c>
      <c r="F77" s="114">
        <v>84</v>
      </c>
      <c r="G77" s="114">
        <v>99</v>
      </c>
      <c r="H77" s="114">
        <v>65</v>
      </c>
      <c r="I77" s="140">
        <v>77</v>
      </c>
      <c r="J77" s="115">
        <v>14</v>
      </c>
      <c r="K77" s="116">
        <v>18.181818181818183</v>
      </c>
    </row>
    <row r="78" spans="1:11" ht="14.1" customHeight="1" x14ac:dyDescent="0.2">
      <c r="A78" s="306">
        <v>93</v>
      </c>
      <c r="B78" s="307" t="s">
        <v>317</v>
      </c>
      <c r="C78" s="308"/>
      <c r="D78" s="113">
        <v>0.17699115044247787</v>
      </c>
      <c r="E78" s="115">
        <v>27</v>
      </c>
      <c r="F78" s="114">
        <v>28</v>
      </c>
      <c r="G78" s="114">
        <v>32</v>
      </c>
      <c r="H78" s="114">
        <v>12</v>
      </c>
      <c r="I78" s="140">
        <v>24</v>
      </c>
      <c r="J78" s="115">
        <v>3</v>
      </c>
      <c r="K78" s="116">
        <v>12.5</v>
      </c>
    </row>
    <row r="79" spans="1:11" ht="14.1" customHeight="1" x14ac:dyDescent="0.2">
      <c r="A79" s="306">
        <v>94</v>
      </c>
      <c r="B79" s="307" t="s">
        <v>318</v>
      </c>
      <c r="C79" s="308"/>
      <c r="D79" s="113">
        <v>1.3176007866273354</v>
      </c>
      <c r="E79" s="115">
        <v>201</v>
      </c>
      <c r="F79" s="114">
        <v>192</v>
      </c>
      <c r="G79" s="114">
        <v>188</v>
      </c>
      <c r="H79" s="114">
        <v>227</v>
      </c>
      <c r="I79" s="140">
        <v>236</v>
      </c>
      <c r="J79" s="115">
        <v>-35</v>
      </c>
      <c r="K79" s="116">
        <v>-14.830508474576272</v>
      </c>
    </row>
    <row r="80" spans="1:11" ht="14.1" customHeight="1" x14ac:dyDescent="0.2">
      <c r="A80" s="306" t="s">
        <v>319</v>
      </c>
      <c r="B80" s="307" t="s">
        <v>320</v>
      </c>
      <c r="C80" s="308"/>
      <c r="D80" s="113">
        <v>1.966568338249754E-2</v>
      </c>
      <c r="E80" s="115">
        <v>3</v>
      </c>
      <c r="F80" s="114">
        <v>0</v>
      </c>
      <c r="G80" s="114">
        <v>5</v>
      </c>
      <c r="H80" s="114" t="s">
        <v>514</v>
      </c>
      <c r="I80" s="140" t="s">
        <v>514</v>
      </c>
      <c r="J80" s="115" t="s">
        <v>514</v>
      </c>
      <c r="K80" s="116" t="s">
        <v>514</v>
      </c>
    </row>
    <row r="81" spans="1:11" ht="14.1" customHeight="1" x14ac:dyDescent="0.2">
      <c r="A81" s="310" t="s">
        <v>321</v>
      </c>
      <c r="B81" s="311" t="s">
        <v>334</v>
      </c>
      <c r="C81" s="312"/>
      <c r="D81" s="125">
        <v>0.24909865617830221</v>
      </c>
      <c r="E81" s="143">
        <v>38</v>
      </c>
      <c r="F81" s="144">
        <v>38</v>
      </c>
      <c r="G81" s="144">
        <v>148</v>
      </c>
      <c r="H81" s="144">
        <v>31</v>
      </c>
      <c r="I81" s="145">
        <v>45</v>
      </c>
      <c r="J81" s="143">
        <v>-7</v>
      </c>
      <c r="K81" s="146">
        <v>-15.555555555555555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155946</v>
      </c>
      <c r="C10" s="114">
        <v>87019</v>
      </c>
      <c r="D10" s="114">
        <v>68927</v>
      </c>
      <c r="E10" s="114">
        <v>119942</v>
      </c>
      <c r="F10" s="114">
        <v>34018</v>
      </c>
      <c r="G10" s="114">
        <v>25050</v>
      </c>
      <c r="H10" s="114">
        <v>38205</v>
      </c>
      <c r="I10" s="115">
        <v>45899</v>
      </c>
      <c r="J10" s="114">
        <v>30673</v>
      </c>
      <c r="K10" s="114">
        <v>15226</v>
      </c>
      <c r="L10" s="423">
        <v>11799</v>
      </c>
      <c r="M10" s="424">
        <v>12600</v>
      </c>
    </row>
    <row r="11" spans="1:13" ht="11.1" customHeight="1" x14ac:dyDescent="0.2">
      <c r="A11" s="422" t="s">
        <v>388</v>
      </c>
      <c r="B11" s="115">
        <v>159094</v>
      </c>
      <c r="C11" s="114">
        <v>89257</v>
      </c>
      <c r="D11" s="114">
        <v>69837</v>
      </c>
      <c r="E11" s="114">
        <v>122602</v>
      </c>
      <c r="F11" s="114">
        <v>34527</v>
      </c>
      <c r="G11" s="114">
        <v>25028</v>
      </c>
      <c r="H11" s="114">
        <v>39057</v>
      </c>
      <c r="I11" s="115">
        <v>47046</v>
      </c>
      <c r="J11" s="114">
        <v>30923</v>
      </c>
      <c r="K11" s="114">
        <v>16123</v>
      </c>
      <c r="L11" s="423">
        <v>11634</v>
      </c>
      <c r="M11" s="424">
        <v>8917</v>
      </c>
    </row>
    <row r="12" spans="1:13" ht="11.1" customHeight="1" x14ac:dyDescent="0.2">
      <c r="A12" s="422" t="s">
        <v>389</v>
      </c>
      <c r="B12" s="115">
        <v>162541</v>
      </c>
      <c r="C12" s="114">
        <v>91344</v>
      </c>
      <c r="D12" s="114">
        <v>71197</v>
      </c>
      <c r="E12" s="114">
        <v>125651</v>
      </c>
      <c r="F12" s="114">
        <v>34859</v>
      </c>
      <c r="G12" s="114">
        <v>27167</v>
      </c>
      <c r="H12" s="114">
        <v>39813</v>
      </c>
      <c r="I12" s="115">
        <v>47204</v>
      </c>
      <c r="J12" s="114">
        <v>30836</v>
      </c>
      <c r="K12" s="114">
        <v>16368</v>
      </c>
      <c r="L12" s="423">
        <v>15183</v>
      </c>
      <c r="M12" s="424">
        <v>12314</v>
      </c>
    </row>
    <row r="13" spans="1:13" s="110" customFormat="1" ht="11.1" customHeight="1" x14ac:dyDescent="0.2">
      <c r="A13" s="422" t="s">
        <v>390</v>
      </c>
      <c r="B13" s="115">
        <v>160068</v>
      </c>
      <c r="C13" s="114">
        <v>89066</v>
      </c>
      <c r="D13" s="114">
        <v>71002</v>
      </c>
      <c r="E13" s="114">
        <v>122736</v>
      </c>
      <c r="F13" s="114">
        <v>35303</v>
      </c>
      <c r="G13" s="114">
        <v>26141</v>
      </c>
      <c r="H13" s="114">
        <v>39834</v>
      </c>
      <c r="I13" s="115">
        <v>47308</v>
      </c>
      <c r="J13" s="114">
        <v>31080</v>
      </c>
      <c r="K13" s="114">
        <v>16228</v>
      </c>
      <c r="L13" s="423">
        <v>9064</v>
      </c>
      <c r="M13" s="424">
        <v>11839</v>
      </c>
    </row>
    <row r="14" spans="1:13" ht="15" customHeight="1" x14ac:dyDescent="0.2">
      <c r="A14" s="422" t="s">
        <v>391</v>
      </c>
      <c r="B14" s="115">
        <v>160174</v>
      </c>
      <c r="C14" s="114">
        <v>89224</v>
      </c>
      <c r="D14" s="114">
        <v>70950</v>
      </c>
      <c r="E14" s="114">
        <v>119017</v>
      </c>
      <c r="F14" s="114">
        <v>39504</v>
      </c>
      <c r="G14" s="114">
        <v>25444</v>
      </c>
      <c r="H14" s="114">
        <v>40452</v>
      </c>
      <c r="I14" s="115">
        <v>46643</v>
      </c>
      <c r="J14" s="114">
        <v>30658</v>
      </c>
      <c r="K14" s="114">
        <v>15985</v>
      </c>
      <c r="L14" s="423">
        <v>12063</v>
      </c>
      <c r="M14" s="424">
        <v>12022</v>
      </c>
    </row>
    <row r="15" spans="1:13" ht="11.1" customHeight="1" x14ac:dyDescent="0.2">
      <c r="A15" s="422" t="s">
        <v>388</v>
      </c>
      <c r="B15" s="115">
        <v>163218</v>
      </c>
      <c r="C15" s="114">
        <v>91380</v>
      </c>
      <c r="D15" s="114">
        <v>71838</v>
      </c>
      <c r="E15" s="114">
        <v>120682</v>
      </c>
      <c r="F15" s="114">
        <v>40908</v>
      </c>
      <c r="G15" s="114">
        <v>25265</v>
      </c>
      <c r="H15" s="114">
        <v>41815</v>
      </c>
      <c r="I15" s="115">
        <v>47854</v>
      </c>
      <c r="J15" s="114">
        <v>30976</v>
      </c>
      <c r="K15" s="114">
        <v>16878</v>
      </c>
      <c r="L15" s="423">
        <v>11570</v>
      </c>
      <c r="M15" s="424">
        <v>8730</v>
      </c>
    </row>
    <row r="16" spans="1:13" ht="11.1" customHeight="1" x14ac:dyDescent="0.2">
      <c r="A16" s="422" t="s">
        <v>389</v>
      </c>
      <c r="B16" s="115">
        <v>166544</v>
      </c>
      <c r="C16" s="114">
        <v>93642</v>
      </c>
      <c r="D16" s="114">
        <v>72902</v>
      </c>
      <c r="E16" s="114">
        <v>124000</v>
      </c>
      <c r="F16" s="114">
        <v>41442</v>
      </c>
      <c r="G16" s="114">
        <v>27583</v>
      </c>
      <c r="H16" s="114">
        <v>42429</v>
      </c>
      <c r="I16" s="115">
        <v>48297</v>
      </c>
      <c r="J16" s="114">
        <v>31048</v>
      </c>
      <c r="K16" s="114">
        <v>17249</v>
      </c>
      <c r="L16" s="423">
        <v>16551</v>
      </c>
      <c r="M16" s="424">
        <v>13602</v>
      </c>
    </row>
    <row r="17" spans="1:13" s="110" customFormat="1" ht="11.1" customHeight="1" x14ac:dyDescent="0.2">
      <c r="A17" s="422" t="s">
        <v>390</v>
      </c>
      <c r="B17" s="115">
        <v>164292</v>
      </c>
      <c r="C17" s="114">
        <v>91497</v>
      </c>
      <c r="D17" s="114">
        <v>72795</v>
      </c>
      <c r="E17" s="114">
        <v>122904</v>
      </c>
      <c r="F17" s="114">
        <v>41282</v>
      </c>
      <c r="G17" s="114">
        <v>26496</v>
      </c>
      <c r="H17" s="114">
        <v>42501</v>
      </c>
      <c r="I17" s="115">
        <v>48520</v>
      </c>
      <c r="J17" s="114">
        <v>31285</v>
      </c>
      <c r="K17" s="114">
        <v>17235</v>
      </c>
      <c r="L17" s="423">
        <v>9225</v>
      </c>
      <c r="M17" s="424">
        <v>12017</v>
      </c>
    </row>
    <row r="18" spans="1:13" ht="15" customHeight="1" x14ac:dyDescent="0.2">
      <c r="A18" s="422" t="s">
        <v>392</v>
      </c>
      <c r="B18" s="115">
        <v>165098</v>
      </c>
      <c r="C18" s="114">
        <v>92148</v>
      </c>
      <c r="D18" s="114">
        <v>72950</v>
      </c>
      <c r="E18" s="114">
        <v>122711</v>
      </c>
      <c r="F18" s="114">
        <v>41908</v>
      </c>
      <c r="G18" s="114">
        <v>25971</v>
      </c>
      <c r="H18" s="114">
        <v>43205</v>
      </c>
      <c r="I18" s="115">
        <v>47833</v>
      </c>
      <c r="J18" s="114">
        <v>30700</v>
      </c>
      <c r="K18" s="114">
        <v>17133</v>
      </c>
      <c r="L18" s="423">
        <v>13257</v>
      </c>
      <c r="M18" s="424">
        <v>12684</v>
      </c>
    </row>
    <row r="19" spans="1:13" ht="11.1" customHeight="1" x14ac:dyDescent="0.2">
      <c r="A19" s="422" t="s">
        <v>388</v>
      </c>
      <c r="B19" s="115">
        <v>167718</v>
      </c>
      <c r="C19" s="114">
        <v>94057</v>
      </c>
      <c r="D19" s="114">
        <v>73661</v>
      </c>
      <c r="E19" s="114">
        <v>124401</v>
      </c>
      <c r="F19" s="114">
        <v>42854</v>
      </c>
      <c r="G19" s="114">
        <v>25564</v>
      </c>
      <c r="H19" s="114">
        <v>44690</v>
      </c>
      <c r="I19" s="115">
        <v>48921</v>
      </c>
      <c r="J19" s="114">
        <v>31004</v>
      </c>
      <c r="K19" s="114">
        <v>17917</v>
      </c>
      <c r="L19" s="423">
        <v>11231</v>
      </c>
      <c r="M19" s="424">
        <v>8686</v>
      </c>
    </row>
    <row r="20" spans="1:13" ht="11.1" customHeight="1" x14ac:dyDescent="0.2">
      <c r="A20" s="422" t="s">
        <v>389</v>
      </c>
      <c r="B20" s="115">
        <v>170527</v>
      </c>
      <c r="C20" s="114">
        <v>95764</v>
      </c>
      <c r="D20" s="114">
        <v>74763</v>
      </c>
      <c r="E20" s="114">
        <v>126485</v>
      </c>
      <c r="F20" s="114">
        <v>43422</v>
      </c>
      <c r="G20" s="114">
        <v>27670</v>
      </c>
      <c r="H20" s="114">
        <v>45305</v>
      </c>
      <c r="I20" s="115">
        <v>49242</v>
      </c>
      <c r="J20" s="114">
        <v>31010</v>
      </c>
      <c r="K20" s="114">
        <v>18232</v>
      </c>
      <c r="L20" s="423">
        <v>15543</v>
      </c>
      <c r="M20" s="424">
        <v>13069</v>
      </c>
    </row>
    <row r="21" spans="1:13" s="110" customFormat="1" ht="11.1" customHeight="1" x14ac:dyDescent="0.2">
      <c r="A21" s="422" t="s">
        <v>390</v>
      </c>
      <c r="B21" s="115">
        <v>167576</v>
      </c>
      <c r="C21" s="114">
        <v>93239</v>
      </c>
      <c r="D21" s="114">
        <v>74337</v>
      </c>
      <c r="E21" s="114">
        <v>124738</v>
      </c>
      <c r="F21" s="114">
        <v>42801</v>
      </c>
      <c r="G21" s="114">
        <v>26502</v>
      </c>
      <c r="H21" s="114">
        <v>45331</v>
      </c>
      <c r="I21" s="115">
        <v>49050</v>
      </c>
      <c r="J21" s="114">
        <v>31307</v>
      </c>
      <c r="K21" s="114">
        <v>17743</v>
      </c>
      <c r="L21" s="423">
        <v>8347</v>
      </c>
      <c r="M21" s="424">
        <v>11897</v>
      </c>
    </row>
    <row r="22" spans="1:13" ht="15" customHeight="1" x14ac:dyDescent="0.2">
      <c r="A22" s="422" t="s">
        <v>393</v>
      </c>
      <c r="B22" s="115">
        <v>167471</v>
      </c>
      <c r="C22" s="114">
        <v>93091</v>
      </c>
      <c r="D22" s="114">
        <v>74380</v>
      </c>
      <c r="E22" s="114">
        <v>123995</v>
      </c>
      <c r="F22" s="114">
        <v>43072</v>
      </c>
      <c r="G22" s="114">
        <v>25654</v>
      </c>
      <c r="H22" s="114">
        <v>45909</v>
      </c>
      <c r="I22" s="115">
        <v>48404</v>
      </c>
      <c r="J22" s="114">
        <v>30822</v>
      </c>
      <c r="K22" s="114">
        <v>17582</v>
      </c>
      <c r="L22" s="423">
        <v>11814</v>
      </c>
      <c r="M22" s="424">
        <v>12129</v>
      </c>
    </row>
    <row r="23" spans="1:13" ht="11.1" customHeight="1" x14ac:dyDescent="0.2">
      <c r="A23" s="422" t="s">
        <v>388</v>
      </c>
      <c r="B23" s="115">
        <v>170174</v>
      </c>
      <c r="C23" s="114">
        <v>95304</v>
      </c>
      <c r="D23" s="114">
        <v>74870</v>
      </c>
      <c r="E23" s="114">
        <v>126163</v>
      </c>
      <c r="F23" s="114">
        <v>43581</v>
      </c>
      <c r="G23" s="114">
        <v>25253</v>
      </c>
      <c r="H23" s="114">
        <v>47336</v>
      </c>
      <c r="I23" s="115">
        <v>49502</v>
      </c>
      <c r="J23" s="114">
        <v>31103</v>
      </c>
      <c r="K23" s="114">
        <v>18399</v>
      </c>
      <c r="L23" s="423">
        <v>11603</v>
      </c>
      <c r="M23" s="424">
        <v>9153</v>
      </c>
    </row>
    <row r="24" spans="1:13" ht="11.1" customHeight="1" x14ac:dyDescent="0.2">
      <c r="A24" s="422" t="s">
        <v>389</v>
      </c>
      <c r="B24" s="115">
        <v>173405</v>
      </c>
      <c r="C24" s="114">
        <v>97225</v>
      </c>
      <c r="D24" s="114">
        <v>76180</v>
      </c>
      <c r="E24" s="114">
        <v>126905</v>
      </c>
      <c r="F24" s="114">
        <v>44545</v>
      </c>
      <c r="G24" s="114">
        <v>27385</v>
      </c>
      <c r="H24" s="114">
        <v>48102</v>
      </c>
      <c r="I24" s="115">
        <v>50038</v>
      </c>
      <c r="J24" s="114">
        <v>31194</v>
      </c>
      <c r="K24" s="114">
        <v>18844</v>
      </c>
      <c r="L24" s="423">
        <v>15608</v>
      </c>
      <c r="M24" s="424">
        <v>13007</v>
      </c>
    </row>
    <row r="25" spans="1:13" s="110" customFormat="1" ht="11.1" customHeight="1" x14ac:dyDescent="0.2">
      <c r="A25" s="422" t="s">
        <v>390</v>
      </c>
      <c r="B25" s="115">
        <v>170199</v>
      </c>
      <c r="C25" s="114">
        <v>94634</v>
      </c>
      <c r="D25" s="114">
        <v>75565</v>
      </c>
      <c r="E25" s="114">
        <v>123799</v>
      </c>
      <c r="F25" s="114">
        <v>44439</v>
      </c>
      <c r="G25" s="114">
        <v>26194</v>
      </c>
      <c r="H25" s="114">
        <v>48000</v>
      </c>
      <c r="I25" s="115">
        <v>49870</v>
      </c>
      <c r="J25" s="114">
        <v>31481</v>
      </c>
      <c r="K25" s="114">
        <v>18389</v>
      </c>
      <c r="L25" s="423">
        <v>8419</v>
      </c>
      <c r="M25" s="424">
        <v>11700</v>
      </c>
    </row>
    <row r="26" spans="1:13" ht="15" customHeight="1" x14ac:dyDescent="0.2">
      <c r="A26" s="422" t="s">
        <v>394</v>
      </c>
      <c r="B26" s="115">
        <v>170990</v>
      </c>
      <c r="C26" s="114">
        <v>95331</v>
      </c>
      <c r="D26" s="114">
        <v>75659</v>
      </c>
      <c r="E26" s="114">
        <v>124272</v>
      </c>
      <c r="F26" s="114">
        <v>44770</v>
      </c>
      <c r="G26" s="114">
        <v>25572</v>
      </c>
      <c r="H26" s="114">
        <v>48717</v>
      </c>
      <c r="I26" s="115">
        <v>49186</v>
      </c>
      <c r="J26" s="114">
        <v>30957</v>
      </c>
      <c r="K26" s="114">
        <v>18229</v>
      </c>
      <c r="L26" s="423">
        <v>13233</v>
      </c>
      <c r="M26" s="424">
        <v>12601</v>
      </c>
    </row>
    <row r="27" spans="1:13" ht="11.1" customHeight="1" x14ac:dyDescent="0.2">
      <c r="A27" s="422" t="s">
        <v>388</v>
      </c>
      <c r="B27" s="115">
        <v>173875</v>
      </c>
      <c r="C27" s="114">
        <v>97305</v>
      </c>
      <c r="D27" s="114">
        <v>76570</v>
      </c>
      <c r="E27" s="114">
        <v>126424</v>
      </c>
      <c r="F27" s="114">
        <v>45524</v>
      </c>
      <c r="G27" s="114">
        <v>25415</v>
      </c>
      <c r="H27" s="114">
        <v>50092</v>
      </c>
      <c r="I27" s="115">
        <v>50356</v>
      </c>
      <c r="J27" s="114">
        <v>31354</v>
      </c>
      <c r="K27" s="114">
        <v>19002</v>
      </c>
      <c r="L27" s="423">
        <v>11777</v>
      </c>
      <c r="M27" s="424">
        <v>9059</v>
      </c>
    </row>
    <row r="28" spans="1:13" ht="11.1" customHeight="1" x14ac:dyDescent="0.2">
      <c r="A28" s="422" t="s">
        <v>389</v>
      </c>
      <c r="B28" s="115">
        <v>176924</v>
      </c>
      <c r="C28" s="114">
        <v>99012</v>
      </c>
      <c r="D28" s="114">
        <v>77912</v>
      </c>
      <c r="E28" s="114">
        <v>130186</v>
      </c>
      <c r="F28" s="114">
        <v>46389</v>
      </c>
      <c r="G28" s="114">
        <v>27541</v>
      </c>
      <c r="H28" s="114">
        <v>50666</v>
      </c>
      <c r="I28" s="115">
        <v>50671</v>
      </c>
      <c r="J28" s="114">
        <v>31267</v>
      </c>
      <c r="K28" s="114">
        <v>19404</v>
      </c>
      <c r="L28" s="423">
        <v>15935</v>
      </c>
      <c r="M28" s="424">
        <v>13231</v>
      </c>
    </row>
    <row r="29" spans="1:13" s="110" customFormat="1" ht="11.1" customHeight="1" x14ac:dyDescent="0.2">
      <c r="A29" s="422" t="s">
        <v>390</v>
      </c>
      <c r="B29" s="115">
        <v>173820</v>
      </c>
      <c r="C29" s="114">
        <v>96288</v>
      </c>
      <c r="D29" s="114">
        <v>77532</v>
      </c>
      <c r="E29" s="114">
        <v>127209</v>
      </c>
      <c r="F29" s="114">
        <v>46547</v>
      </c>
      <c r="G29" s="114">
        <v>26306</v>
      </c>
      <c r="H29" s="114">
        <v>50541</v>
      </c>
      <c r="I29" s="115">
        <v>50617</v>
      </c>
      <c r="J29" s="114">
        <v>31640</v>
      </c>
      <c r="K29" s="114">
        <v>18977</v>
      </c>
      <c r="L29" s="423">
        <v>9025</v>
      </c>
      <c r="M29" s="424">
        <v>12306</v>
      </c>
    </row>
    <row r="30" spans="1:13" ht="15" customHeight="1" x14ac:dyDescent="0.2">
      <c r="A30" s="422" t="s">
        <v>395</v>
      </c>
      <c r="B30" s="115">
        <v>174880</v>
      </c>
      <c r="C30" s="114">
        <v>96866</v>
      </c>
      <c r="D30" s="114">
        <v>78014</v>
      </c>
      <c r="E30" s="114">
        <v>127521</v>
      </c>
      <c r="F30" s="114">
        <v>47315</v>
      </c>
      <c r="G30" s="114">
        <v>25578</v>
      </c>
      <c r="H30" s="114">
        <v>51234</v>
      </c>
      <c r="I30" s="115">
        <v>49084</v>
      </c>
      <c r="J30" s="114">
        <v>30382</v>
      </c>
      <c r="K30" s="114">
        <v>18702</v>
      </c>
      <c r="L30" s="423">
        <v>13359</v>
      </c>
      <c r="M30" s="424">
        <v>13073</v>
      </c>
    </row>
    <row r="31" spans="1:13" ht="11.1" customHeight="1" x14ac:dyDescent="0.2">
      <c r="A31" s="422" t="s">
        <v>388</v>
      </c>
      <c r="B31" s="115">
        <v>177846</v>
      </c>
      <c r="C31" s="114">
        <v>99051</v>
      </c>
      <c r="D31" s="114">
        <v>78795</v>
      </c>
      <c r="E31" s="114">
        <v>129688</v>
      </c>
      <c r="F31" s="114">
        <v>48120</v>
      </c>
      <c r="G31" s="114">
        <v>25330</v>
      </c>
      <c r="H31" s="114">
        <v>52565</v>
      </c>
      <c r="I31" s="115">
        <v>50080</v>
      </c>
      <c r="J31" s="114">
        <v>30536</v>
      </c>
      <c r="K31" s="114">
        <v>19544</v>
      </c>
      <c r="L31" s="423">
        <v>12130</v>
      </c>
      <c r="M31" s="424">
        <v>9270</v>
      </c>
    </row>
    <row r="32" spans="1:13" ht="11.1" customHeight="1" x14ac:dyDescent="0.2">
      <c r="A32" s="422" t="s">
        <v>389</v>
      </c>
      <c r="B32" s="115">
        <v>181746</v>
      </c>
      <c r="C32" s="114">
        <v>101387</v>
      </c>
      <c r="D32" s="114">
        <v>80359</v>
      </c>
      <c r="E32" s="114">
        <v>132747</v>
      </c>
      <c r="F32" s="114">
        <v>48974</v>
      </c>
      <c r="G32" s="114">
        <v>27557</v>
      </c>
      <c r="H32" s="114">
        <v>53325</v>
      </c>
      <c r="I32" s="115">
        <v>50202</v>
      </c>
      <c r="J32" s="114">
        <v>30276</v>
      </c>
      <c r="K32" s="114">
        <v>19926</v>
      </c>
      <c r="L32" s="423">
        <v>17136</v>
      </c>
      <c r="M32" s="424">
        <v>13778</v>
      </c>
    </row>
    <row r="33" spans="1:13" s="110" customFormat="1" ht="11.1" customHeight="1" x14ac:dyDescent="0.2">
      <c r="A33" s="422" t="s">
        <v>390</v>
      </c>
      <c r="B33" s="115">
        <v>179052</v>
      </c>
      <c r="C33" s="114">
        <v>99137</v>
      </c>
      <c r="D33" s="114">
        <v>79915</v>
      </c>
      <c r="E33" s="114">
        <v>130074</v>
      </c>
      <c r="F33" s="114">
        <v>48959</v>
      </c>
      <c r="G33" s="114">
        <v>26427</v>
      </c>
      <c r="H33" s="114">
        <v>53030</v>
      </c>
      <c r="I33" s="115">
        <v>50056</v>
      </c>
      <c r="J33" s="114">
        <v>30543</v>
      </c>
      <c r="K33" s="114">
        <v>19513</v>
      </c>
      <c r="L33" s="423">
        <v>10523</v>
      </c>
      <c r="M33" s="424">
        <v>12682</v>
      </c>
    </row>
    <row r="34" spans="1:13" ht="15" customHeight="1" x14ac:dyDescent="0.2">
      <c r="A34" s="422" t="s">
        <v>396</v>
      </c>
      <c r="B34" s="115">
        <v>180079</v>
      </c>
      <c r="C34" s="114">
        <v>100135</v>
      </c>
      <c r="D34" s="114">
        <v>79944</v>
      </c>
      <c r="E34" s="114">
        <v>130714</v>
      </c>
      <c r="F34" s="114">
        <v>49350</v>
      </c>
      <c r="G34" s="114">
        <v>25712</v>
      </c>
      <c r="H34" s="114">
        <v>53762</v>
      </c>
      <c r="I34" s="115">
        <v>49471</v>
      </c>
      <c r="J34" s="114">
        <v>30025</v>
      </c>
      <c r="K34" s="114">
        <v>19446</v>
      </c>
      <c r="L34" s="423">
        <v>14151</v>
      </c>
      <c r="M34" s="424">
        <v>13895</v>
      </c>
    </row>
    <row r="35" spans="1:13" ht="11.1" customHeight="1" x14ac:dyDescent="0.2">
      <c r="A35" s="422" t="s">
        <v>388</v>
      </c>
      <c r="B35" s="115">
        <v>182639</v>
      </c>
      <c r="C35" s="114">
        <v>101834</v>
      </c>
      <c r="D35" s="114">
        <v>80805</v>
      </c>
      <c r="E35" s="114">
        <v>132372</v>
      </c>
      <c r="F35" s="114">
        <v>50259</v>
      </c>
      <c r="G35" s="114">
        <v>25456</v>
      </c>
      <c r="H35" s="114">
        <v>55160</v>
      </c>
      <c r="I35" s="115">
        <v>50461</v>
      </c>
      <c r="J35" s="114">
        <v>30193</v>
      </c>
      <c r="K35" s="114">
        <v>20268</v>
      </c>
      <c r="L35" s="423">
        <v>12970</v>
      </c>
      <c r="M35" s="424">
        <v>10494</v>
      </c>
    </row>
    <row r="36" spans="1:13" ht="11.1" customHeight="1" x14ac:dyDescent="0.2">
      <c r="A36" s="422" t="s">
        <v>389</v>
      </c>
      <c r="B36" s="115">
        <v>186192</v>
      </c>
      <c r="C36" s="114">
        <v>103923</v>
      </c>
      <c r="D36" s="114">
        <v>82269</v>
      </c>
      <c r="E36" s="114">
        <v>135234</v>
      </c>
      <c r="F36" s="114">
        <v>50954</v>
      </c>
      <c r="G36" s="114">
        <v>27751</v>
      </c>
      <c r="H36" s="114">
        <v>55818</v>
      </c>
      <c r="I36" s="115">
        <v>50828</v>
      </c>
      <c r="J36" s="114">
        <v>29909</v>
      </c>
      <c r="K36" s="114">
        <v>20919</v>
      </c>
      <c r="L36" s="423">
        <v>17086</v>
      </c>
      <c r="M36" s="424">
        <v>14164</v>
      </c>
    </row>
    <row r="37" spans="1:13" s="110" customFormat="1" ht="11.1" customHeight="1" x14ac:dyDescent="0.2">
      <c r="A37" s="422" t="s">
        <v>390</v>
      </c>
      <c r="B37" s="115">
        <v>183916</v>
      </c>
      <c r="C37" s="114">
        <v>101946</v>
      </c>
      <c r="D37" s="114">
        <v>81970</v>
      </c>
      <c r="E37" s="114">
        <v>133038</v>
      </c>
      <c r="F37" s="114">
        <v>50875</v>
      </c>
      <c r="G37" s="114">
        <v>26755</v>
      </c>
      <c r="H37" s="114">
        <v>55733</v>
      </c>
      <c r="I37" s="115">
        <v>50652</v>
      </c>
      <c r="J37" s="114">
        <v>30116</v>
      </c>
      <c r="K37" s="114">
        <v>20536</v>
      </c>
      <c r="L37" s="423">
        <v>9874</v>
      </c>
      <c r="M37" s="424">
        <v>12333</v>
      </c>
    </row>
    <row r="38" spans="1:13" ht="15" customHeight="1" x14ac:dyDescent="0.2">
      <c r="A38" s="425" t="s">
        <v>397</v>
      </c>
      <c r="B38" s="115">
        <v>185124</v>
      </c>
      <c r="C38" s="114">
        <v>102999</v>
      </c>
      <c r="D38" s="114">
        <v>82125</v>
      </c>
      <c r="E38" s="114">
        <v>133819</v>
      </c>
      <c r="F38" s="114">
        <v>51304</v>
      </c>
      <c r="G38" s="114">
        <v>25974</v>
      </c>
      <c r="H38" s="114">
        <v>56682</v>
      </c>
      <c r="I38" s="115">
        <v>50147</v>
      </c>
      <c r="J38" s="114">
        <v>29584</v>
      </c>
      <c r="K38" s="114">
        <v>20563</v>
      </c>
      <c r="L38" s="423">
        <v>15153</v>
      </c>
      <c r="M38" s="424">
        <v>14400</v>
      </c>
    </row>
    <row r="39" spans="1:13" ht="11.1" customHeight="1" x14ac:dyDescent="0.2">
      <c r="A39" s="422" t="s">
        <v>388</v>
      </c>
      <c r="B39" s="115">
        <v>187529</v>
      </c>
      <c r="C39" s="114">
        <v>104737</v>
      </c>
      <c r="D39" s="114">
        <v>82792</v>
      </c>
      <c r="E39" s="114">
        <v>135415</v>
      </c>
      <c r="F39" s="114">
        <v>52113</v>
      </c>
      <c r="G39" s="114">
        <v>25565</v>
      </c>
      <c r="H39" s="114">
        <v>58109</v>
      </c>
      <c r="I39" s="115">
        <v>51233</v>
      </c>
      <c r="J39" s="114">
        <v>29974</v>
      </c>
      <c r="K39" s="114">
        <v>21259</v>
      </c>
      <c r="L39" s="423">
        <v>12509</v>
      </c>
      <c r="M39" s="424">
        <v>10078</v>
      </c>
    </row>
    <row r="40" spans="1:13" ht="11.1" customHeight="1" x14ac:dyDescent="0.2">
      <c r="A40" s="425" t="s">
        <v>389</v>
      </c>
      <c r="B40" s="115">
        <v>191590</v>
      </c>
      <c r="C40" s="114">
        <v>107144</v>
      </c>
      <c r="D40" s="114">
        <v>84446</v>
      </c>
      <c r="E40" s="114">
        <v>138363</v>
      </c>
      <c r="F40" s="114">
        <v>53227</v>
      </c>
      <c r="G40" s="114">
        <v>27921</v>
      </c>
      <c r="H40" s="114">
        <v>59074</v>
      </c>
      <c r="I40" s="115">
        <v>51280</v>
      </c>
      <c r="J40" s="114">
        <v>29559</v>
      </c>
      <c r="K40" s="114">
        <v>21721</v>
      </c>
      <c r="L40" s="423">
        <v>18226</v>
      </c>
      <c r="M40" s="424">
        <v>14710</v>
      </c>
    </row>
    <row r="41" spans="1:13" s="110" customFormat="1" ht="11.1" customHeight="1" x14ac:dyDescent="0.2">
      <c r="A41" s="422" t="s">
        <v>390</v>
      </c>
      <c r="B41" s="115">
        <v>189076</v>
      </c>
      <c r="C41" s="114">
        <v>104923</v>
      </c>
      <c r="D41" s="114">
        <v>84153</v>
      </c>
      <c r="E41" s="114">
        <v>135708</v>
      </c>
      <c r="F41" s="114">
        <v>53368</v>
      </c>
      <c r="G41" s="114">
        <v>26898</v>
      </c>
      <c r="H41" s="114">
        <v>58890</v>
      </c>
      <c r="I41" s="115">
        <v>51116</v>
      </c>
      <c r="J41" s="114">
        <v>29631</v>
      </c>
      <c r="K41" s="114">
        <v>21485</v>
      </c>
      <c r="L41" s="423">
        <v>10690</v>
      </c>
      <c r="M41" s="424">
        <v>13369</v>
      </c>
    </row>
    <row r="42" spans="1:13" ht="15" customHeight="1" x14ac:dyDescent="0.2">
      <c r="A42" s="422" t="s">
        <v>398</v>
      </c>
      <c r="B42" s="115">
        <v>189901</v>
      </c>
      <c r="C42" s="114">
        <v>105616</v>
      </c>
      <c r="D42" s="114">
        <v>84285</v>
      </c>
      <c r="E42" s="114">
        <v>136139</v>
      </c>
      <c r="F42" s="114">
        <v>53762</v>
      </c>
      <c r="G42" s="114">
        <v>26143</v>
      </c>
      <c r="H42" s="114">
        <v>59544</v>
      </c>
      <c r="I42" s="115">
        <v>50968</v>
      </c>
      <c r="J42" s="114">
        <v>29409</v>
      </c>
      <c r="K42" s="114">
        <v>21559</v>
      </c>
      <c r="L42" s="423">
        <v>15339</v>
      </c>
      <c r="M42" s="424">
        <v>14589</v>
      </c>
    </row>
    <row r="43" spans="1:13" ht="11.1" customHeight="1" x14ac:dyDescent="0.2">
      <c r="A43" s="422" t="s">
        <v>388</v>
      </c>
      <c r="B43" s="115">
        <v>192292</v>
      </c>
      <c r="C43" s="114">
        <v>107447</v>
      </c>
      <c r="D43" s="114">
        <v>84845</v>
      </c>
      <c r="E43" s="114">
        <v>137843</v>
      </c>
      <c r="F43" s="114">
        <v>54449</v>
      </c>
      <c r="G43" s="114">
        <v>25748</v>
      </c>
      <c r="H43" s="114">
        <v>60998</v>
      </c>
      <c r="I43" s="115">
        <v>52412</v>
      </c>
      <c r="J43" s="114">
        <v>29687</v>
      </c>
      <c r="K43" s="114">
        <v>22725</v>
      </c>
      <c r="L43" s="423">
        <v>14607</v>
      </c>
      <c r="M43" s="424">
        <v>12538</v>
      </c>
    </row>
    <row r="44" spans="1:13" ht="11.1" customHeight="1" x14ac:dyDescent="0.2">
      <c r="A44" s="422" t="s">
        <v>389</v>
      </c>
      <c r="B44" s="115">
        <v>195810</v>
      </c>
      <c r="C44" s="114">
        <v>109449</v>
      </c>
      <c r="D44" s="114">
        <v>86361</v>
      </c>
      <c r="E44" s="114">
        <v>140482</v>
      </c>
      <c r="F44" s="114">
        <v>55328</v>
      </c>
      <c r="G44" s="114">
        <v>28057</v>
      </c>
      <c r="H44" s="114">
        <v>61692</v>
      </c>
      <c r="I44" s="115">
        <v>52237</v>
      </c>
      <c r="J44" s="114">
        <v>29102</v>
      </c>
      <c r="K44" s="114">
        <v>23135</v>
      </c>
      <c r="L44" s="423">
        <v>18673</v>
      </c>
      <c r="M44" s="424">
        <v>15886</v>
      </c>
    </row>
    <row r="45" spans="1:13" s="110" customFormat="1" ht="11.1" customHeight="1" x14ac:dyDescent="0.2">
      <c r="A45" s="422" t="s">
        <v>390</v>
      </c>
      <c r="B45" s="115">
        <v>193557</v>
      </c>
      <c r="C45" s="114">
        <v>107648</v>
      </c>
      <c r="D45" s="114">
        <v>85909</v>
      </c>
      <c r="E45" s="114">
        <v>138264</v>
      </c>
      <c r="F45" s="114">
        <v>55293</v>
      </c>
      <c r="G45" s="114">
        <v>27140</v>
      </c>
      <c r="H45" s="114">
        <v>61461</v>
      </c>
      <c r="I45" s="115">
        <v>51849</v>
      </c>
      <c r="J45" s="114">
        <v>29302</v>
      </c>
      <c r="K45" s="114">
        <v>22547</v>
      </c>
      <c r="L45" s="423">
        <v>10680</v>
      </c>
      <c r="M45" s="424">
        <v>13371</v>
      </c>
    </row>
    <row r="46" spans="1:13" ht="15" customHeight="1" x14ac:dyDescent="0.2">
      <c r="A46" s="422" t="s">
        <v>399</v>
      </c>
      <c r="B46" s="115">
        <v>194009</v>
      </c>
      <c r="C46" s="114">
        <v>108116</v>
      </c>
      <c r="D46" s="114">
        <v>85893</v>
      </c>
      <c r="E46" s="114">
        <v>138562</v>
      </c>
      <c r="F46" s="114">
        <v>55447</v>
      </c>
      <c r="G46" s="114">
        <v>26391</v>
      </c>
      <c r="H46" s="114">
        <v>62183</v>
      </c>
      <c r="I46" s="115">
        <v>51233</v>
      </c>
      <c r="J46" s="114">
        <v>28815</v>
      </c>
      <c r="K46" s="114">
        <v>22418</v>
      </c>
      <c r="L46" s="423">
        <v>15125</v>
      </c>
      <c r="M46" s="424">
        <v>14696</v>
      </c>
    </row>
    <row r="47" spans="1:13" ht="11.1" customHeight="1" x14ac:dyDescent="0.2">
      <c r="A47" s="422" t="s">
        <v>388</v>
      </c>
      <c r="B47" s="115">
        <v>196333</v>
      </c>
      <c r="C47" s="114">
        <v>109801</v>
      </c>
      <c r="D47" s="114">
        <v>86532</v>
      </c>
      <c r="E47" s="114">
        <v>140099</v>
      </c>
      <c r="F47" s="114">
        <v>56234</v>
      </c>
      <c r="G47" s="114">
        <v>26019</v>
      </c>
      <c r="H47" s="114">
        <v>63453</v>
      </c>
      <c r="I47" s="115">
        <v>52333</v>
      </c>
      <c r="J47" s="114">
        <v>28956</v>
      </c>
      <c r="K47" s="114">
        <v>23377</v>
      </c>
      <c r="L47" s="423">
        <v>13199</v>
      </c>
      <c r="M47" s="424">
        <v>11225</v>
      </c>
    </row>
    <row r="48" spans="1:13" ht="11.1" customHeight="1" x14ac:dyDescent="0.2">
      <c r="A48" s="422" t="s">
        <v>389</v>
      </c>
      <c r="B48" s="115">
        <v>199484</v>
      </c>
      <c r="C48" s="114">
        <v>111606</v>
      </c>
      <c r="D48" s="114">
        <v>87878</v>
      </c>
      <c r="E48" s="114">
        <v>142262</v>
      </c>
      <c r="F48" s="114">
        <v>57222</v>
      </c>
      <c r="G48" s="114">
        <v>28044</v>
      </c>
      <c r="H48" s="114">
        <v>64151</v>
      </c>
      <c r="I48" s="115">
        <v>52380</v>
      </c>
      <c r="J48" s="114">
        <v>28665</v>
      </c>
      <c r="K48" s="114">
        <v>23715</v>
      </c>
      <c r="L48" s="423">
        <v>18715</v>
      </c>
      <c r="M48" s="424">
        <v>15942</v>
      </c>
    </row>
    <row r="49" spans="1:17" s="110" customFormat="1" ht="11.1" customHeight="1" x14ac:dyDescent="0.2">
      <c r="A49" s="422" t="s">
        <v>390</v>
      </c>
      <c r="B49" s="115">
        <v>196695</v>
      </c>
      <c r="C49" s="114">
        <v>109120</v>
      </c>
      <c r="D49" s="114">
        <v>87575</v>
      </c>
      <c r="E49" s="114">
        <v>139396</v>
      </c>
      <c r="F49" s="114">
        <v>57299</v>
      </c>
      <c r="G49" s="114">
        <v>27011</v>
      </c>
      <c r="H49" s="114">
        <v>63818</v>
      </c>
      <c r="I49" s="115">
        <v>51895</v>
      </c>
      <c r="J49" s="114">
        <v>28540</v>
      </c>
      <c r="K49" s="114">
        <v>23355</v>
      </c>
      <c r="L49" s="423">
        <v>11058</v>
      </c>
      <c r="M49" s="424">
        <v>14084</v>
      </c>
    </row>
    <row r="50" spans="1:17" ht="15" customHeight="1" x14ac:dyDescent="0.2">
      <c r="A50" s="422" t="s">
        <v>400</v>
      </c>
      <c r="B50" s="143">
        <v>196317</v>
      </c>
      <c r="C50" s="144">
        <v>109037</v>
      </c>
      <c r="D50" s="144">
        <v>87280</v>
      </c>
      <c r="E50" s="144">
        <v>138911</v>
      </c>
      <c r="F50" s="144">
        <v>57406</v>
      </c>
      <c r="G50" s="144">
        <v>26125</v>
      </c>
      <c r="H50" s="144">
        <v>64210</v>
      </c>
      <c r="I50" s="143">
        <v>49897</v>
      </c>
      <c r="J50" s="144">
        <v>27516</v>
      </c>
      <c r="K50" s="144">
        <v>22381</v>
      </c>
      <c r="L50" s="426">
        <v>14644</v>
      </c>
      <c r="M50" s="427">
        <v>15255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1.1896355323722096</v>
      </c>
      <c r="C6" s="480">
        <f>'Tabelle 3.3'!J11</f>
        <v>-2.6076942595592683</v>
      </c>
      <c r="D6" s="481">
        <f t="shared" ref="D6:E9" si="0">IF(OR(AND(B6&gt;=-50,B6&lt;=50),ISNUMBER(B6)=FALSE),B6,"")</f>
        <v>1.1896355323722096</v>
      </c>
      <c r="E6" s="481">
        <f t="shared" si="0"/>
        <v>-2.6076942595592683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1.1896355323722096</v>
      </c>
      <c r="C14" s="480">
        <f>'Tabelle 3.3'!J11</f>
        <v>-2.6076942595592683</v>
      </c>
      <c r="D14" s="481">
        <f>IF(OR(AND(B14&gt;=-50,B14&lt;=50),ISNUMBER(B14)=FALSE),B14,"")</f>
        <v>1.1896355323722096</v>
      </c>
      <c r="E14" s="481">
        <f>IF(OR(AND(C14&gt;=-50,C14&lt;=50),ISNUMBER(C14)=FALSE),C14,"")</f>
        <v>-2.6076942595592683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0.16</v>
      </c>
      <c r="C15" s="480">
        <f>'Tabelle 3.3'!J12</f>
        <v>10.299295774647888</v>
      </c>
      <c r="D15" s="481">
        <f t="shared" ref="D15:E45" si="3">IF(OR(AND(B15&gt;=-50,B15&lt;=50),ISNUMBER(B15)=FALSE),B15,"")</f>
        <v>0.16</v>
      </c>
      <c r="E15" s="481">
        <f t="shared" si="3"/>
        <v>10.299295774647888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0.54923499411533938</v>
      </c>
      <c r="C16" s="480">
        <f>'Tabelle 3.3'!J13</f>
        <v>-2.7272727272727271</v>
      </c>
      <c r="D16" s="481">
        <f t="shared" si="3"/>
        <v>0.54923499411533938</v>
      </c>
      <c r="E16" s="481">
        <f t="shared" si="3"/>
        <v>-2.7272727272727271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0.53834154100266107</v>
      </c>
      <c r="C17" s="480">
        <f>'Tabelle 3.3'!J14</f>
        <v>-2.3227132579650567</v>
      </c>
      <c r="D17" s="481">
        <f t="shared" si="3"/>
        <v>0.53834154100266107</v>
      </c>
      <c r="E17" s="481">
        <f t="shared" si="3"/>
        <v>-2.3227132579650567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1.3343217197924389</v>
      </c>
      <c r="C18" s="480">
        <f>'Tabelle 3.3'!J15</f>
        <v>-3.362914525922466</v>
      </c>
      <c r="D18" s="481">
        <f t="shared" si="3"/>
        <v>1.3343217197924389</v>
      </c>
      <c r="E18" s="481">
        <f t="shared" si="3"/>
        <v>-3.362914525922466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0.4351610095735422</v>
      </c>
      <c r="C19" s="480">
        <f>'Tabelle 3.3'!J16</f>
        <v>-3.3907146583202921</v>
      </c>
      <c r="D19" s="481">
        <f t="shared" si="3"/>
        <v>0.4351610095735422</v>
      </c>
      <c r="E19" s="481">
        <f t="shared" si="3"/>
        <v>-3.3907146583202921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0.30970260065334521</v>
      </c>
      <c r="C20" s="480">
        <f>'Tabelle 3.3'!J17</f>
        <v>2.9739776951672861</v>
      </c>
      <c r="D20" s="481">
        <f t="shared" si="3"/>
        <v>0.30970260065334521</v>
      </c>
      <c r="E20" s="481">
        <f t="shared" si="3"/>
        <v>2.9739776951672861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1.7956312476860421</v>
      </c>
      <c r="C21" s="480">
        <f>'Tabelle 3.3'!J18</f>
        <v>1.6094088517486846</v>
      </c>
      <c r="D21" s="481">
        <f t="shared" si="3"/>
        <v>1.7956312476860421</v>
      </c>
      <c r="E21" s="481">
        <f t="shared" si="3"/>
        <v>1.6094088517486846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1.5824915824915824</v>
      </c>
      <c r="C22" s="480">
        <f>'Tabelle 3.3'!J19</f>
        <v>-1.9601100412654746</v>
      </c>
      <c r="D22" s="481">
        <f t="shared" si="3"/>
        <v>1.5824915824915824</v>
      </c>
      <c r="E22" s="481">
        <f t="shared" si="3"/>
        <v>-1.9601100412654746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2.1638561408744965</v>
      </c>
      <c r="C23" s="480">
        <f>'Tabelle 3.3'!J20</f>
        <v>-3.5523978685612789</v>
      </c>
      <c r="D23" s="481">
        <f t="shared" si="3"/>
        <v>2.1638561408744965</v>
      </c>
      <c r="E23" s="481">
        <f t="shared" si="3"/>
        <v>-3.5523978685612789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-4.337050805452292</v>
      </c>
      <c r="C24" s="480">
        <f>'Tabelle 3.3'!J21</f>
        <v>-9.4687006838506047</v>
      </c>
      <c r="D24" s="481">
        <f t="shared" si="3"/>
        <v>-4.337050805452292</v>
      </c>
      <c r="E24" s="481">
        <f t="shared" si="3"/>
        <v>-9.4687006838506047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4.6195652173913047</v>
      </c>
      <c r="C25" s="480">
        <f>'Tabelle 3.3'!J22</f>
        <v>-1.9305019305019304</v>
      </c>
      <c r="D25" s="481">
        <f t="shared" si="3"/>
        <v>4.6195652173913047</v>
      </c>
      <c r="E25" s="481">
        <f t="shared" si="3"/>
        <v>-1.9305019305019304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-0.99914359120753637</v>
      </c>
      <c r="C26" s="480">
        <f>'Tabelle 3.3'!J23</f>
        <v>-3.6821705426356588</v>
      </c>
      <c r="D26" s="481">
        <f t="shared" si="3"/>
        <v>-0.99914359120753637</v>
      </c>
      <c r="E26" s="481">
        <f t="shared" si="3"/>
        <v>-3.6821705426356588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4.7885402455661668</v>
      </c>
      <c r="C27" s="480">
        <f>'Tabelle 3.3'!J24</f>
        <v>0.17486338797814208</v>
      </c>
      <c r="D27" s="481">
        <f t="shared" si="3"/>
        <v>4.7885402455661668</v>
      </c>
      <c r="E27" s="481">
        <f t="shared" si="3"/>
        <v>0.17486338797814208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5.0062893081761004</v>
      </c>
      <c r="C28" s="480">
        <f>'Tabelle 3.3'!J25</f>
        <v>-3.8846380223660977</v>
      </c>
      <c r="D28" s="481">
        <f t="shared" si="3"/>
        <v>5.0062893081761004</v>
      </c>
      <c r="E28" s="481">
        <f t="shared" si="3"/>
        <v>-3.8846380223660977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-17.888965044551064</v>
      </c>
      <c r="C29" s="480">
        <f>'Tabelle 3.3'!J26</f>
        <v>-19.047619047619047</v>
      </c>
      <c r="D29" s="481">
        <f t="shared" si="3"/>
        <v>-17.888965044551064</v>
      </c>
      <c r="E29" s="481">
        <f t="shared" si="3"/>
        <v>-19.047619047619047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3.9252570855279658</v>
      </c>
      <c r="C30" s="480">
        <f>'Tabelle 3.3'!J27</f>
        <v>1.2301013024602026</v>
      </c>
      <c r="D30" s="481">
        <f t="shared" si="3"/>
        <v>3.9252570855279658</v>
      </c>
      <c r="E30" s="481">
        <f t="shared" si="3"/>
        <v>1.2301013024602026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2.5765678172095283</v>
      </c>
      <c r="C31" s="480">
        <f>'Tabelle 3.3'!J28</f>
        <v>-5.7312252964426875</v>
      </c>
      <c r="D31" s="481">
        <f t="shared" si="3"/>
        <v>2.5765678172095283</v>
      </c>
      <c r="E31" s="481">
        <f t="shared" si="3"/>
        <v>-5.7312252964426875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2.4297119055883374</v>
      </c>
      <c r="C32" s="480">
        <f>'Tabelle 3.3'!J29</f>
        <v>0.41953850764159423</v>
      </c>
      <c r="D32" s="481">
        <f t="shared" si="3"/>
        <v>2.4297119055883374</v>
      </c>
      <c r="E32" s="481">
        <f t="shared" si="3"/>
        <v>0.41953850764159423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2.4283803758710496</v>
      </c>
      <c r="C33" s="480">
        <f>'Tabelle 3.3'!J30</f>
        <v>-4.8328816621499548</v>
      </c>
      <c r="D33" s="481">
        <f t="shared" si="3"/>
        <v>2.4283803758710496</v>
      </c>
      <c r="E33" s="481">
        <f t="shared" si="3"/>
        <v>-4.8328816621499548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3.0156815440289506</v>
      </c>
      <c r="C34" s="480">
        <f>'Tabelle 3.3'!J31</f>
        <v>-1.6744346625237356</v>
      </c>
      <c r="D34" s="481">
        <f t="shared" si="3"/>
        <v>3.0156815440289506</v>
      </c>
      <c r="E34" s="481">
        <f t="shared" si="3"/>
        <v>-1.6744346625237356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0.16</v>
      </c>
      <c r="C37" s="480">
        <f>'Tabelle 3.3'!J34</f>
        <v>10.299295774647888</v>
      </c>
      <c r="D37" s="481">
        <f t="shared" si="3"/>
        <v>0.16</v>
      </c>
      <c r="E37" s="481">
        <f t="shared" si="3"/>
        <v>10.299295774647888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0.78083217456412446</v>
      </c>
      <c r="C38" s="480">
        <f>'Tabelle 3.3'!J35</f>
        <v>-0.87901919962988662</v>
      </c>
      <c r="D38" s="481">
        <f t="shared" si="3"/>
        <v>0.78083217456412446</v>
      </c>
      <c r="E38" s="481">
        <f t="shared" si="3"/>
        <v>-0.87901919962988662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1.526053097017344</v>
      </c>
      <c r="C39" s="480">
        <f>'Tabelle 3.3'!J36</f>
        <v>-3.3268196183445515</v>
      </c>
      <c r="D39" s="481">
        <f t="shared" si="3"/>
        <v>1.526053097017344</v>
      </c>
      <c r="E39" s="481">
        <f t="shared" si="3"/>
        <v>-3.3268196183445515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1.526053097017344</v>
      </c>
      <c r="C45" s="480">
        <f>'Tabelle 3.3'!J36</f>
        <v>-3.3268196183445515</v>
      </c>
      <c r="D45" s="481">
        <f t="shared" si="3"/>
        <v>1.526053097017344</v>
      </c>
      <c r="E45" s="481">
        <f t="shared" si="3"/>
        <v>-3.3268196183445515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170990</v>
      </c>
      <c r="C51" s="487">
        <v>30957</v>
      </c>
      <c r="D51" s="487">
        <v>18229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173875</v>
      </c>
      <c r="C52" s="487">
        <v>31354</v>
      </c>
      <c r="D52" s="487">
        <v>19002</v>
      </c>
      <c r="E52" s="488">
        <f t="shared" ref="E52:G70" si="11">IF($A$51=37802,IF(COUNTBLANK(B$51:B$70)&gt;0,#N/A,B52/B$51*100),IF(COUNTBLANK(B$51:B$75)&gt;0,#N/A,B52/B$51*100))</f>
        <v>101.68723317153049</v>
      </c>
      <c r="F52" s="488">
        <f t="shared" si="11"/>
        <v>101.28242400749427</v>
      </c>
      <c r="G52" s="488">
        <f t="shared" si="11"/>
        <v>104.24049591310549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176924</v>
      </c>
      <c r="C53" s="487">
        <v>31267</v>
      </c>
      <c r="D53" s="487">
        <v>19404</v>
      </c>
      <c r="E53" s="488">
        <f t="shared" si="11"/>
        <v>103.47037838470085</v>
      </c>
      <c r="F53" s="488">
        <f t="shared" si="11"/>
        <v>101.00138902348419</v>
      </c>
      <c r="G53" s="488">
        <f t="shared" si="11"/>
        <v>106.44577321849799</v>
      </c>
      <c r="H53" s="489">
        <f>IF(ISERROR(L53)=TRUE,IF(MONTH(A53)=MONTH(MAX(A$51:A$75)),A53,""),"")</f>
        <v>41883</v>
      </c>
      <c r="I53" s="488">
        <f t="shared" si="12"/>
        <v>103.47037838470085</v>
      </c>
      <c r="J53" s="488">
        <f t="shared" si="10"/>
        <v>101.00138902348419</v>
      </c>
      <c r="K53" s="488">
        <f t="shared" si="10"/>
        <v>106.44577321849799</v>
      </c>
      <c r="L53" s="488" t="e">
        <f t="shared" si="13"/>
        <v>#N/A</v>
      </c>
    </row>
    <row r="54" spans="1:14" ht="15" customHeight="1" x14ac:dyDescent="0.2">
      <c r="A54" s="490" t="s">
        <v>463</v>
      </c>
      <c r="B54" s="487">
        <v>173820</v>
      </c>
      <c r="C54" s="487">
        <v>31640</v>
      </c>
      <c r="D54" s="487">
        <v>18977</v>
      </c>
      <c r="E54" s="488">
        <f t="shared" si="11"/>
        <v>101.65506754780982</v>
      </c>
      <c r="F54" s="488">
        <f t="shared" si="11"/>
        <v>102.20628613883773</v>
      </c>
      <c r="G54" s="488">
        <f t="shared" si="11"/>
        <v>104.10335180207362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174880</v>
      </c>
      <c r="C55" s="487">
        <v>30382</v>
      </c>
      <c r="D55" s="487">
        <v>18702</v>
      </c>
      <c r="E55" s="488">
        <f t="shared" si="11"/>
        <v>102.27498684133576</v>
      </c>
      <c r="F55" s="488">
        <f t="shared" si="11"/>
        <v>98.142584875795464</v>
      </c>
      <c r="G55" s="488">
        <f t="shared" si="11"/>
        <v>102.59476658072302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177846</v>
      </c>
      <c r="C56" s="487">
        <v>30536</v>
      </c>
      <c r="D56" s="487">
        <v>19544</v>
      </c>
      <c r="E56" s="488">
        <f t="shared" si="11"/>
        <v>104.00959120416398</v>
      </c>
      <c r="F56" s="488">
        <f t="shared" si="11"/>
        <v>98.640049100365019</v>
      </c>
      <c r="G56" s="488">
        <f t="shared" si="11"/>
        <v>107.21378024027648</v>
      </c>
      <c r="H56" s="489" t="str">
        <f t="shared" si="14"/>
        <v/>
      </c>
      <c r="I56" s="488" t="str">
        <f t="shared" si="12"/>
        <v/>
      </c>
      <c r="J56" s="488" t="str">
        <f t="shared" si="10"/>
        <v/>
      </c>
      <c r="K56" s="488" t="str">
        <f t="shared" si="10"/>
        <v/>
      </c>
      <c r="L56" s="488" t="e">
        <f t="shared" si="13"/>
        <v>#N/A</v>
      </c>
    </row>
    <row r="57" spans="1:14" ht="15" customHeight="1" x14ac:dyDescent="0.2">
      <c r="A57" s="490">
        <v>42248</v>
      </c>
      <c r="B57" s="487">
        <v>181746</v>
      </c>
      <c r="C57" s="487">
        <v>30276</v>
      </c>
      <c r="D57" s="487">
        <v>19926</v>
      </c>
      <c r="E57" s="488">
        <f t="shared" si="11"/>
        <v>106.29042634072168</v>
      </c>
      <c r="F57" s="488">
        <f t="shared" si="11"/>
        <v>97.800174435507316</v>
      </c>
      <c r="G57" s="488">
        <f t="shared" si="11"/>
        <v>109.30934225684351</v>
      </c>
      <c r="H57" s="489">
        <f t="shared" si="14"/>
        <v>42248</v>
      </c>
      <c r="I57" s="488">
        <f t="shared" si="12"/>
        <v>106.29042634072168</v>
      </c>
      <c r="J57" s="488">
        <f t="shared" si="10"/>
        <v>97.800174435507316</v>
      </c>
      <c r="K57" s="488">
        <f t="shared" si="10"/>
        <v>109.30934225684351</v>
      </c>
      <c r="L57" s="488" t="e">
        <f t="shared" si="13"/>
        <v>#N/A</v>
      </c>
    </row>
    <row r="58" spans="1:14" ht="15" customHeight="1" x14ac:dyDescent="0.2">
      <c r="A58" s="490" t="s">
        <v>466</v>
      </c>
      <c r="B58" s="487">
        <v>179052</v>
      </c>
      <c r="C58" s="487">
        <v>30543</v>
      </c>
      <c r="D58" s="487">
        <v>19513</v>
      </c>
      <c r="E58" s="488">
        <f t="shared" si="11"/>
        <v>104.71489560793029</v>
      </c>
      <c r="F58" s="488">
        <f t="shared" si="11"/>
        <v>98.662661110572728</v>
      </c>
      <c r="G58" s="488">
        <f t="shared" si="11"/>
        <v>107.04372154259696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180079</v>
      </c>
      <c r="C59" s="487">
        <v>30025</v>
      </c>
      <c r="D59" s="487">
        <v>19446</v>
      </c>
      <c r="E59" s="488">
        <f t="shared" si="11"/>
        <v>105.31551552722382</v>
      </c>
      <c r="F59" s="488">
        <f t="shared" si="11"/>
        <v>96.989372355202377</v>
      </c>
      <c r="G59" s="488">
        <f t="shared" si="11"/>
        <v>106.67617532503155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182639</v>
      </c>
      <c r="C60" s="487">
        <v>30193</v>
      </c>
      <c r="D60" s="487">
        <v>20268</v>
      </c>
      <c r="E60" s="488">
        <f t="shared" si="11"/>
        <v>106.81267910404118</v>
      </c>
      <c r="F60" s="488">
        <f t="shared" si="11"/>
        <v>97.53206060018735</v>
      </c>
      <c r="G60" s="488">
        <f t="shared" si="11"/>
        <v>111.18547369575951</v>
      </c>
      <c r="H60" s="489" t="str">
        <f t="shared" si="14"/>
        <v/>
      </c>
      <c r="I60" s="488" t="str">
        <f t="shared" si="12"/>
        <v/>
      </c>
      <c r="J60" s="488" t="str">
        <f t="shared" si="10"/>
        <v/>
      </c>
      <c r="K60" s="488" t="str">
        <f t="shared" si="10"/>
        <v/>
      </c>
      <c r="L60" s="488" t="e">
        <f t="shared" si="13"/>
        <v>#N/A</v>
      </c>
    </row>
    <row r="61" spans="1:14" ht="15" customHeight="1" x14ac:dyDescent="0.2">
      <c r="A61" s="490">
        <v>42614</v>
      </c>
      <c r="B61" s="487">
        <v>186192</v>
      </c>
      <c r="C61" s="487">
        <v>29909</v>
      </c>
      <c r="D61" s="487">
        <v>20919</v>
      </c>
      <c r="E61" s="488">
        <f t="shared" si="11"/>
        <v>108.89057839639744</v>
      </c>
      <c r="F61" s="488">
        <f t="shared" si="11"/>
        <v>96.614659043188951</v>
      </c>
      <c r="G61" s="488">
        <f t="shared" si="11"/>
        <v>114.75670634702946</v>
      </c>
      <c r="H61" s="489">
        <f t="shared" si="14"/>
        <v>42614</v>
      </c>
      <c r="I61" s="488">
        <f t="shared" si="12"/>
        <v>108.89057839639744</v>
      </c>
      <c r="J61" s="488">
        <f t="shared" si="10"/>
        <v>96.614659043188951</v>
      </c>
      <c r="K61" s="488">
        <f t="shared" si="10"/>
        <v>114.75670634702946</v>
      </c>
      <c r="L61" s="488" t="e">
        <f t="shared" si="13"/>
        <v>#N/A</v>
      </c>
    </row>
    <row r="62" spans="1:14" ht="15" customHeight="1" x14ac:dyDescent="0.2">
      <c r="A62" s="490" t="s">
        <v>469</v>
      </c>
      <c r="B62" s="487">
        <v>183916</v>
      </c>
      <c r="C62" s="487">
        <v>30116</v>
      </c>
      <c r="D62" s="487">
        <v>20536</v>
      </c>
      <c r="E62" s="488">
        <f t="shared" si="11"/>
        <v>107.55950640388328</v>
      </c>
      <c r="F62" s="488">
        <f t="shared" si="11"/>
        <v>97.28332848790258</v>
      </c>
      <c r="G62" s="488">
        <f t="shared" si="11"/>
        <v>112.65565856602117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185124</v>
      </c>
      <c r="C63" s="487">
        <v>29584</v>
      </c>
      <c r="D63" s="487">
        <v>20563</v>
      </c>
      <c r="E63" s="488">
        <f t="shared" si="11"/>
        <v>108.26598046669396</v>
      </c>
      <c r="F63" s="488">
        <f t="shared" si="11"/>
        <v>95.564815712116797</v>
      </c>
      <c r="G63" s="488">
        <f t="shared" si="11"/>
        <v>112.8037742059356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187529</v>
      </c>
      <c r="C64" s="487">
        <v>29974</v>
      </c>
      <c r="D64" s="487">
        <v>21259</v>
      </c>
      <c r="E64" s="488">
        <f t="shared" si="11"/>
        <v>109.67249546757121</v>
      </c>
      <c r="F64" s="488">
        <f t="shared" si="11"/>
        <v>96.824627709403359</v>
      </c>
      <c r="G64" s="488">
        <f t="shared" si="11"/>
        <v>116.62186625706292</v>
      </c>
      <c r="H64" s="489" t="str">
        <f t="shared" si="14"/>
        <v/>
      </c>
      <c r="I64" s="488" t="str">
        <f t="shared" si="12"/>
        <v/>
      </c>
      <c r="J64" s="488" t="str">
        <f t="shared" si="10"/>
        <v/>
      </c>
      <c r="K64" s="488" t="str">
        <f t="shared" si="10"/>
        <v/>
      </c>
      <c r="L64" s="488" t="e">
        <f t="shared" si="13"/>
        <v>#N/A</v>
      </c>
    </row>
    <row r="65" spans="1:12" ht="15" customHeight="1" x14ac:dyDescent="0.2">
      <c r="A65" s="490">
        <v>42979</v>
      </c>
      <c r="B65" s="487">
        <v>191590</v>
      </c>
      <c r="C65" s="487">
        <v>29559</v>
      </c>
      <c r="D65" s="487">
        <v>21721</v>
      </c>
      <c r="E65" s="488">
        <f t="shared" si="11"/>
        <v>112.04748815720218</v>
      </c>
      <c r="F65" s="488">
        <f t="shared" si="11"/>
        <v>95.484058532803559</v>
      </c>
      <c r="G65" s="488">
        <f t="shared" si="11"/>
        <v>119.15628942893193</v>
      </c>
      <c r="H65" s="489">
        <f t="shared" si="14"/>
        <v>42979</v>
      </c>
      <c r="I65" s="488">
        <f t="shared" si="12"/>
        <v>112.04748815720218</v>
      </c>
      <c r="J65" s="488">
        <f t="shared" si="10"/>
        <v>95.484058532803559</v>
      </c>
      <c r="K65" s="488">
        <f t="shared" si="10"/>
        <v>119.15628942893193</v>
      </c>
      <c r="L65" s="488" t="e">
        <f t="shared" si="13"/>
        <v>#N/A</v>
      </c>
    </row>
    <row r="66" spans="1:12" ht="15" customHeight="1" x14ac:dyDescent="0.2">
      <c r="A66" s="490" t="s">
        <v>472</v>
      </c>
      <c r="B66" s="487">
        <v>189076</v>
      </c>
      <c r="C66" s="487">
        <v>29631</v>
      </c>
      <c r="D66" s="487">
        <v>21485</v>
      </c>
      <c r="E66" s="488">
        <f t="shared" si="11"/>
        <v>110.57722673840576</v>
      </c>
      <c r="F66" s="488">
        <f t="shared" si="11"/>
        <v>95.71663920922569</v>
      </c>
      <c r="G66" s="488">
        <f t="shared" si="11"/>
        <v>117.86164902079103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189901</v>
      </c>
      <c r="C67" s="487">
        <v>29409</v>
      </c>
      <c r="D67" s="487">
        <v>21559</v>
      </c>
      <c r="E67" s="488">
        <f t="shared" si="11"/>
        <v>111.05971109421604</v>
      </c>
      <c r="F67" s="488">
        <f t="shared" si="11"/>
        <v>94.999515456924115</v>
      </c>
      <c r="G67" s="488">
        <f t="shared" si="11"/>
        <v>118.26759558944539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192292</v>
      </c>
      <c r="C68" s="487">
        <v>29687</v>
      </c>
      <c r="D68" s="487">
        <v>22725</v>
      </c>
      <c r="E68" s="488">
        <f t="shared" si="11"/>
        <v>112.45803848178255</v>
      </c>
      <c r="F68" s="488">
        <f t="shared" si="11"/>
        <v>95.897535290887362</v>
      </c>
      <c r="G68" s="488">
        <f t="shared" si="11"/>
        <v>124.66399692797192</v>
      </c>
      <c r="H68" s="489" t="str">
        <f t="shared" si="14"/>
        <v/>
      </c>
      <c r="I68" s="488" t="str">
        <f t="shared" si="12"/>
        <v/>
      </c>
      <c r="J68" s="488" t="str">
        <f t="shared" si="12"/>
        <v/>
      </c>
      <c r="K68" s="488" t="str">
        <f t="shared" si="12"/>
        <v/>
      </c>
      <c r="L68" s="488" t="e">
        <f t="shared" si="13"/>
        <v>#N/A</v>
      </c>
    </row>
    <row r="69" spans="1:12" ht="15" customHeight="1" x14ac:dyDescent="0.2">
      <c r="A69" s="490">
        <v>43344</v>
      </c>
      <c r="B69" s="487">
        <v>195810</v>
      </c>
      <c r="C69" s="487">
        <v>29102</v>
      </c>
      <c r="D69" s="487">
        <v>23135</v>
      </c>
      <c r="E69" s="488">
        <f t="shared" si="11"/>
        <v>114.51546874086205</v>
      </c>
      <c r="F69" s="488">
        <f t="shared" si="11"/>
        <v>94.007817294957519</v>
      </c>
      <c r="G69" s="488">
        <f t="shared" si="11"/>
        <v>126.91316034889462</v>
      </c>
      <c r="H69" s="489">
        <f t="shared" si="14"/>
        <v>43344</v>
      </c>
      <c r="I69" s="488">
        <f t="shared" si="12"/>
        <v>114.51546874086205</v>
      </c>
      <c r="J69" s="488">
        <f t="shared" si="12"/>
        <v>94.007817294957519</v>
      </c>
      <c r="K69" s="488">
        <f t="shared" si="12"/>
        <v>126.91316034889462</v>
      </c>
      <c r="L69" s="488" t="e">
        <f t="shared" si="13"/>
        <v>#N/A</v>
      </c>
    </row>
    <row r="70" spans="1:12" ht="15" customHeight="1" x14ac:dyDescent="0.2">
      <c r="A70" s="490" t="s">
        <v>475</v>
      </c>
      <c r="B70" s="487">
        <v>193557</v>
      </c>
      <c r="C70" s="487">
        <v>29302</v>
      </c>
      <c r="D70" s="487">
        <v>22547</v>
      </c>
      <c r="E70" s="488">
        <f t="shared" si="11"/>
        <v>113.19784782735833</v>
      </c>
      <c r="F70" s="488">
        <f t="shared" si="11"/>
        <v>94.653874729463453</v>
      </c>
      <c r="G70" s="488">
        <f t="shared" si="11"/>
        <v>123.68753085742499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194009</v>
      </c>
      <c r="C71" s="487">
        <v>28815</v>
      </c>
      <c r="D71" s="487">
        <v>22418</v>
      </c>
      <c r="E71" s="491">
        <f t="shared" ref="E71:G75" si="15">IF($A$51=37802,IF(COUNTBLANK(B$51:B$70)&gt;0,#N/A,IF(ISBLANK(B71)=FALSE,B71/B$51*100,#N/A)),IF(COUNTBLANK(B$51:B$75)&gt;0,#N/A,B71/B$51*100))</f>
        <v>113.46219077139014</v>
      </c>
      <c r="F71" s="491">
        <f t="shared" si="15"/>
        <v>93.080724876441508</v>
      </c>
      <c r="G71" s="491">
        <f t="shared" si="15"/>
        <v>122.97986724450053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196333</v>
      </c>
      <c r="C72" s="487">
        <v>28956</v>
      </c>
      <c r="D72" s="487">
        <v>23377</v>
      </c>
      <c r="E72" s="491">
        <f t="shared" si="15"/>
        <v>114.82133458096966</v>
      </c>
      <c r="F72" s="491">
        <f t="shared" si="15"/>
        <v>93.536195367768187</v>
      </c>
      <c r="G72" s="491">
        <f t="shared" si="15"/>
        <v>128.24071534368312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199484</v>
      </c>
      <c r="C73" s="487">
        <v>28665</v>
      </c>
      <c r="D73" s="487">
        <v>23715</v>
      </c>
      <c r="E73" s="491">
        <f t="shared" si="15"/>
        <v>116.66413240540383</v>
      </c>
      <c r="F73" s="491">
        <f t="shared" si="15"/>
        <v>92.596181800562078</v>
      </c>
      <c r="G73" s="491">
        <f t="shared" si="15"/>
        <v>130.09490372483407</v>
      </c>
      <c r="H73" s="492">
        <f>IF(A$51=37802,IF(ISERROR(L73)=TRUE,IF(ISBLANK(A73)=FALSE,IF(MONTH(A73)=MONTH(MAX(A$51:A$75)),A73,""),""),""),IF(ISERROR(L73)=TRUE,IF(MONTH(A73)=MONTH(MAX(A$51:A$75)),A73,""),""))</f>
        <v>43709</v>
      </c>
      <c r="I73" s="488">
        <f t="shared" si="12"/>
        <v>116.66413240540383</v>
      </c>
      <c r="J73" s="488">
        <f t="shared" si="12"/>
        <v>92.596181800562078</v>
      </c>
      <c r="K73" s="488">
        <f t="shared" si="12"/>
        <v>130.09490372483407</v>
      </c>
      <c r="L73" s="488" t="e">
        <f t="shared" si="13"/>
        <v>#N/A</v>
      </c>
    </row>
    <row r="74" spans="1:12" ht="15" customHeight="1" x14ac:dyDescent="0.2">
      <c r="A74" s="490" t="s">
        <v>478</v>
      </c>
      <c r="B74" s="487">
        <v>196695</v>
      </c>
      <c r="C74" s="487">
        <v>28540</v>
      </c>
      <c r="D74" s="487">
        <v>23355</v>
      </c>
      <c r="E74" s="491">
        <f t="shared" si="15"/>
        <v>115.03304286800397</v>
      </c>
      <c r="F74" s="491">
        <f t="shared" si="15"/>
        <v>92.192395903995859</v>
      </c>
      <c r="G74" s="491">
        <f t="shared" si="15"/>
        <v>128.1200285259751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196317</v>
      </c>
      <c r="C75" s="493">
        <v>27516</v>
      </c>
      <c r="D75" s="493">
        <v>22381</v>
      </c>
      <c r="E75" s="491">
        <f t="shared" si="15"/>
        <v>114.81197730861454</v>
      </c>
      <c r="F75" s="491">
        <f t="shared" si="15"/>
        <v>88.88458183932552</v>
      </c>
      <c r="G75" s="491">
        <f t="shared" si="15"/>
        <v>122.77689396017335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116.66413240540383</v>
      </c>
      <c r="J77" s="488">
        <f>IF(J75&lt;&gt;"",J75,IF(J74&lt;&gt;"",J74,IF(J73&lt;&gt;"",J73,IF(J72&lt;&gt;"",J72,IF(J71&lt;&gt;"",J71,IF(J70&lt;&gt;"",J70,""))))))</f>
        <v>92.596181800562078</v>
      </c>
      <c r="K77" s="488">
        <f>IF(K75&lt;&gt;"",K75,IF(K74&lt;&gt;"",K74,IF(K73&lt;&gt;"",K73,IF(K72&lt;&gt;"",K72,IF(K71&lt;&gt;"",K71,IF(K70&lt;&gt;"",K70,""))))))</f>
        <v>130.09490372483407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-7,4%</v>
      </c>
      <c r="K79" s="488" t="str">
        <f>"GeB - im Nebenjob: "&amp;IF(K77&gt;100,"+","")&amp;TEXT(K77-100,"0,0")&amp;"%"</f>
        <v>GeB - im Nebenjob: +30,1%</v>
      </c>
    </row>
    <row r="81" spans="9:9" ht="15" customHeight="1" x14ac:dyDescent="0.2">
      <c r="I81" s="488" t="str">
        <f>IF(ISERROR(HLOOKUP(1,I$78:K$79,2,FALSE)),"",HLOOKUP(1,I$78:K$79,2,FALSE))</f>
        <v>GeB - im Nebenjob: +30,1%</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196317</v>
      </c>
      <c r="E12" s="114">
        <v>196695</v>
      </c>
      <c r="F12" s="114">
        <v>199484</v>
      </c>
      <c r="G12" s="114">
        <v>196333</v>
      </c>
      <c r="H12" s="114">
        <v>194009</v>
      </c>
      <c r="I12" s="115">
        <v>2308</v>
      </c>
      <c r="J12" s="116">
        <v>1.1896355323722096</v>
      </c>
      <c r="N12" s="117"/>
    </row>
    <row r="13" spans="1:15" s="110" customFormat="1" ht="13.5" customHeight="1" x14ac:dyDescent="0.2">
      <c r="A13" s="118" t="s">
        <v>105</v>
      </c>
      <c r="B13" s="119" t="s">
        <v>106</v>
      </c>
      <c r="C13" s="113">
        <v>55.541292908917718</v>
      </c>
      <c r="D13" s="114">
        <v>109037</v>
      </c>
      <c r="E13" s="114">
        <v>109120</v>
      </c>
      <c r="F13" s="114">
        <v>111606</v>
      </c>
      <c r="G13" s="114">
        <v>109801</v>
      </c>
      <c r="H13" s="114">
        <v>108116</v>
      </c>
      <c r="I13" s="115">
        <v>921</v>
      </c>
      <c r="J13" s="116">
        <v>0.85186281401457697</v>
      </c>
    </row>
    <row r="14" spans="1:15" s="110" customFormat="1" ht="13.5" customHeight="1" x14ac:dyDescent="0.2">
      <c r="A14" s="120"/>
      <c r="B14" s="119" t="s">
        <v>107</v>
      </c>
      <c r="C14" s="113">
        <v>44.458707091082282</v>
      </c>
      <c r="D14" s="114">
        <v>87280</v>
      </c>
      <c r="E14" s="114">
        <v>87575</v>
      </c>
      <c r="F14" s="114">
        <v>87878</v>
      </c>
      <c r="G14" s="114">
        <v>86532</v>
      </c>
      <c r="H14" s="114">
        <v>85893</v>
      </c>
      <c r="I14" s="115">
        <v>1387</v>
      </c>
      <c r="J14" s="116">
        <v>1.6147998090647666</v>
      </c>
    </row>
    <row r="15" spans="1:15" s="110" customFormat="1" ht="13.5" customHeight="1" x14ac:dyDescent="0.2">
      <c r="A15" s="118" t="s">
        <v>105</v>
      </c>
      <c r="B15" s="121" t="s">
        <v>108</v>
      </c>
      <c r="C15" s="113">
        <v>13.307558693337816</v>
      </c>
      <c r="D15" s="114">
        <v>26125</v>
      </c>
      <c r="E15" s="114">
        <v>27011</v>
      </c>
      <c r="F15" s="114">
        <v>28044</v>
      </c>
      <c r="G15" s="114">
        <v>26019</v>
      </c>
      <c r="H15" s="114">
        <v>26391</v>
      </c>
      <c r="I15" s="115">
        <v>-266</v>
      </c>
      <c r="J15" s="116">
        <v>-1.007919366450684</v>
      </c>
    </row>
    <row r="16" spans="1:15" s="110" customFormat="1" ht="13.5" customHeight="1" x14ac:dyDescent="0.2">
      <c r="A16" s="118"/>
      <c r="B16" s="121" t="s">
        <v>109</v>
      </c>
      <c r="C16" s="113">
        <v>66.165945893631218</v>
      </c>
      <c r="D16" s="114">
        <v>129895</v>
      </c>
      <c r="E16" s="114">
        <v>129762</v>
      </c>
      <c r="F16" s="114">
        <v>131609</v>
      </c>
      <c r="G16" s="114">
        <v>131154</v>
      </c>
      <c r="H16" s="114">
        <v>129483</v>
      </c>
      <c r="I16" s="115">
        <v>412</v>
      </c>
      <c r="J16" s="116">
        <v>0.31818848806407019</v>
      </c>
    </row>
    <row r="17" spans="1:10" s="110" customFormat="1" ht="13.5" customHeight="1" x14ac:dyDescent="0.2">
      <c r="A17" s="118"/>
      <c r="B17" s="121" t="s">
        <v>110</v>
      </c>
      <c r="C17" s="113">
        <v>19.402802610064334</v>
      </c>
      <c r="D17" s="114">
        <v>38091</v>
      </c>
      <c r="E17" s="114">
        <v>37718</v>
      </c>
      <c r="F17" s="114">
        <v>37657</v>
      </c>
      <c r="G17" s="114">
        <v>37088</v>
      </c>
      <c r="H17" s="114">
        <v>36209</v>
      </c>
      <c r="I17" s="115">
        <v>1882</v>
      </c>
      <c r="J17" s="116">
        <v>5.1976028059322266</v>
      </c>
    </row>
    <row r="18" spans="1:10" s="110" customFormat="1" ht="13.5" customHeight="1" x14ac:dyDescent="0.2">
      <c r="A18" s="120"/>
      <c r="B18" s="121" t="s">
        <v>111</v>
      </c>
      <c r="C18" s="113">
        <v>1.1236928029666304</v>
      </c>
      <c r="D18" s="114">
        <v>2206</v>
      </c>
      <c r="E18" s="114">
        <v>2204</v>
      </c>
      <c r="F18" s="114">
        <v>2174</v>
      </c>
      <c r="G18" s="114">
        <v>2072</v>
      </c>
      <c r="H18" s="114">
        <v>1926</v>
      </c>
      <c r="I18" s="115">
        <v>280</v>
      </c>
      <c r="J18" s="116">
        <v>14.537902388369679</v>
      </c>
    </row>
    <row r="19" spans="1:10" s="110" customFormat="1" ht="13.5" customHeight="1" x14ac:dyDescent="0.2">
      <c r="A19" s="120"/>
      <c r="B19" s="121" t="s">
        <v>112</v>
      </c>
      <c r="C19" s="113">
        <v>0.28525293275671493</v>
      </c>
      <c r="D19" s="114">
        <v>560</v>
      </c>
      <c r="E19" s="114">
        <v>592</v>
      </c>
      <c r="F19" s="114">
        <v>604</v>
      </c>
      <c r="G19" s="114">
        <v>512</v>
      </c>
      <c r="H19" s="114">
        <v>448</v>
      </c>
      <c r="I19" s="115">
        <v>112</v>
      </c>
      <c r="J19" s="116">
        <v>25</v>
      </c>
    </row>
    <row r="20" spans="1:10" s="110" customFormat="1" ht="13.5" customHeight="1" x14ac:dyDescent="0.2">
      <c r="A20" s="118" t="s">
        <v>113</v>
      </c>
      <c r="B20" s="122" t="s">
        <v>114</v>
      </c>
      <c r="C20" s="113">
        <v>70.758518111014325</v>
      </c>
      <c r="D20" s="114">
        <v>138911</v>
      </c>
      <c r="E20" s="114">
        <v>139396</v>
      </c>
      <c r="F20" s="114">
        <v>142262</v>
      </c>
      <c r="G20" s="114">
        <v>140099</v>
      </c>
      <c r="H20" s="114">
        <v>138562</v>
      </c>
      <c r="I20" s="115">
        <v>349</v>
      </c>
      <c r="J20" s="116">
        <v>0.25187280784053345</v>
      </c>
    </row>
    <row r="21" spans="1:10" s="110" customFormat="1" ht="13.5" customHeight="1" x14ac:dyDescent="0.2">
      <c r="A21" s="120"/>
      <c r="B21" s="122" t="s">
        <v>115</v>
      </c>
      <c r="C21" s="113">
        <v>29.241481888985671</v>
      </c>
      <c r="D21" s="114">
        <v>57406</v>
      </c>
      <c r="E21" s="114">
        <v>57299</v>
      </c>
      <c r="F21" s="114">
        <v>57222</v>
      </c>
      <c r="G21" s="114">
        <v>56234</v>
      </c>
      <c r="H21" s="114">
        <v>55447</v>
      </c>
      <c r="I21" s="115">
        <v>1959</v>
      </c>
      <c r="J21" s="116">
        <v>3.5331036845997077</v>
      </c>
    </row>
    <row r="22" spans="1:10" s="110" customFormat="1" ht="13.5" customHeight="1" x14ac:dyDescent="0.2">
      <c r="A22" s="118" t="s">
        <v>113</v>
      </c>
      <c r="B22" s="122" t="s">
        <v>116</v>
      </c>
      <c r="C22" s="113">
        <v>85.451591049170474</v>
      </c>
      <c r="D22" s="114">
        <v>167756</v>
      </c>
      <c r="E22" s="114">
        <v>168258</v>
      </c>
      <c r="F22" s="114">
        <v>170126</v>
      </c>
      <c r="G22" s="114">
        <v>167692</v>
      </c>
      <c r="H22" s="114">
        <v>166725</v>
      </c>
      <c r="I22" s="115">
        <v>1031</v>
      </c>
      <c r="J22" s="116">
        <v>0.61838356575198683</v>
      </c>
    </row>
    <row r="23" spans="1:10" s="110" customFormat="1" ht="13.5" customHeight="1" x14ac:dyDescent="0.2">
      <c r="A23" s="123"/>
      <c r="B23" s="124" t="s">
        <v>117</v>
      </c>
      <c r="C23" s="125">
        <v>14.532108783243428</v>
      </c>
      <c r="D23" s="114">
        <v>28529</v>
      </c>
      <c r="E23" s="114">
        <v>28404</v>
      </c>
      <c r="F23" s="114">
        <v>29325</v>
      </c>
      <c r="G23" s="114">
        <v>28612</v>
      </c>
      <c r="H23" s="114">
        <v>27253</v>
      </c>
      <c r="I23" s="115">
        <v>1276</v>
      </c>
      <c r="J23" s="116">
        <v>4.6820533519245586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49897</v>
      </c>
      <c r="E26" s="114">
        <v>51895</v>
      </c>
      <c r="F26" s="114">
        <v>52380</v>
      </c>
      <c r="G26" s="114">
        <v>52333</v>
      </c>
      <c r="H26" s="140">
        <v>51233</v>
      </c>
      <c r="I26" s="115">
        <v>-1336</v>
      </c>
      <c r="J26" s="116">
        <v>-2.6076942595592683</v>
      </c>
    </row>
    <row r="27" spans="1:10" s="110" customFormat="1" ht="13.5" customHeight="1" x14ac:dyDescent="0.2">
      <c r="A27" s="118" t="s">
        <v>105</v>
      </c>
      <c r="B27" s="119" t="s">
        <v>106</v>
      </c>
      <c r="C27" s="113">
        <v>36.940096598993925</v>
      </c>
      <c r="D27" s="115">
        <v>18432</v>
      </c>
      <c r="E27" s="114">
        <v>19073</v>
      </c>
      <c r="F27" s="114">
        <v>19306</v>
      </c>
      <c r="G27" s="114">
        <v>19228</v>
      </c>
      <c r="H27" s="140">
        <v>18651</v>
      </c>
      <c r="I27" s="115">
        <v>-219</v>
      </c>
      <c r="J27" s="116">
        <v>-1.174199774811002</v>
      </c>
    </row>
    <row r="28" spans="1:10" s="110" customFormat="1" ht="13.5" customHeight="1" x14ac:dyDescent="0.2">
      <c r="A28" s="120"/>
      <c r="B28" s="119" t="s">
        <v>107</v>
      </c>
      <c r="C28" s="113">
        <v>63.059903401006075</v>
      </c>
      <c r="D28" s="115">
        <v>31465</v>
      </c>
      <c r="E28" s="114">
        <v>32822</v>
      </c>
      <c r="F28" s="114">
        <v>33074</v>
      </c>
      <c r="G28" s="114">
        <v>33105</v>
      </c>
      <c r="H28" s="140">
        <v>32582</v>
      </c>
      <c r="I28" s="115">
        <v>-1117</v>
      </c>
      <c r="J28" s="116">
        <v>-3.4282732797250017</v>
      </c>
    </row>
    <row r="29" spans="1:10" s="110" customFormat="1" ht="13.5" customHeight="1" x14ac:dyDescent="0.2">
      <c r="A29" s="118" t="s">
        <v>105</v>
      </c>
      <c r="B29" s="121" t="s">
        <v>108</v>
      </c>
      <c r="C29" s="113">
        <v>11.970659558690903</v>
      </c>
      <c r="D29" s="115">
        <v>5973</v>
      </c>
      <c r="E29" s="114">
        <v>6389</v>
      </c>
      <c r="F29" s="114">
        <v>6620</v>
      </c>
      <c r="G29" s="114">
        <v>6637</v>
      </c>
      <c r="H29" s="140">
        <v>6319</v>
      </c>
      <c r="I29" s="115">
        <v>-346</v>
      </c>
      <c r="J29" s="116">
        <v>-5.4755499287861999</v>
      </c>
    </row>
    <row r="30" spans="1:10" s="110" customFormat="1" ht="13.5" customHeight="1" x14ac:dyDescent="0.2">
      <c r="A30" s="118"/>
      <c r="B30" s="121" t="s">
        <v>109</v>
      </c>
      <c r="C30" s="113">
        <v>52.458063611038739</v>
      </c>
      <c r="D30" s="115">
        <v>26175</v>
      </c>
      <c r="E30" s="114">
        <v>27337</v>
      </c>
      <c r="F30" s="114">
        <v>27529</v>
      </c>
      <c r="G30" s="114">
        <v>27564</v>
      </c>
      <c r="H30" s="140">
        <v>27176</v>
      </c>
      <c r="I30" s="115">
        <v>-1001</v>
      </c>
      <c r="J30" s="116">
        <v>-3.6833971151015601</v>
      </c>
    </row>
    <row r="31" spans="1:10" s="110" customFormat="1" ht="13.5" customHeight="1" x14ac:dyDescent="0.2">
      <c r="A31" s="118"/>
      <c r="B31" s="121" t="s">
        <v>110</v>
      </c>
      <c r="C31" s="113">
        <v>19.109365292502556</v>
      </c>
      <c r="D31" s="115">
        <v>9535</v>
      </c>
      <c r="E31" s="114">
        <v>9729</v>
      </c>
      <c r="F31" s="114">
        <v>9785</v>
      </c>
      <c r="G31" s="114">
        <v>9755</v>
      </c>
      <c r="H31" s="140">
        <v>9540</v>
      </c>
      <c r="I31" s="115">
        <v>-5</v>
      </c>
      <c r="J31" s="116">
        <v>-5.2410901467505239E-2</v>
      </c>
    </row>
    <row r="32" spans="1:10" s="110" customFormat="1" ht="13.5" customHeight="1" x14ac:dyDescent="0.2">
      <c r="A32" s="120"/>
      <c r="B32" s="121" t="s">
        <v>111</v>
      </c>
      <c r="C32" s="113">
        <v>16.461911537767801</v>
      </c>
      <c r="D32" s="115">
        <v>8214</v>
      </c>
      <c r="E32" s="114">
        <v>8440</v>
      </c>
      <c r="F32" s="114">
        <v>8446</v>
      </c>
      <c r="G32" s="114">
        <v>8377</v>
      </c>
      <c r="H32" s="140">
        <v>8198</v>
      </c>
      <c r="I32" s="115">
        <v>16</v>
      </c>
      <c r="J32" s="116">
        <v>0.19516955354964627</v>
      </c>
    </row>
    <row r="33" spans="1:10" s="110" customFormat="1" ht="13.5" customHeight="1" x14ac:dyDescent="0.2">
      <c r="A33" s="120"/>
      <c r="B33" s="121" t="s">
        <v>112</v>
      </c>
      <c r="C33" s="113">
        <v>1.4169188528368439</v>
      </c>
      <c r="D33" s="115">
        <v>707</v>
      </c>
      <c r="E33" s="114">
        <v>735</v>
      </c>
      <c r="F33" s="114">
        <v>764</v>
      </c>
      <c r="G33" s="114">
        <v>668</v>
      </c>
      <c r="H33" s="140">
        <v>641</v>
      </c>
      <c r="I33" s="115">
        <v>66</v>
      </c>
      <c r="J33" s="116">
        <v>10.296411856474259</v>
      </c>
    </row>
    <row r="34" spans="1:10" s="110" customFormat="1" ht="13.5" customHeight="1" x14ac:dyDescent="0.2">
      <c r="A34" s="118" t="s">
        <v>113</v>
      </c>
      <c r="B34" s="122" t="s">
        <v>116</v>
      </c>
      <c r="C34" s="113">
        <v>88.372046415616168</v>
      </c>
      <c r="D34" s="115">
        <v>44095</v>
      </c>
      <c r="E34" s="114">
        <v>45851</v>
      </c>
      <c r="F34" s="114">
        <v>46369</v>
      </c>
      <c r="G34" s="114">
        <v>46419</v>
      </c>
      <c r="H34" s="140">
        <v>45527</v>
      </c>
      <c r="I34" s="115">
        <v>-1432</v>
      </c>
      <c r="J34" s="116">
        <v>-3.1453862543106288</v>
      </c>
    </row>
    <row r="35" spans="1:10" s="110" customFormat="1" ht="13.5" customHeight="1" x14ac:dyDescent="0.2">
      <c r="A35" s="118"/>
      <c r="B35" s="119" t="s">
        <v>117</v>
      </c>
      <c r="C35" s="113">
        <v>11.517726516624245</v>
      </c>
      <c r="D35" s="115">
        <v>5747</v>
      </c>
      <c r="E35" s="114">
        <v>5988</v>
      </c>
      <c r="F35" s="114">
        <v>5955</v>
      </c>
      <c r="G35" s="114">
        <v>5855</v>
      </c>
      <c r="H35" s="140">
        <v>5650</v>
      </c>
      <c r="I35" s="115">
        <v>97</v>
      </c>
      <c r="J35" s="116">
        <v>1.7168141592920354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27516</v>
      </c>
      <c r="E37" s="114">
        <v>28540</v>
      </c>
      <c r="F37" s="114">
        <v>28665</v>
      </c>
      <c r="G37" s="114">
        <v>28956</v>
      </c>
      <c r="H37" s="140">
        <v>28815</v>
      </c>
      <c r="I37" s="115">
        <v>-1299</v>
      </c>
      <c r="J37" s="116">
        <v>-4.5080687142113485</v>
      </c>
    </row>
    <row r="38" spans="1:10" s="110" customFormat="1" ht="13.5" customHeight="1" x14ac:dyDescent="0.2">
      <c r="A38" s="118" t="s">
        <v>105</v>
      </c>
      <c r="B38" s="119" t="s">
        <v>106</v>
      </c>
      <c r="C38" s="113">
        <v>32.50472452391336</v>
      </c>
      <c r="D38" s="115">
        <v>8944</v>
      </c>
      <c r="E38" s="114">
        <v>9217</v>
      </c>
      <c r="F38" s="114">
        <v>9201</v>
      </c>
      <c r="G38" s="114">
        <v>9301</v>
      </c>
      <c r="H38" s="140">
        <v>9236</v>
      </c>
      <c r="I38" s="115">
        <v>-292</v>
      </c>
      <c r="J38" s="116">
        <v>-3.1615417929839755</v>
      </c>
    </row>
    <row r="39" spans="1:10" s="110" customFormat="1" ht="13.5" customHeight="1" x14ac:dyDescent="0.2">
      <c r="A39" s="120"/>
      <c r="B39" s="119" t="s">
        <v>107</v>
      </c>
      <c r="C39" s="113">
        <v>67.495275476086647</v>
      </c>
      <c r="D39" s="115">
        <v>18572</v>
      </c>
      <c r="E39" s="114">
        <v>19323</v>
      </c>
      <c r="F39" s="114">
        <v>19464</v>
      </c>
      <c r="G39" s="114">
        <v>19655</v>
      </c>
      <c r="H39" s="140">
        <v>19579</v>
      </c>
      <c r="I39" s="115">
        <v>-1007</v>
      </c>
      <c r="J39" s="116">
        <v>-5.1432657439092901</v>
      </c>
    </row>
    <row r="40" spans="1:10" s="110" customFormat="1" ht="13.5" customHeight="1" x14ac:dyDescent="0.2">
      <c r="A40" s="118" t="s">
        <v>105</v>
      </c>
      <c r="B40" s="121" t="s">
        <v>108</v>
      </c>
      <c r="C40" s="113">
        <v>12.788922808547754</v>
      </c>
      <c r="D40" s="115">
        <v>3519</v>
      </c>
      <c r="E40" s="114">
        <v>3681</v>
      </c>
      <c r="F40" s="114">
        <v>3766</v>
      </c>
      <c r="G40" s="114">
        <v>3944</v>
      </c>
      <c r="H40" s="140">
        <v>3741</v>
      </c>
      <c r="I40" s="115">
        <v>-222</v>
      </c>
      <c r="J40" s="116">
        <v>-5.9342421812349642</v>
      </c>
    </row>
    <row r="41" spans="1:10" s="110" customFormat="1" ht="13.5" customHeight="1" x14ac:dyDescent="0.2">
      <c r="A41" s="118"/>
      <c r="B41" s="121" t="s">
        <v>109</v>
      </c>
      <c r="C41" s="113">
        <v>36.793138537578137</v>
      </c>
      <c r="D41" s="115">
        <v>10124</v>
      </c>
      <c r="E41" s="114">
        <v>10619</v>
      </c>
      <c r="F41" s="114">
        <v>10608</v>
      </c>
      <c r="G41" s="114">
        <v>10769</v>
      </c>
      <c r="H41" s="140">
        <v>11042</v>
      </c>
      <c r="I41" s="115">
        <v>-918</v>
      </c>
      <c r="J41" s="116">
        <v>-8.3137112841876473</v>
      </c>
    </row>
    <row r="42" spans="1:10" s="110" customFormat="1" ht="13.5" customHeight="1" x14ac:dyDescent="0.2">
      <c r="A42" s="118"/>
      <c r="B42" s="121" t="s">
        <v>110</v>
      </c>
      <c r="C42" s="113">
        <v>21.405727576682658</v>
      </c>
      <c r="D42" s="115">
        <v>5890</v>
      </c>
      <c r="E42" s="114">
        <v>6022</v>
      </c>
      <c r="F42" s="114">
        <v>6056</v>
      </c>
      <c r="G42" s="114">
        <v>6084</v>
      </c>
      <c r="H42" s="140">
        <v>6036</v>
      </c>
      <c r="I42" s="115">
        <v>-146</v>
      </c>
      <c r="J42" s="116">
        <v>-2.4188204108681246</v>
      </c>
    </row>
    <row r="43" spans="1:10" s="110" customFormat="1" ht="13.5" customHeight="1" x14ac:dyDescent="0.2">
      <c r="A43" s="120"/>
      <c r="B43" s="121" t="s">
        <v>111</v>
      </c>
      <c r="C43" s="113">
        <v>29.012211077191452</v>
      </c>
      <c r="D43" s="115">
        <v>7983</v>
      </c>
      <c r="E43" s="114">
        <v>8218</v>
      </c>
      <c r="F43" s="114">
        <v>8235</v>
      </c>
      <c r="G43" s="114">
        <v>8159</v>
      </c>
      <c r="H43" s="140">
        <v>7996</v>
      </c>
      <c r="I43" s="115">
        <v>-13</v>
      </c>
      <c r="J43" s="116">
        <v>-0.16258129064532267</v>
      </c>
    </row>
    <row r="44" spans="1:10" s="110" customFormat="1" ht="13.5" customHeight="1" x14ac:dyDescent="0.2">
      <c r="A44" s="120"/>
      <c r="B44" s="121" t="s">
        <v>112</v>
      </c>
      <c r="C44" s="113">
        <v>2.3404564616950139</v>
      </c>
      <c r="D44" s="115">
        <v>644</v>
      </c>
      <c r="E44" s="114">
        <v>679</v>
      </c>
      <c r="F44" s="114">
        <v>708</v>
      </c>
      <c r="G44" s="114">
        <v>615</v>
      </c>
      <c r="H44" s="140">
        <v>593</v>
      </c>
      <c r="I44" s="115">
        <v>51</v>
      </c>
      <c r="J44" s="116">
        <v>8.6003372681281611</v>
      </c>
    </row>
    <row r="45" spans="1:10" s="110" customFormat="1" ht="13.5" customHeight="1" x14ac:dyDescent="0.2">
      <c r="A45" s="118" t="s">
        <v>113</v>
      </c>
      <c r="B45" s="122" t="s">
        <v>116</v>
      </c>
      <c r="C45" s="113">
        <v>89.660561128070938</v>
      </c>
      <c r="D45" s="115">
        <v>24671</v>
      </c>
      <c r="E45" s="114">
        <v>25547</v>
      </c>
      <c r="F45" s="114">
        <v>25758</v>
      </c>
      <c r="G45" s="114">
        <v>26030</v>
      </c>
      <c r="H45" s="140">
        <v>25854</v>
      </c>
      <c r="I45" s="115">
        <v>-1183</v>
      </c>
      <c r="J45" s="116">
        <v>-4.5756942832830507</v>
      </c>
    </row>
    <row r="46" spans="1:10" s="110" customFormat="1" ht="13.5" customHeight="1" x14ac:dyDescent="0.2">
      <c r="A46" s="118"/>
      <c r="B46" s="119" t="s">
        <v>117</v>
      </c>
      <c r="C46" s="113">
        <v>10.139555167902312</v>
      </c>
      <c r="D46" s="115">
        <v>2790</v>
      </c>
      <c r="E46" s="114">
        <v>2937</v>
      </c>
      <c r="F46" s="114">
        <v>2851</v>
      </c>
      <c r="G46" s="114">
        <v>2867</v>
      </c>
      <c r="H46" s="140">
        <v>2905</v>
      </c>
      <c r="I46" s="115">
        <v>-115</v>
      </c>
      <c r="J46" s="116">
        <v>-3.9586919104991396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22381</v>
      </c>
      <c r="E48" s="114">
        <v>23355</v>
      </c>
      <c r="F48" s="114">
        <v>23715</v>
      </c>
      <c r="G48" s="114">
        <v>23377</v>
      </c>
      <c r="H48" s="140">
        <v>22418</v>
      </c>
      <c r="I48" s="115">
        <v>-37</v>
      </c>
      <c r="J48" s="116">
        <v>-0.165045945222589</v>
      </c>
    </row>
    <row r="49" spans="1:12" s="110" customFormat="1" ht="13.5" customHeight="1" x14ac:dyDescent="0.2">
      <c r="A49" s="118" t="s">
        <v>105</v>
      </c>
      <c r="B49" s="119" t="s">
        <v>106</v>
      </c>
      <c r="C49" s="113">
        <v>42.393101291273851</v>
      </c>
      <c r="D49" s="115">
        <v>9488</v>
      </c>
      <c r="E49" s="114">
        <v>9856</v>
      </c>
      <c r="F49" s="114">
        <v>10105</v>
      </c>
      <c r="G49" s="114">
        <v>9927</v>
      </c>
      <c r="H49" s="140">
        <v>9415</v>
      </c>
      <c r="I49" s="115">
        <v>73</v>
      </c>
      <c r="J49" s="116">
        <v>0.77535847052575679</v>
      </c>
    </row>
    <row r="50" spans="1:12" s="110" customFormat="1" ht="13.5" customHeight="1" x14ac:dyDescent="0.2">
      <c r="A50" s="120"/>
      <c r="B50" s="119" t="s">
        <v>107</v>
      </c>
      <c r="C50" s="113">
        <v>57.606898708726149</v>
      </c>
      <c r="D50" s="115">
        <v>12893</v>
      </c>
      <c r="E50" s="114">
        <v>13499</v>
      </c>
      <c r="F50" s="114">
        <v>13610</v>
      </c>
      <c r="G50" s="114">
        <v>13450</v>
      </c>
      <c r="H50" s="140">
        <v>13003</v>
      </c>
      <c r="I50" s="115">
        <v>-110</v>
      </c>
      <c r="J50" s="116">
        <v>-0.84595862493270779</v>
      </c>
    </row>
    <row r="51" spans="1:12" s="110" customFormat="1" ht="13.5" customHeight="1" x14ac:dyDescent="0.2">
      <c r="A51" s="118" t="s">
        <v>105</v>
      </c>
      <c r="B51" s="121" t="s">
        <v>108</v>
      </c>
      <c r="C51" s="113">
        <v>10.964657522005272</v>
      </c>
      <c r="D51" s="115">
        <v>2454</v>
      </c>
      <c r="E51" s="114">
        <v>2708</v>
      </c>
      <c r="F51" s="114">
        <v>2854</v>
      </c>
      <c r="G51" s="114">
        <v>2693</v>
      </c>
      <c r="H51" s="140">
        <v>2578</v>
      </c>
      <c r="I51" s="115">
        <v>-124</v>
      </c>
      <c r="J51" s="116">
        <v>-4.8099301784328938</v>
      </c>
    </row>
    <row r="52" spans="1:12" s="110" customFormat="1" ht="13.5" customHeight="1" x14ac:dyDescent="0.2">
      <c r="A52" s="118"/>
      <c r="B52" s="121" t="s">
        <v>109</v>
      </c>
      <c r="C52" s="113">
        <v>71.717081453018181</v>
      </c>
      <c r="D52" s="115">
        <v>16051</v>
      </c>
      <c r="E52" s="114">
        <v>16718</v>
      </c>
      <c r="F52" s="114">
        <v>16921</v>
      </c>
      <c r="G52" s="114">
        <v>16795</v>
      </c>
      <c r="H52" s="140">
        <v>16134</v>
      </c>
      <c r="I52" s="115">
        <v>-83</v>
      </c>
      <c r="J52" s="116">
        <v>-0.51444155200198338</v>
      </c>
    </row>
    <row r="53" spans="1:12" s="110" customFormat="1" ht="13.5" customHeight="1" x14ac:dyDescent="0.2">
      <c r="A53" s="118"/>
      <c r="B53" s="121" t="s">
        <v>110</v>
      </c>
      <c r="C53" s="113">
        <v>16.286135561413698</v>
      </c>
      <c r="D53" s="115">
        <v>3645</v>
      </c>
      <c r="E53" s="114">
        <v>3707</v>
      </c>
      <c r="F53" s="114">
        <v>3729</v>
      </c>
      <c r="G53" s="114">
        <v>3671</v>
      </c>
      <c r="H53" s="140">
        <v>3504</v>
      </c>
      <c r="I53" s="115">
        <v>141</v>
      </c>
      <c r="J53" s="116">
        <v>4.0239726027397262</v>
      </c>
    </row>
    <row r="54" spans="1:12" s="110" customFormat="1" ht="13.5" customHeight="1" x14ac:dyDescent="0.2">
      <c r="A54" s="120"/>
      <c r="B54" s="121" t="s">
        <v>111</v>
      </c>
      <c r="C54" s="113">
        <v>1.0321254635628434</v>
      </c>
      <c r="D54" s="115">
        <v>231</v>
      </c>
      <c r="E54" s="114">
        <v>222</v>
      </c>
      <c r="F54" s="114">
        <v>211</v>
      </c>
      <c r="G54" s="114">
        <v>218</v>
      </c>
      <c r="H54" s="140">
        <v>202</v>
      </c>
      <c r="I54" s="115">
        <v>29</v>
      </c>
      <c r="J54" s="116">
        <v>14.356435643564357</v>
      </c>
    </row>
    <row r="55" spans="1:12" s="110" customFormat="1" ht="13.5" customHeight="1" x14ac:dyDescent="0.2">
      <c r="A55" s="120"/>
      <c r="B55" s="121" t="s">
        <v>112</v>
      </c>
      <c r="C55" s="113">
        <v>0.2814887627898664</v>
      </c>
      <c r="D55" s="115">
        <v>63</v>
      </c>
      <c r="E55" s="114">
        <v>56</v>
      </c>
      <c r="F55" s="114">
        <v>56</v>
      </c>
      <c r="G55" s="114">
        <v>53</v>
      </c>
      <c r="H55" s="140">
        <v>48</v>
      </c>
      <c r="I55" s="115">
        <v>15</v>
      </c>
      <c r="J55" s="116">
        <v>31.25</v>
      </c>
    </row>
    <row r="56" spans="1:12" s="110" customFormat="1" ht="13.5" customHeight="1" x14ac:dyDescent="0.2">
      <c r="A56" s="118" t="s">
        <v>113</v>
      </c>
      <c r="B56" s="122" t="s">
        <v>116</v>
      </c>
      <c r="C56" s="113">
        <v>86.787900451275632</v>
      </c>
      <c r="D56" s="115">
        <v>19424</v>
      </c>
      <c r="E56" s="114">
        <v>20304</v>
      </c>
      <c r="F56" s="114">
        <v>20611</v>
      </c>
      <c r="G56" s="114">
        <v>20389</v>
      </c>
      <c r="H56" s="140">
        <v>19673</v>
      </c>
      <c r="I56" s="115">
        <v>-249</v>
      </c>
      <c r="J56" s="116">
        <v>-1.2656940985106491</v>
      </c>
    </row>
    <row r="57" spans="1:12" s="110" customFormat="1" ht="13.5" customHeight="1" x14ac:dyDescent="0.2">
      <c r="A57" s="142"/>
      <c r="B57" s="124" t="s">
        <v>117</v>
      </c>
      <c r="C57" s="125">
        <v>13.212099548724364</v>
      </c>
      <c r="D57" s="143">
        <v>2957</v>
      </c>
      <c r="E57" s="144">
        <v>3051</v>
      </c>
      <c r="F57" s="144">
        <v>3104</v>
      </c>
      <c r="G57" s="144">
        <v>2988</v>
      </c>
      <c r="H57" s="145">
        <v>2745</v>
      </c>
      <c r="I57" s="143">
        <v>212</v>
      </c>
      <c r="J57" s="146">
        <v>7.7231329690346087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196317</v>
      </c>
      <c r="E12" s="236">
        <v>196695</v>
      </c>
      <c r="F12" s="114">
        <v>199484</v>
      </c>
      <c r="G12" s="114">
        <v>196333</v>
      </c>
      <c r="H12" s="140">
        <v>194009</v>
      </c>
      <c r="I12" s="115">
        <v>2308</v>
      </c>
      <c r="J12" s="116">
        <v>1.1896355323722096</v>
      </c>
    </row>
    <row r="13" spans="1:15" s="110" customFormat="1" ht="12" customHeight="1" x14ac:dyDescent="0.2">
      <c r="A13" s="118" t="s">
        <v>105</v>
      </c>
      <c r="B13" s="119" t="s">
        <v>106</v>
      </c>
      <c r="C13" s="113">
        <v>55.541292908917718</v>
      </c>
      <c r="D13" s="115">
        <v>109037</v>
      </c>
      <c r="E13" s="114">
        <v>109120</v>
      </c>
      <c r="F13" s="114">
        <v>111606</v>
      </c>
      <c r="G13" s="114">
        <v>109801</v>
      </c>
      <c r="H13" s="140">
        <v>108116</v>
      </c>
      <c r="I13" s="115">
        <v>921</v>
      </c>
      <c r="J13" s="116">
        <v>0.85186281401457697</v>
      </c>
    </row>
    <row r="14" spans="1:15" s="110" customFormat="1" ht="12" customHeight="1" x14ac:dyDescent="0.2">
      <c r="A14" s="118"/>
      <c r="B14" s="119" t="s">
        <v>107</v>
      </c>
      <c r="C14" s="113">
        <v>44.458707091082282</v>
      </c>
      <c r="D14" s="115">
        <v>87280</v>
      </c>
      <c r="E14" s="114">
        <v>87575</v>
      </c>
      <c r="F14" s="114">
        <v>87878</v>
      </c>
      <c r="G14" s="114">
        <v>86532</v>
      </c>
      <c r="H14" s="140">
        <v>85893</v>
      </c>
      <c r="I14" s="115">
        <v>1387</v>
      </c>
      <c r="J14" s="116">
        <v>1.6147998090647666</v>
      </c>
    </row>
    <row r="15" spans="1:15" s="110" customFormat="1" ht="12" customHeight="1" x14ac:dyDescent="0.2">
      <c r="A15" s="118" t="s">
        <v>105</v>
      </c>
      <c r="B15" s="121" t="s">
        <v>108</v>
      </c>
      <c r="C15" s="113">
        <v>13.307558693337816</v>
      </c>
      <c r="D15" s="115">
        <v>26125</v>
      </c>
      <c r="E15" s="114">
        <v>27011</v>
      </c>
      <c r="F15" s="114">
        <v>28044</v>
      </c>
      <c r="G15" s="114">
        <v>26019</v>
      </c>
      <c r="H15" s="140">
        <v>26391</v>
      </c>
      <c r="I15" s="115">
        <v>-266</v>
      </c>
      <c r="J15" s="116">
        <v>-1.007919366450684</v>
      </c>
    </row>
    <row r="16" spans="1:15" s="110" customFormat="1" ht="12" customHeight="1" x14ac:dyDescent="0.2">
      <c r="A16" s="118"/>
      <c r="B16" s="121" t="s">
        <v>109</v>
      </c>
      <c r="C16" s="113">
        <v>66.165945893631218</v>
      </c>
      <c r="D16" s="115">
        <v>129895</v>
      </c>
      <c r="E16" s="114">
        <v>129762</v>
      </c>
      <c r="F16" s="114">
        <v>131609</v>
      </c>
      <c r="G16" s="114">
        <v>131154</v>
      </c>
      <c r="H16" s="140">
        <v>129483</v>
      </c>
      <c r="I16" s="115">
        <v>412</v>
      </c>
      <c r="J16" s="116">
        <v>0.31818848806407019</v>
      </c>
    </row>
    <row r="17" spans="1:10" s="110" customFormat="1" ht="12" customHeight="1" x14ac:dyDescent="0.2">
      <c r="A17" s="118"/>
      <c r="B17" s="121" t="s">
        <v>110</v>
      </c>
      <c r="C17" s="113">
        <v>19.402802610064334</v>
      </c>
      <c r="D17" s="115">
        <v>38091</v>
      </c>
      <c r="E17" s="114">
        <v>37718</v>
      </c>
      <c r="F17" s="114">
        <v>37657</v>
      </c>
      <c r="G17" s="114">
        <v>37088</v>
      </c>
      <c r="H17" s="140">
        <v>36209</v>
      </c>
      <c r="I17" s="115">
        <v>1882</v>
      </c>
      <c r="J17" s="116">
        <v>5.1976028059322266</v>
      </c>
    </row>
    <row r="18" spans="1:10" s="110" customFormat="1" ht="12" customHeight="1" x14ac:dyDescent="0.2">
      <c r="A18" s="120"/>
      <c r="B18" s="121" t="s">
        <v>111</v>
      </c>
      <c r="C18" s="113">
        <v>1.1236928029666304</v>
      </c>
      <c r="D18" s="115">
        <v>2206</v>
      </c>
      <c r="E18" s="114">
        <v>2204</v>
      </c>
      <c r="F18" s="114">
        <v>2174</v>
      </c>
      <c r="G18" s="114">
        <v>2072</v>
      </c>
      <c r="H18" s="140">
        <v>1926</v>
      </c>
      <c r="I18" s="115">
        <v>280</v>
      </c>
      <c r="J18" s="116">
        <v>14.537902388369679</v>
      </c>
    </row>
    <row r="19" spans="1:10" s="110" customFormat="1" ht="12" customHeight="1" x14ac:dyDescent="0.2">
      <c r="A19" s="120"/>
      <c r="B19" s="121" t="s">
        <v>112</v>
      </c>
      <c r="C19" s="113">
        <v>0.28525293275671493</v>
      </c>
      <c r="D19" s="115">
        <v>560</v>
      </c>
      <c r="E19" s="114">
        <v>592</v>
      </c>
      <c r="F19" s="114">
        <v>604</v>
      </c>
      <c r="G19" s="114">
        <v>512</v>
      </c>
      <c r="H19" s="140">
        <v>448</v>
      </c>
      <c r="I19" s="115">
        <v>112</v>
      </c>
      <c r="J19" s="116">
        <v>25</v>
      </c>
    </row>
    <row r="20" spans="1:10" s="110" customFormat="1" ht="12" customHeight="1" x14ac:dyDescent="0.2">
      <c r="A20" s="118" t="s">
        <v>113</v>
      </c>
      <c r="B20" s="119" t="s">
        <v>181</v>
      </c>
      <c r="C20" s="113">
        <v>70.758518111014325</v>
      </c>
      <c r="D20" s="115">
        <v>138911</v>
      </c>
      <c r="E20" s="114">
        <v>139396</v>
      </c>
      <c r="F20" s="114">
        <v>142262</v>
      </c>
      <c r="G20" s="114">
        <v>140099</v>
      </c>
      <c r="H20" s="140">
        <v>138562</v>
      </c>
      <c r="I20" s="115">
        <v>349</v>
      </c>
      <c r="J20" s="116">
        <v>0.25187280784053345</v>
      </c>
    </row>
    <row r="21" spans="1:10" s="110" customFormat="1" ht="12" customHeight="1" x14ac:dyDescent="0.2">
      <c r="A21" s="118"/>
      <c r="B21" s="119" t="s">
        <v>182</v>
      </c>
      <c r="C21" s="113">
        <v>29.241481888985671</v>
      </c>
      <c r="D21" s="115">
        <v>57406</v>
      </c>
      <c r="E21" s="114">
        <v>57299</v>
      </c>
      <c r="F21" s="114">
        <v>57222</v>
      </c>
      <c r="G21" s="114">
        <v>56234</v>
      </c>
      <c r="H21" s="140">
        <v>55447</v>
      </c>
      <c r="I21" s="115">
        <v>1959</v>
      </c>
      <c r="J21" s="116">
        <v>3.5331036845997077</v>
      </c>
    </row>
    <row r="22" spans="1:10" s="110" customFormat="1" ht="12" customHeight="1" x14ac:dyDescent="0.2">
      <c r="A22" s="118" t="s">
        <v>113</v>
      </c>
      <c r="B22" s="119" t="s">
        <v>116</v>
      </c>
      <c r="C22" s="113">
        <v>85.451591049170474</v>
      </c>
      <c r="D22" s="115">
        <v>167756</v>
      </c>
      <c r="E22" s="114">
        <v>168258</v>
      </c>
      <c r="F22" s="114">
        <v>170126</v>
      </c>
      <c r="G22" s="114">
        <v>167692</v>
      </c>
      <c r="H22" s="140">
        <v>166725</v>
      </c>
      <c r="I22" s="115">
        <v>1031</v>
      </c>
      <c r="J22" s="116">
        <v>0.61838356575198683</v>
      </c>
    </row>
    <row r="23" spans="1:10" s="110" customFormat="1" ht="12" customHeight="1" x14ac:dyDescent="0.2">
      <c r="A23" s="118"/>
      <c r="B23" s="119" t="s">
        <v>117</v>
      </c>
      <c r="C23" s="113">
        <v>14.532108783243428</v>
      </c>
      <c r="D23" s="115">
        <v>28529</v>
      </c>
      <c r="E23" s="114">
        <v>28404</v>
      </c>
      <c r="F23" s="114">
        <v>29325</v>
      </c>
      <c r="G23" s="114">
        <v>28612</v>
      </c>
      <c r="H23" s="140">
        <v>27253</v>
      </c>
      <c r="I23" s="115">
        <v>1276</v>
      </c>
      <c r="J23" s="116">
        <v>4.6820533519245586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204529</v>
      </c>
      <c r="E64" s="236">
        <v>204619</v>
      </c>
      <c r="F64" s="236">
        <v>207180</v>
      </c>
      <c r="G64" s="236">
        <v>203767</v>
      </c>
      <c r="H64" s="140">
        <v>201575</v>
      </c>
      <c r="I64" s="115">
        <v>2954</v>
      </c>
      <c r="J64" s="116">
        <v>1.4654595063872007</v>
      </c>
    </row>
    <row r="65" spans="1:12" s="110" customFormat="1" ht="12" customHeight="1" x14ac:dyDescent="0.2">
      <c r="A65" s="118" t="s">
        <v>105</v>
      </c>
      <c r="B65" s="119" t="s">
        <v>106</v>
      </c>
      <c r="C65" s="113">
        <v>54.110664013416191</v>
      </c>
      <c r="D65" s="235">
        <v>110672</v>
      </c>
      <c r="E65" s="236">
        <v>110557</v>
      </c>
      <c r="F65" s="236">
        <v>112764</v>
      </c>
      <c r="G65" s="236">
        <v>110805</v>
      </c>
      <c r="H65" s="140">
        <v>109344</v>
      </c>
      <c r="I65" s="115">
        <v>1328</v>
      </c>
      <c r="J65" s="116">
        <v>1.2145156570090723</v>
      </c>
    </row>
    <row r="66" spans="1:12" s="110" customFormat="1" ht="12" customHeight="1" x14ac:dyDescent="0.2">
      <c r="A66" s="118"/>
      <c r="B66" s="119" t="s">
        <v>107</v>
      </c>
      <c r="C66" s="113">
        <v>45.889335986583809</v>
      </c>
      <c r="D66" s="235">
        <v>93857</v>
      </c>
      <c r="E66" s="236">
        <v>94062</v>
      </c>
      <c r="F66" s="236">
        <v>94416</v>
      </c>
      <c r="G66" s="236">
        <v>92962</v>
      </c>
      <c r="H66" s="140">
        <v>92231</v>
      </c>
      <c r="I66" s="115">
        <v>1626</v>
      </c>
      <c r="J66" s="116">
        <v>1.7629647298630613</v>
      </c>
    </row>
    <row r="67" spans="1:12" s="110" customFormat="1" ht="12" customHeight="1" x14ac:dyDescent="0.2">
      <c r="A67" s="118" t="s">
        <v>105</v>
      </c>
      <c r="B67" s="121" t="s">
        <v>108</v>
      </c>
      <c r="C67" s="113">
        <v>13.207906947181085</v>
      </c>
      <c r="D67" s="235">
        <v>27014</v>
      </c>
      <c r="E67" s="236">
        <v>27868</v>
      </c>
      <c r="F67" s="236">
        <v>28804</v>
      </c>
      <c r="G67" s="236">
        <v>26776</v>
      </c>
      <c r="H67" s="140">
        <v>27185</v>
      </c>
      <c r="I67" s="115">
        <v>-171</v>
      </c>
      <c r="J67" s="116">
        <v>-0.62902335846974433</v>
      </c>
    </row>
    <row r="68" spans="1:12" s="110" customFormat="1" ht="12" customHeight="1" x14ac:dyDescent="0.2">
      <c r="A68" s="118"/>
      <c r="B68" s="121" t="s">
        <v>109</v>
      </c>
      <c r="C68" s="113">
        <v>65.829784529333253</v>
      </c>
      <c r="D68" s="235">
        <v>134641</v>
      </c>
      <c r="E68" s="236">
        <v>134242</v>
      </c>
      <c r="F68" s="236">
        <v>135979</v>
      </c>
      <c r="G68" s="236">
        <v>135405</v>
      </c>
      <c r="H68" s="140">
        <v>133898</v>
      </c>
      <c r="I68" s="115">
        <v>743</v>
      </c>
      <c r="J68" s="116">
        <v>0.55489999850632576</v>
      </c>
    </row>
    <row r="69" spans="1:12" s="110" customFormat="1" ht="12" customHeight="1" x14ac:dyDescent="0.2">
      <c r="A69" s="118"/>
      <c r="B69" s="121" t="s">
        <v>110</v>
      </c>
      <c r="C69" s="113">
        <v>19.736076546602192</v>
      </c>
      <c r="D69" s="235">
        <v>40366</v>
      </c>
      <c r="E69" s="236">
        <v>40011</v>
      </c>
      <c r="F69" s="236">
        <v>39958</v>
      </c>
      <c r="G69" s="236">
        <v>39270</v>
      </c>
      <c r="H69" s="140">
        <v>38355</v>
      </c>
      <c r="I69" s="115">
        <v>2011</v>
      </c>
      <c r="J69" s="116">
        <v>5.2431234519619343</v>
      </c>
    </row>
    <row r="70" spans="1:12" s="110" customFormat="1" ht="12" customHeight="1" x14ac:dyDescent="0.2">
      <c r="A70" s="120"/>
      <c r="B70" s="121" t="s">
        <v>111</v>
      </c>
      <c r="C70" s="113">
        <v>1.2262319768834737</v>
      </c>
      <c r="D70" s="235">
        <v>2508</v>
      </c>
      <c r="E70" s="236">
        <v>2498</v>
      </c>
      <c r="F70" s="236">
        <v>2439</v>
      </c>
      <c r="G70" s="236">
        <v>2316</v>
      </c>
      <c r="H70" s="140">
        <v>2137</v>
      </c>
      <c r="I70" s="115">
        <v>371</v>
      </c>
      <c r="J70" s="116">
        <v>17.360786148806739</v>
      </c>
    </row>
    <row r="71" spans="1:12" s="110" customFormat="1" ht="12" customHeight="1" x14ac:dyDescent="0.2">
      <c r="A71" s="120"/>
      <c r="B71" s="121" t="s">
        <v>112</v>
      </c>
      <c r="C71" s="113">
        <v>0.32562619481833871</v>
      </c>
      <c r="D71" s="235">
        <v>666</v>
      </c>
      <c r="E71" s="236">
        <v>691</v>
      </c>
      <c r="F71" s="236">
        <v>682</v>
      </c>
      <c r="G71" s="236">
        <v>566</v>
      </c>
      <c r="H71" s="140">
        <v>485</v>
      </c>
      <c r="I71" s="115">
        <v>181</v>
      </c>
      <c r="J71" s="116">
        <v>37.319587628865982</v>
      </c>
    </row>
    <row r="72" spans="1:12" s="110" customFormat="1" ht="12" customHeight="1" x14ac:dyDescent="0.2">
      <c r="A72" s="118" t="s">
        <v>113</v>
      </c>
      <c r="B72" s="119" t="s">
        <v>181</v>
      </c>
      <c r="C72" s="113">
        <v>70.516161522326911</v>
      </c>
      <c r="D72" s="235">
        <v>144226</v>
      </c>
      <c r="E72" s="236">
        <v>144511</v>
      </c>
      <c r="F72" s="236">
        <v>147222</v>
      </c>
      <c r="G72" s="236">
        <v>144691</v>
      </c>
      <c r="H72" s="140">
        <v>143404</v>
      </c>
      <c r="I72" s="115">
        <v>822</v>
      </c>
      <c r="J72" s="116">
        <v>0.57320576831887537</v>
      </c>
    </row>
    <row r="73" spans="1:12" s="110" customFormat="1" ht="12" customHeight="1" x14ac:dyDescent="0.2">
      <c r="A73" s="118"/>
      <c r="B73" s="119" t="s">
        <v>182</v>
      </c>
      <c r="C73" s="113">
        <v>29.483838477673093</v>
      </c>
      <c r="D73" s="115">
        <v>60303</v>
      </c>
      <c r="E73" s="114">
        <v>60108</v>
      </c>
      <c r="F73" s="114">
        <v>59958</v>
      </c>
      <c r="G73" s="114">
        <v>59076</v>
      </c>
      <c r="H73" s="140">
        <v>58171</v>
      </c>
      <c r="I73" s="115">
        <v>2132</v>
      </c>
      <c r="J73" s="116">
        <v>3.6650564714376581</v>
      </c>
    </row>
    <row r="74" spans="1:12" s="110" customFormat="1" ht="12" customHeight="1" x14ac:dyDescent="0.2">
      <c r="A74" s="118" t="s">
        <v>113</v>
      </c>
      <c r="B74" s="119" t="s">
        <v>116</v>
      </c>
      <c r="C74" s="113">
        <v>86.906991184624189</v>
      </c>
      <c r="D74" s="115">
        <v>177750</v>
      </c>
      <c r="E74" s="114">
        <v>178232</v>
      </c>
      <c r="F74" s="114">
        <v>180044</v>
      </c>
      <c r="G74" s="114">
        <v>177333</v>
      </c>
      <c r="H74" s="140">
        <v>176446</v>
      </c>
      <c r="I74" s="115">
        <v>1304</v>
      </c>
      <c r="J74" s="116">
        <v>0.73903630572526435</v>
      </c>
    </row>
    <row r="75" spans="1:12" s="110" customFormat="1" ht="12" customHeight="1" x14ac:dyDescent="0.2">
      <c r="A75" s="142"/>
      <c r="B75" s="124" t="s">
        <v>117</v>
      </c>
      <c r="C75" s="125">
        <v>13.075407399439689</v>
      </c>
      <c r="D75" s="143">
        <v>26743</v>
      </c>
      <c r="E75" s="144">
        <v>26350</v>
      </c>
      <c r="F75" s="144">
        <v>27101</v>
      </c>
      <c r="G75" s="144">
        <v>26398</v>
      </c>
      <c r="H75" s="145">
        <v>25090</v>
      </c>
      <c r="I75" s="143">
        <v>1653</v>
      </c>
      <c r="J75" s="146">
        <v>6.588282184137106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196317</v>
      </c>
      <c r="G11" s="114">
        <v>196695</v>
      </c>
      <c r="H11" s="114">
        <v>199484</v>
      </c>
      <c r="I11" s="114">
        <v>196333</v>
      </c>
      <c r="J11" s="140">
        <v>194009</v>
      </c>
      <c r="K11" s="114">
        <v>2308</v>
      </c>
      <c r="L11" s="116">
        <v>1.1896355323722096</v>
      </c>
    </row>
    <row r="12" spans="1:17" s="110" customFormat="1" ht="24.95" customHeight="1" x14ac:dyDescent="0.2">
      <c r="A12" s="604" t="s">
        <v>185</v>
      </c>
      <c r="B12" s="605"/>
      <c r="C12" s="605"/>
      <c r="D12" s="606"/>
      <c r="E12" s="113">
        <v>55.541292908917718</v>
      </c>
      <c r="F12" s="115">
        <v>109037</v>
      </c>
      <c r="G12" s="114">
        <v>109120</v>
      </c>
      <c r="H12" s="114">
        <v>111606</v>
      </c>
      <c r="I12" s="114">
        <v>109801</v>
      </c>
      <c r="J12" s="140">
        <v>108116</v>
      </c>
      <c r="K12" s="114">
        <v>921</v>
      </c>
      <c r="L12" s="116">
        <v>0.85186281401457697</v>
      </c>
    </row>
    <row r="13" spans="1:17" s="110" customFormat="1" ht="15" customHeight="1" x14ac:dyDescent="0.2">
      <c r="A13" s="120"/>
      <c r="B13" s="612" t="s">
        <v>107</v>
      </c>
      <c r="C13" s="612"/>
      <c r="E13" s="113">
        <v>44.458707091082282</v>
      </c>
      <c r="F13" s="115">
        <v>87280</v>
      </c>
      <c r="G13" s="114">
        <v>87575</v>
      </c>
      <c r="H13" s="114">
        <v>87878</v>
      </c>
      <c r="I13" s="114">
        <v>86532</v>
      </c>
      <c r="J13" s="140">
        <v>85893</v>
      </c>
      <c r="K13" s="114">
        <v>1387</v>
      </c>
      <c r="L13" s="116">
        <v>1.6147998090647666</v>
      </c>
    </row>
    <row r="14" spans="1:17" s="110" customFormat="1" ht="24.95" customHeight="1" x14ac:dyDescent="0.2">
      <c r="A14" s="604" t="s">
        <v>186</v>
      </c>
      <c r="B14" s="605"/>
      <c r="C14" s="605"/>
      <c r="D14" s="606"/>
      <c r="E14" s="113">
        <v>13.307558693337816</v>
      </c>
      <c r="F14" s="115">
        <v>26125</v>
      </c>
      <c r="G14" s="114">
        <v>27011</v>
      </c>
      <c r="H14" s="114">
        <v>28044</v>
      </c>
      <c r="I14" s="114">
        <v>26019</v>
      </c>
      <c r="J14" s="140">
        <v>26391</v>
      </c>
      <c r="K14" s="114">
        <v>-266</v>
      </c>
      <c r="L14" s="116">
        <v>-1.007919366450684</v>
      </c>
    </row>
    <row r="15" spans="1:17" s="110" customFormat="1" ht="15" customHeight="1" x14ac:dyDescent="0.2">
      <c r="A15" s="120"/>
      <c r="B15" s="119"/>
      <c r="C15" s="258" t="s">
        <v>106</v>
      </c>
      <c r="E15" s="113">
        <v>57.477511961722485</v>
      </c>
      <c r="F15" s="115">
        <v>15016</v>
      </c>
      <c r="G15" s="114">
        <v>15497</v>
      </c>
      <c r="H15" s="114">
        <v>16270</v>
      </c>
      <c r="I15" s="114">
        <v>14993</v>
      </c>
      <c r="J15" s="140">
        <v>15187</v>
      </c>
      <c r="K15" s="114">
        <v>-171</v>
      </c>
      <c r="L15" s="116">
        <v>-1.1259629946664911</v>
      </c>
    </row>
    <row r="16" spans="1:17" s="110" customFormat="1" ht="15" customHeight="1" x14ac:dyDescent="0.2">
      <c r="A16" s="120"/>
      <c r="B16" s="119"/>
      <c r="C16" s="258" t="s">
        <v>107</v>
      </c>
      <c r="E16" s="113">
        <v>42.522488038277515</v>
      </c>
      <c r="F16" s="115">
        <v>11109</v>
      </c>
      <c r="G16" s="114">
        <v>11514</v>
      </c>
      <c r="H16" s="114">
        <v>11774</v>
      </c>
      <c r="I16" s="114">
        <v>11026</v>
      </c>
      <c r="J16" s="140">
        <v>11204</v>
      </c>
      <c r="K16" s="114">
        <v>-95</v>
      </c>
      <c r="L16" s="116">
        <v>-0.84791146019278829</v>
      </c>
    </row>
    <row r="17" spans="1:12" s="110" customFormat="1" ht="15" customHeight="1" x14ac:dyDescent="0.2">
      <c r="A17" s="120"/>
      <c r="B17" s="121" t="s">
        <v>109</v>
      </c>
      <c r="C17" s="258"/>
      <c r="E17" s="113">
        <v>66.165945893631218</v>
      </c>
      <c r="F17" s="115">
        <v>129895</v>
      </c>
      <c r="G17" s="114">
        <v>129762</v>
      </c>
      <c r="H17" s="114">
        <v>131609</v>
      </c>
      <c r="I17" s="114">
        <v>131154</v>
      </c>
      <c r="J17" s="140">
        <v>129483</v>
      </c>
      <c r="K17" s="114">
        <v>412</v>
      </c>
      <c r="L17" s="116">
        <v>0.31818848806407019</v>
      </c>
    </row>
    <row r="18" spans="1:12" s="110" customFormat="1" ht="15" customHeight="1" x14ac:dyDescent="0.2">
      <c r="A18" s="120"/>
      <c r="B18" s="119"/>
      <c r="C18" s="258" t="s">
        <v>106</v>
      </c>
      <c r="E18" s="113">
        <v>55.725778513414681</v>
      </c>
      <c r="F18" s="115">
        <v>72385</v>
      </c>
      <c r="G18" s="114">
        <v>72189</v>
      </c>
      <c r="H18" s="114">
        <v>73809</v>
      </c>
      <c r="I18" s="114">
        <v>73633</v>
      </c>
      <c r="J18" s="140">
        <v>72364</v>
      </c>
      <c r="K18" s="114">
        <v>21</v>
      </c>
      <c r="L18" s="116">
        <v>2.9019954673594604E-2</v>
      </c>
    </row>
    <row r="19" spans="1:12" s="110" customFormat="1" ht="15" customHeight="1" x14ac:dyDescent="0.2">
      <c r="A19" s="120"/>
      <c r="B19" s="119"/>
      <c r="C19" s="258" t="s">
        <v>107</v>
      </c>
      <c r="E19" s="113">
        <v>44.274221486585319</v>
      </c>
      <c r="F19" s="115">
        <v>57510</v>
      </c>
      <c r="G19" s="114">
        <v>57573</v>
      </c>
      <c r="H19" s="114">
        <v>57800</v>
      </c>
      <c r="I19" s="114">
        <v>57521</v>
      </c>
      <c r="J19" s="140">
        <v>57119</v>
      </c>
      <c r="K19" s="114">
        <v>391</v>
      </c>
      <c r="L19" s="116">
        <v>0.68453579369386719</v>
      </c>
    </row>
    <row r="20" spans="1:12" s="110" customFormat="1" ht="15" customHeight="1" x14ac:dyDescent="0.2">
      <c r="A20" s="120"/>
      <c r="B20" s="121" t="s">
        <v>110</v>
      </c>
      <c r="C20" s="258"/>
      <c r="E20" s="113">
        <v>19.402802610064334</v>
      </c>
      <c r="F20" s="115">
        <v>38091</v>
      </c>
      <c r="G20" s="114">
        <v>37718</v>
      </c>
      <c r="H20" s="114">
        <v>37657</v>
      </c>
      <c r="I20" s="114">
        <v>37088</v>
      </c>
      <c r="J20" s="140">
        <v>36209</v>
      </c>
      <c r="K20" s="114">
        <v>1882</v>
      </c>
      <c r="L20" s="116">
        <v>5.1976028059322266</v>
      </c>
    </row>
    <row r="21" spans="1:12" s="110" customFormat="1" ht="15" customHeight="1" x14ac:dyDescent="0.2">
      <c r="A21" s="120"/>
      <c r="B21" s="119"/>
      <c r="C21" s="258" t="s">
        <v>106</v>
      </c>
      <c r="E21" s="113">
        <v>53.506077551127561</v>
      </c>
      <c r="F21" s="115">
        <v>20381</v>
      </c>
      <c r="G21" s="114">
        <v>20175</v>
      </c>
      <c r="H21" s="114">
        <v>20270</v>
      </c>
      <c r="I21" s="114">
        <v>19965</v>
      </c>
      <c r="J21" s="140">
        <v>19456</v>
      </c>
      <c r="K21" s="114">
        <v>925</v>
      </c>
      <c r="L21" s="116">
        <v>4.7543174342105265</v>
      </c>
    </row>
    <row r="22" spans="1:12" s="110" customFormat="1" ht="15" customHeight="1" x14ac:dyDescent="0.2">
      <c r="A22" s="120"/>
      <c r="B22" s="119"/>
      <c r="C22" s="258" t="s">
        <v>107</v>
      </c>
      <c r="E22" s="113">
        <v>46.493922448872439</v>
      </c>
      <c r="F22" s="115">
        <v>17710</v>
      </c>
      <c r="G22" s="114">
        <v>17543</v>
      </c>
      <c r="H22" s="114">
        <v>17387</v>
      </c>
      <c r="I22" s="114">
        <v>17123</v>
      </c>
      <c r="J22" s="140">
        <v>16753</v>
      </c>
      <c r="K22" s="114">
        <v>957</v>
      </c>
      <c r="L22" s="116">
        <v>5.7124097176625082</v>
      </c>
    </row>
    <row r="23" spans="1:12" s="110" customFormat="1" ht="15" customHeight="1" x14ac:dyDescent="0.2">
      <c r="A23" s="120"/>
      <c r="B23" s="121" t="s">
        <v>111</v>
      </c>
      <c r="C23" s="258"/>
      <c r="E23" s="113">
        <v>1.1236928029666304</v>
      </c>
      <c r="F23" s="115">
        <v>2206</v>
      </c>
      <c r="G23" s="114">
        <v>2204</v>
      </c>
      <c r="H23" s="114">
        <v>2174</v>
      </c>
      <c r="I23" s="114">
        <v>2072</v>
      </c>
      <c r="J23" s="140">
        <v>1926</v>
      </c>
      <c r="K23" s="114">
        <v>280</v>
      </c>
      <c r="L23" s="116">
        <v>14.537902388369679</v>
      </c>
    </row>
    <row r="24" spans="1:12" s="110" customFormat="1" ht="15" customHeight="1" x14ac:dyDescent="0.2">
      <c r="A24" s="120"/>
      <c r="B24" s="119"/>
      <c r="C24" s="258" t="s">
        <v>106</v>
      </c>
      <c r="E24" s="113">
        <v>56.890299184043521</v>
      </c>
      <c r="F24" s="115">
        <v>1255</v>
      </c>
      <c r="G24" s="114">
        <v>1259</v>
      </c>
      <c r="H24" s="114">
        <v>1257</v>
      </c>
      <c r="I24" s="114">
        <v>1210</v>
      </c>
      <c r="J24" s="140">
        <v>1109</v>
      </c>
      <c r="K24" s="114">
        <v>146</v>
      </c>
      <c r="L24" s="116">
        <v>13.165013525698829</v>
      </c>
    </row>
    <row r="25" spans="1:12" s="110" customFormat="1" ht="15" customHeight="1" x14ac:dyDescent="0.2">
      <c r="A25" s="120"/>
      <c r="B25" s="119"/>
      <c r="C25" s="258" t="s">
        <v>107</v>
      </c>
      <c r="E25" s="113">
        <v>43.109700815956479</v>
      </c>
      <c r="F25" s="115">
        <v>951</v>
      </c>
      <c r="G25" s="114">
        <v>945</v>
      </c>
      <c r="H25" s="114">
        <v>917</v>
      </c>
      <c r="I25" s="114">
        <v>862</v>
      </c>
      <c r="J25" s="140">
        <v>817</v>
      </c>
      <c r="K25" s="114">
        <v>134</v>
      </c>
      <c r="L25" s="116">
        <v>16.401468788249694</v>
      </c>
    </row>
    <row r="26" spans="1:12" s="110" customFormat="1" ht="15" customHeight="1" x14ac:dyDescent="0.2">
      <c r="A26" s="120"/>
      <c r="C26" s="121" t="s">
        <v>187</v>
      </c>
      <c r="D26" s="110" t="s">
        <v>188</v>
      </c>
      <c r="E26" s="113">
        <v>0.28525293275671493</v>
      </c>
      <c r="F26" s="115">
        <v>560</v>
      </c>
      <c r="G26" s="114">
        <v>592</v>
      </c>
      <c r="H26" s="114">
        <v>604</v>
      </c>
      <c r="I26" s="114">
        <v>512</v>
      </c>
      <c r="J26" s="140">
        <v>448</v>
      </c>
      <c r="K26" s="114">
        <v>112</v>
      </c>
      <c r="L26" s="116">
        <v>25</v>
      </c>
    </row>
    <row r="27" spans="1:12" s="110" customFormat="1" ht="15" customHeight="1" x14ac:dyDescent="0.2">
      <c r="A27" s="120"/>
      <c r="B27" s="119"/>
      <c r="D27" s="259" t="s">
        <v>106</v>
      </c>
      <c r="E27" s="113">
        <v>45.892857142857146</v>
      </c>
      <c r="F27" s="115">
        <v>257</v>
      </c>
      <c r="G27" s="114">
        <v>287</v>
      </c>
      <c r="H27" s="114">
        <v>301</v>
      </c>
      <c r="I27" s="114">
        <v>275</v>
      </c>
      <c r="J27" s="140">
        <v>230</v>
      </c>
      <c r="K27" s="114">
        <v>27</v>
      </c>
      <c r="L27" s="116">
        <v>11.739130434782609</v>
      </c>
    </row>
    <row r="28" spans="1:12" s="110" customFormat="1" ht="15" customHeight="1" x14ac:dyDescent="0.2">
      <c r="A28" s="120"/>
      <c r="B28" s="119"/>
      <c r="D28" s="259" t="s">
        <v>107</v>
      </c>
      <c r="E28" s="113">
        <v>54.107142857142854</v>
      </c>
      <c r="F28" s="115">
        <v>303</v>
      </c>
      <c r="G28" s="114">
        <v>305</v>
      </c>
      <c r="H28" s="114">
        <v>303</v>
      </c>
      <c r="I28" s="114">
        <v>237</v>
      </c>
      <c r="J28" s="140">
        <v>218</v>
      </c>
      <c r="K28" s="114">
        <v>85</v>
      </c>
      <c r="L28" s="116">
        <v>38.990825688073393</v>
      </c>
    </row>
    <row r="29" spans="1:12" s="110" customFormat="1" ht="24.95" customHeight="1" x14ac:dyDescent="0.2">
      <c r="A29" s="604" t="s">
        <v>189</v>
      </c>
      <c r="B29" s="605"/>
      <c r="C29" s="605"/>
      <c r="D29" s="606"/>
      <c r="E29" s="113">
        <v>85.451591049170474</v>
      </c>
      <c r="F29" s="115">
        <v>167756</v>
      </c>
      <c r="G29" s="114">
        <v>168258</v>
      </c>
      <c r="H29" s="114">
        <v>170126</v>
      </c>
      <c r="I29" s="114">
        <v>167692</v>
      </c>
      <c r="J29" s="140">
        <v>166725</v>
      </c>
      <c r="K29" s="114">
        <v>1031</v>
      </c>
      <c r="L29" s="116">
        <v>0.61838356575198683</v>
      </c>
    </row>
    <row r="30" spans="1:12" s="110" customFormat="1" ht="15" customHeight="1" x14ac:dyDescent="0.2">
      <c r="A30" s="120"/>
      <c r="B30" s="119"/>
      <c r="C30" s="258" t="s">
        <v>106</v>
      </c>
      <c r="E30" s="113">
        <v>53.893154343212764</v>
      </c>
      <c r="F30" s="115">
        <v>90409</v>
      </c>
      <c r="G30" s="114">
        <v>90600</v>
      </c>
      <c r="H30" s="114">
        <v>92262</v>
      </c>
      <c r="I30" s="114">
        <v>90936</v>
      </c>
      <c r="J30" s="140">
        <v>90188</v>
      </c>
      <c r="K30" s="114">
        <v>221</v>
      </c>
      <c r="L30" s="116">
        <v>0.24504368652148845</v>
      </c>
    </row>
    <row r="31" spans="1:12" s="110" customFormat="1" ht="15" customHeight="1" x14ac:dyDescent="0.2">
      <c r="A31" s="120"/>
      <c r="B31" s="119"/>
      <c r="C31" s="258" t="s">
        <v>107</v>
      </c>
      <c r="E31" s="113">
        <v>46.106845656787236</v>
      </c>
      <c r="F31" s="115">
        <v>77347</v>
      </c>
      <c r="G31" s="114">
        <v>77658</v>
      </c>
      <c r="H31" s="114">
        <v>77864</v>
      </c>
      <c r="I31" s="114">
        <v>76756</v>
      </c>
      <c r="J31" s="140">
        <v>76537</v>
      </c>
      <c r="K31" s="114">
        <v>810</v>
      </c>
      <c r="L31" s="116">
        <v>1.0583116662529235</v>
      </c>
    </row>
    <row r="32" spans="1:12" s="110" customFormat="1" ht="15" customHeight="1" x14ac:dyDescent="0.2">
      <c r="A32" s="120"/>
      <c r="B32" s="119" t="s">
        <v>117</v>
      </c>
      <c r="C32" s="258"/>
      <c r="E32" s="113">
        <v>14.532108783243428</v>
      </c>
      <c r="F32" s="115">
        <v>28529</v>
      </c>
      <c r="G32" s="114">
        <v>28404</v>
      </c>
      <c r="H32" s="114">
        <v>29325</v>
      </c>
      <c r="I32" s="114">
        <v>28612</v>
      </c>
      <c r="J32" s="140">
        <v>27253</v>
      </c>
      <c r="K32" s="114">
        <v>1276</v>
      </c>
      <c r="L32" s="116">
        <v>4.6820533519245586</v>
      </c>
    </row>
    <row r="33" spans="1:12" s="110" customFormat="1" ht="15" customHeight="1" x14ac:dyDescent="0.2">
      <c r="A33" s="120"/>
      <c r="B33" s="119"/>
      <c r="C33" s="258" t="s">
        <v>106</v>
      </c>
      <c r="E33" s="113">
        <v>65.210838094570434</v>
      </c>
      <c r="F33" s="115">
        <v>18604</v>
      </c>
      <c r="G33" s="114">
        <v>18495</v>
      </c>
      <c r="H33" s="114">
        <v>19318</v>
      </c>
      <c r="I33" s="114">
        <v>18844</v>
      </c>
      <c r="J33" s="140">
        <v>17905</v>
      </c>
      <c r="K33" s="114">
        <v>699</v>
      </c>
      <c r="L33" s="116">
        <v>3.9039374476403239</v>
      </c>
    </row>
    <row r="34" spans="1:12" s="110" customFormat="1" ht="15" customHeight="1" x14ac:dyDescent="0.2">
      <c r="A34" s="120"/>
      <c r="B34" s="119"/>
      <c r="C34" s="258" t="s">
        <v>107</v>
      </c>
      <c r="E34" s="113">
        <v>34.789161905429566</v>
      </c>
      <c r="F34" s="115">
        <v>9925</v>
      </c>
      <c r="G34" s="114">
        <v>9909</v>
      </c>
      <c r="H34" s="114">
        <v>10007</v>
      </c>
      <c r="I34" s="114">
        <v>9768</v>
      </c>
      <c r="J34" s="140">
        <v>9348</v>
      </c>
      <c r="K34" s="114">
        <v>577</v>
      </c>
      <c r="L34" s="116">
        <v>6.172443303380402</v>
      </c>
    </row>
    <row r="35" spans="1:12" s="110" customFormat="1" ht="24.95" customHeight="1" x14ac:dyDescent="0.2">
      <c r="A35" s="604" t="s">
        <v>190</v>
      </c>
      <c r="B35" s="605"/>
      <c r="C35" s="605"/>
      <c r="D35" s="606"/>
      <c r="E35" s="113">
        <v>70.758518111014325</v>
      </c>
      <c r="F35" s="115">
        <v>138911</v>
      </c>
      <c r="G35" s="114">
        <v>139396</v>
      </c>
      <c r="H35" s="114">
        <v>142262</v>
      </c>
      <c r="I35" s="114">
        <v>140099</v>
      </c>
      <c r="J35" s="140">
        <v>138562</v>
      </c>
      <c r="K35" s="114">
        <v>349</v>
      </c>
      <c r="L35" s="116">
        <v>0.25187280784053345</v>
      </c>
    </row>
    <row r="36" spans="1:12" s="110" customFormat="1" ht="15" customHeight="1" x14ac:dyDescent="0.2">
      <c r="A36" s="120"/>
      <c r="B36" s="119"/>
      <c r="C36" s="258" t="s">
        <v>106</v>
      </c>
      <c r="E36" s="113">
        <v>70.17802765799685</v>
      </c>
      <c r="F36" s="115">
        <v>97485</v>
      </c>
      <c r="G36" s="114">
        <v>97570</v>
      </c>
      <c r="H36" s="114">
        <v>99876</v>
      </c>
      <c r="I36" s="114">
        <v>98398</v>
      </c>
      <c r="J36" s="140">
        <v>97018</v>
      </c>
      <c r="K36" s="114">
        <v>467</v>
      </c>
      <c r="L36" s="116">
        <v>0.48135397555092868</v>
      </c>
    </row>
    <row r="37" spans="1:12" s="110" customFormat="1" ht="15" customHeight="1" x14ac:dyDescent="0.2">
      <c r="A37" s="120"/>
      <c r="B37" s="119"/>
      <c r="C37" s="258" t="s">
        <v>107</v>
      </c>
      <c r="E37" s="113">
        <v>29.821972342003153</v>
      </c>
      <c r="F37" s="115">
        <v>41426</v>
      </c>
      <c r="G37" s="114">
        <v>41826</v>
      </c>
      <c r="H37" s="114">
        <v>42386</v>
      </c>
      <c r="I37" s="114">
        <v>41701</v>
      </c>
      <c r="J37" s="140">
        <v>41544</v>
      </c>
      <c r="K37" s="114">
        <v>-118</v>
      </c>
      <c r="L37" s="116">
        <v>-0.28403620258039669</v>
      </c>
    </row>
    <row r="38" spans="1:12" s="110" customFormat="1" ht="15" customHeight="1" x14ac:dyDescent="0.2">
      <c r="A38" s="120"/>
      <c r="B38" s="119" t="s">
        <v>182</v>
      </c>
      <c r="C38" s="258"/>
      <c r="E38" s="113">
        <v>29.241481888985671</v>
      </c>
      <c r="F38" s="115">
        <v>57406</v>
      </c>
      <c r="G38" s="114">
        <v>57299</v>
      </c>
      <c r="H38" s="114">
        <v>57222</v>
      </c>
      <c r="I38" s="114">
        <v>56234</v>
      </c>
      <c r="J38" s="140">
        <v>55447</v>
      </c>
      <c r="K38" s="114">
        <v>1959</v>
      </c>
      <c r="L38" s="116">
        <v>3.5331036845997077</v>
      </c>
    </row>
    <row r="39" spans="1:12" s="110" customFormat="1" ht="15" customHeight="1" x14ac:dyDescent="0.2">
      <c r="A39" s="120"/>
      <c r="B39" s="119"/>
      <c r="C39" s="258" t="s">
        <v>106</v>
      </c>
      <c r="E39" s="113">
        <v>20.12333205588266</v>
      </c>
      <c r="F39" s="115">
        <v>11552</v>
      </c>
      <c r="G39" s="114">
        <v>11550</v>
      </c>
      <c r="H39" s="114">
        <v>11730</v>
      </c>
      <c r="I39" s="114">
        <v>11403</v>
      </c>
      <c r="J39" s="140">
        <v>11098</v>
      </c>
      <c r="K39" s="114">
        <v>454</v>
      </c>
      <c r="L39" s="116">
        <v>4.0908271760677604</v>
      </c>
    </row>
    <row r="40" spans="1:12" s="110" customFormat="1" ht="15" customHeight="1" x14ac:dyDescent="0.2">
      <c r="A40" s="120"/>
      <c r="B40" s="119"/>
      <c r="C40" s="258" t="s">
        <v>107</v>
      </c>
      <c r="E40" s="113">
        <v>79.876667944117344</v>
      </c>
      <c r="F40" s="115">
        <v>45854</v>
      </c>
      <c r="G40" s="114">
        <v>45749</v>
      </c>
      <c r="H40" s="114">
        <v>45492</v>
      </c>
      <c r="I40" s="114">
        <v>44831</v>
      </c>
      <c r="J40" s="140">
        <v>44349</v>
      </c>
      <c r="K40" s="114">
        <v>1505</v>
      </c>
      <c r="L40" s="116">
        <v>3.393537622043338</v>
      </c>
    </row>
    <row r="41" spans="1:12" s="110" customFormat="1" ht="24.75" customHeight="1" x14ac:dyDescent="0.2">
      <c r="A41" s="604" t="s">
        <v>518</v>
      </c>
      <c r="B41" s="605"/>
      <c r="C41" s="605"/>
      <c r="D41" s="606"/>
      <c r="E41" s="113">
        <v>5.1498341967328356</v>
      </c>
      <c r="F41" s="115">
        <v>10110</v>
      </c>
      <c r="G41" s="114">
        <v>11323</v>
      </c>
      <c r="H41" s="114">
        <v>11476</v>
      </c>
      <c r="I41" s="114">
        <v>9686</v>
      </c>
      <c r="J41" s="140">
        <v>10141</v>
      </c>
      <c r="K41" s="114">
        <v>-31</v>
      </c>
      <c r="L41" s="116">
        <v>-0.3056897741840055</v>
      </c>
    </row>
    <row r="42" spans="1:12" s="110" customFormat="1" ht="15" customHeight="1" x14ac:dyDescent="0.2">
      <c r="A42" s="120"/>
      <c r="B42" s="119"/>
      <c r="C42" s="258" t="s">
        <v>106</v>
      </c>
      <c r="E42" s="113">
        <v>60.791295746785359</v>
      </c>
      <c r="F42" s="115">
        <v>6146</v>
      </c>
      <c r="G42" s="114">
        <v>7003</v>
      </c>
      <c r="H42" s="114">
        <v>7103</v>
      </c>
      <c r="I42" s="114">
        <v>5823</v>
      </c>
      <c r="J42" s="140">
        <v>6127</v>
      </c>
      <c r="K42" s="114">
        <v>19</v>
      </c>
      <c r="L42" s="116">
        <v>0.3101028235678146</v>
      </c>
    </row>
    <row r="43" spans="1:12" s="110" customFormat="1" ht="15" customHeight="1" x14ac:dyDescent="0.2">
      <c r="A43" s="123"/>
      <c r="B43" s="124"/>
      <c r="C43" s="260" t="s">
        <v>107</v>
      </c>
      <c r="D43" s="261"/>
      <c r="E43" s="125">
        <v>39.208704253214641</v>
      </c>
      <c r="F43" s="143">
        <v>3964</v>
      </c>
      <c r="G43" s="144">
        <v>4320</v>
      </c>
      <c r="H43" s="144">
        <v>4373</v>
      </c>
      <c r="I43" s="144">
        <v>3863</v>
      </c>
      <c r="J43" s="145">
        <v>4014</v>
      </c>
      <c r="K43" s="144">
        <v>-50</v>
      </c>
      <c r="L43" s="146">
        <v>-1.2456402590931739</v>
      </c>
    </row>
    <row r="44" spans="1:12" s="110" customFormat="1" ht="45.75" customHeight="1" x14ac:dyDescent="0.2">
      <c r="A44" s="604" t="s">
        <v>191</v>
      </c>
      <c r="B44" s="605"/>
      <c r="C44" s="605"/>
      <c r="D44" s="606"/>
      <c r="E44" s="113">
        <v>0.9724068725581585</v>
      </c>
      <c r="F44" s="115">
        <v>1909</v>
      </c>
      <c r="G44" s="114">
        <v>1930</v>
      </c>
      <c r="H44" s="114">
        <v>1945</v>
      </c>
      <c r="I44" s="114">
        <v>1910</v>
      </c>
      <c r="J44" s="140">
        <v>1917</v>
      </c>
      <c r="K44" s="114">
        <v>-8</v>
      </c>
      <c r="L44" s="116">
        <v>-0.4173187271778821</v>
      </c>
    </row>
    <row r="45" spans="1:12" s="110" customFormat="1" ht="15" customHeight="1" x14ac:dyDescent="0.2">
      <c r="A45" s="120"/>
      <c r="B45" s="119"/>
      <c r="C45" s="258" t="s">
        <v>106</v>
      </c>
      <c r="E45" s="113">
        <v>59.717129387113673</v>
      </c>
      <c r="F45" s="115">
        <v>1140</v>
      </c>
      <c r="G45" s="114">
        <v>1157</v>
      </c>
      <c r="H45" s="114">
        <v>1169</v>
      </c>
      <c r="I45" s="114">
        <v>1154</v>
      </c>
      <c r="J45" s="140">
        <v>1158</v>
      </c>
      <c r="K45" s="114">
        <v>-18</v>
      </c>
      <c r="L45" s="116">
        <v>-1.5544041450777202</v>
      </c>
    </row>
    <row r="46" spans="1:12" s="110" customFormat="1" ht="15" customHeight="1" x14ac:dyDescent="0.2">
      <c r="A46" s="123"/>
      <c r="B46" s="124"/>
      <c r="C46" s="260" t="s">
        <v>107</v>
      </c>
      <c r="D46" s="261"/>
      <c r="E46" s="125">
        <v>40.282870612886327</v>
      </c>
      <c r="F46" s="143">
        <v>769</v>
      </c>
      <c r="G46" s="144">
        <v>773</v>
      </c>
      <c r="H46" s="144">
        <v>776</v>
      </c>
      <c r="I46" s="144">
        <v>756</v>
      </c>
      <c r="J46" s="145">
        <v>759</v>
      </c>
      <c r="K46" s="144">
        <v>10</v>
      </c>
      <c r="L46" s="146">
        <v>1.3175230566534915</v>
      </c>
    </row>
    <row r="47" spans="1:12" s="110" customFormat="1" ht="39" customHeight="1" x14ac:dyDescent="0.2">
      <c r="A47" s="604" t="s">
        <v>519</v>
      </c>
      <c r="B47" s="607"/>
      <c r="C47" s="607"/>
      <c r="D47" s="608"/>
      <c r="E47" s="113">
        <v>0.14109832566716077</v>
      </c>
      <c r="F47" s="115">
        <v>277</v>
      </c>
      <c r="G47" s="114">
        <v>264</v>
      </c>
      <c r="H47" s="114">
        <v>247</v>
      </c>
      <c r="I47" s="114">
        <v>270</v>
      </c>
      <c r="J47" s="140">
        <v>295</v>
      </c>
      <c r="K47" s="114">
        <v>-18</v>
      </c>
      <c r="L47" s="116">
        <v>-6.101694915254237</v>
      </c>
    </row>
    <row r="48" spans="1:12" s="110" customFormat="1" ht="15" customHeight="1" x14ac:dyDescent="0.2">
      <c r="A48" s="120"/>
      <c r="B48" s="119"/>
      <c r="C48" s="258" t="s">
        <v>106</v>
      </c>
      <c r="E48" s="113">
        <v>37.906137184115522</v>
      </c>
      <c r="F48" s="115">
        <v>105</v>
      </c>
      <c r="G48" s="114">
        <v>99</v>
      </c>
      <c r="H48" s="114">
        <v>95</v>
      </c>
      <c r="I48" s="114">
        <v>103</v>
      </c>
      <c r="J48" s="140">
        <v>116</v>
      </c>
      <c r="K48" s="114">
        <v>-11</v>
      </c>
      <c r="L48" s="116">
        <v>-9.4827586206896548</v>
      </c>
    </row>
    <row r="49" spans="1:12" s="110" customFormat="1" ht="15" customHeight="1" x14ac:dyDescent="0.2">
      <c r="A49" s="123"/>
      <c r="B49" s="124"/>
      <c r="C49" s="260" t="s">
        <v>107</v>
      </c>
      <c r="D49" s="261"/>
      <c r="E49" s="125">
        <v>62.093862815884478</v>
      </c>
      <c r="F49" s="143">
        <v>172</v>
      </c>
      <c r="G49" s="144">
        <v>165</v>
      </c>
      <c r="H49" s="144">
        <v>152</v>
      </c>
      <c r="I49" s="144">
        <v>167</v>
      </c>
      <c r="J49" s="145">
        <v>179</v>
      </c>
      <c r="K49" s="144">
        <v>-7</v>
      </c>
      <c r="L49" s="146">
        <v>-3.9106145251396649</v>
      </c>
    </row>
    <row r="50" spans="1:12" s="110" customFormat="1" ht="24.95" customHeight="1" x14ac:dyDescent="0.2">
      <c r="A50" s="609" t="s">
        <v>192</v>
      </c>
      <c r="B50" s="610"/>
      <c r="C50" s="610"/>
      <c r="D50" s="611"/>
      <c r="E50" s="262">
        <v>11.238456170377502</v>
      </c>
      <c r="F50" s="263">
        <v>22063</v>
      </c>
      <c r="G50" s="264">
        <v>23089</v>
      </c>
      <c r="H50" s="264">
        <v>23758</v>
      </c>
      <c r="I50" s="264">
        <v>21728</v>
      </c>
      <c r="J50" s="265">
        <v>21828</v>
      </c>
      <c r="K50" s="263">
        <v>235</v>
      </c>
      <c r="L50" s="266">
        <v>1.0765988638446033</v>
      </c>
    </row>
    <row r="51" spans="1:12" s="110" customFormat="1" ht="15" customHeight="1" x14ac:dyDescent="0.2">
      <c r="A51" s="120"/>
      <c r="B51" s="119"/>
      <c r="C51" s="258" t="s">
        <v>106</v>
      </c>
      <c r="E51" s="113">
        <v>55.758509722159275</v>
      </c>
      <c r="F51" s="115">
        <v>12302</v>
      </c>
      <c r="G51" s="114">
        <v>12858</v>
      </c>
      <c r="H51" s="114">
        <v>13462</v>
      </c>
      <c r="I51" s="114">
        <v>12175</v>
      </c>
      <c r="J51" s="140">
        <v>12158</v>
      </c>
      <c r="K51" s="114">
        <v>144</v>
      </c>
      <c r="L51" s="116">
        <v>1.1844053298239843</v>
      </c>
    </row>
    <row r="52" spans="1:12" s="110" customFormat="1" ht="15" customHeight="1" x14ac:dyDescent="0.2">
      <c r="A52" s="120"/>
      <c r="B52" s="119"/>
      <c r="C52" s="258" t="s">
        <v>107</v>
      </c>
      <c r="E52" s="113">
        <v>44.241490277840725</v>
      </c>
      <c r="F52" s="115">
        <v>9761</v>
      </c>
      <c r="G52" s="114">
        <v>10231</v>
      </c>
      <c r="H52" s="114">
        <v>10296</v>
      </c>
      <c r="I52" s="114">
        <v>9553</v>
      </c>
      <c r="J52" s="140">
        <v>9670</v>
      </c>
      <c r="K52" s="114">
        <v>91</v>
      </c>
      <c r="L52" s="116">
        <v>0.9410548086866598</v>
      </c>
    </row>
    <row r="53" spans="1:12" s="110" customFormat="1" ht="15" customHeight="1" x14ac:dyDescent="0.2">
      <c r="A53" s="120"/>
      <c r="B53" s="119"/>
      <c r="C53" s="258" t="s">
        <v>187</v>
      </c>
      <c r="D53" s="110" t="s">
        <v>193</v>
      </c>
      <c r="E53" s="113">
        <v>33.730680324525224</v>
      </c>
      <c r="F53" s="115">
        <v>7442</v>
      </c>
      <c r="G53" s="114">
        <v>8624</v>
      </c>
      <c r="H53" s="114">
        <v>8960</v>
      </c>
      <c r="I53" s="114">
        <v>6899</v>
      </c>
      <c r="J53" s="140">
        <v>7365</v>
      </c>
      <c r="K53" s="114">
        <v>77</v>
      </c>
      <c r="L53" s="116">
        <v>1.0454854039375425</v>
      </c>
    </row>
    <row r="54" spans="1:12" s="110" customFormat="1" ht="15" customHeight="1" x14ac:dyDescent="0.2">
      <c r="A54" s="120"/>
      <c r="B54" s="119"/>
      <c r="D54" s="267" t="s">
        <v>194</v>
      </c>
      <c r="E54" s="113">
        <v>63.262563826928243</v>
      </c>
      <c r="F54" s="115">
        <v>4708</v>
      </c>
      <c r="G54" s="114">
        <v>5424</v>
      </c>
      <c r="H54" s="114">
        <v>5721</v>
      </c>
      <c r="I54" s="114">
        <v>4374</v>
      </c>
      <c r="J54" s="140">
        <v>4643</v>
      </c>
      <c r="K54" s="114">
        <v>65</v>
      </c>
      <c r="L54" s="116">
        <v>1.399956924402326</v>
      </c>
    </row>
    <row r="55" spans="1:12" s="110" customFormat="1" ht="15" customHeight="1" x14ac:dyDescent="0.2">
      <c r="A55" s="120"/>
      <c r="B55" s="119"/>
      <c r="D55" s="267" t="s">
        <v>195</v>
      </c>
      <c r="E55" s="113">
        <v>36.737436173071757</v>
      </c>
      <c r="F55" s="115">
        <v>2734</v>
      </c>
      <c r="G55" s="114">
        <v>3200</v>
      </c>
      <c r="H55" s="114">
        <v>3239</v>
      </c>
      <c r="I55" s="114">
        <v>2525</v>
      </c>
      <c r="J55" s="140">
        <v>2722</v>
      </c>
      <c r="K55" s="114">
        <v>12</v>
      </c>
      <c r="L55" s="116">
        <v>0.44085231447465101</v>
      </c>
    </row>
    <row r="56" spans="1:12" s="110" customFormat="1" ht="15" customHeight="1" x14ac:dyDescent="0.2">
      <c r="A56" s="120"/>
      <c r="B56" s="119" t="s">
        <v>196</v>
      </c>
      <c r="C56" s="258"/>
      <c r="E56" s="113">
        <v>71.074333857994972</v>
      </c>
      <c r="F56" s="115">
        <v>139531</v>
      </c>
      <c r="G56" s="114">
        <v>138997</v>
      </c>
      <c r="H56" s="114">
        <v>140578</v>
      </c>
      <c r="I56" s="114">
        <v>139816</v>
      </c>
      <c r="J56" s="140">
        <v>138055</v>
      </c>
      <c r="K56" s="114">
        <v>1476</v>
      </c>
      <c r="L56" s="116">
        <v>1.0691391112237876</v>
      </c>
    </row>
    <row r="57" spans="1:12" s="110" customFormat="1" ht="15" customHeight="1" x14ac:dyDescent="0.2">
      <c r="A57" s="120"/>
      <c r="B57" s="119"/>
      <c r="C57" s="258" t="s">
        <v>106</v>
      </c>
      <c r="E57" s="113">
        <v>54.572102256846151</v>
      </c>
      <c r="F57" s="115">
        <v>76145</v>
      </c>
      <c r="G57" s="114">
        <v>75741</v>
      </c>
      <c r="H57" s="114">
        <v>77181</v>
      </c>
      <c r="I57" s="114">
        <v>76911</v>
      </c>
      <c r="J57" s="140">
        <v>75638</v>
      </c>
      <c r="K57" s="114">
        <v>507</v>
      </c>
      <c r="L57" s="116">
        <v>0.67029799836061243</v>
      </c>
    </row>
    <row r="58" spans="1:12" s="110" customFormat="1" ht="15" customHeight="1" x14ac:dyDescent="0.2">
      <c r="A58" s="120"/>
      <c r="B58" s="119"/>
      <c r="C58" s="258" t="s">
        <v>107</v>
      </c>
      <c r="E58" s="113">
        <v>45.427897743153849</v>
      </c>
      <c r="F58" s="115">
        <v>63386</v>
      </c>
      <c r="G58" s="114">
        <v>63256</v>
      </c>
      <c r="H58" s="114">
        <v>63397</v>
      </c>
      <c r="I58" s="114">
        <v>62905</v>
      </c>
      <c r="J58" s="140">
        <v>62417</v>
      </c>
      <c r="K58" s="114">
        <v>969</v>
      </c>
      <c r="L58" s="116">
        <v>1.5524616690965602</v>
      </c>
    </row>
    <row r="59" spans="1:12" s="110" customFormat="1" ht="15" customHeight="1" x14ac:dyDescent="0.2">
      <c r="A59" s="120"/>
      <c r="B59" s="119"/>
      <c r="C59" s="258" t="s">
        <v>105</v>
      </c>
      <c r="D59" s="110" t="s">
        <v>197</v>
      </c>
      <c r="E59" s="113">
        <v>89.762131712666005</v>
      </c>
      <c r="F59" s="115">
        <v>125246</v>
      </c>
      <c r="G59" s="114">
        <v>124747</v>
      </c>
      <c r="H59" s="114">
        <v>126341</v>
      </c>
      <c r="I59" s="114">
        <v>125853</v>
      </c>
      <c r="J59" s="140">
        <v>124293</v>
      </c>
      <c r="K59" s="114">
        <v>953</v>
      </c>
      <c r="L59" s="116">
        <v>0.76673666256345896</v>
      </c>
    </row>
    <row r="60" spans="1:12" s="110" customFormat="1" ht="15" customHeight="1" x14ac:dyDescent="0.2">
      <c r="A60" s="120"/>
      <c r="B60" s="119"/>
      <c r="C60" s="258"/>
      <c r="D60" s="267" t="s">
        <v>198</v>
      </c>
      <c r="E60" s="113">
        <v>52.384906504000128</v>
      </c>
      <c r="F60" s="115">
        <v>65610</v>
      </c>
      <c r="G60" s="114">
        <v>65212</v>
      </c>
      <c r="H60" s="114">
        <v>66640</v>
      </c>
      <c r="I60" s="114">
        <v>66569</v>
      </c>
      <c r="J60" s="140">
        <v>65431</v>
      </c>
      <c r="K60" s="114">
        <v>179</v>
      </c>
      <c r="L60" s="116">
        <v>0.2735706316577769</v>
      </c>
    </row>
    <row r="61" spans="1:12" s="110" customFormat="1" ht="15" customHeight="1" x14ac:dyDescent="0.2">
      <c r="A61" s="120"/>
      <c r="B61" s="119"/>
      <c r="C61" s="258"/>
      <c r="D61" s="267" t="s">
        <v>199</v>
      </c>
      <c r="E61" s="113">
        <v>47.615093495999872</v>
      </c>
      <c r="F61" s="115">
        <v>59636</v>
      </c>
      <c r="G61" s="114">
        <v>59535</v>
      </c>
      <c r="H61" s="114">
        <v>59701</v>
      </c>
      <c r="I61" s="114">
        <v>59284</v>
      </c>
      <c r="J61" s="140">
        <v>58862</v>
      </c>
      <c r="K61" s="114">
        <v>774</v>
      </c>
      <c r="L61" s="116">
        <v>1.3149400292208895</v>
      </c>
    </row>
    <row r="62" spans="1:12" s="110" customFormat="1" ht="15" customHeight="1" x14ac:dyDescent="0.2">
      <c r="A62" s="120"/>
      <c r="B62" s="119"/>
      <c r="C62" s="258"/>
      <c r="D62" s="258" t="s">
        <v>200</v>
      </c>
      <c r="E62" s="113">
        <v>10.237868287333997</v>
      </c>
      <c r="F62" s="115">
        <v>14285</v>
      </c>
      <c r="G62" s="114">
        <v>14250</v>
      </c>
      <c r="H62" s="114">
        <v>14237</v>
      </c>
      <c r="I62" s="114">
        <v>13963</v>
      </c>
      <c r="J62" s="140">
        <v>13762</v>
      </c>
      <c r="K62" s="114">
        <v>523</v>
      </c>
      <c r="L62" s="116">
        <v>3.8003197209707893</v>
      </c>
    </row>
    <row r="63" spans="1:12" s="110" customFormat="1" ht="15" customHeight="1" x14ac:dyDescent="0.2">
      <c r="A63" s="120"/>
      <c r="B63" s="119"/>
      <c r="C63" s="258"/>
      <c r="D63" s="267" t="s">
        <v>198</v>
      </c>
      <c r="E63" s="113">
        <v>73.748687434371718</v>
      </c>
      <c r="F63" s="115">
        <v>10535</v>
      </c>
      <c r="G63" s="114">
        <v>10529</v>
      </c>
      <c r="H63" s="114">
        <v>10541</v>
      </c>
      <c r="I63" s="114">
        <v>10342</v>
      </c>
      <c r="J63" s="140">
        <v>10207</v>
      </c>
      <c r="K63" s="114">
        <v>328</v>
      </c>
      <c r="L63" s="116">
        <v>3.2134809444498873</v>
      </c>
    </row>
    <row r="64" spans="1:12" s="110" customFormat="1" ht="15" customHeight="1" x14ac:dyDescent="0.2">
      <c r="A64" s="120"/>
      <c r="B64" s="119"/>
      <c r="C64" s="258"/>
      <c r="D64" s="267" t="s">
        <v>199</v>
      </c>
      <c r="E64" s="113">
        <v>26.251312565628282</v>
      </c>
      <c r="F64" s="115">
        <v>3750</v>
      </c>
      <c r="G64" s="114">
        <v>3721</v>
      </c>
      <c r="H64" s="114">
        <v>3696</v>
      </c>
      <c r="I64" s="114">
        <v>3621</v>
      </c>
      <c r="J64" s="140">
        <v>3555</v>
      </c>
      <c r="K64" s="114">
        <v>195</v>
      </c>
      <c r="L64" s="116">
        <v>5.4852320675105481</v>
      </c>
    </row>
    <row r="65" spans="1:12" s="110" customFormat="1" ht="15" customHeight="1" x14ac:dyDescent="0.2">
      <c r="A65" s="120"/>
      <c r="B65" s="119" t="s">
        <v>201</v>
      </c>
      <c r="C65" s="258"/>
      <c r="E65" s="113">
        <v>10.424466551546733</v>
      </c>
      <c r="F65" s="115">
        <v>20465</v>
      </c>
      <c r="G65" s="114">
        <v>20303</v>
      </c>
      <c r="H65" s="114">
        <v>20034</v>
      </c>
      <c r="I65" s="114">
        <v>19833</v>
      </c>
      <c r="J65" s="140">
        <v>19488</v>
      </c>
      <c r="K65" s="114">
        <v>977</v>
      </c>
      <c r="L65" s="116">
        <v>5.013341543513957</v>
      </c>
    </row>
    <row r="66" spans="1:12" s="110" customFormat="1" ht="15" customHeight="1" x14ac:dyDescent="0.2">
      <c r="A66" s="120"/>
      <c r="B66" s="119"/>
      <c r="C66" s="258" t="s">
        <v>106</v>
      </c>
      <c r="E66" s="113">
        <v>57.923283655020768</v>
      </c>
      <c r="F66" s="115">
        <v>11854</v>
      </c>
      <c r="G66" s="114">
        <v>11780</v>
      </c>
      <c r="H66" s="114">
        <v>11679</v>
      </c>
      <c r="I66" s="114">
        <v>11554</v>
      </c>
      <c r="J66" s="140">
        <v>11420</v>
      </c>
      <c r="K66" s="114">
        <v>434</v>
      </c>
      <c r="L66" s="116">
        <v>3.8003502626970227</v>
      </c>
    </row>
    <row r="67" spans="1:12" s="110" customFormat="1" ht="15" customHeight="1" x14ac:dyDescent="0.2">
      <c r="A67" s="120"/>
      <c r="B67" s="119"/>
      <c r="C67" s="258" t="s">
        <v>107</v>
      </c>
      <c r="E67" s="113">
        <v>42.076716344979232</v>
      </c>
      <c r="F67" s="115">
        <v>8611</v>
      </c>
      <c r="G67" s="114">
        <v>8523</v>
      </c>
      <c r="H67" s="114">
        <v>8355</v>
      </c>
      <c r="I67" s="114">
        <v>8279</v>
      </c>
      <c r="J67" s="140">
        <v>8068</v>
      </c>
      <c r="K67" s="114">
        <v>543</v>
      </c>
      <c r="L67" s="116">
        <v>6.7302925136341099</v>
      </c>
    </row>
    <row r="68" spans="1:12" s="110" customFormat="1" ht="15" customHeight="1" x14ac:dyDescent="0.2">
      <c r="A68" s="120"/>
      <c r="B68" s="119"/>
      <c r="C68" s="258" t="s">
        <v>105</v>
      </c>
      <c r="D68" s="110" t="s">
        <v>202</v>
      </c>
      <c r="E68" s="113">
        <v>17.732714390422672</v>
      </c>
      <c r="F68" s="115">
        <v>3629</v>
      </c>
      <c r="G68" s="114">
        <v>3537</v>
      </c>
      <c r="H68" s="114">
        <v>3429</v>
      </c>
      <c r="I68" s="114">
        <v>3311</v>
      </c>
      <c r="J68" s="140">
        <v>3149</v>
      </c>
      <c r="K68" s="114">
        <v>480</v>
      </c>
      <c r="L68" s="116">
        <v>15.242934264845983</v>
      </c>
    </row>
    <row r="69" spans="1:12" s="110" customFormat="1" ht="15" customHeight="1" x14ac:dyDescent="0.2">
      <c r="A69" s="120"/>
      <c r="B69" s="119"/>
      <c r="C69" s="258"/>
      <c r="D69" s="267" t="s">
        <v>198</v>
      </c>
      <c r="E69" s="113">
        <v>52.052907136952328</v>
      </c>
      <c r="F69" s="115">
        <v>1889</v>
      </c>
      <c r="G69" s="114">
        <v>1839</v>
      </c>
      <c r="H69" s="114">
        <v>1789</v>
      </c>
      <c r="I69" s="114">
        <v>1732</v>
      </c>
      <c r="J69" s="140">
        <v>1651</v>
      </c>
      <c r="K69" s="114">
        <v>238</v>
      </c>
      <c r="L69" s="116">
        <v>14.41550575408843</v>
      </c>
    </row>
    <row r="70" spans="1:12" s="110" customFormat="1" ht="15" customHeight="1" x14ac:dyDescent="0.2">
      <c r="A70" s="120"/>
      <c r="B70" s="119"/>
      <c r="C70" s="258"/>
      <c r="D70" s="267" t="s">
        <v>199</v>
      </c>
      <c r="E70" s="113">
        <v>47.947092863047672</v>
      </c>
      <c r="F70" s="115">
        <v>1740</v>
      </c>
      <c r="G70" s="114">
        <v>1698</v>
      </c>
      <c r="H70" s="114">
        <v>1640</v>
      </c>
      <c r="I70" s="114">
        <v>1579</v>
      </c>
      <c r="J70" s="140">
        <v>1498</v>
      </c>
      <c r="K70" s="114">
        <v>242</v>
      </c>
      <c r="L70" s="116">
        <v>16.154873164218959</v>
      </c>
    </row>
    <row r="71" spans="1:12" s="110" customFormat="1" ht="15" customHeight="1" x14ac:dyDescent="0.2">
      <c r="A71" s="120"/>
      <c r="B71" s="119"/>
      <c r="C71" s="258"/>
      <c r="D71" s="110" t="s">
        <v>203</v>
      </c>
      <c r="E71" s="113">
        <v>71.64915709748351</v>
      </c>
      <c r="F71" s="115">
        <v>14663</v>
      </c>
      <c r="G71" s="114">
        <v>14591</v>
      </c>
      <c r="H71" s="114">
        <v>14435</v>
      </c>
      <c r="I71" s="114">
        <v>14377</v>
      </c>
      <c r="J71" s="140">
        <v>14249</v>
      </c>
      <c r="K71" s="114">
        <v>414</v>
      </c>
      <c r="L71" s="116">
        <v>2.9054670503193205</v>
      </c>
    </row>
    <row r="72" spans="1:12" s="110" customFormat="1" ht="15" customHeight="1" x14ac:dyDescent="0.2">
      <c r="A72" s="120"/>
      <c r="B72" s="119"/>
      <c r="C72" s="258"/>
      <c r="D72" s="267" t="s">
        <v>198</v>
      </c>
      <c r="E72" s="113">
        <v>58.214553638409605</v>
      </c>
      <c r="F72" s="115">
        <v>8536</v>
      </c>
      <c r="G72" s="114">
        <v>8511</v>
      </c>
      <c r="H72" s="114">
        <v>8442</v>
      </c>
      <c r="I72" s="114">
        <v>8404</v>
      </c>
      <c r="J72" s="140">
        <v>8376</v>
      </c>
      <c r="K72" s="114">
        <v>160</v>
      </c>
      <c r="L72" s="116">
        <v>1.9102196752626552</v>
      </c>
    </row>
    <row r="73" spans="1:12" s="110" customFormat="1" ht="15" customHeight="1" x14ac:dyDescent="0.2">
      <c r="A73" s="120"/>
      <c r="B73" s="119"/>
      <c r="C73" s="258"/>
      <c r="D73" s="267" t="s">
        <v>199</v>
      </c>
      <c r="E73" s="113">
        <v>41.785446361590395</v>
      </c>
      <c r="F73" s="115">
        <v>6127</v>
      </c>
      <c r="G73" s="114">
        <v>6080</v>
      </c>
      <c r="H73" s="114">
        <v>5993</v>
      </c>
      <c r="I73" s="114">
        <v>5973</v>
      </c>
      <c r="J73" s="140">
        <v>5873</v>
      </c>
      <c r="K73" s="114">
        <v>254</v>
      </c>
      <c r="L73" s="116">
        <v>4.324876553720415</v>
      </c>
    </row>
    <row r="74" spans="1:12" s="110" customFormat="1" ht="15" customHeight="1" x14ac:dyDescent="0.2">
      <c r="A74" s="120"/>
      <c r="B74" s="119"/>
      <c r="C74" s="258"/>
      <c r="D74" s="110" t="s">
        <v>204</v>
      </c>
      <c r="E74" s="113">
        <v>10.618128512093818</v>
      </c>
      <c r="F74" s="115">
        <v>2173</v>
      </c>
      <c r="G74" s="114">
        <v>2175</v>
      </c>
      <c r="H74" s="114">
        <v>2170</v>
      </c>
      <c r="I74" s="114">
        <v>2145</v>
      </c>
      <c r="J74" s="140">
        <v>2090</v>
      </c>
      <c r="K74" s="114">
        <v>83</v>
      </c>
      <c r="L74" s="116">
        <v>3.9712918660287082</v>
      </c>
    </row>
    <row r="75" spans="1:12" s="110" customFormat="1" ht="15" customHeight="1" x14ac:dyDescent="0.2">
      <c r="A75" s="120"/>
      <c r="B75" s="119"/>
      <c r="C75" s="258"/>
      <c r="D75" s="267" t="s">
        <v>198</v>
      </c>
      <c r="E75" s="113">
        <v>65.761619880349741</v>
      </c>
      <c r="F75" s="115">
        <v>1429</v>
      </c>
      <c r="G75" s="114">
        <v>1430</v>
      </c>
      <c r="H75" s="114">
        <v>1448</v>
      </c>
      <c r="I75" s="114">
        <v>1418</v>
      </c>
      <c r="J75" s="140">
        <v>1393</v>
      </c>
      <c r="K75" s="114">
        <v>36</v>
      </c>
      <c r="L75" s="116">
        <v>2.5843503230437905</v>
      </c>
    </row>
    <row r="76" spans="1:12" s="110" customFormat="1" ht="15" customHeight="1" x14ac:dyDescent="0.2">
      <c r="A76" s="120"/>
      <c r="B76" s="119"/>
      <c r="C76" s="258"/>
      <c r="D76" s="267" t="s">
        <v>199</v>
      </c>
      <c r="E76" s="113">
        <v>34.238380119650252</v>
      </c>
      <c r="F76" s="115">
        <v>744</v>
      </c>
      <c r="G76" s="114">
        <v>745</v>
      </c>
      <c r="H76" s="114">
        <v>722</v>
      </c>
      <c r="I76" s="114">
        <v>727</v>
      </c>
      <c r="J76" s="140">
        <v>697</v>
      </c>
      <c r="K76" s="114">
        <v>47</v>
      </c>
      <c r="L76" s="116">
        <v>6.7431850789096126</v>
      </c>
    </row>
    <row r="77" spans="1:12" s="110" customFormat="1" ht="15" customHeight="1" x14ac:dyDescent="0.2">
      <c r="A77" s="534"/>
      <c r="B77" s="119" t="s">
        <v>205</v>
      </c>
      <c r="C77" s="268"/>
      <c r="D77" s="182"/>
      <c r="E77" s="113">
        <v>7.2627434200807874</v>
      </c>
      <c r="F77" s="115">
        <v>14258</v>
      </c>
      <c r="G77" s="114">
        <v>14306</v>
      </c>
      <c r="H77" s="114">
        <v>15114</v>
      </c>
      <c r="I77" s="114">
        <v>14956</v>
      </c>
      <c r="J77" s="140">
        <v>14638</v>
      </c>
      <c r="K77" s="114">
        <v>-380</v>
      </c>
      <c r="L77" s="116">
        <v>-2.5959830577947809</v>
      </c>
    </row>
    <row r="78" spans="1:12" s="110" customFormat="1" ht="15" customHeight="1" x14ac:dyDescent="0.2">
      <c r="A78" s="120"/>
      <c r="B78" s="119"/>
      <c r="C78" s="268" t="s">
        <v>106</v>
      </c>
      <c r="D78" s="182"/>
      <c r="E78" s="113">
        <v>61.270865479029318</v>
      </c>
      <c r="F78" s="115">
        <v>8736</v>
      </c>
      <c r="G78" s="114">
        <v>8741</v>
      </c>
      <c r="H78" s="114">
        <v>9284</v>
      </c>
      <c r="I78" s="114">
        <v>9161</v>
      </c>
      <c r="J78" s="140">
        <v>8900</v>
      </c>
      <c r="K78" s="114">
        <v>-164</v>
      </c>
      <c r="L78" s="116">
        <v>-1.8426966292134832</v>
      </c>
    </row>
    <row r="79" spans="1:12" s="110" customFormat="1" ht="15" customHeight="1" x14ac:dyDescent="0.2">
      <c r="A79" s="123"/>
      <c r="B79" s="124"/>
      <c r="C79" s="260" t="s">
        <v>107</v>
      </c>
      <c r="D79" s="261"/>
      <c r="E79" s="125">
        <v>38.729134520970682</v>
      </c>
      <c r="F79" s="143">
        <v>5522</v>
      </c>
      <c r="G79" s="144">
        <v>5565</v>
      </c>
      <c r="H79" s="144">
        <v>5830</v>
      </c>
      <c r="I79" s="144">
        <v>5795</v>
      </c>
      <c r="J79" s="145">
        <v>5738</v>
      </c>
      <c r="K79" s="144">
        <v>-216</v>
      </c>
      <c r="L79" s="146">
        <v>-3.7643778319972117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196317</v>
      </c>
      <c r="E11" s="114">
        <v>196695</v>
      </c>
      <c r="F11" s="114">
        <v>199484</v>
      </c>
      <c r="G11" s="114">
        <v>196333</v>
      </c>
      <c r="H11" s="140">
        <v>194009</v>
      </c>
      <c r="I11" s="115">
        <v>2308</v>
      </c>
      <c r="J11" s="116">
        <v>1.1896355323722096</v>
      </c>
    </row>
    <row r="12" spans="1:15" s="110" customFormat="1" ht="24.95" customHeight="1" x14ac:dyDescent="0.2">
      <c r="A12" s="193" t="s">
        <v>132</v>
      </c>
      <c r="B12" s="194" t="s">
        <v>133</v>
      </c>
      <c r="C12" s="113">
        <v>0.95661608520912611</v>
      </c>
      <c r="D12" s="115">
        <v>1878</v>
      </c>
      <c r="E12" s="114">
        <v>1804</v>
      </c>
      <c r="F12" s="114">
        <v>2056</v>
      </c>
      <c r="G12" s="114">
        <v>2075</v>
      </c>
      <c r="H12" s="140">
        <v>1875</v>
      </c>
      <c r="I12" s="115">
        <v>3</v>
      </c>
      <c r="J12" s="116">
        <v>0.16</v>
      </c>
    </row>
    <row r="13" spans="1:15" s="110" customFormat="1" ht="24.95" customHeight="1" x14ac:dyDescent="0.2">
      <c r="A13" s="193" t="s">
        <v>134</v>
      </c>
      <c r="B13" s="199" t="s">
        <v>214</v>
      </c>
      <c r="C13" s="113">
        <v>1.3055415475990362</v>
      </c>
      <c r="D13" s="115">
        <v>2563</v>
      </c>
      <c r="E13" s="114">
        <v>2555</v>
      </c>
      <c r="F13" s="114">
        <v>2608</v>
      </c>
      <c r="G13" s="114">
        <v>2581</v>
      </c>
      <c r="H13" s="140">
        <v>2549</v>
      </c>
      <c r="I13" s="115">
        <v>14</v>
      </c>
      <c r="J13" s="116">
        <v>0.54923499411533938</v>
      </c>
    </row>
    <row r="14" spans="1:15" s="287" customFormat="1" ht="24" customHeight="1" x14ac:dyDescent="0.2">
      <c r="A14" s="193" t="s">
        <v>215</v>
      </c>
      <c r="B14" s="199" t="s">
        <v>137</v>
      </c>
      <c r="C14" s="113">
        <v>33.485638024215937</v>
      </c>
      <c r="D14" s="115">
        <v>65738</v>
      </c>
      <c r="E14" s="114">
        <v>65963</v>
      </c>
      <c r="F14" s="114">
        <v>66542</v>
      </c>
      <c r="G14" s="114">
        <v>65387</v>
      </c>
      <c r="H14" s="140">
        <v>65386</v>
      </c>
      <c r="I14" s="115">
        <v>352</v>
      </c>
      <c r="J14" s="116">
        <v>0.53834154100266107</v>
      </c>
      <c r="K14" s="110"/>
      <c r="L14" s="110"/>
      <c r="M14" s="110"/>
      <c r="N14" s="110"/>
      <c r="O14" s="110"/>
    </row>
    <row r="15" spans="1:15" s="110" customFormat="1" ht="24.75" customHeight="1" x14ac:dyDescent="0.2">
      <c r="A15" s="193" t="s">
        <v>216</v>
      </c>
      <c r="B15" s="199" t="s">
        <v>217</v>
      </c>
      <c r="C15" s="113">
        <v>5.5705822725489895</v>
      </c>
      <c r="D15" s="115">
        <v>10936</v>
      </c>
      <c r="E15" s="114">
        <v>10865</v>
      </c>
      <c r="F15" s="114">
        <v>10981</v>
      </c>
      <c r="G15" s="114">
        <v>10780</v>
      </c>
      <c r="H15" s="140">
        <v>10792</v>
      </c>
      <c r="I15" s="115">
        <v>144</v>
      </c>
      <c r="J15" s="116">
        <v>1.3343217197924389</v>
      </c>
    </row>
    <row r="16" spans="1:15" s="287" customFormat="1" ht="24.95" customHeight="1" x14ac:dyDescent="0.2">
      <c r="A16" s="193" t="s">
        <v>218</v>
      </c>
      <c r="B16" s="199" t="s">
        <v>141</v>
      </c>
      <c r="C16" s="113">
        <v>15.871269426488791</v>
      </c>
      <c r="D16" s="115">
        <v>31158</v>
      </c>
      <c r="E16" s="114">
        <v>31363</v>
      </c>
      <c r="F16" s="114">
        <v>31575</v>
      </c>
      <c r="G16" s="114">
        <v>31005</v>
      </c>
      <c r="H16" s="140">
        <v>31023</v>
      </c>
      <c r="I16" s="115">
        <v>135</v>
      </c>
      <c r="J16" s="116">
        <v>0.4351610095735422</v>
      </c>
      <c r="K16" s="110"/>
      <c r="L16" s="110"/>
      <c r="M16" s="110"/>
      <c r="N16" s="110"/>
      <c r="O16" s="110"/>
    </row>
    <row r="17" spans="1:15" s="110" customFormat="1" ht="24.95" customHeight="1" x14ac:dyDescent="0.2">
      <c r="A17" s="193" t="s">
        <v>219</v>
      </c>
      <c r="B17" s="199" t="s">
        <v>220</v>
      </c>
      <c r="C17" s="113">
        <v>12.043786325178155</v>
      </c>
      <c r="D17" s="115">
        <v>23644</v>
      </c>
      <c r="E17" s="114">
        <v>23735</v>
      </c>
      <c r="F17" s="114">
        <v>23986</v>
      </c>
      <c r="G17" s="114">
        <v>23602</v>
      </c>
      <c r="H17" s="140">
        <v>23571</v>
      </c>
      <c r="I17" s="115">
        <v>73</v>
      </c>
      <c r="J17" s="116">
        <v>0.30970260065334521</v>
      </c>
    </row>
    <row r="18" spans="1:15" s="287" customFormat="1" ht="24.95" customHeight="1" x14ac:dyDescent="0.2">
      <c r="A18" s="201" t="s">
        <v>144</v>
      </c>
      <c r="B18" s="202" t="s">
        <v>145</v>
      </c>
      <c r="C18" s="113">
        <v>8.4032457708705817</v>
      </c>
      <c r="D18" s="115">
        <v>16497</v>
      </c>
      <c r="E18" s="114">
        <v>16067</v>
      </c>
      <c r="F18" s="114">
        <v>17221</v>
      </c>
      <c r="G18" s="114">
        <v>16868</v>
      </c>
      <c r="H18" s="140">
        <v>16206</v>
      </c>
      <c r="I18" s="115">
        <v>291</v>
      </c>
      <c r="J18" s="116">
        <v>1.7956312476860421</v>
      </c>
      <c r="K18" s="110"/>
      <c r="L18" s="110"/>
      <c r="M18" s="110"/>
      <c r="N18" s="110"/>
      <c r="O18" s="110"/>
    </row>
    <row r="19" spans="1:15" s="110" customFormat="1" ht="24.95" customHeight="1" x14ac:dyDescent="0.2">
      <c r="A19" s="193" t="s">
        <v>146</v>
      </c>
      <c r="B19" s="199" t="s">
        <v>147</v>
      </c>
      <c r="C19" s="113">
        <v>13.831201577041213</v>
      </c>
      <c r="D19" s="115">
        <v>27153</v>
      </c>
      <c r="E19" s="114">
        <v>27220</v>
      </c>
      <c r="F19" s="114">
        <v>27074</v>
      </c>
      <c r="G19" s="114">
        <v>26798</v>
      </c>
      <c r="H19" s="140">
        <v>26730</v>
      </c>
      <c r="I19" s="115">
        <v>423</v>
      </c>
      <c r="J19" s="116">
        <v>1.5824915824915824</v>
      </c>
    </row>
    <row r="20" spans="1:15" s="287" customFormat="1" ht="24.95" customHeight="1" x14ac:dyDescent="0.2">
      <c r="A20" s="193" t="s">
        <v>148</v>
      </c>
      <c r="B20" s="199" t="s">
        <v>149</v>
      </c>
      <c r="C20" s="113">
        <v>3.4872171029508396</v>
      </c>
      <c r="D20" s="115">
        <v>6846</v>
      </c>
      <c r="E20" s="114">
        <v>6849</v>
      </c>
      <c r="F20" s="114">
        <v>6919</v>
      </c>
      <c r="G20" s="114">
        <v>6718</v>
      </c>
      <c r="H20" s="140">
        <v>6701</v>
      </c>
      <c r="I20" s="115">
        <v>145</v>
      </c>
      <c r="J20" s="116">
        <v>2.1638561408744965</v>
      </c>
      <c r="K20" s="110"/>
      <c r="L20" s="110"/>
      <c r="M20" s="110"/>
      <c r="N20" s="110"/>
      <c r="O20" s="110"/>
    </row>
    <row r="21" spans="1:15" s="110" customFormat="1" ht="24.95" customHeight="1" x14ac:dyDescent="0.2">
      <c r="A21" s="201" t="s">
        <v>150</v>
      </c>
      <c r="B21" s="202" t="s">
        <v>151</v>
      </c>
      <c r="C21" s="113">
        <v>3.5391738871315273</v>
      </c>
      <c r="D21" s="115">
        <v>6948</v>
      </c>
      <c r="E21" s="114">
        <v>7660</v>
      </c>
      <c r="F21" s="114">
        <v>8256</v>
      </c>
      <c r="G21" s="114">
        <v>8359</v>
      </c>
      <c r="H21" s="140">
        <v>7263</v>
      </c>
      <c r="I21" s="115">
        <v>-315</v>
      </c>
      <c r="J21" s="116">
        <v>-4.337050805452292</v>
      </c>
    </row>
    <row r="22" spans="1:15" s="110" customFormat="1" ht="24.95" customHeight="1" x14ac:dyDescent="0.2">
      <c r="A22" s="201" t="s">
        <v>152</v>
      </c>
      <c r="B22" s="199" t="s">
        <v>153</v>
      </c>
      <c r="C22" s="113">
        <v>0.98055695635120743</v>
      </c>
      <c r="D22" s="115">
        <v>1925</v>
      </c>
      <c r="E22" s="114">
        <v>1877</v>
      </c>
      <c r="F22" s="114">
        <v>1889</v>
      </c>
      <c r="G22" s="114">
        <v>1849</v>
      </c>
      <c r="H22" s="140">
        <v>1840</v>
      </c>
      <c r="I22" s="115">
        <v>85</v>
      </c>
      <c r="J22" s="116">
        <v>4.6195652173913047</v>
      </c>
    </row>
    <row r="23" spans="1:15" s="110" customFormat="1" ht="24.95" customHeight="1" x14ac:dyDescent="0.2">
      <c r="A23" s="193" t="s">
        <v>154</v>
      </c>
      <c r="B23" s="199" t="s">
        <v>155</v>
      </c>
      <c r="C23" s="113">
        <v>1.7665306621433701</v>
      </c>
      <c r="D23" s="115">
        <v>3468</v>
      </c>
      <c r="E23" s="114">
        <v>3518</v>
      </c>
      <c r="F23" s="114">
        <v>3538</v>
      </c>
      <c r="G23" s="114">
        <v>3472</v>
      </c>
      <c r="H23" s="140">
        <v>3503</v>
      </c>
      <c r="I23" s="115">
        <v>-35</v>
      </c>
      <c r="J23" s="116">
        <v>-0.99914359120753637</v>
      </c>
    </row>
    <row r="24" spans="1:15" s="110" customFormat="1" ht="24.95" customHeight="1" x14ac:dyDescent="0.2">
      <c r="A24" s="193" t="s">
        <v>156</v>
      </c>
      <c r="B24" s="199" t="s">
        <v>221</v>
      </c>
      <c r="C24" s="113">
        <v>3.9125496009005842</v>
      </c>
      <c r="D24" s="115">
        <v>7681</v>
      </c>
      <c r="E24" s="114">
        <v>7590</v>
      </c>
      <c r="F24" s="114">
        <v>7463</v>
      </c>
      <c r="G24" s="114">
        <v>7387</v>
      </c>
      <c r="H24" s="140">
        <v>7330</v>
      </c>
      <c r="I24" s="115">
        <v>351</v>
      </c>
      <c r="J24" s="116">
        <v>4.7885402455661668</v>
      </c>
    </row>
    <row r="25" spans="1:15" s="110" customFormat="1" ht="24.95" customHeight="1" x14ac:dyDescent="0.2">
      <c r="A25" s="193" t="s">
        <v>222</v>
      </c>
      <c r="B25" s="204" t="s">
        <v>159</v>
      </c>
      <c r="C25" s="113">
        <v>2.126153109511657</v>
      </c>
      <c r="D25" s="115">
        <v>4174</v>
      </c>
      <c r="E25" s="114">
        <v>4098</v>
      </c>
      <c r="F25" s="114">
        <v>4292</v>
      </c>
      <c r="G25" s="114">
        <v>4116</v>
      </c>
      <c r="H25" s="140">
        <v>3975</v>
      </c>
      <c r="I25" s="115">
        <v>199</v>
      </c>
      <c r="J25" s="116">
        <v>5.0062893081761004</v>
      </c>
    </row>
    <row r="26" spans="1:15" s="110" customFormat="1" ht="24.95" customHeight="1" x14ac:dyDescent="0.2">
      <c r="A26" s="201">
        <v>782.78300000000002</v>
      </c>
      <c r="B26" s="203" t="s">
        <v>160</v>
      </c>
      <c r="C26" s="113">
        <v>1.2204750480090873</v>
      </c>
      <c r="D26" s="115">
        <v>2396</v>
      </c>
      <c r="E26" s="114">
        <v>2490</v>
      </c>
      <c r="F26" s="114">
        <v>2873</v>
      </c>
      <c r="G26" s="114">
        <v>2908</v>
      </c>
      <c r="H26" s="140">
        <v>2918</v>
      </c>
      <c r="I26" s="115">
        <v>-522</v>
      </c>
      <c r="J26" s="116">
        <v>-17.888965044551064</v>
      </c>
    </row>
    <row r="27" spans="1:15" s="110" customFormat="1" ht="24.95" customHeight="1" x14ac:dyDescent="0.2">
      <c r="A27" s="193" t="s">
        <v>161</v>
      </c>
      <c r="B27" s="199" t="s">
        <v>223</v>
      </c>
      <c r="C27" s="113">
        <v>4.2212340245623148</v>
      </c>
      <c r="D27" s="115">
        <v>8287</v>
      </c>
      <c r="E27" s="114">
        <v>8245</v>
      </c>
      <c r="F27" s="114">
        <v>8240</v>
      </c>
      <c r="G27" s="114">
        <v>8069</v>
      </c>
      <c r="H27" s="140">
        <v>7974</v>
      </c>
      <c r="I27" s="115">
        <v>313</v>
      </c>
      <c r="J27" s="116">
        <v>3.9252570855279658</v>
      </c>
    </row>
    <row r="28" spans="1:15" s="110" customFormat="1" ht="24.95" customHeight="1" x14ac:dyDescent="0.2">
      <c r="A28" s="193" t="s">
        <v>163</v>
      </c>
      <c r="B28" s="199" t="s">
        <v>164</v>
      </c>
      <c r="C28" s="113">
        <v>3.2243769006250096</v>
      </c>
      <c r="D28" s="115">
        <v>6330</v>
      </c>
      <c r="E28" s="114">
        <v>6311</v>
      </c>
      <c r="F28" s="114">
        <v>6217</v>
      </c>
      <c r="G28" s="114">
        <v>6142</v>
      </c>
      <c r="H28" s="140">
        <v>6171</v>
      </c>
      <c r="I28" s="115">
        <v>159</v>
      </c>
      <c r="J28" s="116">
        <v>2.5765678172095283</v>
      </c>
    </row>
    <row r="29" spans="1:15" s="110" customFormat="1" ht="24.95" customHeight="1" x14ac:dyDescent="0.2">
      <c r="A29" s="193">
        <v>86</v>
      </c>
      <c r="B29" s="199" t="s">
        <v>165</v>
      </c>
      <c r="C29" s="113">
        <v>7.5159053979023724</v>
      </c>
      <c r="D29" s="115">
        <v>14755</v>
      </c>
      <c r="E29" s="114">
        <v>14706</v>
      </c>
      <c r="F29" s="114">
        <v>14590</v>
      </c>
      <c r="G29" s="114">
        <v>14340</v>
      </c>
      <c r="H29" s="140">
        <v>14405</v>
      </c>
      <c r="I29" s="115">
        <v>350</v>
      </c>
      <c r="J29" s="116">
        <v>2.4297119055883374</v>
      </c>
    </row>
    <row r="30" spans="1:15" s="110" customFormat="1" ht="24.95" customHeight="1" x14ac:dyDescent="0.2">
      <c r="A30" s="193">
        <v>87.88</v>
      </c>
      <c r="B30" s="204" t="s">
        <v>166</v>
      </c>
      <c r="C30" s="113">
        <v>7.4125012097780631</v>
      </c>
      <c r="D30" s="115">
        <v>14552</v>
      </c>
      <c r="E30" s="114">
        <v>14587</v>
      </c>
      <c r="F30" s="114">
        <v>14503</v>
      </c>
      <c r="G30" s="114">
        <v>14263</v>
      </c>
      <c r="H30" s="140">
        <v>14207</v>
      </c>
      <c r="I30" s="115">
        <v>345</v>
      </c>
      <c r="J30" s="116">
        <v>2.4283803758710496</v>
      </c>
    </row>
    <row r="31" spans="1:15" s="110" customFormat="1" ht="24.95" customHeight="1" x14ac:dyDescent="0.2">
      <c r="A31" s="193" t="s">
        <v>167</v>
      </c>
      <c r="B31" s="199" t="s">
        <v>168</v>
      </c>
      <c r="C31" s="113">
        <v>2.6100643347239414</v>
      </c>
      <c r="D31" s="115">
        <v>5124</v>
      </c>
      <c r="E31" s="114">
        <v>5153</v>
      </c>
      <c r="F31" s="114">
        <v>5201</v>
      </c>
      <c r="G31" s="114">
        <v>4999</v>
      </c>
      <c r="H31" s="140">
        <v>4974</v>
      </c>
      <c r="I31" s="115">
        <v>150</v>
      </c>
      <c r="J31" s="116">
        <v>3.0156815440289506</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0.95661608520912611</v>
      </c>
      <c r="D34" s="115">
        <v>1878</v>
      </c>
      <c r="E34" s="114">
        <v>1804</v>
      </c>
      <c r="F34" s="114">
        <v>2056</v>
      </c>
      <c r="G34" s="114">
        <v>2075</v>
      </c>
      <c r="H34" s="140">
        <v>1875</v>
      </c>
      <c r="I34" s="115">
        <v>3</v>
      </c>
      <c r="J34" s="116">
        <v>0.16</v>
      </c>
    </row>
    <row r="35" spans="1:10" s="110" customFormat="1" ht="24.95" customHeight="1" x14ac:dyDescent="0.2">
      <c r="A35" s="292" t="s">
        <v>171</v>
      </c>
      <c r="B35" s="293" t="s">
        <v>172</v>
      </c>
      <c r="C35" s="113">
        <v>43.194425342685555</v>
      </c>
      <c r="D35" s="115">
        <v>84798</v>
      </c>
      <c r="E35" s="114">
        <v>84585</v>
      </c>
      <c r="F35" s="114">
        <v>86371</v>
      </c>
      <c r="G35" s="114">
        <v>84836</v>
      </c>
      <c r="H35" s="140">
        <v>84141</v>
      </c>
      <c r="I35" s="115">
        <v>657</v>
      </c>
      <c r="J35" s="116">
        <v>0.78083217456412446</v>
      </c>
    </row>
    <row r="36" spans="1:10" s="110" customFormat="1" ht="24.95" customHeight="1" x14ac:dyDescent="0.2">
      <c r="A36" s="294" t="s">
        <v>173</v>
      </c>
      <c r="B36" s="295" t="s">
        <v>174</v>
      </c>
      <c r="C36" s="125">
        <v>55.847939811631186</v>
      </c>
      <c r="D36" s="143">
        <v>109639</v>
      </c>
      <c r="E36" s="144">
        <v>110304</v>
      </c>
      <c r="F36" s="144">
        <v>111055</v>
      </c>
      <c r="G36" s="144">
        <v>109420</v>
      </c>
      <c r="H36" s="145">
        <v>107991</v>
      </c>
      <c r="I36" s="143">
        <v>1648</v>
      </c>
      <c r="J36" s="146">
        <v>1.526053097017344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2020-09-28T09:10:03Z</dcterms:created>
  <dcterms:modified xsi:type="dcterms:W3CDTF">2020-09-28T10:34:54Z</dcterms:modified>
</cp:coreProperties>
</file>