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en-US]mmm-yy;@"/>
    <numFmt numFmtId="165" formatCode="###,###"/>
    <numFmt numFmtId="166" formatCode="_-* #,##0_-;-* #,##0_-;_-* &quot;-&quot;_-;_-@_-"/>
  </numFmts>
  <fonts count="5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b val="1"/>
      <sz val="11"/>
    </font>
    <font>
      <name val="Calibri"/>
      <sz val="11"/>
    </font>
    <font>
      <name val="Calibri"/>
      <b val="1"/>
      <sz val="8"/>
    </font>
  </fonts>
  <fills count="4">
    <fill>
      <patternFill/>
    </fill>
    <fill>
      <patternFill patternType="gray125"/>
    </fill>
    <fill>
      <patternFill patternType="solid">
        <fgColor rgb="00FDE9D9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double">
        <color rgb="00000000"/>
      </bottom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4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2" pivotButton="0" quotePrefix="0" xfId="0"/>
    <xf numFmtId="165" fontId="3" fillId="3" borderId="2" pivotButton="0" quotePrefix="0" xfId="0"/>
    <xf numFmtId="166" fontId="2" fillId="0" borderId="0" pivotButton="0" quotePrefix="0" xfId="0"/>
    <xf numFmtId="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84"/>
  <sheetViews>
    <sheetView workbookViewId="0">
      <selection activeCell="A1" sqref="A1"/>
    </sheetView>
  </sheetViews>
  <sheetFormatPr baseColWidth="8" defaultRowHeight="15"/>
  <cols>
    <col width="2.67" customWidth="1" min="1" max="1"/>
    <col width="11.11" customWidth="1" min="2" max="2"/>
    <col width="12.56" customWidth="1" min="3" max="3"/>
    <col width="45.11" customWidth="1" min="4" max="4"/>
    <col width="10" customWidth="1" min="5" max="5"/>
    <col width="10.56" customWidth="1" min="6" max="6"/>
    <col width="10.56" customWidth="1" min="7" max="7"/>
    <col width="10.56" customWidth="1" min="8" max="8"/>
    <col width="10.56" customWidth="1" min="9" max="9"/>
    <col width="10.56" customWidth="1" min="10" max="10"/>
    <col width="10.56" customWidth="1" min="11" max="11"/>
    <col width="10.56" customWidth="1" min="12" max="12"/>
    <col width="10.56" customWidth="1" min="13" max="13"/>
    <col width="10.56" customWidth="1" min="14" max="14"/>
    <col width="10.56" customWidth="1" min="15" max="15"/>
    <col width="10.56" customWidth="1" min="16" max="16"/>
    <col width="15.89" customWidth="1" min="17" max="17"/>
  </cols>
  <sheetData>
    <row r="1">
      <c r="B1" s="1" t="inlineStr">
        <is>
          <t>2：Opportunities Detail 案件一覧</t>
        </is>
      </c>
    </row>
    <row r="3">
      <c r="B3" s="2" t="inlineStr">
        <is>
          <t>Secured  Business／受注案件</t>
        </is>
      </c>
      <c r="E3" s="2" t="inlineStr">
        <is>
          <t>Accept</t>
        </is>
      </c>
      <c r="F3" s="2" t="inlineStr"/>
      <c r="Q3" s="3" t="inlineStr">
        <is>
          <t>Unit/THB</t>
        </is>
      </c>
    </row>
    <row r="4">
      <c r="B4" s="4" t="inlineStr">
        <is>
          <t>Success rate</t>
        </is>
      </c>
      <c r="C4" s="5" t="inlineStr">
        <is>
          <t>Client</t>
        </is>
      </c>
      <c r="D4" s="5" t="inlineStr">
        <is>
          <t>Product Name</t>
        </is>
      </c>
      <c r="E4" s="6" t="n">
        <v>44866</v>
      </c>
      <c r="F4" s="6" t="n">
        <v>44896</v>
      </c>
      <c r="G4" s="6" t="n">
        <v>44927</v>
      </c>
      <c r="H4" s="6" t="n">
        <v>44958</v>
      </c>
      <c r="I4" s="6" t="n">
        <v>44986</v>
      </c>
      <c r="J4" s="6" t="n">
        <v>45017</v>
      </c>
      <c r="K4" s="6" t="n">
        <v>45047</v>
      </c>
      <c r="L4" s="6" t="n">
        <v>45078</v>
      </c>
      <c r="M4" s="6" t="n">
        <v>45108</v>
      </c>
      <c r="N4" s="6" t="n">
        <v>45139</v>
      </c>
      <c r="O4" s="6" t="n">
        <v>45170</v>
      </c>
      <c r="P4" s="6" t="n">
        <v>45200</v>
      </c>
      <c r="Q4" s="7" t="n"/>
    </row>
    <row r="5">
      <c r="B5" s="8" t="inlineStr">
        <is>
          <t>Accept</t>
        </is>
      </c>
      <c r="C5" s="8" t="inlineStr">
        <is>
          <t>CLAAS</t>
        </is>
      </c>
      <c r="D5" s="8" t="inlineStr">
        <is>
          <t>CLAAS Report Translation EN-TH</t>
        </is>
      </c>
      <c r="E5" s="9" t="n"/>
      <c r="F5" s="9" t="n"/>
      <c r="G5" s="9" t="n"/>
      <c r="H5" s="9" t="n">
        <v>4682</v>
      </c>
      <c r="I5" s="9" t="n"/>
      <c r="J5" s="9" t="n"/>
      <c r="K5" s="9" t="n"/>
      <c r="L5" s="9" t="n"/>
      <c r="M5" s="9" t="n"/>
      <c r="N5" s="9" t="n"/>
      <c r="O5" s="9" t="n"/>
      <c r="P5" s="9" t="n"/>
      <c r="Q5" s="8" t="n"/>
    </row>
    <row r="6">
      <c r="B6" s="8" t="inlineStr">
        <is>
          <t>Accept</t>
        </is>
      </c>
      <c r="C6" s="8" t="inlineStr">
        <is>
          <t>LIXIL</t>
        </is>
      </c>
      <c r="D6" s="8" t="inlineStr">
        <is>
          <t>LIXIL - Update Product picture Jan 2023</t>
        </is>
      </c>
      <c r="E6" s="9" t="n"/>
      <c r="F6" s="9" t="n"/>
      <c r="G6" s="9" t="n"/>
      <c r="H6" s="9" t="n">
        <v>21218</v>
      </c>
      <c r="I6" s="9" t="n"/>
      <c r="J6" s="9" t="n"/>
      <c r="K6" s="9" t="n"/>
      <c r="L6" s="9" t="n"/>
      <c r="M6" s="9" t="n"/>
      <c r="N6" s="9" t="n"/>
      <c r="O6" s="9" t="n"/>
      <c r="P6" s="9" t="n"/>
      <c r="Q6" s="8" t="n"/>
    </row>
    <row r="7">
      <c r="B7" s="8" t="inlineStr">
        <is>
          <t>Accept</t>
        </is>
      </c>
      <c r="C7" s="8" t="inlineStr">
        <is>
          <t>Mitutoyo</t>
        </is>
      </c>
      <c r="D7" s="8" t="inlineStr">
        <is>
          <t>Mitutoyo - Software Translation (MCOSMOS)</t>
        </is>
      </c>
      <c r="E7" s="9" t="n"/>
      <c r="F7" s="9" t="n"/>
      <c r="G7" s="9" t="n"/>
      <c r="H7" s="9" t="n">
        <v>89804</v>
      </c>
      <c r="I7" s="9" t="n"/>
      <c r="J7" s="9" t="n"/>
      <c r="K7" s="9" t="n"/>
      <c r="L7" s="9" t="n"/>
      <c r="M7" s="9" t="n"/>
      <c r="N7" s="9" t="n"/>
      <c r="O7" s="9" t="n"/>
      <c r="P7" s="9" t="n"/>
      <c r="Q7" s="8" t="n"/>
    </row>
    <row r="8">
      <c r="B8" s="8" t="inlineStr">
        <is>
          <t>Accept</t>
        </is>
      </c>
      <c r="C8" s="8" t="inlineStr">
        <is>
          <t>CLAAS</t>
        </is>
      </c>
      <c r="D8" s="8" t="inlineStr">
        <is>
          <t>CLAAS - Brochure JAGUAR 900 HRC (Update 2023)(JP)</t>
        </is>
      </c>
      <c r="E8" s="9" t="n"/>
      <c r="F8" s="9" t="n"/>
      <c r="G8" s="9" t="n"/>
      <c r="H8" s="9" t="n"/>
      <c r="I8" s="9" t="n"/>
      <c r="J8" s="9" t="n">
        <v>11425.1</v>
      </c>
      <c r="K8" s="9" t="n"/>
      <c r="L8" s="9" t="n"/>
      <c r="M8" s="9" t="n"/>
      <c r="N8" s="9" t="n"/>
      <c r="O8" s="9" t="n"/>
      <c r="P8" s="9" t="n"/>
      <c r="Q8" s="8" t="n"/>
    </row>
    <row r="9">
      <c r="B9" s="8" t="inlineStr">
        <is>
          <t>Accept</t>
        </is>
      </c>
      <c r="C9" s="8" t="inlineStr">
        <is>
          <t>Katayama</t>
        </is>
      </c>
      <c r="D9" s="8" t="inlineStr">
        <is>
          <t>Katayama - Name Card (Shikata) Feb23</t>
        </is>
      </c>
      <c r="E9" s="9" t="n"/>
      <c r="F9" s="9" t="n"/>
      <c r="G9" s="9" t="n"/>
      <c r="H9" s="9" t="n">
        <v>1650</v>
      </c>
      <c r="I9" s="9" t="n"/>
      <c r="J9" s="9" t="n"/>
      <c r="K9" s="9" t="n"/>
      <c r="L9" s="9" t="n"/>
      <c r="M9" s="9" t="n"/>
      <c r="N9" s="9" t="n"/>
      <c r="O9" s="9" t="n"/>
      <c r="P9" s="9" t="n"/>
      <c r="Q9" s="8" t="n"/>
    </row>
    <row r="10">
      <c r="B10" s="8" t="inlineStr">
        <is>
          <t>Accept</t>
        </is>
      </c>
      <c r="C10" s="8" t="inlineStr">
        <is>
          <t>AKJ</t>
        </is>
      </c>
      <c r="D10" s="8" t="inlineStr">
        <is>
          <t>AKJ MonotaRO Leaflets November</t>
        </is>
      </c>
      <c r="E10" s="9" t="n">
        <v>53425</v>
      </c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8" t="n"/>
    </row>
    <row r="11">
      <c r="B11" s="8" t="inlineStr">
        <is>
          <t>Accept</t>
        </is>
      </c>
      <c r="C11" s="8" t="inlineStr">
        <is>
          <t>AKJ</t>
        </is>
      </c>
      <c r="D11" s="8" t="inlineStr">
        <is>
          <t>AKJ MonotaRO Leaflets 21,491 pcs 1st edition</t>
        </is>
      </c>
      <c r="E11" s="9" t="n">
        <v>137793</v>
      </c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8" t="n"/>
    </row>
    <row r="12">
      <c r="B12" s="8" t="inlineStr">
        <is>
          <t>Accept</t>
        </is>
      </c>
      <c r="C12" s="8" t="inlineStr">
        <is>
          <t>AKJ</t>
        </is>
      </c>
      <c r="D12" s="8" t="inlineStr">
        <is>
          <t>AKJ MonotaRO Leaflets 21,491 pcs 2nd edition</t>
        </is>
      </c>
      <c r="E12" s="9" t="n">
        <v>137793</v>
      </c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8" t="n"/>
    </row>
    <row r="13">
      <c r="B13" s="8" t="inlineStr">
        <is>
          <t>Accept</t>
        </is>
      </c>
      <c r="C13" s="8" t="inlineStr">
        <is>
          <t>AKJ</t>
        </is>
      </c>
      <c r="D13" s="8" t="inlineStr">
        <is>
          <t>AKJ_THK Kounoike Stock Oct. (102022)</t>
        </is>
      </c>
      <c r="E13" s="9" t="n">
        <v>4297</v>
      </c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8" t="n"/>
    </row>
    <row r="14">
      <c r="B14" s="8" t="inlineStr">
        <is>
          <t>Accept</t>
        </is>
      </c>
      <c r="C14" s="8" t="inlineStr">
        <is>
          <t>AKJ</t>
        </is>
      </c>
      <c r="D14" s="8" t="inlineStr">
        <is>
          <t>AKJ_Mitutoyo DigimaticIndicator</t>
        </is>
      </c>
      <c r="E14" s="9" t="n">
        <v>2195</v>
      </c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8" t="n"/>
    </row>
    <row r="15">
      <c r="B15" s="8" t="inlineStr">
        <is>
          <t>Accept</t>
        </is>
      </c>
      <c r="C15" s="8" t="inlineStr">
        <is>
          <t>AKJ</t>
        </is>
      </c>
      <c r="D15" s="8" t="inlineStr">
        <is>
          <t>AKJ IAI EC Slider Type Drip and Dust Proof</t>
        </is>
      </c>
      <c r="E15" s="9" t="n">
        <v>54708</v>
      </c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8" t="n"/>
    </row>
    <row r="16">
      <c r="B16" s="8" t="inlineStr">
        <is>
          <t>Accept</t>
        </is>
      </c>
      <c r="C16" s="8" t="inlineStr">
        <is>
          <t>AKJ</t>
        </is>
      </c>
      <c r="D16" s="8" t="inlineStr">
        <is>
          <t>AKJ_TOYOX_ToyoConnecter (EN-TH)_Print</t>
        </is>
      </c>
      <c r="E16" s="9" t="n">
        <v>57849</v>
      </c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8" t="n"/>
    </row>
    <row r="17">
      <c r="B17" s="8" t="inlineStr">
        <is>
          <t>Accept</t>
        </is>
      </c>
      <c r="C17" s="8" t="inlineStr">
        <is>
          <t>AKJ</t>
        </is>
      </c>
      <c r="D17" s="8" t="inlineStr">
        <is>
          <t>AKJ MonotarO Dec Leaflet 20,001 pcs 1st edition</t>
        </is>
      </c>
      <c r="E17" s="9" t="n"/>
      <c r="F17" s="9" t="n">
        <v>130092</v>
      </c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8" t="n"/>
    </row>
    <row r="18">
      <c r="B18" s="8" t="inlineStr">
        <is>
          <t>Accept</t>
        </is>
      </c>
      <c r="C18" s="8" t="inlineStr">
        <is>
          <t>AKJ</t>
        </is>
      </c>
      <c r="D18" s="8" t="inlineStr">
        <is>
          <t>AKJ MonotarO Dec Leaflet 20,001 pcs 2nd edition</t>
        </is>
      </c>
      <c r="E18" s="9" t="n"/>
      <c r="F18" s="9" t="n">
        <v>130092</v>
      </c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8" t="n"/>
    </row>
    <row r="19">
      <c r="B19" s="8" t="inlineStr">
        <is>
          <t>Accept</t>
        </is>
      </c>
      <c r="C19" s="8" t="inlineStr">
        <is>
          <t>AKJ</t>
        </is>
      </c>
      <c r="D19" s="8" t="inlineStr">
        <is>
          <t>AKJ_THK Kounoike Stock Nov. (112022)</t>
        </is>
      </c>
      <c r="E19" s="9" t="n"/>
      <c r="F19" s="9" t="n">
        <v>4158</v>
      </c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8" t="n"/>
    </row>
    <row r="20">
      <c r="B20" s="8" t="inlineStr">
        <is>
          <t>Accept</t>
        </is>
      </c>
      <c r="C20" s="8" t="inlineStr">
        <is>
          <t>AKJ</t>
        </is>
      </c>
      <c r="D20" s="8" t="inlineStr">
        <is>
          <t>AKJ MonotaRO leaflets 10,000 pcs Jan 1st</t>
        </is>
      </c>
      <c r="E20" s="9" t="n"/>
      <c r="F20" s="9" t="n"/>
      <c r="G20" s="9" t="n">
        <v>65000</v>
      </c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8" t="n"/>
    </row>
    <row r="21">
      <c r="B21" s="8" t="inlineStr">
        <is>
          <t>Accept</t>
        </is>
      </c>
      <c r="C21" s="8" t="inlineStr">
        <is>
          <t>AKJ</t>
        </is>
      </c>
      <c r="D21" s="8" t="inlineStr">
        <is>
          <t>AKJ_THK Kounoike Stock Dec. (122022)</t>
        </is>
      </c>
      <c r="E21" s="9" t="n"/>
      <c r="F21" s="9" t="n"/>
      <c r="G21" s="9" t="n">
        <v>4297</v>
      </c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8" t="n"/>
    </row>
    <row r="22">
      <c r="B22" s="8" t="inlineStr">
        <is>
          <t>Accept</t>
        </is>
      </c>
      <c r="C22" s="8" t="inlineStr">
        <is>
          <t>AKJ</t>
        </is>
      </c>
      <c r="D22" s="8" t="inlineStr">
        <is>
          <t>AKJ MonotaRO leaflets 10,000 pcs Jan 2nd</t>
        </is>
      </c>
      <c r="E22" s="9" t="n"/>
      <c r="F22" s="9" t="n"/>
      <c r="G22" s="9" t="n">
        <v>65000</v>
      </c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8" t="n"/>
    </row>
    <row r="23">
      <c r="B23" s="8" t="inlineStr">
        <is>
          <t>Accept</t>
        </is>
      </c>
      <c r="C23" s="8" t="inlineStr">
        <is>
          <t>AKJ</t>
        </is>
      </c>
      <c r="D23" s="8" t="inlineStr">
        <is>
          <t>AKJ MonotaRO catalog 440 pcs</t>
        </is>
      </c>
      <c r="E23" s="9" t="n"/>
      <c r="F23" s="9" t="n"/>
      <c r="G23" s="9" t="n">
        <v>14960</v>
      </c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8" t="n"/>
    </row>
    <row r="24">
      <c r="B24" s="8" t="inlineStr">
        <is>
          <t>Accept</t>
        </is>
      </c>
      <c r="C24" s="8" t="inlineStr">
        <is>
          <t>AKJ</t>
        </is>
      </c>
      <c r="D24" s="8" t="inlineStr">
        <is>
          <t>AKJ_THK Kounoike Stock Jan. (012023)</t>
        </is>
      </c>
      <c r="E24" s="9" t="n"/>
      <c r="F24" s="9" t="n"/>
      <c r="G24" s="9" t="n">
        <v>4296.6</v>
      </c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8" t="n"/>
    </row>
    <row r="25">
      <c r="B25" s="8" t="inlineStr">
        <is>
          <t>Accept</t>
        </is>
      </c>
      <c r="C25" s="8" t="inlineStr">
        <is>
          <t>AKJ</t>
        </is>
      </c>
      <c r="D25" s="8" t="inlineStr">
        <is>
          <t>AKJ_SUMITOMO Catalog Part_D</t>
        </is>
      </c>
      <c r="E25" s="9" t="n"/>
      <c r="F25" s="9" t="n"/>
      <c r="G25" s="9" t="n">
        <v>2035</v>
      </c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8" t="n"/>
    </row>
    <row r="26">
      <c r="B26" s="8" t="inlineStr">
        <is>
          <t>Accept</t>
        </is>
      </c>
      <c r="C26" s="8" t="inlineStr">
        <is>
          <t>AKJ</t>
        </is>
      </c>
      <c r="D26" s="8" t="inlineStr">
        <is>
          <t>AKJ_CCS Catalog JP</t>
        </is>
      </c>
      <c r="E26" s="9" t="n"/>
      <c r="F26" s="9" t="n"/>
      <c r="G26" s="9" t="n"/>
      <c r="H26" s="9" t="n">
        <v>131111</v>
      </c>
      <c r="I26" s="9" t="n"/>
      <c r="J26" s="9" t="n"/>
      <c r="K26" s="9" t="n"/>
      <c r="L26" s="9" t="n"/>
      <c r="M26" s="9" t="n"/>
      <c r="N26" s="9" t="n"/>
      <c r="O26" s="9" t="n"/>
      <c r="P26" s="9" t="n"/>
      <c r="Q26" s="8" t="n"/>
    </row>
    <row r="27">
      <c r="B27" s="8" t="inlineStr">
        <is>
          <t>Accept</t>
        </is>
      </c>
      <c r="C27" s="8" t="inlineStr">
        <is>
          <t>AKJ</t>
        </is>
      </c>
      <c r="D27" s="8" t="inlineStr">
        <is>
          <t>AKJ_MonotarO Feb Leaflet 20,000 pcs</t>
        </is>
      </c>
      <c r="E27" s="9" t="n"/>
      <c r="F27" s="9" t="n"/>
      <c r="G27" s="9" t="n"/>
      <c r="H27" s="9" t="n">
        <v>130085</v>
      </c>
      <c r="I27" s="9" t="n"/>
      <c r="J27" s="9" t="n"/>
      <c r="K27" s="9" t="n"/>
      <c r="L27" s="9" t="n"/>
      <c r="M27" s="9" t="n"/>
      <c r="N27" s="9" t="n"/>
      <c r="O27" s="9" t="n"/>
      <c r="P27" s="9" t="n"/>
      <c r="Q27" s="8" t="n"/>
    </row>
    <row r="28">
      <c r="B28" s="8" t="inlineStr">
        <is>
          <t>Accept</t>
        </is>
      </c>
      <c r="C28" s="8" t="inlineStr">
        <is>
          <t>AKJ</t>
        </is>
      </c>
      <c r="D28" s="8" t="inlineStr">
        <is>
          <t>AKJ Mitutoyo_ID-H Web ver_EN</t>
        </is>
      </c>
      <c r="E28" s="9" t="n"/>
      <c r="F28" s="9" t="n"/>
      <c r="G28" s="9" t="n"/>
      <c r="H28" s="9" t="n"/>
      <c r="I28" s="9" t="n">
        <v>32560</v>
      </c>
      <c r="J28" s="9" t="n"/>
      <c r="K28" s="9" t="n"/>
      <c r="L28" s="9" t="n"/>
      <c r="M28" s="9" t="n"/>
      <c r="N28" s="9" t="n"/>
      <c r="O28" s="9" t="n"/>
      <c r="P28" s="9" t="n"/>
      <c r="Q28" s="8" t="n"/>
    </row>
    <row r="29">
      <c r="B29" s="8" t="inlineStr">
        <is>
          <t>Accept</t>
        </is>
      </c>
      <c r="C29" s="8" t="inlineStr">
        <is>
          <t>AKJ</t>
        </is>
      </c>
      <c r="D29" s="8" t="inlineStr">
        <is>
          <t>AKJ THK Kounoike Stock Feb. (022023)</t>
        </is>
      </c>
      <c r="E29" s="9" t="n"/>
      <c r="F29" s="9" t="n"/>
      <c r="G29" s="9" t="n"/>
      <c r="H29" s="9" t="n"/>
      <c r="I29" s="9" t="n">
        <v>3881</v>
      </c>
      <c r="J29" s="9" t="n"/>
      <c r="K29" s="9" t="n"/>
      <c r="L29" s="9" t="n"/>
      <c r="M29" s="9" t="n"/>
      <c r="N29" s="9" t="n"/>
      <c r="O29" s="9" t="n"/>
      <c r="P29" s="9" t="n"/>
      <c r="Q29" s="8" t="n"/>
    </row>
    <row r="30">
      <c r="B30" s="8" t="inlineStr">
        <is>
          <t>Accept</t>
        </is>
      </c>
      <c r="C30" s="8" t="inlineStr">
        <is>
          <t>AKJ</t>
        </is>
      </c>
      <c r="D30" s="8" t="inlineStr">
        <is>
          <t>AKJ CCS Catalog CH</t>
        </is>
      </c>
      <c r="E30" s="9" t="n"/>
      <c r="F30" s="9" t="n"/>
      <c r="G30" s="9" t="n"/>
      <c r="H30" s="9" t="n"/>
      <c r="I30" s="9" t="n">
        <v>121415</v>
      </c>
      <c r="J30" s="9" t="n"/>
      <c r="K30" s="9" t="n"/>
      <c r="L30" s="9" t="n"/>
      <c r="M30" s="9" t="n"/>
      <c r="N30" s="9" t="n"/>
      <c r="O30" s="9" t="n"/>
      <c r="P30" s="9" t="n"/>
      <c r="Q30" s="8" t="n"/>
    </row>
    <row r="31">
      <c r="B31" s="8" t="inlineStr">
        <is>
          <t>Accept</t>
        </is>
      </c>
      <c r="C31" s="8" t="inlineStr">
        <is>
          <t>AKJ</t>
        </is>
      </c>
      <c r="D31" s="8" t="inlineStr">
        <is>
          <t>AKJ CCS Catalog EN</t>
        </is>
      </c>
      <c r="E31" s="9" t="n"/>
      <c r="F31" s="9" t="n"/>
      <c r="G31" s="9" t="n"/>
      <c r="H31" s="9" t="n"/>
      <c r="I31" s="9" t="n">
        <v>159575</v>
      </c>
      <c r="J31" s="9" t="n"/>
      <c r="K31" s="9" t="n"/>
      <c r="L31" s="9" t="n"/>
      <c r="M31" s="9" t="n"/>
      <c r="N31" s="9" t="n"/>
      <c r="O31" s="9" t="n"/>
      <c r="P31" s="9" t="n"/>
      <c r="Q31" s="8" t="n"/>
    </row>
    <row r="32">
      <c r="B32" s="8" t="inlineStr">
        <is>
          <t>Accept</t>
        </is>
      </c>
      <c r="C32" s="8" t="inlineStr">
        <is>
          <t>AKJ</t>
        </is>
      </c>
      <c r="D32" s="8" t="inlineStr">
        <is>
          <t>AKJ Mitutoyo QuantuMike MD-E Web_Multi</t>
        </is>
      </c>
      <c r="E32" s="9" t="n"/>
      <c r="F32" s="9" t="n"/>
      <c r="G32" s="9" t="n"/>
      <c r="H32" s="9" t="n"/>
      <c r="I32" s="9" t="n">
        <v>19930</v>
      </c>
      <c r="J32" s="9" t="n"/>
      <c r="K32" s="9" t="n"/>
      <c r="L32" s="9" t="n"/>
      <c r="M32" s="9" t="n"/>
      <c r="N32" s="9" t="n"/>
      <c r="O32" s="9" t="n"/>
      <c r="P32" s="9" t="n"/>
      <c r="Q32" s="8" t="n"/>
    </row>
    <row r="33">
      <c r="B33" s="8" t="inlineStr">
        <is>
          <t>Accept</t>
        </is>
      </c>
      <c r="C33" s="8" t="inlineStr">
        <is>
          <t>AKJ</t>
        </is>
      </c>
      <c r="D33" s="8" t="inlineStr">
        <is>
          <t>AKJ_THK Kounoike Stock Mar. (032023)</t>
        </is>
      </c>
      <c r="E33" s="9" t="n"/>
      <c r="F33" s="9" t="n"/>
      <c r="G33" s="9" t="n"/>
      <c r="H33" s="9" t="n"/>
      <c r="I33" s="9" t="n">
        <v>4296.6</v>
      </c>
      <c r="J33" s="9" t="n"/>
      <c r="K33" s="9" t="n"/>
      <c r="L33" s="9" t="n"/>
      <c r="M33" s="9" t="n"/>
      <c r="N33" s="9" t="n"/>
      <c r="O33" s="9" t="n"/>
      <c r="P33" s="9" t="n"/>
      <c r="Q33" s="8" t="n"/>
    </row>
    <row r="34">
      <c r="B34" s="8" t="inlineStr">
        <is>
          <t>Accept</t>
        </is>
      </c>
      <c r="C34" s="8" t="inlineStr">
        <is>
          <t>AKJ</t>
        </is>
      </c>
      <c r="D34" s="8" t="inlineStr">
        <is>
          <t>AKJ_KATAYAMA CHAIN 3DCG</t>
        </is>
      </c>
      <c r="E34" s="9" t="n"/>
      <c r="F34" s="9" t="n"/>
      <c r="G34" s="9" t="n"/>
      <c r="H34" s="9" t="n"/>
      <c r="I34" s="9" t="n"/>
      <c r="J34" s="9" t="n">
        <v>82000</v>
      </c>
      <c r="K34" s="9" t="n"/>
      <c r="L34" s="9" t="n"/>
      <c r="M34" s="9" t="n"/>
      <c r="N34" s="9" t="n"/>
      <c r="O34" s="9" t="n"/>
      <c r="P34" s="9" t="n"/>
      <c r="Q34" s="8" t="n"/>
    </row>
    <row r="35">
      <c r="B35" s="8" t="n"/>
      <c r="C35" s="8" t="n"/>
      <c r="D35" s="8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8" t="n"/>
    </row>
    <row r="36">
      <c r="D36" s="2" t="inlineStr">
        <is>
          <t>Total</t>
        </is>
      </c>
      <c r="E36" s="10">
        <f>SUBTOTAL(9,E5:E35)</f>
        <v/>
      </c>
      <c r="F36" s="10">
        <f>SUBTOTAL(9,F5:F35)</f>
        <v/>
      </c>
      <c r="G36" s="10">
        <f>SUBTOTAL(9,G5:G35)</f>
        <v/>
      </c>
      <c r="H36" s="10">
        <f>SUBTOTAL(9,H5:H35)</f>
        <v/>
      </c>
      <c r="I36" s="10">
        <f>SUBTOTAL(9,I5:I35)</f>
        <v/>
      </c>
      <c r="J36" s="10">
        <f>SUBTOTAL(9,J5:J35)</f>
        <v/>
      </c>
      <c r="K36" s="10">
        <f>SUBTOTAL(9,K5:K35)</f>
        <v/>
      </c>
      <c r="L36" s="10">
        <f>SUBTOTAL(9,L5:L35)</f>
        <v/>
      </c>
      <c r="M36" s="10">
        <f>SUBTOTAL(9,M5:M35)</f>
        <v/>
      </c>
      <c r="N36" s="10">
        <f>SUBTOTAL(9,N5:N35)</f>
        <v/>
      </c>
      <c r="O36" s="10">
        <f>SUBTOTAL(9,O5:O35)</f>
        <v/>
      </c>
      <c r="P36" s="10">
        <f>SUBTOTAL(9,P5:P35)</f>
        <v/>
      </c>
      <c r="Q36" s="10">
        <f>SUM(E36:P36)</f>
        <v/>
      </c>
    </row>
    <row r="37">
      <c r="D37" s="2" t="inlineStr">
        <is>
          <t>Quarter Total</t>
        </is>
      </c>
      <c r="E37" s="10" t="n"/>
      <c r="F37" s="10" t="n"/>
      <c r="G37" s="10">
        <f>E36+F36+G36</f>
        <v/>
      </c>
      <c r="H37" s="10" t="n"/>
      <c r="I37" s="10" t="n"/>
      <c r="J37" s="10">
        <f>H36+I36+J36</f>
        <v/>
      </c>
      <c r="K37" s="10" t="n"/>
      <c r="L37" s="10" t="n"/>
      <c r="M37" s="10">
        <f>K36+L36+M36</f>
        <v/>
      </c>
      <c r="N37" s="10" t="n"/>
      <c r="O37" s="10" t="n"/>
      <c r="P37" s="10">
        <f>N36+O36+P36</f>
        <v/>
      </c>
      <c r="Q37" s="10" t="n"/>
    </row>
    <row r="38">
      <c r="D38" s="2" t="inlineStr">
        <is>
          <t>Quarter  Achievement ratio</t>
        </is>
      </c>
      <c r="E38" s="11" t="n"/>
      <c r="F38" s="11" t="n"/>
      <c r="G38" s="11">
        <f>G37/$E$16</f>
        <v/>
      </c>
      <c r="H38" s="11" t="n"/>
      <c r="I38" s="11" t="n"/>
      <c r="J38" s="11">
        <f>J37/$H$16</f>
        <v/>
      </c>
      <c r="K38" s="11" t="n"/>
      <c r="L38" s="11" t="n"/>
      <c r="M38" s="11">
        <f>M37/$K$16</f>
        <v/>
      </c>
      <c r="N38" s="11" t="n"/>
      <c r="O38" s="11" t="n"/>
      <c r="P38" s="11">
        <f>P37/$N$16</f>
        <v/>
      </c>
      <c r="Q38" s="11" t="n"/>
    </row>
    <row r="40">
      <c r="B40" s="2" t="inlineStr">
        <is>
          <t>Reject  Business／失注案件</t>
        </is>
      </c>
      <c r="E40" s="2" t="inlineStr">
        <is>
          <t>Reject</t>
        </is>
      </c>
      <c r="F40" s="2" t="inlineStr"/>
      <c r="Q40" s="3" t="inlineStr">
        <is>
          <t>Unit/THB</t>
        </is>
      </c>
    </row>
    <row r="41">
      <c r="B41" s="4" t="inlineStr">
        <is>
          <t>Success rate</t>
        </is>
      </c>
      <c r="C41" s="5" t="inlineStr">
        <is>
          <t>Client</t>
        </is>
      </c>
      <c r="D41" s="5" t="inlineStr">
        <is>
          <t>Product Name</t>
        </is>
      </c>
      <c r="E41" s="6" t="n">
        <v>44866</v>
      </c>
      <c r="F41" s="6" t="n">
        <v>44896</v>
      </c>
      <c r="G41" s="6" t="n">
        <v>44927</v>
      </c>
      <c r="H41" s="6" t="n">
        <v>44958</v>
      </c>
      <c r="I41" s="6" t="n">
        <v>44986</v>
      </c>
      <c r="J41" s="6" t="n">
        <v>45017</v>
      </c>
      <c r="K41" s="6" t="n">
        <v>45047</v>
      </c>
      <c r="L41" s="6" t="n">
        <v>45078</v>
      </c>
      <c r="M41" s="6" t="n">
        <v>45108</v>
      </c>
      <c r="N41" s="6" t="n">
        <v>45139</v>
      </c>
      <c r="O41" s="6" t="n">
        <v>45170</v>
      </c>
      <c r="P41" s="6" t="n">
        <v>45200</v>
      </c>
      <c r="Q41" s="7" t="n"/>
    </row>
    <row r="42">
      <c r="B42" s="8" t="inlineStr">
        <is>
          <t>Reject</t>
        </is>
      </c>
      <c r="C42" s="8" t="inlineStr">
        <is>
          <t>CLAAS</t>
        </is>
      </c>
      <c r="D42" s="8" t="inlineStr">
        <is>
          <t>CLAAS Annual Report Translation EN-TH</t>
        </is>
      </c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8" t="n"/>
    </row>
    <row r="43">
      <c r="B43" s="8" t="inlineStr">
        <is>
          <t>Reject</t>
        </is>
      </c>
      <c r="C43" s="8" t="inlineStr">
        <is>
          <t>CLAAS</t>
        </is>
      </c>
      <c r="D43" s="8" t="inlineStr">
        <is>
          <t>CLAAS Harvest Check for your CLAAS Machines TH-EN</t>
        </is>
      </c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8" t="n"/>
    </row>
    <row r="44">
      <c r="B44" s="8" t="inlineStr">
        <is>
          <t>Reject</t>
        </is>
      </c>
      <c r="C44" s="8" t="inlineStr">
        <is>
          <t>CLAAS</t>
        </is>
      </c>
      <c r="D44" s="8" t="inlineStr">
        <is>
          <t>CLAAS - Brochure ARION 400 HRC (JP)</t>
        </is>
      </c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8" t="n"/>
    </row>
    <row r="45">
      <c r="B45" s="8" t="inlineStr">
        <is>
          <t>Reject</t>
        </is>
      </c>
      <c r="C45" s="8" t="inlineStr">
        <is>
          <t>CLAAS</t>
        </is>
      </c>
      <c r="D45" s="8" t="inlineStr">
        <is>
          <t>CLAAS - Brochure XERION 5000 - 4200 HRC (2023) (JP)</t>
        </is>
      </c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8" t="n"/>
    </row>
    <row r="46">
      <c r="B46" s="8" t="inlineStr">
        <is>
          <t>Reject</t>
        </is>
      </c>
      <c r="C46" s="8" t="inlineStr">
        <is>
          <t>IKO</t>
        </is>
      </c>
      <c r="D46" s="8" t="inlineStr">
        <is>
          <t>IKO - Poster making &amp; Print</t>
        </is>
      </c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8" t="n"/>
    </row>
    <row r="47">
      <c r="B47" s="8" t="n"/>
      <c r="C47" s="8" t="n"/>
      <c r="D47" s="8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8" t="n"/>
    </row>
    <row r="48">
      <c r="D48" s="2" t="inlineStr">
        <is>
          <t>Total</t>
        </is>
      </c>
      <c r="E48" s="10">
        <f>SUBTOTAL(9,E42:E47)</f>
        <v/>
      </c>
      <c r="F48" s="10">
        <f>SUBTOTAL(9,F42:F47)</f>
        <v/>
      </c>
      <c r="G48" s="10">
        <f>SUBTOTAL(9,G42:G47)</f>
        <v/>
      </c>
      <c r="H48" s="10">
        <f>SUBTOTAL(9,H42:H47)</f>
        <v/>
      </c>
      <c r="I48" s="10">
        <f>SUBTOTAL(9,I42:I47)</f>
        <v/>
      </c>
      <c r="J48" s="10">
        <f>SUBTOTAL(9,J42:J47)</f>
        <v/>
      </c>
      <c r="K48" s="10">
        <f>SUBTOTAL(9,K42:K47)</f>
        <v/>
      </c>
      <c r="L48" s="10">
        <f>SUBTOTAL(9,L42:L47)</f>
        <v/>
      </c>
      <c r="M48" s="10">
        <f>SUBTOTAL(9,M42:M47)</f>
        <v/>
      </c>
      <c r="N48" s="10">
        <f>SUBTOTAL(9,N42:N47)</f>
        <v/>
      </c>
      <c r="O48" s="10">
        <f>SUBTOTAL(9,O42:O47)</f>
        <v/>
      </c>
      <c r="P48" s="10">
        <f>SUBTOTAL(9,P42:P47)</f>
        <v/>
      </c>
      <c r="Q48" s="10">
        <f>SUM(E48:P48)</f>
        <v/>
      </c>
    </row>
    <row r="49">
      <c r="D49" s="2" t="inlineStr">
        <is>
          <t>Quarter Total</t>
        </is>
      </c>
      <c r="E49" s="10" t="n"/>
      <c r="F49" s="10" t="n"/>
      <c r="G49" s="10">
        <f>E48+F48+G48</f>
        <v/>
      </c>
      <c r="H49" s="10" t="n"/>
      <c r="I49" s="10" t="n"/>
      <c r="J49" s="10">
        <f>H48+I48+J48</f>
        <v/>
      </c>
      <c r="K49" s="10" t="n"/>
      <c r="L49" s="10" t="n"/>
      <c r="M49" s="10">
        <f>K48+L48+M48</f>
        <v/>
      </c>
      <c r="N49" s="10" t="n"/>
      <c r="O49" s="10" t="n"/>
      <c r="P49" s="10">
        <f>N48+O48+P48</f>
        <v/>
      </c>
      <c r="Q49" s="10" t="n"/>
    </row>
    <row r="50">
      <c r="D50" s="2" t="inlineStr"/>
      <c r="E50" s="11" t="n"/>
      <c r="F50" s="11" t="n"/>
      <c r="G50" s="11" t="inlineStr"/>
      <c r="H50" s="11" t="n"/>
      <c r="I50" s="11" t="n"/>
      <c r="J50" s="11" t="inlineStr"/>
      <c r="K50" s="11" t="n"/>
      <c r="L50" s="11" t="n"/>
      <c r="M50" s="11" t="inlineStr"/>
      <c r="N50" s="11" t="n"/>
      <c r="O50" s="11" t="n"/>
      <c r="P50" s="11" t="inlineStr"/>
      <c r="Q50" s="11" t="n"/>
    </row>
    <row r="52">
      <c r="B52" s="2" t="inlineStr">
        <is>
          <t>Opportunities A／Aヨミ案件</t>
        </is>
      </c>
      <c r="E52" s="2" t="inlineStr">
        <is>
          <t>A</t>
        </is>
      </c>
      <c r="F52" s="2" t="inlineStr">
        <is>
          <t>80% can secure the business</t>
        </is>
      </c>
      <c r="Q52" s="3" t="inlineStr">
        <is>
          <t>Unit/THB</t>
        </is>
      </c>
    </row>
    <row r="53">
      <c r="B53" s="4" t="inlineStr">
        <is>
          <t>Success rate</t>
        </is>
      </c>
      <c r="C53" s="5" t="inlineStr">
        <is>
          <t>Client</t>
        </is>
      </c>
      <c r="D53" s="5" t="inlineStr">
        <is>
          <t>Product Name</t>
        </is>
      </c>
      <c r="E53" s="6" t="n">
        <v>44866</v>
      </c>
      <c r="F53" s="6" t="n">
        <v>44896</v>
      </c>
      <c r="G53" s="6" t="n">
        <v>44927</v>
      </c>
      <c r="H53" s="6" t="n">
        <v>44958</v>
      </c>
      <c r="I53" s="6" t="n">
        <v>44986</v>
      </c>
      <c r="J53" s="6" t="n">
        <v>45017</v>
      </c>
      <c r="K53" s="6" t="n">
        <v>45047</v>
      </c>
      <c r="L53" s="6" t="n">
        <v>45078</v>
      </c>
      <c r="M53" s="6" t="n">
        <v>45108</v>
      </c>
      <c r="N53" s="6" t="n">
        <v>45139</v>
      </c>
      <c r="O53" s="6" t="n">
        <v>45170</v>
      </c>
      <c r="P53" s="6" t="n">
        <v>45200</v>
      </c>
      <c r="Q53" s="7" t="n"/>
    </row>
    <row r="54">
      <c r="B54" s="8" t="inlineStr">
        <is>
          <t>A</t>
        </is>
      </c>
      <c r="C54" s="8" t="inlineStr">
        <is>
          <t>Katayama</t>
        </is>
      </c>
      <c r="D54" s="8" t="inlineStr">
        <is>
          <t>Katayama - Novely For exhibitions (Pen)</t>
        </is>
      </c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8" t="n"/>
    </row>
    <row r="55">
      <c r="B55" s="8" t="inlineStr">
        <is>
          <t>A</t>
        </is>
      </c>
      <c r="C55" s="8" t="inlineStr">
        <is>
          <t>Katayama</t>
        </is>
      </c>
      <c r="D55" s="8" t="inlineStr">
        <is>
          <t>Katayama - Novely For exhibitions (Bag)</t>
        </is>
      </c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8" t="n"/>
    </row>
    <row r="56">
      <c r="B56" s="8" t="inlineStr">
        <is>
          <t>A</t>
        </is>
      </c>
      <c r="C56" s="8" t="inlineStr">
        <is>
          <t>AKJ</t>
        </is>
      </c>
      <c r="D56" s="8" t="inlineStr">
        <is>
          <t>AKJ_MonotarO Leaflets 2023</t>
        </is>
      </c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8" t="n"/>
    </row>
    <row r="57">
      <c r="B57" s="8" t="inlineStr">
        <is>
          <t>A</t>
        </is>
      </c>
      <c r="C57" s="8" t="inlineStr">
        <is>
          <t>AKJ</t>
        </is>
      </c>
      <c r="D57" s="8" t="inlineStr">
        <is>
          <t>AKJ_MonotarO Catalog 2023</t>
        </is>
      </c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8" t="n"/>
    </row>
    <row r="58">
      <c r="B58" s="8" t="inlineStr">
        <is>
          <t>A</t>
        </is>
      </c>
      <c r="C58" s="8" t="inlineStr">
        <is>
          <t>AKJ</t>
        </is>
      </c>
      <c r="D58" s="8" t="inlineStr">
        <is>
          <t>AKJ_TOYOX Selection Guide EN Printing</t>
        </is>
      </c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8" t="n"/>
    </row>
    <row r="59">
      <c r="B59" s="8" t="inlineStr">
        <is>
          <t>A</t>
        </is>
      </c>
      <c r="C59" s="8" t="inlineStr">
        <is>
          <t>AKJ</t>
        </is>
      </c>
      <c r="D59" s="8" t="inlineStr">
        <is>
          <t>AKJ_TOYOX Selection Guide VI Printing</t>
        </is>
      </c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8" t="n"/>
    </row>
    <row r="60">
      <c r="B60" s="8" t="inlineStr">
        <is>
          <t>A</t>
        </is>
      </c>
      <c r="C60" s="8" t="inlineStr">
        <is>
          <t>AKJ</t>
        </is>
      </c>
      <c r="D60" s="8" t="inlineStr">
        <is>
          <t>AKJ_TOYOX Selection Guide JP Printing</t>
        </is>
      </c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8" t="n"/>
    </row>
    <row r="61">
      <c r="B61" s="8" t="n"/>
      <c r="C61" s="8" t="n"/>
      <c r="D61" s="8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8" t="n"/>
    </row>
    <row r="62">
      <c r="D62" s="2" t="inlineStr">
        <is>
          <t>Total</t>
        </is>
      </c>
      <c r="E62" s="10">
        <f>SUBTOTAL(9,E54:E61)</f>
        <v/>
      </c>
      <c r="F62" s="10">
        <f>SUBTOTAL(9,F54:F61)</f>
        <v/>
      </c>
      <c r="G62" s="10">
        <f>SUBTOTAL(9,G54:G61)</f>
        <v/>
      </c>
      <c r="H62" s="10">
        <f>SUBTOTAL(9,H54:H61)</f>
        <v/>
      </c>
      <c r="I62" s="10">
        <f>SUBTOTAL(9,I54:I61)</f>
        <v/>
      </c>
      <c r="J62" s="10">
        <f>SUBTOTAL(9,J54:J61)</f>
        <v/>
      </c>
      <c r="K62" s="10">
        <f>SUBTOTAL(9,K54:K61)</f>
        <v/>
      </c>
      <c r="L62" s="10">
        <f>SUBTOTAL(9,L54:L61)</f>
        <v/>
      </c>
      <c r="M62" s="10">
        <f>SUBTOTAL(9,M54:M61)</f>
        <v/>
      </c>
      <c r="N62" s="10">
        <f>SUBTOTAL(9,N54:N61)</f>
        <v/>
      </c>
      <c r="O62" s="10">
        <f>SUBTOTAL(9,O54:O61)</f>
        <v/>
      </c>
      <c r="P62" s="10">
        <f>SUBTOTAL(9,P54:P61)</f>
        <v/>
      </c>
      <c r="Q62" s="10">
        <f>SUM(E62:P62)</f>
        <v/>
      </c>
    </row>
    <row r="63">
      <c r="D63" s="2" t="inlineStr">
        <is>
          <t>Quarter Total</t>
        </is>
      </c>
      <c r="E63" s="10" t="n"/>
      <c r="F63" s="10" t="n"/>
      <c r="G63" s="10">
        <f>E62+F62+G62</f>
        <v/>
      </c>
      <c r="H63" s="10" t="n"/>
      <c r="I63" s="10" t="n"/>
      <c r="J63" s="10">
        <f>H62+I62+J62</f>
        <v/>
      </c>
      <c r="K63" s="10" t="n"/>
      <c r="L63" s="10" t="n"/>
      <c r="M63" s="10">
        <f>K62+L62+M62</f>
        <v/>
      </c>
      <c r="N63" s="10" t="n"/>
      <c r="O63" s="10" t="n"/>
      <c r="P63" s="10">
        <f>N62+O62+P62</f>
        <v/>
      </c>
      <c r="Q63" s="10" t="n"/>
    </row>
    <row r="64">
      <c r="D64" s="2" t="inlineStr">
        <is>
          <t>Quarter  Achievement ratio</t>
        </is>
      </c>
      <c r="E64" s="11" t="n"/>
      <c r="F64" s="11" t="n"/>
      <c r="G64" s="11">
        <f>(G63*0.8+$E$15)/$E$16</f>
        <v/>
      </c>
      <c r="H64" s="11" t="n"/>
      <c r="I64" s="11" t="n"/>
      <c r="J64" s="11">
        <f>(J63*0.8+$H$15)/$H$16</f>
        <v/>
      </c>
      <c r="K64" s="11" t="n"/>
      <c r="L64" s="11" t="n"/>
      <c r="M64" s="11">
        <f>(M63*0.8+$K$15)/$K$16</f>
        <v/>
      </c>
      <c r="N64" s="11" t="n"/>
      <c r="O64" s="11" t="n"/>
      <c r="P64" s="11">
        <f>(P63*0.8+$N$15)/$N$16</f>
        <v/>
      </c>
      <c r="Q64" s="11">
        <f>(Q62*0.8+$Q$15)/$Q$16</f>
        <v/>
      </c>
    </row>
    <row r="66">
      <c r="B66" s="2" t="inlineStr">
        <is>
          <t>Opportunities B／Bヨミ案件</t>
        </is>
      </c>
      <c r="E66" s="2" t="inlineStr">
        <is>
          <t>B</t>
        </is>
      </c>
      <c r="F66" s="2" t="inlineStr">
        <is>
          <t>60% can secure the business</t>
        </is>
      </c>
      <c r="Q66" s="3" t="inlineStr">
        <is>
          <t>Unit/THB</t>
        </is>
      </c>
    </row>
    <row r="67">
      <c r="B67" s="4" t="inlineStr">
        <is>
          <t>Success rate</t>
        </is>
      </c>
      <c r="C67" s="5" t="inlineStr">
        <is>
          <t>Client</t>
        </is>
      </c>
      <c r="D67" s="5" t="inlineStr">
        <is>
          <t>Product Name</t>
        </is>
      </c>
      <c r="E67" s="6" t="n">
        <v>44866</v>
      </c>
      <c r="F67" s="6" t="n">
        <v>44896</v>
      </c>
      <c r="G67" s="6" t="n">
        <v>44927</v>
      </c>
      <c r="H67" s="6" t="n">
        <v>44958</v>
      </c>
      <c r="I67" s="6" t="n">
        <v>44986</v>
      </c>
      <c r="J67" s="6" t="n">
        <v>45017</v>
      </c>
      <c r="K67" s="6" t="n">
        <v>45047</v>
      </c>
      <c r="L67" s="6" t="n">
        <v>45078</v>
      </c>
      <c r="M67" s="6" t="n">
        <v>45108</v>
      </c>
      <c r="N67" s="6" t="n">
        <v>45139</v>
      </c>
      <c r="O67" s="6" t="n">
        <v>45170</v>
      </c>
      <c r="P67" s="6" t="n">
        <v>45200</v>
      </c>
      <c r="Q67" s="7" t="n"/>
    </row>
    <row r="68">
      <c r="B68" s="8" t="inlineStr">
        <is>
          <t>B</t>
        </is>
      </c>
      <c r="C68" s="8" t="inlineStr">
        <is>
          <t>Takigen</t>
        </is>
      </c>
      <c r="D68" s="8" t="inlineStr">
        <is>
          <t>TAKIGEN - Name Card</t>
        </is>
      </c>
      <c r="E68" s="9" t="n"/>
      <c r="F68" s="9" t="n"/>
      <c r="G68" s="9" t="n"/>
      <c r="H68" s="9" t="n">
        <v>3740</v>
      </c>
      <c r="I68" s="9" t="n"/>
      <c r="J68" s="9" t="n"/>
      <c r="K68" s="9" t="n"/>
      <c r="L68" s="9" t="n"/>
      <c r="M68" s="9" t="n"/>
      <c r="N68" s="9" t="n"/>
      <c r="O68" s="9" t="n"/>
      <c r="P68" s="9" t="n"/>
      <c r="Q68" s="8" t="n"/>
    </row>
    <row r="69">
      <c r="B69" s="8" t="inlineStr">
        <is>
          <t>B</t>
        </is>
      </c>
      <c r="C69" s="8" t="inlineStr">
        <is>
          <t>Takigen</t>
        </is>
      </c>
      <c r="D69" s="8" t="inlineStr">
        <is>
          <t>TAKIGEN - Name Card</t>
        </is>
      </c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8" t="n"/>
    </row>
    <row r="70">
      <c r="B70" s="8" t="inlineStr">
        <is>
          <t>B</t>
        </is>
      </c>
      <c r="C70" s="8" t="inlineStr">
        <is>
          <t>LIXIL</t>
        </is>
      </c>
      <c r="D70" s="8" t="inlineStr">
        <is>
          <t>LIXIL - O2O Partition &amp; Hanging door Dusk Gray</t>
        </is>
      </c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8" t="n"/>
    </row>
    <row r="71">
      <c r="B71" s="8" t="inlineStr">
        <is>
          <t>B</t>
        </is>
      </c>
      <c r="C71" s="8" t="inlineStr">
        <is>
          <t>AKJ</t>
        </is>
      </c>
      <c r="D71" s="8" t="inlineStr">
        <is>
          <t>AKJ_MonotaRO Company lists 2023</t>
        </is>
      </c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8" t="n"/>
    </row>
    <row r="72">
      <c r="B72" s="8" t="n"/>
      <c r="C72" s="8" t="n"/>
      <c r="D72" s="8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8" t="n"/>
    </row>
    <row r="73">
      <c r="D73" s="2" t="inlineStr">
        <is>
          <t>Total</t>
        </is>
      </c>
      <c r="E73" s="10">
        <f>SUBTOTAL(9,E68:E72)</f>
        <v/>
      </c>
      <c r="F73" s="10">
        <f>SUBTOTAL(9,F68:F72)</f>
        <v/>
      </c>
      <c r="G73" s="10">
        <f>SUBTOTAL(9,G68:G72)</f>
        <v/>
      </c>
      <c r="H73" s="10">
        <f>SUBTOTAL(9,H68:H72)</f>
        <v/>
      </c>
      <c r="I73" s="10">
        <f>SUBTOTAL(9,I68:I72)</f>
        <v/>
      </c>
      <c r="J73" s="10">
        <f>SUBTOTAL(9,J68:J72)</f>
        <v/>
      </c>
      <c r="K73" s="10">
        <f>SUBTOTAL(9,K68:K72)</f>
        <v/>
      </c>
      <c r="L73" s="10">
        <f>SUBTOTAL(9,L68:L72)</f>
        <v/>
      </c>
      <c r="M73" s="10">
        <f>SUBTOTAL(9,M68:M72)</f>
        <v/>
      </c>
      <c r="N73" s="10">
        <f>SUBTOTAL(9,N68:N72)</f>
        <v/>
      </c>
      <c r="O73" s="10">
        <f>SUBTOTAL(9,O68:O72)</f>
        <v/>
      </c>
      <c r="P73" s="10">
        <f>SUBTOTAL(9,P68:P72)</f>
        <v/>
      </c>
      <c r="Q73" s="10">
        <f>SUM(E73:P73)</f>
        <v/>
      </c>
    </row>
    <row r="74">
      <c r="D74" s="2" t="inlineStr">
        <is>
          <t>Quarter Total</t>
        </is>
      </c>
      <c r="E74" s="10" t="n"/>
      <c r="F74" s="10" t="n"/>
      <c r="G74" s="10">
        <f>E73+F73+G73</f>
        <v/>
      </c>
      <c r="H74" s="10" t="n"/>
      <c r="I74" s="10" t="n"/>
      <c r="J74" s="10">
        <f>H73+I73+J73</f>
        <v/>
      </c>
      <c r="K74" s="10" t="n"/>
      <c r="L74" s="10" t="n"/>
      <c r="M74" s="10">
        <f>K73+L73+M73</f>
        <v/>
      </c>
      <c r="N74" s="10" t="n"/>
      <c r="O74" s="10" t="n"/>
      <c r="P74" s="10">
        <f>N73+O73+P73</f>
        <v/>
      </c>
      <c r="Q74" s="10" t="n"/>
    </row>
    <row r="75">
      <c r="D75" s="2" t="inlineStr">
        <is>
          <t>Quarter  Achievement ratio</t>
        </is>
      </c>
      <c r="E75" s="11" t="n"/>
      <c r="F75" s="11" t="n"/>
      <c r="G75" s="11">
        <f>(G74*0.6+G63*0.8+$E$15)/$E$16</f>
        <v/>
      </c>
      <c r="H75" s="11" t="n"/>
      <c r="I75" s="11" t="n"/>
      <c r="J75" s="11">
        <f>(J74*0.6+J63*0.8+$H$15)/$H$16</f>
        <v/>
      </c>
      <c r="K75" s="11" t="n"/>
      <c r="L75" s="11" t="n"/>
      <c r="M75" s="11">
        <f>(M74*0.6+M63*0.8+$K$15)/$K$16</f>
        <v/>
      </c>
      <c r="N75" s="11" t="n"/>
      <c r="O75" s="11" t="n"/>
      <c r="P75" s="11">
        <f>(P74*0.6+P63*0.8+$N$15)/$N$16</f>
        <v/>
      </c>
      <c r="Q75" s="11">
        <f>(Q73*0.6+Q62*0.8+$Q$15)/$Q$16</f>
        <v/>
      </c>
    </row>
    <row r="77">
      <c r="B77" s="2" t="inlineStr">
        <is>
          <t>Opportunities C／Cヨミ案件</t>
        </is>
      </c>
      <c r="E77" s="2" t="inlineStr">
        <is>
          <t>C</t>
        </is>
      </c>
      <c r="F77" s="2" t="inlineStr">
        <is>
          <t>30% can secure the business</t>
        </is>
      </c>
      <c r="Q77" s="3" t="inlineStr">
        <is>
          <t>Unit/THB</t>
        </is>
      </c>
    </row>
    <row r="78">
      <c r="B78" s="4" t="inlineStr">
        <is>
          <t>Success rate</t>
        </is>
      </c>
      <c r="C78" s="5" t="inlineStr">
        <is>
          <t>Client</t>
        </is>
      </c>
      <c r="D78" s="5" t="inlineStr">
        <is>
          <t>Product Name</t>
        </is>
      </c>
      <c r="E78" s="6" t="n">
        <v>44866</v>
      </c>
      <c r="F78" s="6" t="n">
        <v>44896</v>
      </c>
      <c r="G78" s="6" t="n">
        <v>44927</v>
      </c>
      <c r="H78" s="6" t="n">
        <v>44958</v>
      </c>
      <c r="I78" s="6" t="n">
        <v>44986</v>
      </c>
      <c r="J78" s="6" t="n">
        <v>45017</v>
      </c>
      <c r="K78" s="6" t="n">
        <v>45047</v>
      </c>
      <c r="L78" s="6" t="n">
        <v>45078</v>
      </c>
      <c r="M78" s="6" t="n">
        <v>45108</v>
      </c>
      <c r="N78" s="6" t="n">
        <v>45139</v>
      </c>
      <c r="O78" s="6" t="n">
        <v>45170</v>
      </c>
      <c r="P78" s="6" t="n">
        <v>45200</v>
      </c>
      <c r="Q78" s="7" t="n"/>
    </row>
    <row r="79">
      <c r="B79" s="8" t="inlineStr">
        <is>
          <t>C</t>
        </is>
      </c>
      <c r="C79" s="8" t="inlineStr">
        <is>
          <t>AKJ</t>
        </is>
      </c>
      <c r="D79" s="8" t="inlineStr">
        <is>
          <t>AKJ TOYOX Selection Guide Print (EN)</t>
        </is>
      </c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8" t="n"/>
    </row>
    <row r="80">
      <c r="B80" s="8" t="inlineStr">
        <is>
          <t>C</t>
        </is>
      </c>
      <c r="C80" s="8" t="inlineStr">
        <is>
          <t>AKJ</t>
        </is>
      </c>
      <c r="D80" s="8" t="inlineStr">
        <is>
          <t>AKJ_MonotaRO Advertising</t>
        </is>
      </c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8" t="n"/>
    </row>
    <row r="81">
      <c r="B81" s="8" t="n"/>
      <c r="C81" s="8" t="n"/>
      <c r="D81" s="8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8" t="n"/>
    </row>
    <row r="82">
      <c r="D82" s="2" t="inlineStr">
        <is>
          <t>Total</t>
        </is>
      </c>
      <c r="E82" s="10">
        <f>SUBTOTAL(9,E79:E81)</f>
        <v/>
      </c>
      <c r="F82" s="10">
        <f>SUBTOTAL(9,F79:F81)</f>
        <v/>
      </c>
      <c r="G82" s="10">
        <f>SUBTOTAL(9,G79:G81)</f>
        <v/>
      </c>
      <c r="H82" s="10">
        <f>SUBTOTAL(9,H79:H81)</f>
        <v/>
      </c>
      <c r="I82" s="10">
        <f>SUBTOTAL(9,I79:I81)</f>
        <v/>
      </c>
      <c r="J82" s="10">
        <f>SUBTOTAL(9,J79:J81)</f>
        <v/>
      </c>
      <c r="K82" s="10">
        <f>SUBTOTAL(9,K79:K81)</f>
        <v/>
      </c>
      <c r="L82" s="10">
        <f>SUBTOTAL(9,L79:L81)</f>
        <v/>
      </c>
      <c r="M82" s="10">
        <f>SUBTOTAL(9,M79:M81)</f>
        <v/>
      </c>
      <c r="N82" s="10">
        <f>SUBTOTAL(9,N79:N81)</f>
        <v/>
      </c>
      <c r="O82" s="10">
        <f>SUBTOTAL(9,O79:O81)</f>
        <v/>
      </c>
      <c r="P82" s="10">
        <f>SUBTOTAL(9,P79:P81)</f>
        <v/>
      </c>
      <c r="Q82" s="10">
        <f>SUM(E82:P82)</f>
        <v/>
      </c>
    </row>
    <row r="83">
      <c r="D83" s="2" t="inlineStr">
        <is>
          <t>Quarter Total</t>
        </is>
      </c>
      <c r="E83" s="10" t="n"/>
      <c r="F83" s="10" t="n"/>
      <c r="G83" s="10">
        <f>E82+F82+G82</f>
        <v/>
      </c>
      <c r="H83" s="10" t="n"/>
      <c r="I83" s="10" t="n"/>
      <c r="J83" s="10">
        <f>H82+I82+J82</f>
        <v/>
      </c>
      <c r="K83" s="10" t="n"/>
      <c r="L83" s="10" t="n"/>
      <c r="M83" s="10">
        <f>K82+L82+M82</f>
        <v/>
      </c>
      <c r="N83" s="10" t="n"/>
      <c r="O83" s="10" t="n"/>
      <c r="P83" s="10">
        <f>N82+O82+P82</f>
        <v/>
      </c>
      <c r="Q83" s="10" t="n"/>
    </row>
    <row r="84">
      <c r="D84" s="2" t="inlineStr"/>
      <c r="E84" s="11" t="n"/>
      <c r="F84" s="11" t="n"/>
      <c r="G84" s="11" t="inlineStr"/>
      <c r="H84" s="11" t="n"/>
      <c r="I84" s="11" t="n"/>
      <c r="J84" s="11" t="inlineStr"/>
      <c r="K84" s="11" t="n"/>
      <c r="L84" s="11" t="n"/>
      <c r="M84" s="11" t="inlineStr"/>
      <c r="N84" s="11" t="n"/>
      <c r="O84" s="11" t="n"/>
      <c r="P84" s="11" t="inlineStr"/>
      <c r="Q84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2023-07-20T18:02:36Z</dcterms:created>
  <dcterms:modified xmlns:dcterms="http://purl.org/dc/terms/" xmlns:xsi="http://www.w3.org/2001/XMLSchema-instance" xsi:type="dcterms:W3CDTF">2023-07-20T18:02:36Z</dcterms:modified>
</cp:coreProperties>
</file>