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25kdv\Documents\GitHub\Passion_lecture_Mobile\Documentation\"/>
    </mc:Choice>
  </mc:AlternateContent>
  <xr:revisionPtr revIDLastSave="0" documentId="13_ncr:1_{F412E4E8-3E34-42F9-A065-5153CDE680C6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4830" yWindow="960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<sst xmlns="http://schemas.openxmlformats.org/spreadsheetml/2006/main" count="55" uniqueCount="41">
  <si>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</si>
  <si>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</si>
  <si>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</si>
  <si>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</si>
  <si>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</si>
  <si>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</si>
  <si>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</si>
  <si>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</si>
  <si>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</si>
  <si>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</si>
  <si>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</si>
  <si>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</si>
  <si>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</si>
  <si>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</si>
  <si>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</si>
  <si>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</si>
  <si>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</si>
  <si>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</si>
  <si>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</si>
  <si>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</si>
  <si>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</si>
  <si>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</si>
  <si>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</si>
  <si>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Nom Prénom</t>
  </si>
  <si>
    <t>P_App - 335 - Passion Lecture</t>
  </si>
  <si>
    <t>heure</t>
  </si>
  <si>
    <t>Activité</t>
  </si>
  <si>
    <t>Remarque / problème</t>
  </si>
  <si>
    <t>21.03.2025  au 30.05.2025</t>
  </si>
  <si>
    <t>Discussion,explication de CDC</t>
  </si>
  <si>
    <t>preparation des documents,telechargement des documents nécessaires</t>
  </si>
  <si>
    <t>Ajouter des taches(effectuées-planifiées) dans Journal de travail</t>
  </si>
  <si>
    <t>Création des modeles d'application mobile, les ecrans necessaires</t>
  </si>
  <si>
    <t>Rendre le travail effectue sur Github, et faire une release</t>
  </si>
  <si>
    <t>Discussion, des taches du projet</t>
  </si>
  <si>
    <t>Created maquette(design + prototype)</t>
  </si>
  <si>
    <t>tous les écrans, j'ai écrit la logique, que j'implémenterai plus tard ; j'ai créé la logique pour le bouton retour, je l'ai implémentée ; j'ai fait des routes pour les écrans ; [AU TOTAL] j'ai fait une bonne base de projet et j'ai implémenté la logique retour.</t>
  </si>
  <si>
    <t>JDT GitHub(Commits + release)</t>
  </si>
  <si>
    <t>… discution avec classe et professeur</t>
  </si>
  <si>
    <t>Modiffication des modeles d'application mobile, ajout des labels + export de nouvelle maquette</t>
  </si>
  <si>
    <t>devlopement du code pour navigation,redirection avec des bouttons, Creation des styles:Label les buttons plus aproche au figma maquette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</si>
</sst>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9.7222222222222224E-2</c:v>
                </c:pt>
                <c:pt idx="2">
                  <c:v>0</c:v>
                </c:pt>
                <c:pt idx="3">
                  <c:v>2.0833333333333332E-2</c:v>
                </c:pt>
                <c:pt idx="4">
                  <c:v>6.9444444444444448E-2</c:v>
                </c:pt>
                <c:pt idx="5">
                  <c:v>0</c:v>
                </c:pt>
                <c:pt idx="6">
                  <c:v>0.18402777777777779</c:v>
                </c:pt>
                <c:pt idx="7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0" activePane="bottomLeft" state="frozen"/>
      <selection pane="bottomLeft" activeCell="G19" sqref="G19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23</v>
      </c>
      <c r="D2" s="57"/>
      <c r="E2" s="57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9 heurs 9 minutes</v>
      </c>
      <c r="D3" s="22"/>
      <c r="E3" s="3"/>
      <c r="F3" s="4" t="s">
        <v>10</v>
      </c>
      <c r="G3" s="7" t="s">
        <v>28</v>
      </c>
    </row>
    <row r="4" spans="1:15" ht="23.25" hidden="1" x14ac:dyDescent="0.35">
      <c r="B4" s="5"/>
      <c r="C4" s="22">
        <f>SUBTOTAL(9,$C$7:$C$531)*60</f>
        <v>360</v>
      </c>
      <c r="D4" s="22">
        <f>SUBTOTAL(9,$D$7:$D$531)</f>
        <v>190</v>
      </c>
      <c r="E4" s="40">
        <f>SUM(C4:D4)</f>
        <v>550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>
        <f>IF(ISBLANK(B7),"",_xlfn.ISOWEEKNUM('Journal de travail'!$B7))</f>
        <v>12</v>
      </c>
      <c r="B7" s="42">
        <v>45737</v>
      </c>
      <c r="C7" s="43">
        <v>1</v>
      </c>
      <c r="D7" s="44"/>
      <c r="E7" s="45" t="s">
        <v>7</v>
      </c>
      <c r="F7" s="36" t="s">
        <v>29</v>
      </c>
      <c r="G7" s="54"/>
    </row>
    <row r="8" spans="1:15" x14ac:dyDescent="0.25">
      <c r="A8" s="8">
        <f>IF(ISBLANK(B8),"",_xlfn.ISOWEEKNUM('Journal de travail'!$B8))</f>
        <v>12</v>
      </c>
      <c r="B8" s="46">
        <v>45737</v>
      </c>
      <c r="C8" s="47"/>
      <c r="D8" s="48">
        <v>15</v>
      </c>
      <c r="E8" s="49" t="s">
        <v>6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50">
        <v>45737</v>
      </c>
      <c r="C9" s="51"/>
      <c r="D9" s="52">
        <v>10</v>
      </c>
      <c r="E9" s="53" t="s">
        <v>6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12</v>
      </c>
      <c r="B10" s="46">
        <v>45737</v>
      </c>
      <c r="C10" s="47"/>
      <c r="D10" s="48">
        <v>30</v>
      </c>
      <c r="E10" s="49" t="s">
        <v>21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12</v>
      </c>
      <c r="B11" s="50">
        <v>45737</v>
      </c>
      <c r="C11" s="51"/>
      <c r="D11" s="52">
        <v>5</v>
      </c>
      <c r="E11" s="53" t="s">
        <v>6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46">
        <v>45744</v>
      </c>
      <c r="C12" s="47"/>
      <c r="D12" s="48">
        <v>20</v>
      </c>
      <c r="E12" s="49" t="s">
        <v>7</v>
      </c>
      <c r="F12" s="36" t="s">
        <v>34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13</v>
      </c>
      <c r="B13" s="50">
        <v>45744</v>
      </c>
      <c r="C13" s="51">
        <v>2</v>
      </c>
      <c r="D13" s="52">
        <v>45</v>
      </c>
      <c r="E13" s="53" t="s">
        <v>21</v>
      </c>
      <c r="F13" s="36" t="s">
        <v>32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14</v>
      </c>
      <c r="B14" s="46">
        <v>45751</v>
      </c>
      <c r="C14" s="47">
        <v>1</v>
      </c>
      <c r="D14" s="48"/>
      <c r="E14" s="49" t="s">
        <v>21</v>
      </c>
      <c r="F14" s="36" t="s">
        <v>35</v>
      </c>
      <c r="G14" s="55"/>
      <c r="M14" t="s">
        <v>21</v>
      </c>
      <c r="N14">
        <v>7</v>
      </c>
      <c r="O14">
        <v>30</v>
      </c>
    </row>
    <row r="15" spans="1:15" ht="47.25" x14ac:dyDescent="0.25">
      <c r="A15" s="16">
        <f>IF(ISBLANK(B15),"",_xlfn.ISOWEEKNUM('Journal de travail'!$B15))</f>
        <v>14</v>
      </c>
      <c r="B15" s="50">
        <v>45751</v>
      </c>
      <c r="C15" s="51">
        <v>1</v>
      </c>
      <c r="D15" s="52">
        <v>20</v>
      </c>
      <c r="E15" s="53" t="s">
        <v>4</v>
      </c>
      <c r="F15" s="36" t="s">
        <v>36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14</v>
      </c>
      <c r="B16" s="46">
        <v>45751</v>
      </c>
      <c r="C16" s="47"/>
      <c r="D16" s="48">
        <v>15</v>
      </c>
      <c r="E16" s="49" t="s">
        <v>22</v>
      </c>
      <c r="F16" s="36" t="s">
        <v>37</v>
      </c>
      <c r="G16" s="55"/>
      <c r="O16">
        <v>40</v>
      </c>
    </row>
    <row r="17" spans="1:15" x14ac:dyDescent="0.25">
      <c r="A17" s="16">
        <f>IF(ISBLANK(B17),"",_xlfn.ISOWEEKNUM('Journal de travail'!$B17))</f>
        <v>15</v>
      </c>
      <c r="B17" s="50">
        <v>45758</v>
      </c>
      <c r="C17" s="51"/>
      <c r="D17" s="52">
        <v>20</v>
      </c>
      <c r="E17" s="53" t="s">
        <v>7</v>
      </c>
      <c r="F17" s="36" t="s">
        <v>38</v>
      </c>
      <c r="G17" s="56"/>
      <c r="O17">
        <v>45</v>
      </c>
    </row>
    <row r="18" spans="1:15" ht="31.5" x14ac:dyDescent="0.25">
      <c r="A18" s="8">
        <f>IF(ISBLANK(B18),"",_xlfn.ISOWEEKNUM('Journal de travail'!$B18))</f>
        <v>15</v>
      </c>
      <c r="B18" s="46">
        <v>45758</v>
      </c>
      <c r="C18" s="47">
        <v>1</v>
      </c>
      <c r="D18" s="48"/>
      <c r="E18" s="49" t="s">
        <v>4</v>
      </c>
      <c r="F18" s="36" t="s">
        <v>40</v>
      </c>
      <c r="G18" s="55"/>
      <c r="O18">
        <v>50</v>
      </c>
    </row>
    <row r="19" spans="1:15" x14ac:dyDescent="0.25">
      <c r="A19" s="16">
        <f>IF(ISBLANK(B19),"",_xlfn.ISOWEEKNUM('Journal de travail'!$B19))</f>
        <v>15</v>
      </c>
      <c r="B19" s="50">
        <v>45758</v>
      </c>
      <c r="C19" s="51"/>
      <c r="D19" s="52">
        <v>10</v>
      </c>
      <c r="E19" s="53" t="s">
        <v>21</v>
      </c>
      <c r="F19" s="36" t="s">
        <v>39</v>
      </c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20</v>
      </c>
      <c r="C5" s="41" t="str">
        <f>'Journal de travail'!M9</f>
        <v>Développement</v>
      </c>
      <c r="D5" s="33">
        <f t="shared" ref="D5:D11" si="0">(A5+B5)/1440</f>
        <v>9.7222222222222224E-2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27" t="str">
        <f>'Journal de travail'!M11</f>
        <v>Documentation</v>
      </c>
      <c r="D7" s="33">
        <f t="shared" si="0"/>
        <v>2.0833333333333332E-2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40</v>
      </c>
      <c r="C8" s="28" t="str">
        <f>'Journal de travail'!M12</f>
        <v>Meeting</v>
      </c>
      <c r="D8" s="33">
        <f t="shared" si="0"/>
        <v>6.9444444444444448E-2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180</v>
      </c>
      <c r="B10">
        <f>SUMIF('Journal de travail'!$E$7:$E$532,Analyse!C10,'Journal de travail'!$D$7:$D$532)</f>
        <v>85</v>
      </c>
      <c r="C10" s="37" t="str">
        <f>'Journal de travail'!M14</f>
        <v>Design</v>
      </c>
      <c r="D10" s="33">
        <f t="shared" si="0"/>
        <v>0.18402777777777779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15</v>
      </c>
      <c r="C11" s="39" t="str">
        <f>'Journal de travail'!M15</f>
        <v>Autre</v>
      </c>
      <c r="D11" s="33">
        <f t="shared" si="0"/>
        <v>1.0416666666666666E-2</v>
      </c>
    </row>
    <row r="12" spans="1:4" x14ac:dyDescent="0.3">
      <c r="C12" s="23" t="s">
        <v>20</v>
      </c>
      <c r="D12" s="34">
        <f>SUM(D4:D11)</f>
        <v>0.38194444444444448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Yosef Nademo</cp:lastModifiedBy>
  <cp:revision/>
  <dcterms:created xsi:type="dcterms:W3CDTF">2023-11-21T20:00:34Z</dcterms:created>
  <dcterms:modified xsi:type="dcterms:W3CDTF">2025-04-11T12:13:16Z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