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assion_lecture_Mobile\Documentation\"/>
    </mc:Choice>
  </mc:AlternateContent>
  <xr:revisionPtr revIDLastSave="0" documentId="13_ncr:1_{A9ED0A1C-F9D5-4691-9369-1144460C0F4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1440" yWindow="435" windowWidth="23520" windowHeight="1423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<sst xmlns="http://schemas.openxmlformats.org/spreadsheetml/2006/main" count="78" uniqueCount="55">
  <si>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</si>
  <si>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</si>
  <si>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</si>
  <si>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</si>
  <si>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</si>
  <si>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</si>
  <si>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</si>
  <si>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</si>
  <si>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</si>
  <si>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</si>
  <si>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</si>
  <si>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</si>
  <si>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</si>
  <si>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</si>
  <si>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</si>
  <si>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</si>
  <si>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</si>
  <si>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</si>
  <si>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</si>
  <si>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</si>
  <si>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</si>
  <si>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</si>
  <si>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</si>
  <si>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</si>
  <si>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</si>
  <si>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</si>
  <si>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</si>
  <si>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21.03.2025  au 30.05.2025</t>
  </si>
  <si>
    <t>Discussion,explication de CDC</t>
  </si>
  <si>
    <t>preparation des documents,telechargement des documents nécessaires</t>
  </si>
  <si>
    <t>Ajouter des taches(effectuées-planifiées) dans Journal de travail</t>
  </si>
  <si>
    <t>Création des modeles d'application mobile, les ecrans necessaires</t>
  </si>
  <si>
    <t>Rendre le travail effectue sur Github, et faire une release</t>
  </si>
  <si>
    <t>Discussion, des taches du projet</t>
  </si>
  <si>
    <t>Created maquette(design + prototype)</t>
  </si>
  <si>
    <t>tous les écrans, j'ai écrit la logique, que j'implémenterai plus tard ; j'ai créé la logique pour le bouton retour, je l'ai implémentée ; j'ai fait des routes pour les écrans ; [AU TOTAL] j'ai fait une bonne base de projet et j'ai implémenté la logique retour.</t>
  </si>
  <si>
    <t>JDT GitHub(Commits + release)</t>
  </si>
  <si>
    <t>… discution avec classe et professeur</t>
  </si>
  <si>
    <t>Modiffication des modeles d'application mobile, ajout des labels + export de nouvelle maquette</t>
  </si>
  <si>
    <t>devlopement du code pour navigation,redirection avec des bouttons, Creation des styles:Label les buttons plus aproche au figma maquette(main)</t>
  </si>
  <si>
    <t>devlopement du code pour navigation,redirection avec des bouttons, Creation des styles:Label les buttons plus aproche au figma maquette. Faire ca pour chaque ecran(Tags,Importation), création des Styles pour Import et Tags. Modification des XAML pour Tags et Import</t>
  </si>
  <si>
    <t>Nademo Yosef</t>
  </si>
  <si>
    <t>debuggin , le projet n'était pas lançable même après le débogage et la reconstruction de l'ensemble du projet, il ne s'est pas lancé normalement, ce n'est pas de ma faute, mais il y avait des erreurs de compilation</t>
  </si>
  <si>
    <t>rebuilding du projet</t>
  </si>
  <si>
    <t>implementation du backend + connexion avec DB + appmobile(en utilisant le guide)</t>
  </si>
  <si>
    <t>deckerization (creation des containers pour backend, DB); configuration de init.sql (creatino de DB , creation d'une table, commandes d'insertion)</t>
  </si>
  <si>
    <t>implementation du backend + connexion avec DB + appmobile(en utilisant le guide)+ debugging; Methode pour importer des livres app-api-db</t>
  </si>
  <si>
    <t>creation de model + modifictaion ; modification + Combiner l'initialisation de la base de données avec le démarrage de l'application dans une fonction asynchrone (app)</t>
  </si>
  <si>
    <t>Methode pour importer des livres app-api-db      [chez-moi]</t>
  </si>
  <si>
    <t>.yml .deckerfile init.sql   [chez-moi]</t>
  </si>
  <si>
    <t xml:space="preserve">app.listen(port, async () =&gt; {}    [chez-moi] </t>
  </si>
  <si>
    <t>Library</t>
  </si>
  <si>
    <t>Testing  routes,application dans insomnia+ correction des erreurs + Read book +  create Tag +get Tag</t>
  </si>
  <si>
    <t>Backend(app.get/books; app.post/tags; app.get/tags  );Backend(TagModel)</t>
  </si>
  <si>
    <t>insomnia, VS, 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</si>
</sst>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0.43055555555555558</c:v>
                </c:pt>
                <c:pt idx="2">
                  <c:v>0</c:v>
                </c:pt>
                <c:pt idx="3">
                  <c:v>2.0833333333333332E-2</c:v>
                </c:pt>
                <c:pt idx="4">
                  <c:v>6.9444444444444448E-2</c:v>
                </c:pt>
                <c:pt idx="5">
                  <c:v>0</c:v>
                </c:pt>
                <c:pt idx="6">
                  <c:v>0.18402777777777779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D1" zoomScaleNormal="100" workbookViewId="0">
      <pane ySplit="6" topLeftCell="A17" activePane="bottomLeft" state="frozen"/>
      <selection pane="bottomLeft" activeCell="G29" sqref="G2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41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17 heurs 10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540</v>
      </c>
      <c r="D4" s="22">
        <f>SUBTOTAL(9,$D$7:$D$531)</f>
        <v>490</v>
      </c>
      <c r="E4" s="40">
        <f>SUM(C4:D4)</f>
        <v>1030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/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6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10</v>
      </c>
      <c r="E9" s="53" t="s">
        <v>6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6">
        <v>45737</v>
      </c>
      <c r="C10" s="47"/>
      <c r="D10" s="48">
        <v>30</v>
      </c>
      <c r="E10" s="49" t="s">
        <v>21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12</v>
      </c>
      <c r="B11" s="50">
        <v>45737</v>
      </c>
      <c r="C11" s="51"/>
      <c r="D11" s="52">
        <v>5</v>
      </c>
      <c r="E11" s="53" t="s">
        <v>6</v>
      </c>
      <c r="F11" s="36" t="s">
        <v>32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20</v>
      </c>
      <c r="E12" s="49" t="s">
        <v>7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>
        <v>2</v>
      </c>
      <c r="D13" s="52">
        <v>45</v>
      </c>
      <c r="E13" s="53" t="s">
        <v>21</v>
      </c>
      <c r="F13" s="36" t="s">
        <v>31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>
        <v>1</v>
      </c>
      <c r="D14" s="48"/>
      <c r="E14" s="49" t="s">
        <v>21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ht="47.2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20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/>
      <c r="D16" s="48">
        <v>15</v>
      </c>
      <c r="E16" s="49" t="s">
        <v>22</v>
      </c>
      <c r="F16" s="36" t="s">
        <v>36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20</v>
      </c>
      <c r="E17" s="53" t="s">
        <v>7</v>
      </c>
      <c r="F17" s="36" t="s">
        <v>37</v>
      </c>
      <c r="G17" s="56"/>
      <c r="O17">
        <v>45</v>
      </c>
    </row>
    <row r="18" spans="1:15" ht="31.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/>
      <c r="E18" s="49" t="s">
        <v>4</v>
      </c>
      <c r="F18" s="36" t="s">
        <v>39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10</v>
      </c>
      <c r="E19" s="53" t="s">
        <v>21</v>
      </c>
      <c r="F19" s="36" t="s">
        <v>38</v>
      </c>
      <c r="G19" s="56"/>
      <c r="O19">
        <v>55</v>
      </c>
    </row>
    <row r="20" spans="1:15" ht="47.25" x14ac:dyDescent="0.25">
      <c r="A20" s="8">
        <f>IF(ISBLANK(B20),"",_xlfn.ISOWEEKNUM('Journal de travail'!$B20))</f>
        <v>15</v>
      </c>
      <c r="B20" s="46">
        <v>45758</v>
      </c>
      <c r="C20" s="47">
        <v>1</v>
      </c>
      <c r="D20" s="48"/>
      <c r="E20" s="49" t="s">
        <v>4</v>
      </c>
      <c r="F20" s="36" t="s">
        <v>40</v>
      </c>
      <c r="G20" s="55"/>
    </row>
    <row r="21" spans="1:15" ht="47.25" x14ac:dyDescent="0.25">
      <c r="A21" s="16">
        <f>IF(ISBLANK(B21),"",_xlfn.ISOWEEKNUM('Journal de travail'!$B21))</f>
        <v>18</v>
      </c>
      <c r="B21" s="50">
        <v>45779</v>
      </c>
      <c r="C21" s="51"/>
      <c r="D21" s="52">
        <v>30</v>
      </c>
      <c r="E21" s="53" t="s">
        <v>4</v>
      </c>
      <c r="F21" s="36" t="s">
        <v>42</v>
      </c>
      <c r="G21" s="56" t="s">
        <v>43</v>
      </c>
    </row>
    <row r="22" spans="1:15" x14ac:dyDescent="0.25">
      <c r="A22" s="8">
        <f>IF(ISBLANK(B22),"",_xlfn.ISOWEEKNUM('Journal de travail'!$B22))</f>
        <v>18</v>
      </c>
      <c r="B22" s="46">
        <v>45779</v>
      </c>
      <c r="C22" s="47">
        <v>1</v>
      </c>
      <c r="D22" s="48">
        <v>30</v>
      </c>
      <c r="E22" s="49" t="s">
        <v>4</v>
      </c>
      <c r="F22" s="36" t="s">
        <v>44</v>
      </c>
      <c r="G22" s="55"/>
    </row>
    <row r="23" spans="1:15" ht="31.5" x14ac:dyDescent="0.25">
      <c r="A23" s="16">
        <f>IF(ISBLANK(B23),"",_xlfn.ISOWEEKNUM('Journal de travail'!$B23))</f>
        <v>19</v>
      </c>
      <c r="B23" s="50">
        <v>45786</v>
      </c>
      <c r="C23" s="51">
        <v>1</v>
      </c>
      <c r="D23" s="52">
        <v>30</v>
      </c>
      <c r="E23" s="53" t="s">
        <v>4</v>
      </c>
      <c r="F23" s="36" t="s">
        <v>46</v>
      </c>
      <c r="G23" s="56" t="s">
        <v>48</v>
      </c>
    </row>
    <row r="24" spans="1:15" ht="31.5" x14ac:dyDescent="0.25">
      <c r="A24" s="8">
        <f>IF(ISBLANK(B24),"",_xlfn.ISOWEEKNUM('Journal de travail'!$B24))</f>
        <v>19</v>
      </c>
      <c r="B24" s="46">
        <v>45786</v>
      </c>
      <c r="C24" s="47"/>
      <c r="D24" s="48">
        <v>50</v>
      </c>
      <c r="E24" s="49" t="s">
        <v>4</v>
      </c>
      <c r="F24" s="36" t="s">
        <v>45</v>
      </c>
      <c r="G24" s="55" t="s">
        <v>49</v>
      </c>
    </row>
    <row r="25" spans="1:15" ht="31.5" x14ac:dyDescent="0.25">
      <c r="A25" s="16">
        <f>IF(ISBLANK(B25),"",_xlfn.ISOWEEKNUM('Journal de travail'!$B25))</f>
        <v>19</v>
      </c>
      <c r="B25" s="50">
        <v>45786</v>
      </c>
      <c r="C25" s="51"/>
      <c r="D25" s="52">
        <v>40</v>
      </c>
      <c r="E25" s="53" t="s">
        <v>4</v>
      </c>
      <c r="F25" s="36" t="s">
        <v>47</v>
      </c>
      <c r="G25" s="56" t="s">
        <v>50</v>
      </c>
    </row>
    <row r="26" spans="1:15" x14ac:dyDescent="0.25">
      <c r="A26" s="8">
        <f>IF(ISBLANK(B26),"",_xlfn.ISOWEEKNUM('Journal de travail'!$B26))</f>
        <v>20</v>
      </c>
      <c r="B26" s="46">
        <v>45793</v>
      </c>
      <c r="C26" s="47"/>
      <c r="D26" s="48">
        <v>40</v>
      </c>
      <c r="E26" s="49" t="s">
        <v>4</v>
      </c>
      <c r="F26" s="36" t="s">
        <v>51</v>
      </c>
      <c r="G26" s="55"/>
    </row>
    <row r="27" spans="1:15" ht="31.5" x14ac:dyDescent="0.25">
      <c r="A27" s="16">
        <f>IF(ISBLANK(B27),"",_xlfn.ISOWEEKNUM('Journal de travail'!$B27))</f>
        <v>20</v>
      </c>
      <c r="B27" s="50">
        <v>45793</v>
      </c>
      <c r="C27" s="51"/>
      <c r="D27" s="52">
        <v>50</v>
      </c>
      <c r="E27" s="53" t="s">
        <v>4</v>
      </c>
      <c r="F27" s="36" t="s">
        <v>52</v>
      </c>
      <c r="G27" s="56" t="s">
        <v>54</v>
      </c>
    </row>
    <row r="28" spans="1:15" x14ac:dyDescent="0.25">
      <c r="A28" s="8" t="str">
        <f>IF(ISBLANK(B28),"",_xlfn.ISOWEEKNUM('Journal de travail'!$B28))</f>
        <v/>
      </c>
      <c r="B28" s="46"/>
      <c r="C28" s="47"/>
      <c r="D28" s="48">
        <v>30</v>
      </c>
      <c r="E28" s="49" t="s">
        <v>4</v>
      </c>
      <c r="F28" s="35" t="s">
        <v>53</v>
      </c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ColWidth="11.25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320</v>
      </c>
      <c r="C5" s="41" t="str">
        <f>'Journal de travail'!M9</f>
        <v>Développement</v>
      </c>
      <c r="D5" s="33">
        <f t="shared" ref="D5:D11" si="0">(A5+B5)/1440</f>
        <v>0.43055555555555558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7" t="str">
        <f>'Journal de travail'!M11</f>
        <v>Documentation</v>
      </c>
      <c r="D7" s="33">
        <f t="shared" si="0"/>
        <v>2.0833333333333332E-2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40</v>
      </c>
      <c r="C8" s="28" t="str">
        <f>'Journal de travail'!M12</f>
        <v>Meeting</v>
      </c>
      <c r="D8" s="33">
        <f t="shared" si="0"/>
        <v>6.9444444444444448E-2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180</v>
      </c>
      <c r="B10">
        <f>SUMIF('Journal de travail'!$E$7:$E$532,Analyse!C10,'Journal de travail'!$D$7:$D$532)</f>
        <v>85</v>
      </c>
      <c r="C10" s="37" t="str">
        <f>'Journal de travail'!M14</f>
        <v>Design</v>
      </c>
      <c r="D10" s="33">
        <f t="shared" si="0"/>
        <v>0.18402777777777779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0.71527777777777779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2025-05-16T13:37:15Z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