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assion_lecture_Mobile\Documentation\"/>
    </mc:Choice>
  </mc:AlternateContent>
  <xr:revisionPtr revIDLastSave="0" documentId="13_ncr:1_{96FD9936-843F-4C38-909B-1001649ADC2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960" yWindow="540" windowWidth="23520" windowHeight="1423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<sst xmlns="http://schemas.openxmlformats.org/spreadsheetml/2006/main" count="89" uniqueCount="62">
  <si>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</si>
  <si>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</si>
  <si>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</si>
  <si>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</si>
  <si>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</si>
  <si>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</si>
  <si>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</si>
  <si>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</si>
  <si>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</si>
  <si>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</si>
  <si>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</si>
  <si>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</si>
  <si>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</si>
  <si>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</si>
  <si>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</si>
  <si>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</si>
  <si>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</si>
  <si>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</si>
  <si>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</si>
  <si>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</si>
  <si>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</si>
  <si>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</si>
  <si>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</si>
  <si>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</si>
  <si>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</si>
  <si>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</si>
  <si>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</si>
  <si>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</si>
  <si>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</si>
  <si>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</si>
  <si>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</si>
  <si>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</si>
  <si>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</si>
  <si>
    <t>Discussion, des taches du projet</t>
  </si>
  <si>
    <t>Created maquette(design + prototype)</t>
  </si>
  <si>
    <t>tous les écrans, j'ai écrit la logique, que j'implémenterai plus tard ; j'ai créé la logique pour le bouton retour, je l'ai implémentée ; j'ai fait des routes pour les écrans ; [AU TOTAL] j'ai fait une bonne base de projet et j'ai implémenté la logique retour.</t>
  </si>
  <si>
    <t>JDT GitHub(Commits + release)</t>
  </si>
  <si>
    <t>… discution avec classe et professeur</t>
  </si>
  <si>
    <t>Modiffication des modeles d'application mobile, ajout des labels + export de nouvelle maquette</t>
  </si>
  <si>
    <t>devlopement du code pour navigation,redirection avec des bouttons, Creation des styles:Label les buttons plus aproche au figma maquette(main)</t>
  </si>
  <si>
    <t>devlopement du code pour navigation,redirection avec des bouttons, Creation des styles:Label les buttons plus aproche au figma maquette. Faire ca pour chaque ecran(Tags,Importation), création des Styles pour Import et Tags. Modification des XAML pour Tags et Import</t>
  </si>
  <si>
    <t>Nademo Yosef</t>
  </si>
  <si>
    <t>debuggin , le projet n'était pas lançable même après le débogage et la reconstruction de l'ensemble du projet, il ne s'est pas lancé normalement, ce n'est pas de ma faute, mais il y avait des erreurs de compilation</t>
  </si>
  <si>
    <t>rebuilding du projet</t>
  </si>
  <si>
    <t>implementation du backend + connexion avec DB + appmobile(en utilisant le guide)</t>
  </si>
  <si>
    <t>deckerization (creation des containers pour backend, DB); configuration de init.sql (creatino de DB , creation d'une table, commandes d'insertion)</t>
  </si>
  <si>
    <t>implementation du backend + connexion avec DB + appmobile(en utilisant le guide)+ debugging; Methode pour importer des livres app-api-db</t>
  </si>
  <si>
    <t>creation de model + modifictaion ; modification + Combiner l'initialisation de la base de données avec le démarrage de l'application dans une fonction asynchrone (app)</t>
  </si>
  <si>
    <t>Methode pour importer des livres app-api-db      [chez-moi]</t>
  </si>
  <si>
    <t>.yml .deckerfile init.sql   [chez-moi]</t>
  </si>
  <si>
    <t xml:space="preserve">app.listen(port, async () =&gt; {}    [chez-moi] </t>
  </si>
  <si>
    <t>Library</t>
  </si>
  <si>
    <t>Testing  routes,application dans insomnia+ correction des erreurs + Read book +  create Tag +get Tag</t>
  </si>
  <si>
    <t>Backend(app.get/books; app.post/tags; app.get/tags  );Backend(TagModel)</t>
  </si>
  <si>
    <t>insomnia, VS, xaml</t>
  </si>
  <si>
    <t>MVVM application des routes dans les ecrans d'application mobile</t>
  </si>
  <si>
    <t>Manual Test Scenarios for EPUB Reader Application</t>
  </si>
  <si>
    <t>test_scenarios.md</t>
  </si>
  <si>
    <t>J'ai passé 10 minutes à travailler sur JDT, marqué tous les points de mon proccesus d'Implémentation</t>
  </si>
  <si>
    <t>Models, ViewModels; Code-behind; debugging; ecrans ALL</t>
  </si>
  <si>
    <t>insomnia</t>
  </si>
  <si>
    <t>Backend(toutes les routes) ; insomnia modification des routes (Export)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</si>
</sst>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8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0.51388888888888884</c:v>
                </c:pt>
                <c:pt idx="2">
                  <c:v>2.0833333333333332E-2</c:v>
                </c:pt>
                <c:pt idx="3">
                  <c:v>2.7777777777777776E-2</c:v>
                </c:pt>
                <c:pt idx="4">
                  <c:v>6.9444444444444448E-2</c:v>
                </c:pt>
                <c:pt idx="5">
                  <c:v>0</c:v>
                </c:pt>
                <c:pt idx="6">
                  <c:v>0.18402777777777779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20" activePane="bottomLeft" state="frozen"/>
      <selection pane="bottomLeft" activeCell="F35" sqref="F3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60" t="s">
        <v>41</v>
      </c>
      <c r="D2" s="60"/>
      <c r="E2" s="60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19 heurs 49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660</v>
      </c>
      <c r="D4" s="22">
        <f>SUBTOTAL(9,$D$7:$D$531)</f>
        <v>530</v>
      </c>
      <c r="E4" s="40">
        <f>SUM(C4:D4)</f>
        <v>1190</v>
      </c>
      <c r="F4" s="4"/>
      <c r="G4" s="7"/>
    </row>
    <row r="5" spans="1:15" x14ac:dyDescent="0.25">
      <c r="C5" s="61" t="s">
        <v>16</v>
      </c>
      <c r="D5" s="61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32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2</v>
      </c>
      <c r="D13" s="52">
        <v>45</v>
      </c>
      <c r="E13" s="53" t="s">
        <v>21</v>
      </c>
      <c r="F13" s="36" t="s">
        <v>31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>
        <v>1</v>
      </c>
      <c r="D14" s="48"/>
      <c r="E14" s="49" t="s">
        <v>21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ht="47.2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20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/>
      <c r="D16" s="48">
        <v>15</v>
      </c>
      <c r="E16" s="49" t="s">
        <v>22</v>
      </c>
      <c r="F16" s="36" t="s">
        <v>36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20</v>
      </c>
      <c r="E17" s="53" t="s">
        <v>7</v>
      </c>
      <c r="F17" s="36" t="s">
        <v>37</v>
      </c>
      <c r="G17" s="56"/>
      <c r="O17">
        <v>45</v>
      </c>
    </row>
    <row r="18" spans="1:15" ht="31.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/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10</v>
      </c>
      <c r="E19" s="53" t="s">
        <v>21</v>
      </c>
      <c r="F19" s="36" t="s">
        <v>38</v>
      </c>
      <c r="G19" s="56"/>
      <c r="O19">
        <v>55</v>
      </c>
    </row>
    <row r="20" spans="1:15" ht="47.25" x14ac:dyDescent="0.25">
      <c r="A20" s="8">
        <f>IF(ISBLANK(B20),"",_xlfn.ISOWEEKNUM('Journal de travail'!$B20))</f>
        <v>15</v>
      </c>
      <c r="B20" s="46">
        <v>45758</v>
      </c>
      <c r="C20" s="47">
        <v>1</v>
      </c>
      <c r="D20" s="48"/>
      <c r="E20" s="49" t="s">
        <v>4</v>
      </c>
      <c r="F20" s="36" t="s">
        <v>40</v>
      </c>
      <c r="G20" s="55"/>
    </row>
    <row r="21" spans="1:15" ht="47.25" x14ac:dyDescent="0.25">
      <c r="A21" s="16">
        <f>IF(ISBLANK(B21),"",_xlfn.ISOWEEKNUM('Journal de travail'!$B21))</f>
        <v>18</v>
      </c>
      <c r="B21" s="50">
        <v>45779</v>
      </c>
      <c r="C21" s="51"/>
      <c r="D21" s="52">
        <v>30</v>
      </c>
      <c r="E21" s="53" t="s">
        <v>4</v>
      </c>
      <c r="F21" s="36" t="s">
        <v>42</v>
      </c>
      <c r="G21" s="56" t="s">
        <v>43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30</v>
      </c>
      <c r="E22" s="49" t="s">
        <v>4</v>
      </c>
      <c r="F22" s="36" t="s">
        <v>44</v>
      </c>
      <c r="G22" s="55"/>
    </row>
    <row r="23" spans="1:15" ht="31.5" x14ac:dyDescent="0.25">
      <c r="A23" s="16">
        <f>IF(ISBLANK(B23),"",_xlfn.ISOWEEKNUM('Journal de travail'!$B23))</f>
        <v>19</v>
      </c>
      <c r="B23" s="50">
        <v>45786</v>
      </c>
      <c r="C23" s="51">
        <v>1</v>
      </c>
      <c r="D23" s="52">
        <v>30</v>
      </c>
      <c r="E23" s="53" t="s">
        <v>4</v>
      </c>
      <c r="F23" s="36" t="s">
        <v>46</v>
      </c>
      <c r="G23" s="56" t="s">
        <v>48</v>
      </c>
    </row>
    <row r="24" spans="1:15" ht="31.5" x14ac:dyDescent="0.25">
      <c r="A24" s="8">
        <f>IF(ISBLANK(B24),"",_xlfn.ISOWEEKNUM('Journal de travail'!$B24))</f>
        <v>19</v>
      </c>
      <c r="B24" s="46">
        <v>45786</v>
      </c>
      <c r="C24" s="47"/>
      <c r="D24" s="48">
        <v>50</v>
      </c>
      <c r="E24" s="49" t="s">
        <v>4</v>
      </c>
      <c r="F24" s="36" t="s">
        <v>45</v>
      </c>
      <c r="G24" s="55" t="s">
        <v>49</v>
      </c>
    </row>
    <row r="25" spans="1:15" ht="31.5" x14ac:dyDescent="0.25">
      <c r="A25" s="16">
        <f>IF(ISBLANK(B25),"",_xlfn.ISOWEEKNUM('Journal de travail'!$B25))</f>
        <v>19</v>
      </c>
      <c r="B25" s="50">
        <v>45786</v>
      </c>
      <c r="C25" s="51"/>
      <c r="D25" s="52">
        <v>40</v>
      </c>
      <c r="E25" s="53" t="s">
        <v>4</v>
      </c>
      <c r="F25" s="36" t="s">
        <v>47</v>
      </c>
      <c r="G25" s="56" t="s">
        <v>50</v>
      </c>
    </row>
    <row r="26" spans="1:15" x14ac:dyDescent="0.25">
      <c r="A26" s="8">
        <f>IF(ISBLANK(B26),"",_xlfn.ISOWEEKNUM('Journal de travail'!$B26))</f>
        <v>20</v>
      </c>
      <c r="B26" s="46">
        <v>45793</v>
      </c>
      <c r="C26" s="47"/>
      <c r="D26" s="48">
        <v>40</v>
      </c>
      <c r="E26" s="49" t="s">
        <v>4</v>
      </c>
      <c r="F26" s="36" t="s">
        <v>51</v>
      </c>
      <c r="G26" s="55"/>
    </row>
    <row r="27" spans="1:15" ht="31.5" x14ac:dyDescent="0.25">
      <c r="A27" s="16">
        <f>IF(ISBLANK(B27),"",_xlfn.ISOWEEKNUM('Journal de travail'!$B27))</f>
        <v>20</v>
      </c>
      <c r="B27" s="50">
        <v>45793</v>
      </c>
      <c r="C27" s="51"/>
      <c r="D27" s="52">
        <v>50</v>
      </c>
      <c r="E27" s="53" t="s">
        <v>4</v>
      </c>
      <c r="F27" s="36" t="s">
        <v>52</v>
      </c>
      <c r="G27" s="56" t="s">
        <v>54</v>
      </c>
    </row>
    <row r="28" spans="1:15" x14ac:dyDescent="0.25">
      <c r="A28" s="8">
        <f>IF(ISBLANK(B28),"",_xlfn.ISOWEEKNUM('Journal de travail'!$B28))</f>
        <v>20</v>
      </c>
      <c r="B28" s="46">
        <v>45793</v>
      </c>
      <c r="C28" s="47"/>
      <c r="D28" s="48">
        <v>30</v>
      </c>
      <c r="E28" s="49" t="s">
        <v>4</v>
      </c>
      <c r="F28" s="35" t="s">
        <v>53</v>
      </c>
      <c r="G28" s="55"/>
    </row>
    <row r="29" spans="1:15" x14ac:dyDescent="0.25">
      <c r="A29" s="16">
        <f>IF(ISBLANK(B29),"",_xlfn.ISOWEEKNUM('Journal de travail'!$B29))</f>
        <v>21</v>
      </c>
      <c r="B29" s="50">
        <v>45800</v>
      </c>
      <c r="C29" s="51">
        <v>1</v>
      </c>
      <c r="D29" s="52"/>
      <c r="E29" s="53" t="s">
        <v>4</v>
      </c>
      <c r="F29" s="35" t="s">
        <v>61</v>
      </c>
      <c r="G29" s="56" t="s">
        <v>60</v>
      </c>
    </row>
    <row r="30" spans="1:15" x14ac:dyDescent="0.25">
      <c r="A30" s="8">
        <f>IF(ISBLANK(B30),"",_xlfn.ISOWEEKNUM('Journal de travail'!$B30))</f>
        <v>21</v>
      </c>
      <c r="B30" s="46">
        <v>45800</v>
      </c>
      <c r="C30" s="47">
        <v>1</v>
      </c>
      <c r="D30" s="48"/>
      <c r="E30" s="49" t="s">
        <v>4</v>
      </c>
      <c r="F30" s="36" t="s">
        <v>55</v>
      </c>
      <c r="G30" s="55" t="s">
        <v>59</v>
      </c>
    </row>
    <row r="31" spans="1:15" x14ac:dyDescent="0.25">
      <c r="A31" s="16">
        <f>IF(ISBLANK(B31),"",_xlfn.ISOWEEKNUM('Journal de travail'!$B31))</f>
        <v>21</v>
      </c>
      <c r="B31" s="50">
        <v>45800</v>
      </c>
      <c r="C31" s="51"/>
      <c r="D31" s="52">
        <v>30</v>
      </c>
      <c r="E31" s="53" t="s">
        <v>5</v>
      </c>
      <c r="F31" s="35" t="s">
        <v>56</v>
      </c>
      <c r="G31" s="56" t="s">
        <v>57</v>
      </c>
    </row>
    <row r="32" spans="1:15" x14ac:dyDescent="0.25">
      <c r="A32" s="8">
        <f>IF(ISBLANK(B32),"",_xlfn.ISOWEEKNUM('Journal de travail'!$B32))</f>
        <v>21</v>
      </c>
      <c r="B32" s="46">
        <v>45800</v>
      </c>
      <c r="C32" s="47"/>
      <c r="D32" s="52">
        <v>10</v>
      </c>
      <c r="E32" s="53" t="s">
        <v>6</v>
      </c>
      <c r="F32" s="35" t="s">
        <v>58</v>
      </c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7"/>
      <c r="E33" s="58"/>
      <c r="F33" s="59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34:E532 E7:E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34:D532 D7:D32" xr:uid="{46510F84-8BCC-4BD6-9A19-9F03ACD74D05}">
      <formula1>$O$7:$O$19</formula1>
    </dataValidation>
    <dataValidation type="list" allowBlank="1" showInputMessage="1" showErrorMessage="1" sqref="E34:E532 E7:E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ColWidth="11.25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420</v>
      </c>
      <c r="B5">
        <f>SUMIF('Journal de travail'!$E$7:$E$532,Analyse!C5,'Journal de travail'!$D$7:$D$532)</f>
        <v>320</v>
      </c>
      <c r="C5" s="41" t="str">
        <f>'Journal de travail'!M9</f>
        <v>Développement</v>
      </c>
      <c r="D5" s="33">
        <f t="shared" ref="D5:D11" si="0">(A5+B5)/1440</f>
        <v>0.51388888888888884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30</v>
      </c>
      <c r="C6" s="26" t="str">
        <f>'Journal de travail'!M10</f>
        <v>Test</v>
      </c>
      <c r="D6" s="33">
        <f t="shared" si="0"/>
        <v>2.0833333333333332E-2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6.9444444444444448E-2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180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0.18402777777777779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0.82638888888888884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2025-05-23T13:06:37Z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