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5kdv\Documents\GitHub\Plot_those_lines\doc\"/>
    </mc:Choice>
  </mc:AlternateContent>
  <xr:revisionPtr revIDLastSave="0" documentId="13_ncr:1_{8D3C01CD-1125-491A-9D8D-5A14308F7200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<sst xmlns="http://schemas.openxmlformats.org/spreadsheetml/2006/main" count="52" uniqueCount="41">
  <si>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</si>
  <si>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</si>
  <si>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</si>
  <si>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</si>
  <si>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</si>
  <si>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</si>
  <si>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</si>
  <si>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</si>
  <si>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</si>
  <si>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</si>
  <si>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</si>
  <si>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</si>
  <si>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</si>
  <si>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</si>
  <si>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</si>
  <si>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</si>
  <si>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</si>
  <si>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</si>
  <si>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</si>
  <si>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</si>
  <si>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</si>
  <si>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</si>
  <si>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</si>
  <si>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</si>
  <si>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</si>
  <si>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</si>
  <si>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</si>
  <si>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</si>
  <si>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</si>
  <si>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Nademo Yosef</t>
  </si>
  <si>
    <t>P_FUN</t>
  </si>
  <si>
    <t>29.08.2025 au 31.1.2025</t>
  </si>
  <si>
    <t>Une analyse approfondie du cahier des charges (CDC) afin de bien comprendre les objectifs, les fonctionnalités attendues et les contraintes techniques du projet</t>
  </si>
  <si>
    <t xml:space="preserve"> Github Project https://github.com/users/Josefnademo/projects/5</t>
  </si>
  <si>
    <t>Réfléxion sur le but et moyens à l'aide desquels attenir les goals est pas seulement réel, mais qui correspond à ma manniere et la thème de Crypto monnaies, Amélioration de Readme.md, ajout des notion nésaiser(utilité de mon projet, son but, réelistion, test, tech stack); choix du thème et API</t>
  </si>
  <si>
    <t>https://www.coingecko.com/en/api?utm_source=chatgpt.com</t>
  </si>
  <si>
    <t>Création de mon mon repos GitHub privé, Une structure de fichiers organisée a été mise en place afin d’assurer une bonne lisibilité et une gestion efficace du code et des    ressources(          documentation/ — pour tous les documents liés au projet
readme.md — fichier de présentation du projet-Rapport | .gitignore
Début de la planification des tâches dans le JDT</t>
  </si>
  <si>
    <t>Github repos/ Readme-Rapport / JDT / CDC / .gitignore( https://stackoverflow.com/questions/2143956/gitignore-for-visual-studio-projects-and-solutions )</t>
  </si>
  <si>
    <t>Création des user stories et Acceptance criteria</t>
  </si>
  <si>
    <t>Rapport.md /  Planification.md / JDT</t>
  </si>
  <si>
    <t>Rapport /  Planification; Création des fichiers et organisation des dossiers pour le projet. apport : Rédaction complète du rapport du projet, incluant objectifs, domaine, analyse, réalisation, tests et conclusion.
Planification : Élaboration du plan sur 8 semaines avec tâches, livrables et marges pour les imprévus.
JDT : Tenue du journal de travail pour suivre l’avancement, les difficultés rencontrées et les solutions apportées.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</si>
</sst>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30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2 heures 30 minutes</v>
      </c>
      <c r="D3" s="17"/>
      <c r="E3" s="3"/>
      <c r="F3" s="4" t="s">
        <v>6</v>
      </c>
      <c r="G3" s="65" t="s">
        <v>31</v>
      </c>
    </row>
    <row r="4" spans="1:15" ht="23.25" hidden="1" x14ac:dyDescent="0.35">
      <c r="B4" s="5"/>
      <c r="C4" s="17">
        <f>SUBTOTAL(9,$C$7:$C$531)*60</f>
        <v>0</v>
      </c>
      <c r="D4" s="17">
        <f>SUBTOTAL(9,$D$7:$D$531)</f>
        <v>150</v>
      </c>
      <c r="E4" s="24">
        <f>SUM(C4:D4)</f>
        <v>150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ht="31.5" x14ac:dyDescent="0.25">
      <c r="A7" s="61">
        <f>IF(ISBLANK(B7),"",_xlfn.ISOWEEKNUM('Journal de travail'!$B7))</f>
        <v>35</v>
      </c>
      <c r="B7" s="26">
        <v>45898</v>
      </c>
      <c r="C7" s="27"/>
      <c r="D7" s="28">
        <v>30</v>
      </c>
      <c r="E7" s="29" t="s">
        <v>2</v>
      </c>
      <c r="F7" s="23" t="s">
        <v>32</v>
      </c>
      <c r="G7" s="38"/>
    </row>
    <row r="8" spans="1:15" ht="78.75" x14ac:dyDescent="0.25">
      <c r="A8" s="62">
        <f>IF(ISBLANK(B8),"",_xlfn.ISOWEEKNUM('Journal de travail'!$B8))</f>
        <v>35</v>
      </c>
      <c r="B8" s="30">
        <v>45898</v>
      </c>
      <c r="C8" s="31"/>
      <c r="D8" s="32">
        <v>30</v>
      </c>
      <c r="E8" s="33" t="s">
        <v>4</v>
      </c>
      <c r="F8" s="23" t="s">
        <v>36</v>
      </c>
      <c r="G8" s="39" t="s">
        <v>37</v>
      </c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35</v>
      </c>
      <c r="B9" s="34">
        <v>45898</v>
      </c>
      <c r="C9" s="35"/>
      <c r="D9" s="36">
        <v>30</v>
      </c>
      <c r="E9" s="37" t="s">
        <v>2</v>
      </c>
      <c r="F9" s="23" t="s">
        <v>38</v>
      </c>
      <c r="G9" s="40" t="s">
        <v>33</v>
      </c>
      <c r="M9" t="s">
        <v>19</v>
      </c>
      <c r="N9">
        <v>2</v>
      </c>
      <c r="O9">
        <v>5</v>
      </c>
    </row>
    <row r="10" spans="1:15" ht="47.25" x14ac:dyDescent="0.25">
      <c r="A10" s="62">
        <f>IF(ISBLANK(B10),"",_xlfn.ISOWEEKNUM('Journal de travail'!$B10))</f>
        <v>35</v>
      </c>
      <c r="B10" s="30">
        <v>45898</v>
      </c>
      <c r="C10" s="31"/>
      <c r="D10" s="32">
        <v>20</v>
      </c>
      <c r="E10" s="33" t="s">
        <v>4</v>
      </c>
      <c r="F10" s="23" t="s">
        <v>34</v>
      </c>
      <c r="G10" s="39" t="s">
        <v>35</v>
      </c>
      <c r="M10" t="s">
        <v>3</v>
      </c>
      <c r="N10">
        <v>3</v>
      </c>
      <c r="O10">
        <v>10</v>
      </c>
    </row>
    <row r="11" spans="1:15" ht="110.25" x14ac:dyDescent="0.25">
      <c r="A11" s="63">
        <f>IF(ISBLANK(B11),"",_xlfn.ISOWEEKNUM('Journal de travail'!$B11))</f>
        <v>35</v>
      </c>
      <c r="B11" s="34">
        <v>45898</v>
      </c>
      <c r="C11" s="35"/>
      <c r="D11" s="36">
        <v>40</v>
      </c>
      <c r="E11" s="37" t="s">
        <v>4</v>
      </c>
      <c r="F11" s="23" t="s">
        <v>40</v>
      </c>
      <c r="G11" s="40" t="s">
        <v>39</v>
      </c>
      <c r="M11" t="s">
        <v>4</v>
      </c>
      <c r="N11">
        <v>4</v>
      </c>
      <c r="O11">
        <v>15</v>
      </c>
    </row>
    <row r="12" spans="1:15" x14ac:dyDescent="0.25">
      <c r="A12" s="62" t="str">
        <f>IF(ISBLANK(B12),"",_xlfn.ISOWEEKNUM('Journal de travail'!$B12))</f>
        <v/>
      </c>
      <c r="B12" s="30"/>
      <c r="C12" s="31"/>
      <c r="D12" s="32"/>
      <c r="E12" s="33"/>
      <c r="F12" s="23"/>
      <c r="G12" s="39"/>
      <c r="M12" t="s">
        <v>28</v>
      </c>
      <c r="N12">
        <v>5</v>
      </c>
      <c r="O12">
        <v>20</v>
      </c>
    </row>
    <row r="13" spans="1:15" x14ac:dyDescent="0.25">
      <c r="A13" s="63" t="str">
        <f>IF(ISBLANK(B13),"",_xlfn.ISOWEEKNUM('Journal de travail'!$B13))</f>
        <v/>
      </c>
      <c r="B13" s="34"/>
      <c r="C13" s="35"/>
      <c r="D13" s="36"/>
      <c r="E13" s="37"/>
      <c r="F13" s="23"/>
      <c r="G13" s="40"/>
      <c r="N13">
        <v>6</v>
      </c>
      <c r="O13">
        <v>25</v>
      </c>
    </row>
    <row r="14" spans="1:15" x14ac:dyDescent="0.25">
      <c r="A14" s="62" t="str">
        <f>IF(ISBLANK(B14),"",_xlfn.ISOWEEKNUM('Journal de travail'!$B14))</f>
        <v/>
      </c>
      <c r="B14" s="30"/>
      <c r="C14" s="31"/>
      <c r="D14" s="32"/>
      <c r="E14" s="33"/>
      <c r="F14" s="23"/>
      <c r="G14" s="39"/>
      <c r="N14">
        <v>7</v>
      </c>
      <c r="O14">
        <v>30</v>
      </c>
    </row>
    <row r="15" spans="1:15" x14ac:dyDescent="0.25">
      <c r="A15" s="63" t="str">
        <f>IF(ISBLANK(B15),"",_xlfn.ISOWEEKNUM('Journal de travail'!$B15))</f>
        <v/>
      </c>
      <c r="B15" s="34"/>
      <c r="C15" s="35"/>
      <c r="D15" s="36"/>
      <c r="E15" s="37"/>
      <c r="F15" s="23"/>
      <c r="G15" s="40"/>
      <c r="N15">
        <v>8</v>
      </c>
      <c r="O15">
        <v>35</v>
      </c>
    </row>
    <row r="16" spans="1:15" x14ac:dyDescent="0.25">
      <c r="A16" s="62" t="str">
        <f>IF(ISBLANK(B16),"",_xlfn.ISOWEEKNUM('Journal de travail'!$B16))</f>
        <v/>
      </c>
      <c r="B16" s="30"/>
      <c r="C16" s="31"/>
      <c r="D16" s="32"/>
      <c r="E16" s="33"/>
      <c r="F16" s="23"/>
      <c r="G16" s="39"/>
      <c r="O16">
        <v>40</v>
      </c>
    </row>
    <row r="17" spans="1:15" x14ac:dyDescent="0.25">
      <c r="A17" s="63" t="str">
        <f>IF(ISBLANK(B17),"",_xlfn.ISOWEEKNUM('Journal de travail'!$B17))</f>
        <v/>
      </c>
      <c r="B17" s="34"/>
      <c r="C17" s="35"/>
      <c r="D17" s="36"/>
      <c r="E17" s="37"/>
      <c r="F17" s="23"/>
      <c r="G17" s="40"/>
      <c r="O17">
        <v>45</v>
      </c>
    </row>
    <row r="18" spans="1:1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1" workbookViewId="0">
      <selection activeCell="G11" sqref="G11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60</v>
      </c>
      <c r="C6">
        <f t="shared" ref="C6:C10" si="0">SUM(A6:B6)</f>
        <v>60</v>
      </c>
      <c r="E6" s="70" t="str">
        <f>'Journal de travail'!M8</f>
        <v>Analyse</v>
      </c>
      <c r="F6" s="71" t="str">
        <f>QUOTIENT(SUM(A6:B6),60)&amp;" h "&amp;TEXT(MOD(SUM(A6:B6),60), "00")&amp;" min"</f>
        <v>1 h 00 min</v>
      </c>
      <c r="G6" s="72">
        <f>SUM(A6:B6)/$C$11</f>
        <v>0.4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0 h 00 min</v>
      </c>
      <c r="G7" s="75">
        <f t="shared" ref="G7:G9" si="2">SUM(A7:B7)/$C$11</f>
        <v>0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90</v>
      </c>
      <c r="C9">
        <f t="shared" si="0"/>
        <v>90</v>
      </c>
      <c r="E9" s="77" t="str">
        <f>'Journal de travail'!M11</f>
        <v>Documentation</v>
      </c>
      <c r="F9" s="74" t="str">
        <f t="shared" si="1"/>
        <v>1 h 30 min</v>
      </c>
      <c r="G9" s="75">
        <f t="shared" si="2"/>
        <v>0.6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0</v>
      </c>
      <c r="B11">
        <f>SUM(B6:B10)</f>
        <v>150</v>
      </c>
      <c r="C11">
        <f>SUM(A11:B11)</f>
        <v>150</v>
      </c>
      <c r="E11" s="81" t="s">
        <v>18</v>
      </c>
      <c r="F11" s="71" t="str">
        <f t="shared" si="1"/>
        <v>2 h 30 min</v>
      </c>
      <c r="G11" s="82">
        <f>C11/C12</f>
        <v>2.8409090909090908E-2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="85" zoomScaleNormal="85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Yosef Nademo</cp:lastModifiedBy>
  <cp:revision/>
  <dcterms:created xsi:type="dcterms:W3CDTF">2023-11-21T20:00:34Z</dcterms:created>
  <dcterms:modified xsi:type="dcterms:W3CDTF">2025-08-29T13:52:27Z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