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07E100FE-1980-45BE-BD45-4A2749A3DB44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<sst xmlns="http://schemas.openxmlformats.org/spreadsheetml/2006/main" count="81" uniqueCount="60">
  <si>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</si>
  <si>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</si>
  <si>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</si>
  <si>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</si>
  <si>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</si>
  <si>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</si>
  <si>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</si>
  <si>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</si>
  <si>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</si>
  <si>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</si>
  <si>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</si>
  <si>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</si>
  <si>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</si>
  <si>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</si>
  <si>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</si>
  <si>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</si>
  <si>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</si>
  <si>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</si>
  <si>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</si>
  <si>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</si>
  <si>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</si>
  <si>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</si>
  <si>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</si>
  <si>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</si>
  <si>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</si>
  <si>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</si>
  <si>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</si>
  <si>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</si>
  <si>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</si>
  <si>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</si>
  <si>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</si>
  <si>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</si>
  <si>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</si>
  <si>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</si>
  <si>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</si>
  <si>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</si>
  <si>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</si>
  <si>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</si>
  <si>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</si>
  <si>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</si>
  <si>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</si>
  <si>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</si>
  <si>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</si>
  <si>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</si>
  <si>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</si>
  <si>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</si>
  <si>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</si>
  <si>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</si>
  <si>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</si>
  <si>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</si>
  <si>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</si>
  <si>
    <t>Button import importation de json,  parsing json, pour créer un graphique,</t>
  </si>
  <si>
    <t>features button import</t>
  </si>
  <si>
    <t>JDT mis à jour</t>
  </si>
  <si>
    <t xml:space="preserve"> src/PTL_Crypto(PlotManager) gérer le graphique-apparence;  src/PTL_Crypto(ApiClient) reçoit des réponses(json)  par lien ,src/PTL_Crypto(Form1) Load crypto from main form using  textbox and buttons, </t>
  </si>
  <si>
    <t>ApiClient,Form1,PlotManager</t>
  </si>
  <si>
    <t>https://scottplot.net/cookbook/4.1/category/plottable-scatter-plot/</t>
  </si>
  <si>
    <t xml:space="preserve">code(FileClient class, Form1 )     -     Quand je démarre l’application, alors un graphique ScottPlot est visible. Le graphique affiche les prix du Bitcoin sur 7 jours (et autres crypto monaies) by default. </t>
  </si>
  <si>
    <t>JUST info CSV import:   https://hackernoon.com/importing-exporting-csv-and-excel-xlsx-in-net-c-applications</t>
  </si>
  <si>
    <t>code(PlotManager(for local and Api data))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</si>
</sst>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100</c:v>
                </c:pt>
                <c:pt idx="1">
                  <c:v>315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0.17391304347826086</c:v>
                </c:pt>
                <c:pt idx="1">
                  <c:v>0.54782608695652169</c:v>
                </c:pt>
                <c:pt idx="2">
                  <c:v>0</c:v>
                </c:pt>
                <c:pt idx="3">
                  <c:v>0.27826086956521739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cottplot.net/cookbook/4.1/category/plottable-scatter-plo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F25" sqref="F2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25" x14ac:dyDescent="0.35">
      <c r="A3" s="88" t="s">
        <v>5</v>
      </c>
      <c r="B3" s="88"/>
      <c r="C3" s="67" t="str">
        <f>QUOTIENT(E4,60)&amp;" heures "&amp;MOD(E4,60)&amp;" minutes"</f>
        <v>9 heures 35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240</v>
      </c>
      <c r="D4" s="17">
        <f>SUBTOTAL(9,$D$7:$D$531)</f>
        <v>335</v>
      </c>
      <c r="E4" s="24">
        <f>SUM(C4:D4)</f>
        <v>575</v>
      </c>
      <c r="F4" s="4"/>
      <c r="G4" s="6"/>
    </row>
    <row r="5" spans="1:15" x14ac:dyDescent="0.25">
      <c r="C5" s="87" t="s">
        <v>14</v>
      </c>
      <c r="D5" s="87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3" x14ac:dyDescent="0.25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5" x14ac:dyDescent="0.25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.75" x14ac:dyDescent="0.25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ht="47.25" x14ac:dyDescent="0.25">
      <c r="A17" s="63">
        <f>IF(ISBLANK(B17),"",_xlfn.ISOWEEKNUM('Journal de travail'!$B17))</f>
        <v>37</v>
      </c>
      <c r="B17" s="34">
        <v>45912</v>
      </c>
      <c r="C17" s="35">
        <v>1</v>
      </c>
      <c r="D17" s="36">
        <v>20</v>
      </c>
      <c r="E17" s="37" t="s">
        <v>19</v>
      </c>
      <c r="F17" s="23" t="s">
        <v>54</v>
      </c>
      <c r="G17" s="40" t="s">
        <v>55</v>
      </c>
      <c r="O17">
        <v>45</v>
      </c>
    </row>
    <row r="18" spans="1:15" x14ac:dyDescent="0.25">
      <c r="A18" s="62">
        <f>IF(ISBLANK(B18),"",_xlfn.ISOWEEKNUM('Journal de travail'!$B18))</f>
        <v>37</v>
      </c>
      <c r="B18" s="30">
        <v>45912</v>
      </c>
      <c r="C18" s="31"/>
      <c r="D18" s="32">
        <v>15</v>
      </c>
      <c r="E18" s="33" t="s">
        <v>19</v>
      </c>
      <c r="F18" s="23" t="s">
        <v>51</v>
      </c>
      <c r="G18" s="39" t="s">
        <v>52</v>
      </c>
      <c r="O18">
        <v>50</v>
      </c>
    </row>
    <row r="19" spans="1:15" x14ac:dyDescent="0.25">
      <c r="A19" s="63">
        <f>IF(ISBLANK(B19),"",_xlfn.ISOWEEKNUM('Journal de travail'!$B19))</f>
        <v>37</v>
      </c>
      <c r="B19" s="34">
        <v>45912</v>
      </c>
      <c r="C19" s="35"/>
      <c r="D19" s="36">
        <v>10</v>
      </c>
      <c r="E19" s="37" t="s">
        <v>4</v>
      </c>
      <c r="F19" s="23" t="s">
        <v>53</v>
      </c>
      <c r="G19" s="84"/>
      <c r="O19">
        <v>55</v>
      </c>
    </row>
    <row r="20" spans="1:15" ht="31.5" x14ac:dyDescent="0.25">
      <c r="A20" s="62">
        <f>IF(ISBLANK(B20),"",_xlfn.ISOWEEKNUM('Journal de travail'!$B20))</f>
        <v>39</v>
      </c>
      <c r="B20" s="30">
        <v>45926</v>
      </c>
      <c r="C20" s="31">
        <v>1</v>
      </c>
      <c r="D20" s="32">
        <v>10</v>
      </c>
      <c r="E20" s="33" t="s">
        <v>19</v>
      </c>
      <c r="F20" s="23" t="s">
        <v>57</v>
      </c>
      <c r="G20" s="85" t="s">
        <v>56</v>
      </c>
    </row>
    <row r="21" spans="1:15" x14ac:dyDescent="0.25">
      <c r="A21" s="63">
        <f>IF(ISBLANK(B21),"",_xlfn.ISOWEEKNUM('Journal de travail'!$B21))</f>
        <v>39</v>
      </c>
      <c r="B21" s="34">
        <v>45926</v>
      </c>
      <c r="C21" s="35"/>
      <c r="D21" s="36">
        <v>20</v>
      </c>
      <c r="E21" s="37" t="s">
        <v>19</v>
      </c>
      <c r="F21" s="23" t="s">
        <v>59</v>
      </c>
      <c r="G21" s="40"/>
    </row>
    <row r="22" spans="1:15" ht="31.5" x14ac:dyDescent="0.25">
      <c r="A22" s="62">
        <f>IF(ISBLANK(B22),"",_xlfn.ISOWEEKNUM('Journal de travail'!$B22))</f>
        <v>39</v>
      </c>
      <c r="B22" s="30">
        <v>45926</v>
      </c>
      <c r="C22" s="31"/>
      <c r="D22" s="32"/>
      <c r="E22" s="33"/>
      <c r="F22" s="23"/>
      <c r="G22" s="39" t="s">
        <v>58</v>
      </c>
    </row>
    <row r="23" spans="1:15" x14ac:dyDescent="0.25">
      <c r="A23" s="63">
        <f>IF(ISBLANK(B23),"",_xlfn.ISOWEEKNUM('Journal de travail'!$B23))</f>
        <v>39</v>
      </c>
      <c r="B23" s="34">
        <v>45926</v>
      </c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  <hyperlink ref="G20" r:id="rId4" xr:uid="{4AC877DD-0538-4960-9300-3F6AF2D7E0D5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100</v>
      </c>
      <c r="C6">
        <f t="shared" ref="C6:C10" si="0">SUM(A6:B6)</f>
        <v>100</v>
      </c>
      <c r="E6" s="70" t="str">
        <f>'Journal de travail'!M8</f>
        <v>Analyse</v>
      </c>
      <c r="F6" s="71" t="str">
        <f>QUOTIENT(SUM(A6:B6),60)&amp;" h "&amp;TEXT(MOD(SUM(A6:B6),60), "00")&amp;" min"</f>
        <v>1 h 40 min</v>
      </c>
      <c r="G6" s="72">
        <f>SUM(A6:B6)/$C$11</f>
        <v>0.17391304347826086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135</v>
      </c>
      <c r="C7">
        <f t="shared" si="0"/>
        <v>315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5 h 15 min</v>
      </c>
      <c r="G7" s="75">
        <f t="shared" ref="G7:G9" si="2">SUM(A7:B7)/$C$11</f>
        <v>0.54782608695652169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100</v>
      </c>
      <c r="C9">
        <f t="shared" si="0"/>
        <v>160</v>
      </c>
      <c r="E9" s="77" t="str">
        <f>'Journal de travail'!M11</f>
        <v>Documentation</v>
      </c>
      <c r="F9" s="74" t="str">
        <f t="shared" si="1"/>
        <v>2 h 40 min</v>
      </c>
      <c r="G9" s="75">
        <f t="shared" si="2"/>
        <v>0.27826086956521739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240</v>
      </c>
      <c r="B11">
        <f>SUM(B6:B10)</f>
        <v>335</v>
      </c>
      <c r="C11">
        <f>SUM(A11:B11)</f>
        <v>575</v>
      </c>
      <c r="E11" s="81" t="s">
        <v>18</v>
      </c>
      <c r="F11" s="71" t="str">
        <f t="shared" si="1"/>
        <v>9 h 35 min</v>
      </c>
      <c r="G11" s="82">
        <f>C11/C12</f>
        <v>0.39930555555555558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1440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2025-09-26T13:19:56Z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