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l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10" i="1"/>
  <c r="O18" i="1" s="1"/>
  <c r="O11" i="1"/>
  <c r="O12" i="1"/>
  <c r="O13" i="1"/>
  <c r="O14" i="1"/>
  <c r="O15" i="1"/>
  <c r="O16" i="1"/>
  <c r="O17" i="1"/>
  <c r="O8" i="1"/>
  <c r="N9" i="1"/>
  <c r="N10" i="1"/>
  <c r="N11" i="1"/>
  <c r="N12" i="1"/>
  <c r="N13" i="1"/>
  <c r="N14" i="1"/>
  <c r="N15" i="1"/>
  <c r="N16" i="1"/>
  <c r="N17" i="1"/>
  <c r="N8" i="1"/>
  <c r="L17" i="1"/>
  <c r="L16" i="1"/>
  <c r="L15" i="1"/>
  <c r="L14" i="1"/>
  <c r="L13" i="1"/>
  <c r="L12" i="1"/>
  <c r="L11" i="1"/>
  <c r="L10" i="1"/>
  <c r="L9" i="1"/>
  <c r="N18" i="1"/>
  <c r="M18" i="1"/>
  <c r="J18" i="1"/>
  <c r="I18" i="1"/>
  <c r="H18" i="1"/>
  <c r="G18" i="1"/>
  <c r="D18" i="1"/>
  <c r="K9" i="1"/>
  <c r="K10" i="1"/>
  <c r="K11" i="1"/>
  <c r="K12" i="1"/>
  <c r="K13" i="1"/>
  <c r="K14" i="1"/>
  <c r="K15" i="1"/>
  <c r="K16" i="1"/>
  <c r="K17" i="1"/>
  <c r="K8" i="1"/>
  <c r="L8" i="1" s="1"/>
  <c r="K18" i="1" l="1"/>
  <c r="L18" i="1"/>
</calcChain>
</file>

<file path=xl/sharedStrings.xml><?xml version="1.0" encoding="utf-8"?>
<sst xmlns="http://schemas.openxmlformats.org/spreadsheetml/2006/main" count="23" uniqueCount="23">
  <si>
    <t>CARGO</t>
  </si>
  <si>
    <t>INGRESOS</t>
  </si>
  <si>
    <t>TOTAL
INGRESOS</t>
  </si>
  <si>
    <t xml:space="preserve">EGRESOS </t>
  </si>
  <si>
    <t xml:space="preserve">TOTAL
EGRESOS </t>
  </si>
  <si>
    <t>LIQUIDO 
A RECIBIR</t>
  </si>
  <si>
    <t>FIRMAS</t>
  </si>
  <si>
    <t>9,35%
AP. PERS.</t>
  </si>
  <si>
    <t>Mejia  William Patricio</t>
  </si>
  <si>
    <t xml:space="preserve">GERENTE GENERAL </t>
  </si>
  <si>
    <t xml:space="preserve">Endara Luis Fabian </t>
  </si>
  <si>
    <t xml:space="preserve">VENDEDOR QUITO </t>
  </si>
  <si>
    <t xml:space="preserve">Guevara Geovana Daniela </t>
  </si>
  <si>
    <t xml:space="preserve">SECRETARIA </t>
  </si>
  <si>
    <t>NOMBRE</t>
  </si>
  <si>
    <t>SUELDO</t>
  </si>
  <si>
    <t>COMISIO
NES</t>
  </si>
  <si>
    <t>HORAS
SUPLE. 50%</t>
  </si>
  <si>
    <t>HORAS
EXTRAOR. 100%</t>
  </si>
  <si>
    <t xml:space="preserve">TOTAL HORAS
SUPLE. </t>
  </si>
  <si>
    <t>TOTAL HORAS
EXTRAOR.</t>
  </si>
  <si>
    <t>BONIFICACIONES</t>
  </si>
  <si>
    <t>ANTICIPOS
Y PRESTAMOS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</si>
</sst>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$&quot;* #,##0.00_ ;_ &quot;$&quot;* \-#,##0.00_ ;_ &quot;$&quot;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1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4" fontId="3" fillId="0" borderId="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2" fontId="3" fillId="0" borderId="0" xfId="0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right"/>
    </xf>
    <xf numFmtId="0" fontId="3" fillId="0" borderId="0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 wrapText="1"/>
    </xf>
    <xf numFmtId="2" fontId="4" fillId="0" borderId="0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3" fillId="0" borderId="0" xfId="0" applyFont="1"/>
    <xf numFmtId="0" fontId="3" fillId="0" borderId="0" xfId="0" applyFont="1" applyFill="1"/>
    <xf numFmtId="2" fontId="4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4" fontId="4" fillId="0" borderId="0" xfId="1" applyFont="1" applyBorder="1" applyAlignment="1">
      <alignment horizontal="right" vertical="center" wrapText="1"/>
    </xf>
    <xf numFmtId="44" fontId="3" fillId="0" borderId="0" xfId="1" applyFont="1" applyBorder="1" applyAlignment="1">
      <alignment horizontal="right" vertical="center" wrapText="1"/>
    </xf>
    <xf numFmtId="44" fontId="4" fillId="0" borderId="0" xfId="0" applyNumberFormat="1" applyFont="1" applyBorder="1" applyAlignment="1">
      <alignment horizontal="righ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8"/>
  <sheetViews>
    <sheetView tabSelected="1" topLeftCell="C6" zoomScale="120" zoomScaleNormal="120" workbookViewId="0">
      <selection activeCell="K10" sqref="K10"/>
    </sheetView>
  </sheetViews>
  <sheetFormatPr baseColWidth="10" defaultRowHeight="15" x14ac:dyDescent="0.25"/>
  <cols>
    <col min="2" max="2" width="24" customWidth="1"/>
    <col min="3" max="3" width="13" customWidth="1"/>
    <col min="10" max="10" width="11.85546875" customWidth="1"/>
    <col min="11" max="11" width="13.7109375" customWidth="1"/>
  </cols>
  <sheetData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9"/>
      <c r="C3" s="9"/>
      <c r="D3" s="9"/>
      <c r="E3" s="9"/>
      <c r="F3" s="15"/>
      <c r="G3" s="15"/>
      <c r="H3" s="15"/>
      <c r="I3" s="15"/>
      <c r="J3" s="15"/>
      <c r="K3" s="3"/>
      <c r="L3" s="3"/>
      <c r="M3" s="3"/>
      <c r="N3" s="3"/>
      <c r="O3" s="4"/>
      <c r="P3" s="3"/>
      <c r="Q3" s="3"/>
      <c r="R3" s="3"/>
      <c r="S3" s="4"/>
      <c r="T3" s="4"/>
      <c r="U3" s="4"/>
      <c r="V3" s="5"/>
      <c r="W3" s="5"/>
      <c r="X3" s="1"/>
      <c r="Y3" s="1"/>
    </row>
    <row r="4" spans="1:25" x14ac:dyDescent="0.25">
      <c r="A4" s="1"/>
      <c r="B4" s="9"/>
      <c r="C4" s="9"/>
      <c r="D4" s="9"/>
      <c r="E4" s="9"/>
      <c r="F4" s="15"/>
      <c r="G4" s="15"/>
      <c r="H4" s="15"/>
      <c r="I4" s="15"/>
      <c r="J4" s="15"/>
      <c r="K4" s="6"/>
      <c r="L4" s="6"/>
      <c r="M4" s="6"/>
      <c r="N4" s="6"/>
      <c r="O4" s="4"/>
      <c r="P4" s="7"/>
      <c r="Q4" s="6"/>
      <c r="R4" s="6"/>
      <c r="S4" s="4"/>
      <c r="T4" s="4"/>
      <c r="U4" s="4"/>
      <c r="V4" s="5"/>
      <c r="W4" s="5"/>
      <c r="X4" s="1"/>
      <c r="Y4" s="1"/>
    </row>
    <row r="5" spans="1:25" x14ac:dyDescent="0.25">
      <c r="A5" s="1"/>
      <c r="B5" s="8"/>
      <c r="C5" s="9"/>
      <c r="D5" s="8"/>
      <c r="E5" s="8"/>
      <c r="F5" s="8"/>
      <c r="G5" s="8"/>
      <c r="H5" s="8"/>
      <c r="I5" s="8"/>
      <c r="J5" s="10"/>
      <c r="K5" s="10"/>
      <c r="L5" s="8"/>
      <c r="M5" s="8"/>
      <c r="N5" s="11"/>
      <c r="O5" s="11"/>
      <c r="P5" s="12"/>
      <c r="Q5" s="8"/>
      <c r="R5" s="6"/>
      <c r="S5" s="12"/>
      <c r="T5" s="12"/>
      <c r="U5" s="6"/>
      <c r="V5" s="5"/>
      <c r="W5" s="5"/>
      <c r="X5" s="1"/>
      <c r="Y5" s="1"/>
    </row>
    <row r="6" spans="1:25" x14ac:dyDescent="0.25">
      <c r="A6" s="22"/>
      <c r="B6" s="23" t="s">
        <v>14</v>
      </c>
      <c r="C6" s="23" t="s">
        <v>0</v>
      </c>
      <c r="D6" s="23" t="s">
        <v>1</v>
      </c>
      <c r="E6" s="23"/>
      <c r="F6" s="23"/>
      <c r="G6" s="23"/>
      <c r="H6" s="23"/>
      <c r="I6" s="23"/>
      <c r="J6" s="23"/>
      <c r="K6" s="24" t="s">
        <v>2</v>
      </c>
      <c r="L6" s="23" t="s">
        <v>3</v>
      </c>
      <c r="M6" s="23"/>
      <c r="N6" s="24" t="s">
        <v>4</v>
      </c>
      <c r="O6" s="24" t="s">
        <v>5</v>
      </c>
      <c r="P6" s="24" t="s">
        <v>6</v>
      </c>
      <c r="Q6" s="10"/>
      <c r="R6" s="10"/>
      <c r="S6" s="12"/>
      <c r="T6" s="12"/>
      <c r="U6" s="10"/>
      <c r="V6" s="5"/>
      <c r="W6" s="5"/>
      <c r="X6" s="1"/>
      <c r="Y6" s="1"/>
    </row>
    <row r="7" spans="1:25" ht="38.25" x14ac:dyDescent="0.25">
      <c r="A7" s="22"/>
      <c r="B7" s="23"/>
      <c r="C7" s="23"/>
      <c r="D7" s="25" t="s">
        <v>15</v>
      </c>
      <c r="E7" s="26" t="s">
        <v>17</v>
      </c>
      <c r="F7" s="26" t="s">
        <v>18</v>
      </c>
      <c r="G7" s="26" t="s">
        <v>19</v>
      </c>
      <c r="H7" s="26" t="s">
        <v>20</v>
      </c>
      <c r="I7" s="26" t="s">
        <v>16</v>
      </c>
      <c r="J7" s="26" t="s">
        <v>21</v>
      </c>
      <c r="K7" s="24"/>
      <c r="L7" s="27" t="s">
        <v>7</v>
      </c>
      <c r="M7" s="26" t="s">
        <v>22</v>
      </c>
      <c r="N7" s="24"/>
      <c r="O7" s="24"/>
      <c r="P7" s="24"/>
      <c r="Q7" s="10"/>
      <c r="R7" s="10"/>
      <c r="S7" s="12"/>
      <c r="T7" s="12"/>
      <c r="U7" s="10"/>
      <c r="V7" s="5"/>
      <c r="W7" s="5"/>
      <c r="X7" s="1"/>
      <c r="Y7" s="1"/>
    </row>
    <row r="8" spans="1:25" x14ac:dyDescent="0.25">
      <c r="A8" s="22"/>
      <c r="B8" s="28" t="s">
        <v>8</v>
      </c>
      <c r="C8" s="29" t="s">
        <v>9</v>
      </c>
      <c r="D8" s="20">
        <v>650</v>
      </c>
      <c r="E8" s="16"/>
      <c r="F8" s="30"/>
      <c r="G8" s="20">
        <v>0</v>
      </c>
      <c r="H8" s="20">
        <v>0</v>
      </c>
      <c r="I8" s="20">
        <v>0</v>
      </c>
      <c r="J8" s="20">
        <v>50</v>
      </c>
      <c r="K8" s="31">
        <f>SUM(D8,G8:J8)</f>
        <v>700</v>
      </c>
      <c r="L8" s="42">
        <f>0.0945*K8</f>
        <v>66.150000000000006</v>
      </c>
      <c r="M8" s="20">
        <v>250</v>
      </c>
      <c r="N8" s="43">
        <f>L8+M8</f>
        <v>316.14999999999998</v>
      </c>
      <c r="O8" s="43">
        <f>K8-N8</f>
        <v>383.85</v>
      </c>
      <c r="P8" s="30"/>
      <c r="Q8" s="10"/>
      <c r="R8" s="10"/>
      <c r="S8" s="10"/>
      <c r="T8" s="10"/>
      <c r="U8" s="10"/>
      <c r="V8" s="5"/>
      <c r="W8" s="5"/>
      <c r="X8" s="1"/>
      <c r="Y8" s="1"/>
    </row>
    <row r="9" spans="1:25" x14ac:dyDescent="0.25">
      <c r="A9" s="22"/>
      <c r="B9" s="28" t="s">
        <v>10</v>
      </c>
      <c r="C9" s="29" t="s">
        <v>11</v>
      </c>
      <c r="D9" s="20">
        <v>875</v>
      </c>
      <c r="E9" s="32">
        <v>4</v>
      </c>
      <c r="F9" s="32">
        <v>5</v>
      </c>
      <c r="G9" s="20">
        <v>18.23</v>
      </c>
      <c r="H9" s="20">
        <v>29.17</v>
      </c>
      <c r="I9" s="20">
        <v>0</v>
      </c>
      <c r="J9" s="20">
        <v>50</v>
      </c>
      <c r="K9" s="31">
        <f t="shared" ref="K9:K17" si="0">SUM(D9,G9:J9)</f>
        <v>972.4</v>
      </c>
      <c r="L9" s="42">
        <f t="shared" ref="L9:L17" si="1">0.0945*K9</f>
        <v>91.891800000000003</v>
      </c>
      <c r="M9" s="20"/>
      <c r="N9" s="43">
        <f t="shared" ref="N9:N17" si="2">L9+M9</f>
        <v>91.891800000000003</v>
      </c>
      <c r="O9" s="43">
        <f t="shared" ref="O9:O17" si="3">K9-N9</f>
        <v>880.50819999999999</v>
      </c>
      <c r="P9" s="16"/>
      <c r="Q9" s="10"/>
      <c r="R9" s="10"/>
      <c r="S9" s="10"/>
      <c r="T9" s="10"/>
      <c r="U9" s="10"/>
      <c r="V9" s="5"/>
      <c r="W9" s="5"/>
      <c r="X9" s="1"/>
      <c r="Y9" s="1"/>
    </row>
    <row r="10" spans="1:25" x14ac:dyDescent="0.25">
      <c r="A10" s="22"/>
      <c r="B10" s="28" t="s">
        <v>12</v>
      </c>
      <c r="C10" s="29" t="s">
        <v>13</v>
      </c>
      <c r="D10" s="20">
        <v>440</v>
      </c>
      <c r="E10" s="16"/>
      <c r="F10" s="17"/>
      <c r="G10" s="20">
        <v>0</v>
      </c>
      <c r="H10" s="20">
        <v>0</v>
      </c>
      <c r="I10" s="20">
        <v>129</v>
      </c>
      <c r="J10" s="20">
        <v>50</v>
      </c>
      <c r="K10" s="31">
        <f t="shared" si="0"/>
        <v>619</v>
      </c>
      <c r="L10" s="42">
        <f t="shared" si="1"/>
        <v>58.4955</v>
      </c>
      <c r="M10" s="20">
        <v>125</v>
      </c>
      <c r="N10" s="43">
        <f t="shared" si="2"/>
        <v>183.49549999999999</v>
      </c>
      <c r="O10" s="43">
        <f t="shared" si="3"/>
        <v>435.50450000000001</v>
      </c>
      <c r="P10" s="16"/>
      <c r="Q10" s="10"/>
      <c r="R10" s="10"/>
      <c r="S10" s="10"/>
      <c r="T10" s="10"/>
      <c r="U10" s="10"/>
      <c r="V10" s="5"/>
      <c r="W10" s="5"/>
      <c r="X10" s="1"/>
      <c r="Y10" s="1"/>
    </row>
    <row r="11" spans="1:25" x14ac:dyDescent="0.25">
      <c r="A11" s="22"/>
      <c r="B11" s="2"/>
      <c r="C11" s="2"/>
      <c r="D11" s="20">
        <v>950</v>
      </c>
      <c r="E11" s="16"/>
      <c r="F11" s="17"/>
      <c r="G11" s="20">
        <v>0</v>
      </c>
      <c r="H11" s="20">
        <v>0</v>
      </c>
      <c r="I11" s="20">
        <v>0</v>
      </c>
      <c r="J11" s="20">
        <v>50</v>
      </c>
      <c r="K11" s="31">
        <f t="shared" si="0"/>
        <v>1000</v>
      </c>
      <c r="L11" s="42">
        <f t="shared" si="1"/>
        <v>94.5</v>
      </c>
      <c r="M11" s="20"/>
      <c r="N11" s="43">
        <f t="shared" si="2"/>
        <v>94.5</v>
      </c>
      <c r="O11" s="43">
        <f t="shared" si="3"/>
        <v>905.5</v>
      </c>
      <c r="P11" s="16"/>
      <c r="Q11" s="10"/>
      <c r="R11" s="10"/>
      <c r="S11" s="10"/>
      <c r="T11" s="10"/>
      <c r="U11" s="10"/>
      <c r="V11" s="5"/>
      <c r="W11" s="5"/>
      <c r="X11" s="1"/>
      <c r="Y11" s="1"/>
    </row>
    <row r="12" spans="1:25" x14ac:dyDescent="0.25">
      <c r="A12" s="22"/>
      <c r="B12" s="2"/>
      <c r="C12" s="2"/>
      <c r="D12" s="20">
        <v>1500</v>
      </c>
      <c r="E12" s="18"/>
      <c r="F12" s="16"/>
      <c r="G12" s="20">
        <v>0</v>
      </c>
      <c r="H12" s="20">
        <v>0</v>
      </c>
      <c r="I12" s="20">
        <v>0</v>
      </c>
      <c r="J12" s="20">
        <v>40</v>
      </c>
      <c r="K12" s="31">
        <f t="shared" si="0"/>
        <v>1540</v>
      </c>
      <c r="L12" s="42">
        <f t="shared" si="1"/>
        <v>145.53</v>
      </c>
      <c r="M12" s="20"/>
      <c r="N12" s="43">
        <f t="shared" si="2"/>
        <v>145.53</v>
      </c>
      <c r="O12" s="43">
        <f t="shared" si="3"/>
        <v>1394.47</v>
      </c>
      <c r="P12" s="16"/>
      <c r="Q12" s="10"/>
      <c r="R12" s="10"/>
      <c r="S12" s="10"/>
      <c r="T12" s="10"/>
      <c r="U12" s="10"/>
      <c r="V12" s="5"/>
      <c r="W12" s="5"/>
      <c r="X12" s="1"/>
      <c r="Y12" s="1"/>
    </row>
    <row r="13" spans="1:25" x14ac:dyDescent="0.25">
      <c r="A13" s="22"/>
      <c r="B13" s="2"/>
      <c r="C13" s="2"/>
      <c r="D13" s="20">
        <v>550</v>
      </c>
      <c r="E13" s="16"/>
      <c r="F13" s="16"/>
      <c r="G13" s="20">
        <v>0</v>
      </c>
      <c r="H13" s="20">
        <v>0</v>
      </c>
      <c r="I13" s="20">
        <v>0</v>
      </c>
      <c r="J13" s="20">
        <v>50</v>
      </c>
      <c r="K13" s="31">
        <f t="shared" si="0"/>
        <v>600</v>
      </c>
      <c r="L13" s="42">
        <f t="shared" si="1"/>
        <v>56.7</v>
      </c>
      <c r="M13" s="20">
        <v>200</v>
      </c>
      <c r="N13" s="43">
        <f t="shared" si="2"/>
        <v>256.7</v>
      </c>
      <c r="O13" s="43">
        <f t="shared" si="3"/>
        <v>343.3</v>
      </c>
      <c r="P13" s="16"/>
      <c r="Q13" s="10"/>
      <c r="R13" s="10"/>
      <c r="S13" s="10"/>
      <c r="T13" s="10"/>
      <c r="U13" s="10"/>
      <c r="V13" s="5"/>
      <c r="W13" s="5"/>
      <c r="X13" s="1"/>
      <c r="Y13" s="1"/>
    </row>
    <row r="14" spans="1:25" x14ac:dyDescent="0.25">
      <c r="A14" s="22"/>
      <c r="B14" s="10"/>
      <c r="C14" s="10"/>
      <c r="D14" s="20">
        <v>440</v>
      </c>
      <c r="E14" s="33"/>
      <c r="F14" s="19"/>
      <c r="G14" s="20">
        <v>0</v>
      </c>
      <c r="H14" s="20">
        <v>0</v>
      </c>
      <c r="I14" s="20">
        <v>281.45</v>
      </c>
      <c r="J14" s="20">
        <v>50</v>
      </c>
      <c r="K14" s="31">
        <f t="shared" si="0"/>
        <v>771.45</v>
      </c>
      <c r="L14" s="42">
        <f t="shared" si="1"/>
        <v>72.902025000000009</v>
      </c>
      <c r="M14" s="20"/>
      <c r="N14" s="43">
        <f t="shared" si="2"/>
        <v>72.902025000000009</v>
      </c>
      <c r="O14" s="43">
        <f t="shared" si="3"/>
        <v>698.54797500000006</v>
      </c>
      <c r="P14" s="19"/>
      <c r="Q14" s="10"/>
      <c r="R14" s="10"/>
      <c r="S14" s="10"/>
      <c r="T14" s="10"/>
      <c r="U14" s="10"/>
      <c r="V14" s="5"/>
      <c r="W14" s="5"/>
      <c r="X14" s="1"/>
      <c r="Y14" s="1"/>
    </row>
    <row r="15" spans="1:25" x14ac:dyDescent="0.25">
      <c r="A15" s="22"/>
      <c r="B15" s="10"/>
      <c r="C15" s="34"/>
      <c r="D15" s="20">
        <v>900</v>
      </c>
      <c r="E15" s="33">
        <v>6</v>
      </c>
      <c r="F15" s="19">
        <v>0</v>
      </c>
      <c r="G15" s="20">
        <v>22.5</v>
      </c>
      <c r="H15" s="20">
        <v>0</v>
      </c>
      <c r="I15" s="20">
        <v>0</v>
      </c>
      <c r="J15" s="20">
        <v>50</v>
      </c>
      <c r="K15" s="31">
        <f t="shared" si="0"/>
        <v>972.5</v>
      </c>
      <c r="L15" s="42">
        <f t="shared" si="1"/>
        <v>91.901250000000005</v>
      </c>
      <c r="M15" s="20"/>
      <c r="N15" s="43">
        <f t="shared" si="2"/>
        <v>91.901250000000005</v>
      </c>
      <c r="O15" s="43">
        <f t="shared" si="3"/>
        <v>880.59875</v>
      </c>
      <c r="P15" s="20"/>
      <c r="Q15" s="13"/>
      <c r="R15" s="13"/>
      <c r="S15" s="13"/>
      <c r="T15" s="13"/>
      <c r="U15" s="10"/>
      <c r="V15" s="5"/>
      <c r="W15" s="5"/>
      <c r="X15" s="1"/>
      <c r="Y15" s="1"/>
    </row>
    <row r="16" spans="1:25" x14ac:dyDescent="0.25">
      <c r="A16" s="22"/>
      <c r="B16" s="35"/>
      <c r="C16" s="35"/>
      <c r="D16" s="20">
        <v>400</v>
      </c>
      <c r="E16" s="33">
        <v>5</v>
      </c>
      <c r="F16" s="36">
        <v>3</v>
      </c>
      <c r="G16" s="20">
        <v>8.33</v>
      </c>
      <c r="H16" s="20">
        <v>10</v>
      </c>
      <c r="I16" s="20">
        <v>0</v>
      </c>
      <c r="J16" s="20">
        <v>50</v>
      </c>
      <c r="K16" s="31">
        <f t="shared" si="0"/>
        <v>468.33</v>
      </c>
      <c r="L16" s="42">
        <f t="shared" si="1"/>
        <v>44.257185</v>
      </c>
      <c r="M16" s="20">
        <v>83.33</v>
      </c>
      <c r="N16" s="43">
        <f t="shared" si="2"/>
        <v>127.58718500000001</v>
      </c>
      <c r="O16" s="43">
        <f t="shared" si="3"/>
        <v>340.74281499999995</v>
      </c>
      <c r="P16" s="36"/>
      <c r="Q16" s="5"/>
      <c r="R16" s="5"/>
      <c r="S16" s="5"/>
      <c r="T16" s="5"/>
      <c r="U16" s="5"/>
      <c r="V16" s="5"/>
      <c r="W16" s="5"/>
      <c r="X16" s="1"/>
      <c r="Y16" s="1"/>
    </row>
    <row r="17" spans="1:25" x14ac:dyDescent="0.25">
      <c r="A17" s="22"/>
      <c r="B17" s="35"/>
      <c r="C17" s="35"/>
      <c r="D17" s="20">
        <v>700</v>
      </c>
      <c r="E17" s="16">
        <v>3</v>
      </c>
      <c r="F17" s="36">
        <v>3</v>
      </c>
      <c r="G17" s="20">
        <v>8.75</v>
      </c>
      <c r="H17" s="20">
        <v>17.5</v>
      </c>
      <c r="I17" s="20">
        <v>0</v>
      </c>
      <c r="J17" s="20">
        <v>50</v>
      </c>
      <c r="K17" s="31">
        <f t="shared" si="0"/>
        <v>776.25</v>
      </c>
      <c r="L17" s="42">
        <f t="shared" si="1"/>
        <v>73.355625000000003</v>
      </c>
      <c r="M17" s="20"/>
      <c r="N17" s="43">
        <f t="shared" si="2"/>
        <v>73.355625000000003</v>
      </c>
      <c r="O17" s="41">
        <f t="shared" si="3"/>
        <v>702.89437499999997</v>
      </c>
      <c r="P17" s="36"/>
      <c r="Q17" s="5"/>
      <c r="R17" s="5"/>
      <c r="S17" s="5"/>
      <c r="T17" s="5"/>
      <c r="U17" s="5"/>
      <c r="V17" s="5"/>
      <c r="W17" s="5"/>
      <c r="X17" s="1"/>
      <c r="Y17" s="1"/>
    </row>
    <row r="18" spans="1:25" x14ac:dyDescent="0.25">
      <c r="A18" s="37"/>
      <c r="B18" s="38"/>
      <c r="C18" s="38"/>
      <c r="D18" s="41">
        <f>SUM(D8:D17)</f>
        <v>7405</v>
      </c>
      <c r="E18" s="41"/>
      <c r="F18" s="41"/>
      <c r="G18" s="41">
        <f>SUM(G8:G17)</f>
        <v>57.81</v>
      </c>
      <c r="H18" s="41">
        <f>SUM(H8:H17)</f>
        <v>56.67</v>
      </c>
      <c r="I18" s="41">
        <f>SUM(I8:I17)</f>
        <v>410.45</v>
      </c>
      <c r="J18" s="41">
        <f>SUM(J8:J17)</f>
        <v>490</v>
      </c>
      <c r="K18" s="41">
        <f>SUM(K8:K17)</f>
        <v>8419.93</v>
      </c>
      <c r="L18" s="41">
        <f>SUM(L8:L17)</f>
        <v>795.68338500000016</v>
      </c>
      <c r="M18" s="41">
        <f>SUM(M8:M17)</f>
        <v>658.33</v>
      </c>
      <c r="N18" s="41">
        <f>SUM(N8:N17)</f>
        <v>1454.0133850000002</v>
      </c>
      <c r="O18" s="41">
        <f>SUM(O8:O17)</f>
        <v>6965.9166150000001</v>
      </c>
      <c r="P18" s="39"/>
      <c r="Q18" s="14"/>
      <c r="R18" s="14"/>
      <c r="S18" s="14"/>
      <c r="T18" s="14"/>
      <c r="U18" s="14"/>
      <c r="V18" s="14"/>
      <c r="W18" s="14"/>
    </row>
    <row r="19" spans="1:25" x14ac:dyDescent="0.25">
      <c r="A19" s="37"/>
      <c r="B19" s="38"/>
      <c r="C19" s="38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4"/>
      <c r="R19" s="14"/>
      <c r="S19" s="14"/>
      <c r="T19" s="14"/>
      <c r="U19" s="14"/>
      <c r="V19" s="14"/>
      <c r="W19" s="14"/>
    </row>
    <row r="20" spans="1:25" x14ac:dyDescent="0.25">
      <c r="B20" s="14"/>
      <c r="C20" s="14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14"/>
      <c r="R20" s="14"/>
      <c r="S20" s="14"/>
      <c r="T20" s="14"/>
      <c r="U20" s="14"/>
      <c r="V20" s="14"/>
      <c r="W20" s="14"/>
    </row>
    <row r="21" spans="1:25" x14ac:dyDescent="0.2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5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5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5" x14ac:dyDescent="0.2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5" x14ac:dyDescent="0.2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5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5" x14ac:dyDescent="0.2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5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</sheetData>
  <mergeCells count="14">
    <mergeCell ref="N6:N7"/>
    <mergeCell ref="O6:O7"/>
    <mergeCell ref="P6:P7"/>
    <mergeCell ref="O3:O4"/>
    <mergeCell ref="P3:R3"/>
    <mergeCell ref="S3:S4"/>
    <mergeCell ref="T3:T4"/>
    <mergeCell ref="U3:U4"/>
    <mergeCell ref="B6:B7"/>
    <mergeCell ref="C6:C7"/>
    <mergeCell ref="D6:J6"/>
    <mergeCell ref="K6:K7"/>
    <mergeCell ref="L6:M6"/>
    <mergeCell ref="K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Joselin Loor</dc:creator>
  <cp:lastModifiedBy>Joselin Loor</cp:lastModifiedBy>
  <dcterms:created xsi:type="dcterms:W3CDTF">2018-12-13T23:10:19Z</dcterms:created>
  <dcterms:modified xsi:type="dcterms:W3CDTF">2018-12-14T00:00:23Z</dcterms:modified>
</cp:coreProperties>
</file>