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IEGO\Documents\ESPE\TERCER SEMESTRE\METODOLOGÍA DE DESARROLLO DE SOFTWARE\"/>
    </mc:Choice>
  </mc:AlternateContent>
  <xr:revisionPtr revIDLastSave="0" documentId="13_ncr:1_{E523ED26-5BA2-49C7-AADF-A9DA58731370}" xr6:coauthVersionLast="44" xr6:coauthVersionMax="44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<sst xmlns="http://schemas.openxmlformats.org/spreadsheetml/2006/main" count="73" uniqueCount="61">
  <si>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</si>
  <si>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</si>
  <si>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</si>
  <si>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</si>
  <si>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</si>
  <si>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</si>
  <si>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</si>
  <si>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</si>
  <si>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</si>
  <si>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</si>
  <si>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</si>
  <si>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</si>
  <si>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</si>
  <si>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</si>
  <si>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</si>
  <si>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</si>
  <si>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</si>
  <si>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</si>
  <si>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</si>
  <si>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Clientes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</si>
  <si>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</si>
  <si>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</si>
  <si>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</si>
  <si>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</si>
  <si>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</si>
  <si>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</si>
  <si>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</si>
  <si>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</si>
  <si>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</si>
  <si>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</si>
  <si>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</si>
  <si>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</si>
  <si>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</si>
  <si>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</si>
  <si>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</si>
  <si>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</si>
  <si>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</si>
  <si>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</si>
  <si>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</si>
  <si>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</si>
  <si>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</si>
  <si>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</si>
  <si>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</si>
  <si>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</si>
  <si>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</si>
  <si>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</si>
  <si>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</si>
  <si>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</si>
  <si>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Falta de autumatización de los procesos</t>
  </si>
  <si>
    <t>Administradora</t>
  </si>
  <si>
    <t>José María Sandoval, Jhaldry Peñaherrera y Diego Pinto</t>
  </si>
  <si>
    <t>Necesidad de agilizar los procesos</t>
  </si>
  <si>
    <t>Diseño e implementación de una aplicación que optimice la gestión documental, el seguimiento de auditorías y el acompañamiento, verificación y validación de requisitos normativos</t>
  </si>
  <si>
    <t>Diseño de la Aplicación</t>
  </si>
  <si>
    <t>Para así ser multifuncional y dar respuesta rapida a los clientes</t>
  </si>
  <si>
    <t>Falta de seguimiento de procesos, que relentiza la realización de los certificados</t>
  </si>
  <si>
    <t>Supervisar directamente la realización de procesos a través de un registro del trabajo de los grupos</t>
  </si>
  <si>
    <t>Ayudar a la organización de las tareas, permitiendo que las empresas puedan obtener la certificación mas rápido</t>
  </si>
  <si>
    <t>Realización de una jerarquización en el acceso del aplicativo, para que las personas que lideren los grupos puedan actualizar el estado actual de su actividad y asi permitir a la administradora y auditor externo observar la eficiencia de las empresas</t>
  </si>
  <si>
    <t>Mediante pruebas piloto haciendo uso de falsos clientes</t>
  </si>
  <si>
    <t>Jerarquización de 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</si>
</sst>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8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8" xfId="0" applyFont="1" applyBorder="1" applyAlignment="1">
      <alignment vertical="center" wrapText="1"/>
    </xf>
    <xf numFmtId="0" fontId="12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2" fillId="3" borderId="12" xfId="0" applyFont="1" applyFill="1" applyBorder="1"/>
    <xf numFmtId="0" fontId="14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17" fillId="4" borderId="6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vertical="center"/>
    </xf>
    <xf numFmtId="0" fontId="2" fillId="3" borderId="16" xfId="0" applyFont="1" applyFill="1" applyBorder="1"/>
    <xf numFmtId="0" fontId="2" fillId="3" borderId="17" xfId="0" applyFont="1" applyFill="1" applyBorder="1"/>
    <xf numFmtId="0" fontId="19" fillId="5" borderId="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/>
    </xf>
    <xf numFmtId="0" fontId="19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3" borderId="35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5" fillId="3" borderId="9" xfId="0" applyFont="1" applyFill="1" applyBorder="1" applyAlignment="1">
      <alignment horizontal="center" vertical="center" wrapText="1"/>
    </xf>
    <xf numFmtId="0" fontId="16" fillId="0" borderId="10" xfId="0" applyFont="1" applyBorder="1"/>
    <xf numFmtId="0" fontId="16" fillId="0" borderId="11" xfId="0" applyFont="1" applyBorder="1"/>
    <xf numFmtId="0" fontId="17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6" fillId="0" borderId="22" xfId="0" applyFont="1" applyBorder="1"/>
    <xf numFmtId="0" fontId="16" fillId="0" borderId="25" xfId="0" applyFont="1" applyBorder="1"/>
    <xf numFmtId="0" fontId="20" fillId="7" borderId="19" xfId="0" applyFont="1" applyFill="1" applyBorder="1" applyAlignment="1">
      <alignment horizontal="center" vertical="center"/>
    </xf>
    <xf numFmtId="0" fontId="16" fillId="0" borderId="20" xfId="0" applyFont="1" applyBorder="1"/>
    <xf numFmtId="0" fontId="16" fillId="0" borderId="26" xfId="0" applyFont="1" applyBorder="1"/>
    <xf numFmtId="0" fontId="16" fillId="0" borderId="27" xfId="0" applyFont="1" applyBorder="1"/>
    <xf numFmtId="0" fontId="17" fillId="4" borderId="19" xfId="0" applyFont="1" applyFill="1" applyBorder="1" applyAlignment="1">
      <alignment horizontal="center" vertical="center"/>
    </xf>
    <xf numFmtId="0" fontId="16" fillId="0" borderId="23" xfId="0" applyFont="1" applyBorder="1"/>
    <xf numFmtId="0" fontId="16" fillId="0" borderId="24" xfId="0" applyFont="1" applyBorder="1"/>
    <xf numFmtId="0" fontId="1" fillId="5" borderId="19" xfId="0" applyFont="1" applyFill="1" applyBorder="1" applyAlignment="1">
      <alignment horizontal="center" vertical="center"/>
    </xf>
    <xf numFmtId="0" fontId="16" fillId="0" borderId="21" xfId="0" applyFont="1" applyBorder="1"/>
    <xf numFmtId="0" fontId="16" fillId="0" borderId="28" xfId="0" applyFont="1" applyBorder="1"/>
    <xf numFmtId="0" fontId="1" fillId="5" borderId="19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/>
    </xf>
    <xf numFmtId="0" fontId="16" fillId="0" borderId="30" xfId="0" applyFont="1" applyBorder="1"/>
    <xf numFmtId="0" fontId="16" fillId="0" borderId="31" xfId="0" applyFont="1" applyBorder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21" fillId="0" borderId="2" xfId="0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workbookViewId="0"/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3.37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97.5" customHeight="1" x14ac:dyDescent="0.25">
      <c r="B6" s="7" t="s">
        <v>15</v>
      </c>
      <c r="C6" s="8" t="s">
        <v>48</v>
      </c>
      <c r="D6" s="8" t="s">
        <v>51</v>
      </c>
      <c r="E6" s="8" t="s">
        <v>54</v>
      </c>
      <c r="F6" s="9" t="s">
        <v>49</v>
      </c>
      <c r="G6" s="88" t="s">
        <v>52</v>
      </c>
      <c r="H6" s="10" t="s">
        <v>50</v>
      </c>
      <c r="I6" s="11">
        <v>15</v>
      </c>
      <c r="J6" s="12">
        <v>45784</v>
      </c>
      <c r="K6" s="13" t="s">
        <v>16</v>
      </c>
      <c r="L6" s="13" t="s">
        <v>17</v>
      </c>
      <c r="M6" s="89" t="s">
        <v>59</v>
      </c>
      <c r="N6" s="14"/>
      <c r="O6" s="15" t="s">
        <v>53</v>
      </c>
    </row>
    <row r="7" spans="2:16" ht="116.25" customHeight="1" x14ac:dyDescent="0.2">
      <c r="B7" s="7" t="s">
        <v>18</v>
      </c>
      <c r="C7" s="16" t="s">
        <v>55</v>
      </c>
      <c r="D7" s="16" t="s">
        <v>56</v>
      </c>
      <c r="E7" s="16" t="s">
        <v>57</v>
      </c>
      <c r="F7" s="9" t="s">
        <v>19</v>
      </c>
      <c r="G7" s="88" t="s">
        <v>58</v>
      </c>
      <c r="H7" s="10" t="s">
        <v>50</v>
      </c>
      <c r="I7" s="11">
        <v>10</v>
      </c>
      <c r="J7" s="12">
        <v>45785</v>
      </c>
      <c r="K7" s="13" t="s">
        <v>16</v>
      </c>
      <c r="L7" s="13" t="s">
        <v>17</v>
      </c>
      <c r="M7" s="89" t="s">
        <v>59</v>
      </c>
      <c r="N7" s="18"/>
      <c r="O7" s="90" t="s">
        <v>60</v>
      </c>
    </row>
    <row r="8" spans="2:16" ht="62.25" customHeight="1" x14ac:dyDescent="0.2">
      <c r="B8" s="19" t="s">
        <v>21</v>
      </c>
      <c r="C8" s="20"/>
      <c r="D8" s="16"/>
      <c r="E8" s="21"/>
      <c r="F8" s="22"/>
      <c r="G8" s="23"/>
      <c r="H8" s="17"/>
      <c r="I8" s="11"/>
      <c r="J8" s="12"/>
      <c r="K8" s="11"/>
      <c r="L8" s="24"/>
      <c r="M8" s="25"/>
      <c r="N8" s="26"/>
      <c r="O8" s="27"/>
      <c r="P8" s="28"/>
    </row>
    <row r="9" spans="2:16" ht="68.25" customHeight="1" x14ac:dyDescent="0.2">
      <c r="B9" s="7" t="s">
        <v>22</v>
      </c>
      <c r="C9" s="29"/>
      <c r="D9" s="30"/>
      <c r="E9" s="29"/>
      <c r="F9" s="31"/>
      <c r="G9" s="32"/>
      <c r="H9" s="33"/>
      <c r="I9" s="24"/>
      <c r="J9" s="34"/>
      <c r="K9" s="13"/>
      <c r="L9" s="13"/>
      <c r="M9" s="35"/>
      <c r="N9" s="18"/>
      <c r="O9" s="29"/>
    </row>
    <row r="10" spans="2:16" ht="39.75" customHeight="1" x14ac:dyDescent="0.2">
      <c r="B10" s="7" t="s">
        <v>23</v>
      </c>
      <c r="C10" s="18"/>
      <c r="D10" s="18"/>
      <c r="E10" s="18"/>
      <c r="F10" s="18"/>
      <c r="G10" s="29"/>
      <c r="H10" s="18"/>
      <c r="I10" s="13"/>
      <c r="J10" s="34"/>
      <c r="K10" s="13"/>
      <c r="L10" s="13"/>
      <c r="M10" s="18"/>
      <c r="N10" s="18"/>
      <c r="O10" s="18"/>
    </row>
    <row r="11" spans="2:16" ht="68.25" customHeight="1" x14ac:dyDescent="0.2">
      <c r="B11" s="7" t="s">
        <v>24</v>
      </c>
      <c r="C11" s="36"/>
      <c r="D11" s="37"/>
      <c r="E11" s="37"/>
      <c r="F11" s="33"/>
      <c r="G11" s="37"/>
      <c r="H11" s="33"/>
      <c r="I11" s="24"/>
      <c r="J11" s="34"/>
      <c r="K11" s="13"/>
      <c r="L11" s="13"/>
      <c r="M11" s="38"/>
      <c r="N11" s="18"/>
      <c r="O11" s="18"/>
    </row>
    <row r="12" spans="2:16" ht="39.75" customHeight="1" x14ac:dyDescent="0.2">
      <c r="B12" s="7" t="s">
        <v>25</v>
      </c>
      <c r="C12" s="18"/>
      <c r="D12" s="18"/>
      <c r="E12" s="18"/>
      <c r="F12" s="18"/>
      <c r="G12" s="18"/>
      <c r="H12" s="18"/>
      <c r="I12" s="13"/>
      <c r="J12" s="34"/>
      <c r="K12" s="13"/>
      <c r="L12" s="24"/>
      <c r="M12" s="35"/>
      <c r="N12" s="34"/>
      <c r="O12" s="18"/>
    </row>
    <row r="13" spans="2:16" ht="39.75" customHeight="1" x14ac:dyDescent="0.2">
      <c r="B13" s="7" t="s">
        <v>26</v>
      </c>
      <c r="C13" s="18"/>
      <c r="D13" s="18"/>
      <c r="E13" s="18"/>
      <c r="F13" s="18"/>
      <c r="G13" s="18"/>
      <c r="H13" s="18"/>
      <c r="I13" s="13"/>
      <c r="J13" s="34"/>
      <c r="K13" s="13"/>
      <c r="L13" s="13"/>
      <c r="M13" s="34"/>
      <c r="N13" s="34"/>
      <c r="O13" s="34"/>
    </row>
    <row r="14" spans="2:16" ht="39.75" customHeight="1" x14ac:dyDescent="0.2">
      <c r="B14" s="7" t="s">
        <v>27</v>
      </c>
      <c r="C14" s="18"/>
      <c r="D14" s="18"/>
      <c r="E14" s="18"/>
      <c r="F14" s="18"/>
      <c r="G14" s="18"/>
      <c r="H14" s="18"/>
      <c r="I14" s="13"/>
      <c r="J14" s="34"/>
      <c r="K14" s="13"/>
      <c r="L14" s="13"/>
      <c r="M14" s="18"/>
      <c r="N14" s="18"/>
      <c r="O14" s="18"/>
    </row>
    <row r="15" spans="2:16" ht="39.75" customHeight="1" x14ac:dyDescent="0.2">
      <c r="B15" s="7" t="s">
        <v>28</v>
      </c>
      <c r="C15" s="18"/>
      <c r="D15" s="18"/>
      <c r="E15" s="18"/>
      <c r="F15" s="18"/>
      <c r="G15" s="18"/>
      <c r="H15" s="18"/>
      <c r="I15" s="13"/>
      <c r="J15" s="34"/>
      <c r="K15" s="13"/>
      <c r="L15" s="13"/>
      <c r="M15" s="18"/>
      <c r="N15" s="18"/>
      <c r="O15" s="18"/>
    </row>
    <row r="16" spans="2:16" ht="39.75" customHeight="1" x14ac:dyDescent="0.2">
      <c r="B16" s="7" t="s">
        <v>29</v>
      </c>
      <c r="C16" s="18"/>
      <c r="D16" s="18"/>
      <c r="E16" s="18"/>
      <c r="F16" s="18"/>
      <c r="G16" s="18"/>
      <c r="H16" s="18"/>
      <c r="I16" s="13"/>
      <c r="J16" s="34"/>
      <c r="K16" s="13"/>
      <c r="L16" s="13"/>
      <c r="M16" s="18"/>
      <c r="N16" s="18"/>
      <c r="O16" s="18"/>
    </row>
    <row r="17" spans="2:15" ht="39.75" customHeight="1" x14ac:dyDescent="0.2">
      <c r="B17" s="7" t="s">
        <v>30</v>
      </c>
      <c r="C17" s="18"/>
      <c r="D17" s="18"/>
      <c r="E17" s="18"/>
      <c r="F17" s="18"/>
      <c r="G17" s="18"/>
      <c r="H17" s="18"/>
      <c r="I17" s="13"/>
      <c r="J17" s="34"/>
      <c r="K17" s="13"/>
      <c r="L17" s="13"/>
      <c r="M17" s="18"/>
      <c r="N17" s="18"/>
      <c r="O17" s="18"/>
    </row>
    <row r="18" spans="2:15" ht="39.75" customHeight="1" x14ac:dyDescent="0.2">
      <c r="B18" s="7" t="s">
        <v>31</v>
      </c>
      <c r="C18" s="18"/>
      <c r="D18" s="18"/>
      <c r="E18" s="18"/>
      <c r="F18" s="18"/>
      <c r="G18" s="18"/>
      <c r="H18" s="18"/>
      <c r="I18" s="13"/>
      <c r="J18" s="34"/>
      <c r="K18" s="13"/>
      <c r="L18" s="13"/>
      <c r="M18" s="18"/>
      <c r="N18" s="18"/>
      <c r="O18" s="18"/>
    </row>
    <row r="19" spans="2:15" ht="39.75" customHeight="1" x14ac:dyDescent="0.2">
      <c r="B19" s="7" t="s">
        <v>32</v>
      </c>
      <c r="C19" s="18"/>
      <c r="D19" s="18"/>
      <c r="E19" s="18"/>
      <c r="F19" s="18"/>
      <c r="G19" s="18"/>
      <c r="H19" s="18"/>
      <c r="I19" s="13"/>
      <c r="J19" s="34"/>
      <c r="K19" s="13"/>
      <c r="L19" s="13"/>
      <c r="M19" s="18"/>
      <c r="N19" s="18"/>
      <c r="O19" s="18"/>
    </row>
    <row r="20" spans="2:15" ht="39.75" customHeight="1" x14ac:dyDescent="0.2">
      <c r="B20" s="7" t="s">
        <v>33</v>
      </c>
      <c r="C20" s="18"/>
      <c r="D20" s="18"/>
      <c r="E20" s="18"/>
      <c r="F20" s="18"/>
      <c r="G20" s="18"/>
      <c r="H20" s="18"/>
      <c r="I20" s="13"/>
      <c r="J20" s="34"/>
      <c r="K20" s="13"/>
      <c r="L20" s="13"/>
      <c r="M20" s="18"/>
      <c r="N20" s="18"/>
      <c r="O20" s="18"/>
    </row>
    <row r="21" spans="2:15" ht="19.5" customHeight="1" x14ac:dyDescent="0.2">
      <c r="I21" s="3"/>
      <c r="J21" s="3"/>
      <c r="K21" s="39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40"/>
      <c r="L25" s="3"/>
    </row>
    <row r="26" spans="2:15" ht="19.5" customHeight="1" x14ac:dyDescent="0.2">
      <c r="I26" s="1"/>
      <c r="J26" s="1"/>
      <c r="K26" s="4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20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39"/>
      <c r="L1000" s="3"/>
    </row>
    <row r="1001" spans="9:12" ht="15.75" customHeight="1" x14ac:dyDescent="0.2">
      <c r="I1001" s="3"/>
      <c r="J1001" s="3"/>
      <c r="K1001" s="3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41"/>
      <c r="D4" s="41"/>
      <c r="E4" s="41"/>
      <c r="F4" s="4"/>
    </row>
    <row r="5" spans="2:16" hidden="1" x14ac:dyDescent="0.25">
      <c r="C5" s="41"/>
      <c r="D5" s="41"/>
      <c r="E5" s="41"/>
      <c r="F5" s="4"/>
    </row>
    <row r="6" spans="2:16" ht="39.75" customHeight="1" x14ac:dyDescent="0.2">
      <c r="B6" s="63" t="s">
        <v>38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2:16" ht="9.75" customHeight="1" x14ac:dyDescent="0.25">
      <c r="B8" s="43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2:16" ht="30" customHeight="1" x14ac:dyDescent="0.2">
      <c r="B9" s="48"/>
      <c r="C9" s="49" t="s">
        <v>1</v>
      </c>
      <c r="D9" s="50"/>
      <c r="E9" s="66" t="s">
        <v>39</v>
      </c>
      <c r="F9" s="65"/>
      <c r="G9" s="50"/>
      <c r="H9" s="66" t="s">
        <v>11</v>
      </c>
      <c r="I9" s="65"/>
      <c r="J9" s="51"/>
      <c r="K9" s="51"/>
      <c r="L9" s="51"/>
      <c r="M9" s="51"/>
      <c r="N9" s="51"/>
      <c r="O9" s="51"/>
      <c r="P9" s="52"/>
    </row>
    <row r="10" spans="2:16" ht="30" customHeight="1" x14ac:dyDescent="0.2">
      <c r="B10" s="48"/>
      <c r="C10" s="53" t="s">
        <v>18</v>
      </c>
      <c r="D10" s="54"/>
      <c r="E10" s="67" t="str">
        <f>VLOOKUP(C10,'Formato descripción HU'!B6:O20,5,0)</f>
        <v>Clientes</v>
      </c>
      <c r="F10" s="65"/>
      <c r="G10" s="55"/>
      <c r="H10" s="67" t="str">
        <f>VLOOKUP(C10,'Formato descripción HU'!B6:O20,11,0)</f>
        <v>No iniciado</v>
      </c>
      <c r="I10" s="65"/>
      <c r="J10" s="55"/>
      <c r="K10" s="51"/>
      <c r="L10" s="51"/>
      <c r="M10" s="51"/>
      <c r="N10" s="51"/>
      <c r="O10" s="51"/>
      <c r="P10" s="52"/>
    </row>
    <row r="11" spans="2:16" ht="9.75" customHeight="1" x14ac:dyDescent="0.2">
      <c r="B11" s="48"/>
      <c r="C11" s="56"/>
      <c r="D11" s="54"/>
      <c r="E11" s="57"/>
      <c r="F11" s="57"/>
      <c r="G11" s="55"/>
      <c r="H11" s="57"/>
      <c r="I11" s="57"/>
      <c r="J11" s="55"/>
      <c r="K11" s="57"/>
      <c r="L11" s="57"/>
      <c r="M11" s="51"/>
      <c r="N11" s="57"/>
      <c r="O11" s="57"/>
      <c r="P11" s="52"/>
    </row>
    <row r="12" spans="2:16" ht="30" customHeight="1" x14ac:dyDescent="0.2">
      <c r="B12" s="48"/>
      <c r="C12" s="49" t="s">
        <v>40</v>
      </c>
      <c r="D12" s="54"/>
      <c r="E12" s="66" t="s">
        <v>10</v>
      </c>
      <c r="F12" s="65"/>
      <c r="G12" s="55"/>
      <c r="H12" s="66" t="s">
        <v>41</v>
      </c>
      <c r="I12" s="65"/>
      <c r="J12" s="55"/>
      <c r="K12" s="57"/>
      <c r="L12" s="57"/>
      <c r="M12" s="51"/>
      <c r="N12" s="57"/>
      <c r="O12" s="57"/>
      <c r="P12" s="52"/>
    </row>
    <row r="13" spans="2:16" ht="30" customHeight="1" x14ac:dyDescent="0.2">
      <c r="B13" s="48"/>
      <c r="C13" s="53">
        <f>VLOOKUP('Historia de Usuario'!C10,'Formato descripción HU'!B6:O20,8,0)</f>
        <v>10</v>
      </c>
      <c r="D13" s="54"/>
      <c r="E13" s="67" t="str">
        <f>VLOOKUP(C10,'Formato descripción HU'!B6:O20,10,0)</f>
        <v>Alta</v>
      </c>
      <c r="F13" s="65"/>
      <c r="G13" s="55"/>
      <c r="H13" s="67" t="str">
        <f>VLOOKUP(C10,'Formato descripción HU'!B6:O20,7,0)</f>
        <v>José María Sandoval, Jhaldry Peñaherrera y Diego Pinto</v>
      </c>
      <c r="I13" s="65"/>
      <c r="J13" s="55"/>
      <c r="K13" s="57"/>
      <c r="L13" s="57"/>
      <c r="M13" s="51"/>
      <c r="N13" s="57"/>
      <c r="O13" s="57"/>
      <c r="P13" s="52"/>
    </row>
    <row r="14" spans="2:16" ht="9.75" customHeight="1" x14ac:dyDescent="0.2">
      <c r="B14" s="48"/>
      <c r="C14" s="51"/>
      <c r="D14" s="54"/>
      <c r="E14" s="51"/>
      <c r="F14" s="51"/>
      <c r="G14" s="55"/>
      <c r="H14" s="55"/>
      <c r="I14" s="51"/>
      <c r="J14" s="51"/>
      <c r="K14" s="51"/>
      <c r="L14" s="51"/>
      <c r="M14" s="51"/>
      <c r="N14" s="51"/>
      <c r="O14" s="51"/>
      <c r="P14" s="52"/>
    </row>
    <row r="15" spans="2:16" ht="19.5" customHeight="1" x14ac:dyDescent="0.2">
      <c r="B15" s="48"/>
      <c r="C15" s="68" t="s">
        <v>42</v>
      </c>
      <c r="D15" s="81" t="str">
        <f>VLOOKUP(C10,'Formato descripción HU'!B6:O20,3,0)</f>
        <v>Supervisar directamente la realización de procesos a través de un registro del trabajo de los grupos</v>
      </c>
      <c r="E15" s="72"/>
      <c r="F15" s="51"/>
      <c r="G15" s="68" t="s">
        <v>43</v>
      </c>
      <c r="H15" s="81" t="str">
        <f>VLOOKUP(C10,'Formato descripción HU'!B6:O20,4,0)</f>
        <v>Ayudar a la organización de las tareas, permitiendo que las empresas puedan obtener la certificación mas rápido</v>
      </c>
      <c r="I15" s="79"/>
      <c r="J15" s="72"/>
      <c r="K15" s="51"/>
      <c r="L15" s="68" t="s">
        <v>44</v>
      </c>
      <c r="M15" s="78" t="str">
        <f>VLOOKUP(C10,'Formato descripción HU'!B6:O20,6,0)</f>
        <v>Realización de una jerarquización en el acceso del aplicativo, para que las personas que lideren los grupos puedan actualizar el estado actual de su actividad y asi permitir a la administradora y auditor externo observar la eficiencia de las empresas</v>
      </c>
      <c r="N15" s="79"/>
      <c r="O15" s="72"/>
      <c r="P15" s="52"/>
    </row>
    <row r="16" spans="2:16" ht="19.5" customHeight="1" x14ac:dyDescent="0.2">
      <c r="B16" s="48"/>
      <c r="C16" s="69"/>
      <c r="D16" s="76"/>
      <c r="E16" s="77"/>
      <c r="F16" s="51"/>
      <c r="G16" s="69"/>
      <c r="H16" s="76"/>
      <c r="I16" s="62"/>
      <c r="J16" s="77"/>
      <c r="K16" s="51"/>
      <c r="L16" s="69"/>
      <c r="M16" s="76"/>
      <c r="N16" s="62"/>
      <c r="O16" s="77"/>
      <c r="P16" s="52"/>
    </row>
    <row r="17" spans="2:16" ht="19.5" customHeight="1" x14ac:dyDescent="0.2">
      <c r="B17" s="48"/>
      <c r="C17" s="70"/>
      <c r="D17" s="73"/>
      <c r="E17" s="74"/>
      <c r="F17" s="51"/>
      <c r="G17" s="70"/>
      <c r="H17" s="73"/>
      <c r="I17" s="80"/>
      <c r="J17" s="74"/>
      <c r="K17" s="51"/>
      <c r="L17" s="70"/>
      <c r="M17" s="73"/>
      <c r="N17" s="80"/>
      <c r="O17" s="74"/>
      <c r="P17" s="52"/>
    </row>
    <row r="18" spans="2:16" ht="9.75" customHeight="1" x14ac:dyDescent="0.2">
      <c r="B18" s="48"/>
      <c r="C18" s="51"/>
      <c r="D18" s="51"/>
      <c r="E18" s="51"/>
      <c r="F18" s="51"/>
      <c r="G18" s="55"/>
      <c r="H18" s="55"/>
      <c r="I18" s="55"/>
      <c r="J18" s="51"/>
      <c r="K18" s="51"/>
      <c r="L18" s="51"/>
      <c r="M18" s="51"/>
      <c r="N18" s="51"/>
      <c r="O18" s="51"/>
      <c r="P18" s="52"/>
    </row>
    <row r="19" spans="2:16" ht="19.5" customHeight="1" x14ac:dyDescent="0.2">
      <c r="B19" s="48"/>
      <c r="C19" s="71" t="s">
        <v>45</v>
      </c>
      <c r="D19" s="72"/>
      <c r="E19" s="82" t="s">
        <v>46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52"/>
    </row>
    <row r="20" spans="2:16" ht="19.5" customHeight="1" x14ac:dyDescent="0.2">
      <c r="B20" s="48"/>
      <c r="C20" s="73"/>
      <c r="D20" s="74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52"/>
    </row>
    <row r="21" spans="2:16" ht="9.75" customHeight="1" x14ac:dyDescent="0.2"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2:16" ht="19.5" customHeight="1" x14ac:dyDescent="0.2">
      <c r="B22" s="48"/>
      <c r="C22" s="75" t="s">
        <v>47</v>
      </c>
      <c r="D22" s="72"/>
      <c r="E22" s="78" t="str">
        <f>VLOOKUP(C10,'Formato descripción HU'!B6:O20,12,0)</f>
        <v>Mediante pruebas piloto haciendo uso de falsos clientes</v>
      </c>
      <c r="F22" s="79"/>
      <c r="G22" s="79"/>
      <c r="H22" s="72"/>
      <c r="I22" s="51"/>
      <c r="J22" s="75" t="s">
        <v>13</v>
      </c>
      <c r="K22" s="72"/>
      <c r="L22" s="78">
        <f>VLOOKUP(C10,'Formato descripción HU'!B6:O20,13,0)</f>
        <v>0</v>
      </c>
      <c r="M22" s="79"/>
      <c r="N22" s="79"/>
      <c r="O22" s="72"/>
      <c r="P22" s="52"/>
    </row>
    <row r="23" spans="2:16" ht="19.5" customHeight="1" x14ac:dyDescent="0.2">
      <c r="B23" s="48"/>
      <c r="C23" s="76"/>
      <c r="D23" s="77"/>
      <c r="E23" s="76"/>
      <c r="F23" s="62"/>
      <c r="G23" s="62"/>
      <c r="H23" s="77"/>
      <c r="I23" s="51"/>
      <c r="J23" s="76"/>
      <c r="K23" s="77"/>
      <c r="L23" s="76"/>
      <c r="M23" s="62"/>
      <c r="N23" s="62"/>
      <c r="O23" s="77"/>
      <c r="P23" s="52"/>
    </row>
    <row r="24" spans="2:16" ht="19.5" customHeight="1" x14ac:dyDescent="0.2">
      <c r="B24" s="48"/>
      <c r="C24" s="73"/>
      <c r="D24" s="74"/>
      <c r="E24" s="73"/>
      <c r="F24" s="80"/>
      <c r="G24" s="80"/>
      <c r="H24" s="74"/>
      <c r="I24" s="51"/>
      <c r="J24" s="73"/>
      <c r="K24" s="74"/>
      <c r="L24" s="73"/>
      <c r="M24" s="80"/>
      <c r="N24" s="80"/>
      <c r="O24" s="74"/>
      <c r="P24" s="52"/>
    </row>
    <row r="25" spans="2:16" ht="9.75" customHeight="1" x14ac:dyDescent="0.2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</row>
    <row r="26" spans="2:16" ht="19.5" customHeight="1" x14ac:dyDescent="0.2"/>
    <row r="27" spans="2:16" ht="27" customHeight="1" x14ac:dyDescent="0.2">
      <c r="B27" s="63" t="s">
        <v>38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</cp:lastModifiedBy>
  <dcterms:created xsi:type="dcterms:W3CDTF">2019-10-21T15:37:14Z</dcterms:created>
  <dcterms:modified xsi:type="dcterms:W3CDTF">2025-05-09T16:47:19Z</dcterms:modified>
</cp:coreProperties>
</file>