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ESPE\TERCER SEMESTRE\MET. DESARROLLO SOFTWARE\"/>
    </mc:Choice>
  </mc:AlternateContent>
  <xr:revisionPtr revIDLastSave="0" documentId="13_ncr:1_{2B647A2B-58FE-4247-B834-FE87E97F66B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hCKkeMYzm2Jba8XCxLGu1CsdLp5Kzl0QBrnRZuAM8Q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<sst xmlns="http://schemas.openxmlformats.org/spreadsheetml/2006/main" count="94" uniqueCount="77">
  <si>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</si>
  <si>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</si>
  <si>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</si>
  <si>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</si>
  <si>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</si>
  <si>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</si>
  <si>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</si>
  <si>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</si>
  <si>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</si>
  <si>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</si>
  <si>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</si>
  <si>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</si>
  <si>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</si>
  <si>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</si>
  <si>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</si>
  <si>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</si>
  <si>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</si>
  <si>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</si>
  <si>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</si>
  <si>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 xml:space="preserve">Media 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</si>
  <si>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</si>
  <si>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</si>
  <si>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</si>
  <si>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</si>
  <si>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</si>
  <si>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</si>
  <si>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</si>
  <si>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</si>
  <si>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</si>
  <si>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</si>
  <si>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</si>
  <si>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</si>
  <si>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</si>
  <si>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</si>
  <si>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</si>
  <si>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</si>
  <si>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</si>
  <si>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</si>
  <si>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</si>
  <si>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</si>
  <si>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</si>
  <si>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</si>
  <si>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</si>
  <si>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</si>
  <si>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</si>
  <si>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</si>
  <si>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</si>
  <si>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Administradora</t>
  </si>
  <si>
    <t>Facilitar la gestión, consulta y seguimiento del estado de cada empresa durante el proceso de certificación, garantizando trazabilidad, disponibilidad de la información en tiempo real y soporte a la toma de decisiones.</t>
  </si>
  <si>
    <t xml:space="preserve">Jhaldry Peñaherrera </t>
  </si>
  <si>
    <t xml:space="preserve">José María Sandoval </t>
  </si>
  <si>
    <t>Se realizarán pruebas de ingreso de datos, consultas por filtros, edición de información, eliminación de registros y revisión de la integridad de los datos almacenados.</t>
  </si>
  <si>
    <t>Guardar la información en el sistema</t>
  </si>
  <si>
    <t>Ingreso al programa</t>
  </si>
  <si>
    <t>Jefes de Grupos</t>
  </si>
  <si>
    <t>Almacenamiento de Información</t>
  </si>
  <si>
    <t>Digitalización del mapa de procesos</t>
  </si>
  <si>
    <t>Mejorar la comprensión, seguimiento y gestión de los procesos internos, asegurando una consulta rápida y actualizada por parte del equipo de trabajo.</t>
  </si>
  <si>
    <t>•	Mapa de procesos general que tenga acceso a las actividades específicas de la empresa
•	Acceso a visualización de cada proceso enfocado a los lideres de grupo</t>
  </si>
  <si>
    <t>Diego Pinto</t>
  </si>
  <si>
    <t>Digitalización de Mapas de procesos</t>
  </si>
  <si>
    <t>•	Registro de información del grupo: Se registrarán los documentos y avances por jefe de grupo.
•	 Menú de Operaciones: Mediante el menú de operaciones se agregaran, actualizaran y/o eliminaran documentos del grupo,</t>
  </si>
  <si>
    <t>Mediante la visualización interactiva del mapa de procesos dentro de la aplicación, validando que se muestre correctamente, sea accesible por los usuarios autorizados y permita actualizaciones sin errores.</t>
  </si>
  <si>
    <t>REQ016</t>
  </si>
  <si>
    <t>Validación de credenciales</t>
  </si>
  <si>
    <t>El programa debe validar las credenciales que son ingresadas</t>
  </si>
  <si>
    <t xml:space="preserve">El programa debe permitir el ingreso de usuario y contraseña </t>
  </si>
  <si>
    <t>•	Registro de Usuarios validos: Creación de usuarios para la realización de procesos.</t>
  </si>
  <si>
    <t>Aumentar la seguridad del programa al validar los datos ingresados, y asi verificar si el registro existe, y de ser asi clasificarlo dentro del programa</t>
  </si>
  <si>
    <t>Mediante un módulo de autenticación que permita registrar nuevos usuarios, validar sus datos y gestionar roles y permisos. Este módulo será probado mediante registros con datos válidos e inválidos.</t>
  </si>
  <si>
    <t>Creación de usuarios</t>
  </si>
  <si>
    <t>Gestor de credenciales</t>
  </si>
  <si>
    <t>El programa debe almacenar los registros de cada empresa</t>
  </si>
  <si>
    <t>El programa debe implementar una interfaz grafica que permita el circular entre los procesos necesarios.</t>
  </si>
  <si>
    <t>• Validación de ingreso al programa: Inicio de sesión en base a los permisos de usuario</t>
  </si>
  <si>
    <t>Asegurar que solo usuarios autorizados accedan al sistema facilitanto así la administración de perfiles y permisos garantizando así la integridad y confidencialidad de la información gestionada dentro de la aplicación</t>
  </si>
  <si>
    <t>Mediante el módulo de autenticación usado en el anterior requisito, con intentos de inicio de sesión correctos e incorrectos, y verificación de acceso según roles asignados.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</si>
</sst>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4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9"/>
      <color rgb="FF000000"/>
      <name val="Calibri"/>
    </font>
    <font>
      <sz val="9"/>
      <color theme="1"/>
      <name val="Calibri"/>
    </font>
    <font>
      <sz val="11"/>
      <color rgb="FF000000"/>
      <name val="Calibri"/>
    </font>
    <font>
      <b/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/>
      <right/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rgb="FF7B7B7B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6" fillId="0" borderId="5" xfId="0" applyFont="1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top" wrapText="1"/>
    </xf>
    <xf numFmtId="0" fontId="2" fillId="0" borderId="0" xfId="0" applyFont="1"/>
    <xf numFmtId="0" fontId="6" fillId="0" borderId="7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 wrapText="1"/>
    </xf>
    <xf numFmtId="0" fontId="2" fillId="3" borderId="11" xfId="0" applyFont="1" applyFill="1" applyBorder="1"/>
    <xf numFmtId="0" fontId="12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2" fillId="3" borderId="12" xfId="0" applyFont="1" applyFill="1" applyBorder="1"/>
    <xf numFmtId="0" fontId="2" fillId="3" borderId="13" xfId="0" applyFont="1" applyFill="1" applyBorder="1"/>
    <xf numFmtId="0" fontId="2" fillId="3" borderId="14" xfId="0" applyFont="1" applyFill="1" applyBorder="1"/>
    <xf numFmtId="0" fontId="15" fillId="4" borderId="6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2" fillId="3" borderId="15" xfId="0" applyFont="1" applyFill="1" applyBorder="1"/>
    <xf numFmtId="0" fontId="2" fillId="3" borderId="16" xfId="0" applyFont="1" applyFill="1" applyBorder="1"/>
    <xf numFmtId="0" fontId="17" fillId="5" borderId="6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vertical="center" wrapText="1"/>
    </xf>
    <xf numFmtId="0" fontId="1" fillId="3" borderId="15" xfId="0" applyFont="1" applyFill="1" applyBorder="1" applyAlignment="1">
      <alignment vertical="center"/>
    </xf>
    <xf numFmtId="0" fontId="17" fillId="3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2" fillId="3" borderId="34" xfId="0" applyFont="1" applyFill="1" applyBorder="1"/>
    <xf numFmtId="0" fontId="2" fillId="3" borderId="35" xfId="0" applyFont="1" applyFill="1" applyBorder="1"/>
    <xf numFmtId="0" fontId="2" fillId="3" borderId="36" xfId="0" applyFont="1" applyFill="1" applyBorder="1"/>
    <xf numFmtId="0" fontId="20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vertical="center"/>
    </xf>
    <xf numFmtId="0" fontId="6" fillId="0" borderId="39" xfId="0" applyFont="1" applyBorder="1" applyAlignment="1">
      <alignment vertical="center" wrapText="1"/>
    </xf>
    <xf numFmtId="0" fontId="10" fillId="0" borderId="24" xfId="0" applyFont="1" applyBorder="1" applyAlignment="1">
      <alignment vertical="top" wrapText="1"/>
    </xf>
    <xf numFmtId="0" fontId="6" fillId="0" borderId="40" xfId="0" applyFont="1" applyBorder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left" vertical="top" wrapText="1"/>
    </xf>
    <xf numFmtId="0" fontId="1" fillId="0" borderId="37" xfId="0" applyFont="1" applyBorder="1" applyAlignment="1">
      <alignment vertical="center" wrapText="1"/>
    </xf>
    <xf numFmtId="0" fontId="6" fillId="0" borderId="37" xfId="0" applyFont="1" applyBorder="1" applyAlignment="1">
      <alignment vertical="center" wrapText="1"/>
    </xf>
    <xf numFmtId="0" fontId="6" fillId="0" borderId="37" xfId="0" applyFont="1" applyBorder="1" applyAlignment="1">
      <alignment horizontal="center" vertical="center" wrapText="1"/>
    </xf>
    <xf numFmtId="164" fontId="6" fillId="0" borderId="37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left" vertical="top" wrapText="1"/>
    </xf>
    <xf numFmtId="0" fontId="20" fillId="0" borderId="2" xfId="0" applyFont="1" applyBorder="1" applyAlignment="1">
      <alignment vertical="center" wrapText="1"/>
    </xf>
    <xf numFmtId="0" fontId="20" fillId="0" borderId="4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38" xfId="0" applyFont="1" applyBorder="1" applyAlignment="1">
      <alignment horizontal="left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37" xfId="0" applyFont="1" applyBorder="1" applyAlignment="1">
      <alignment vertical="top" wrapText="1"/>
    </xf>
    <xf numFmtId="0" fontId="20" fillId="0" borderId="2" xfId="0" applyFont="1" applyBorder="1" applyAlignment="1">
      <alignment horizontal="center" vertical="center" wrapText="1"/>
    </xf>
    <xf numFmtId="0" fontId="21" fillId="0" borderId="41" xfId="0" applyFont="1" applyBorder="1" applyAlignment="1">
      <alignment horizontal="center" vertical="center" wrapText="1"/>
    </xf>
    <xf numFmtId="0" fontId="19" fillId="0" borderId="37" xfId="0" applyFont="1" applyBorder="1" applyAlignment="1">
      <alignment vertical="center" wrapText="1"/>
    </xf>
    <xf numFmtId="0" fontId="20" fillId="0" borderId="37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38" xfId="0" applyFont="1" applyBorder="1" applyAlignment="1">
      <alignment wrapText="1"/>
    </xf>
    <xf numFmtId="0" fontId="20" fillId="0" borderId="3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" fillId="5" borderId="18" xfId="0" applyFont="1" applyFill="1" applyBorder="1" applyAlignment="1">
      <alignment horizontal="center" vertical="center"/>
    </xf>
    <xf numFmtId="0" fontId="14" fillId="0" borderId="20" xfId="0" applyFont="1" applyBorder="1"/>
    <xf numFmtId="0" fontId="14" fillId="0" borderId="19" xfId="0" applyFont="1" applyBorder="1"/>
    <xf numFmtId="0" fontId="14" fillId="0" borderId="22" xfId="0" applyFont="1" applyBorder="1"/>
    <xf numFmtId="0" fontId="14" fillId="0" borderId="23" xfId="0" applyFont="1" applyBorder="1"/>
    <xf numFmtId="0" fontId="14" fillId="0" borderId="25" xfId="0" applyFont="1" applyBorder="1"/>
    <xf numFmtId="0" fontId="14" fillId="0" borderId="27" xfId="0" applyFont="1" applyBorder="1"/>
    <xf numFmtId="0" fontId="14" fillId="0" borderId="26" xfId="0" applyFont="1" applyBorder="1"/>
    <xf numFmtId="0" fontId="13" fillId="3" borderId="8" xfId="0" applyFont="1" applyFill="1" applyBorder="1" applyAlignment="1">
      <alignment horizontal="center" vertical="center" wrapText="1"/>
    </xf>
    <xf numFmtId="0" fontId="14" fillId="0" borderId="9" xfId="0" applyFont="1" applyBorder="1"/>
    <xf numFmtId="0" fontId="14" fillId="0" borderId="10" xfId="0" applyFont="1" applyBorder="1"/>
    <xf numFmtId="0" fontId="15" fillId="4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0" fontId="14" fillId="0" borderId="21" xfId="0" applyFont="1" applyBorder="1"/>
    <xf numFmtId="0" fontId="14" fillId="0" borderId="24" xfId="0" applyFont="1" applyBorder="1"/>
    <xf numFmtId="0" fontId="17" fillId="2" borderId="28" xfId="0" applyFont="1" applyFill="1" applyBorder="1" applyAlignment="1">
      <alignment horizontal="center" vertical="center"/>
    </xf>
    <xf numFmtId="0" fontId="14" fillId="0" borderId="29" xfId="0" applyFont="1" applyBorder="1"/>
    <xf numFmtId="0" fontId="14" fillId="0" borderId="30" xfId="0" applyFont="1" applyBorder="1"/>
    <xf numFmtId="0" fontId="14" fillId="0" borderId="31" xfId="0" applyFont="1" applyBorder="1"/>
    <xf numFmtId="0" fontId="14" fillId="0" borderId="32" xfId="0" applyFont="1" applyBorder="1"/>
    <xf numFmtId="0" fontId="14" fillId="0" borderId="33" xfId="0" applyFont="1" applyBorder="1"/>
    <xf numFmtId="0" fontId="18" fillId="7" borderId="18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P1002"/>
  <sheetViews>
    <sheetView showGridLines="0" tabSelected="1" topLeftCell="E7" workbookViewId="0">
      <selection activeCell="M6" sqref="M6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0.625" customWidth="1"/>
    <col min="4" max="4" width="23.5" customWidth="1"/>
    <col min="5" max="5" width="25.5" customWidth="1"/>
    <col min="6" max="6" width="15" customWidth="1"/>
    <col min="7" max="7" width="40.625" customWidth="1"/>
    <col min="8" max="8" width="12" customWidth="1"/>
    <col min="9" max="12" width="10.625" customWidth="1"/>
    <col min="13" max="13" width="36.375" customWidth="1"/>
    <col min="14" max="15" width="20.625" customWidth="1"/>
    <col min="16" max="26" width="9.375" customWidth="1"/>
  </cols>
  <sheetData>
    <row r="1" spans="2:16" x14ac:dyDescent="0.25">
      <c r="I1" s="1"/>
      <c r="J1" s="1"/>
      <c r="K1" s="2"/>
      <c r="L1" s="3"/>
    </row>
    <row r="2" spans="2:16" x14ac:dyDescent="0.25">
      <c r="I2" s="1"/>
      <c r="J2" s="1"/>
      <c r="K2" s="2"/>
      <c r="L2" s="3"/>
    </row>
    <row r="3" spans="2:16" ht="45" customHeight="1" x14ac:dyDescent="0.2">
      <c r="B3" s="78" t="s"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</row>
    <row r="4" spans="2:16" x14ac:dyDescent="0.25">
      <c r="H4" s="4"/>
      <c r="I4" s="1"/>
      <c r="J4" s="1"/>
      <c r="K4" s="2"/>
      <c r="L4" s="3"/>
    </row>
    <row r="5" spans="2:16" ht="42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6" ht="156" customHeight="1" x14ac:dyDescent="0.25">
      <c r="B6" s="7" t="s">
        <v>15</v>
      </c>
      <c r="C6" s="46" t="s">
        <v>53</v>
      </c>
      <c r="D6" s="8" t="s">
        <v>66</v>
      </c>
      <c r="E6" s="8" t="s">
        <v>75</v>
      </c>
      <c r="F6" s="9" t="s">
        <v>47</v>
      </c>
      <c r="G6" s="63" t="s">
        <v>67</v>
      </c>
      <c r="H6" s="65" t="s">
        <v>49</v>
      </c>
      <c r="I6" s="10">
        <v>5</v>
      </c>
      <c r="J6" s="11">
        <v>45818</v>
      </c>
      <c r="K6" s="10" t="s">
        <v>16</v>
      </c>
      <c r="L6" s="71" t="s">
        <v>33</v>
      </c>
      <c r="M6" s="67" t="s">
        <v>69</v>
      </c>
      <c r="N6" s="12"/>
      <c r="O6" s="69" t="s">
        <v>70</v>
      </c>
    </row>
    <row r="7" spans="2:16" ht="156" customHeight="1" x14ac:dyDescent="0.25">
      <c r="B7" s="7" t="s">
        <v>18</v>
      </c>
      <c r="C7" s="46" t="s">
        <v>64</v>
      </c>
      <c r="D7" s="13" t="s">
        <v>65</v>
      </c>
      <c r="E7" s="13" t="s">
        <v>68</v>
      </c>
      <c r="F7" s="75" t="s">
        <v>47</v>
      </c>
      <c r="G7" s="45" t="s">
        <v>74</v>
      </c>
      <c r="H7" s="66" t="s">
        <v>49</v>
      </c>
      <c r="I7" s="47">
        <v>3</v>
      </c>
      <c r="J7" s="48">
        <v>45818</v>
      </c>
      <c r="K7" s="47" t="s">
        <v>16</v>
      </c>
      <c r="L7" s="64" t="s">
        <v>33</v>
      </c>
      <c r="M7" s="68" t="s">
        <v>76</v>
      </c>
      <c r="N7" s="76"/>
      <c r="O7" s="77" t="s">
        <v>71</v>
      </c>
    </row>
    <row r="8" spans="2:16" ht="131.25" customHeight="1" x14ac:dyDescent="0.2">
      <c r="B8" s="7" t="s">
        <v>20</v>
      </c>
      <c r="C8" s="46" t="s">
        <v>52</v>
      </c>
      <c r="D8" s="46" t="s">
        <v>72</v>
      </c>
      <c r="E8" s="46" t="s">
        <v>48</v>
      </c>
      <c r="F8" s="45" t="s">
        <v>54</v>
      </c>
      <c r="G8" s="45" t="s">
        <v>61</v>
      </c>
      <c r="H8" s="66" t="s">
        <v>50</v>
      </c>
      <c r="I8" s="47">
        <v>7</v>
      </c>
      <c r="J8" s="48">
        <v>45833</v>
      </c>
      <c r="K8" s="47" t="s">
        <v>16</v>
      </c>
      <c r="L8" s="64" t="s">
        <v>33</v>
      </c>
      <c r="M8" s="68" t="s">
        <v>51</v>
      </c>
      <c r="N8" s="13"/>
      <c r="O8" s="64" t="s">
        <v>55</v>
      </c>
    </row>
    <row r="9" spans="2:16" ht="90" customHeight="1" x14ac:dyDescent="0.2">
      <c r="B9" s="15" t="s">
        <v>21</v>
      </c>
      <c r="C9" s="73" t="s">
        <v>56</v>
      </c>
      <c r="D9" s="58" t="s">
        <v>73</v>
      </c>
      <c r="E9" s="58" t="s">
        <v>57</v>
      </c>
      <c r="F9" s="57" t="s">
        <v>54</v>
      </c>
      <c r="G9" s="70" t="s">
        <v>58</v>
      </c>
      <c r="H9" s="72" t="s">
        <v>59</v>
      </c>
      <c r="I9" s="59">
        <v>8</v>
      </c>
      <c r="J9" s="60">
        <v>45828</v>
      </c>
      <c r="K9" s="59" t="s">
        <v>16</v>
      </c>
      <c r="L9" s="61" t="s">
        <v>33</v>
      </c>
      <c r="M9" s="62" t="s">
        <v>62</v>
      </c>
      <c r="N9" s="58"/>
      <c r="O9" s="74" t="s">
        <v>60</v>
      </c>
      <c r="P9" s="18"/>
    </row>
    <row r="10" spans="2:16" ht="68.25" customHeight="1" x14ac:dyDescent="0.2">
      <c r="B10" s="7" t="s">
        <v>22</v>
      </c>
      <c r="C10" s="19"/>
      <c r="D10" s="49"/>
      <c r="E10" s="19"/>
      <c r="F10" s="50"/>
      <c r="G10" s="51"/>
      <c r="H10" s="52"/>
      <c r="I10" s="53"/>
      <c r="J10" s="54"/>
      <c r="K10" s="55"/>
      <c r="L10" s="55"/>
      <c r="M10" s="56"/>
      <c r="N10" s="19"/>
      <c r="O10" s="19"/>
    </row>
    <row r="11" spans="2:16" ht="39.75" customHeight="1" x14ac:dyDescent="0.2">
      <c r="B11" s="15" t="s">
        <v>23</v>
      </c>
      <c r="C11" s="8"/>
      <c r="D11" s="8"/>
      <c r="E11" s="8"/>
      <c r="F11" s="8"/>
      <c r="G11" s="19"/>
      <c r="H11" s="8"/>
      <c r="I11" s="10"/>
      <c r="J11" s="11"/>
      <c r="K11" s="10"/>
      <c r="L11" s="10"/>
      <c r="M11" s="8"/>
      <c r="N11" s="8"/>
      <c r="O11" s="8"/>
    </row>
    <row r="12" spans="2:16" ht="68.25" customHeight="1" x14ac:dyDescent="0.2">
      <c r="B12" s="7" t="s">
        <v>24</v>
      </c>
      <c r="C12" s="14"/>
      <c r="D12" s="21"/>
      <c r="E12" s="21"/>
      <c r="F12" s="20"/>
      <c r="G12" s="21"/>
      <c r="H12" s="20"/>
      <c r="I12" s="16"/>
      <c r="J12" s="11"/>
      <c r="K12" s="10"/>
      <c r="L12" s="10"/>
      <c r="M12" s="22"/>
      <c r="N12" s="8"/>
      <c r="O12" s="8"/>
    </row>
    <row r="13" spans="2:16" ht="39.75" customHeight="1" x14ac:dyDescent="0.2">
      <c r="B13" s="15" t="s">
        <v>25</v>
      </c>
      <c r="C13" s="8"/>
      <c r="D13" s="8"/>
      <c r="E13" s="8"/>
      <c r="F13" s="8"/>
      <c r="G13" s="8"/>
      <c r="H13" s="8"/>
      <c r="I13" s="10"/>
      <c r="J13" s="11"/>
      <c r="K13" s="10"/>
      <c r="L13" s="16"/>
      <c r="M13" s="17"/>
      <c r="N13" s="11"/>
      <c r="O13" s="8"/>
    </row>
    <row r="14" spans="2:16" ht="39.75" customHeight="1" x14ac:dyDescent="0.2">
      <c r="B14" s="7" t="s">
        <v>26</v>
      </c>
      <c r="C14" s="8"/>
      <c r="D14" s="8"/>
      <c r="E14" s="8"/>
      <c r="F14" s="8"/>
      <c r="G14" s="8"/>
      <c r="H14" s="8"/>
      <c r="I14" s="10"/>
      <c r="J14" s="11"/>
      <c r="K14" s="10"/>
      <c r="L14" s="10"/>
      <c r="M14" s="11"/>
      <c r="N14" s="11"/>
      <c r="O14" s="11"/>
    </row>
    <row r="15" spans="2:16" ht="39.75" customHeight="1" x14ac:dyDescent="0.2">
      <c r="B15" s="15" t="s">
        <v>27</v>
      </c>
      <c r="C15" s="8"/>
      <c r="D15" s="8"/>
      <c r="E15" s="8"/>
      <c r="F15" s="8"/>
      <c r="G15" s="8"/>
      <c r="H15" s="8"/>
      <c r="I15" s="10"/>
      <c r="J15" s="11"/>
      <c r="K15" s="10"/>
      <c r="L15" s="10"/>
      <c r="M15" s="8"/>
      <c r="N15" s="8"/>
      <c r="O15" s="8"/>
    </row>
    <row r="16" spans="2:16" ht="39.75" customHeight="1" x14ac:dyDescent="0.2">
      <c r="B16" s="7" t="s">
        <v>28</v>
      </c>
      <c r="C16" s="8"/>
      <c r="D16" s="8"/>
      <c r="E16" s="8"/>
      <c r="F16" s="8"/>
      <c r="G16" s="8"/>
      <c r="H16" s="8"/>
      <c r="I16" s="10"/>
      <c r="J16" s="11"/>
      <c r="K16" s="10"/>
      <c r="L16" s="10"/>
      <c r="M16" s="8"/>
      <c r="N16" s="8"/>
      <c r="O16" s="8"/>
    </row>
    <row r="17" spans="2:15" ht="39.75" customHeight="1" x14ac:dyDescent="0.2">
      <c r="B17" s="15" t="s">
        <v>29</v>
      </c>
      <c r="C17" s="8"/>
      <c r="D17" s="8"/>
      <c r="E17" s="8"/>
      <c r="F17" s="8"/>
      <c r="G17" s="8"/>
      <c r="H17" s="8"/>
      <c r="I17" s="10"/>
      <c r="J17" s="11"/>
      <c r="K17" s="10"/>
      <c r="L17" s="10"/>
      <c r="M17" s="8"/>
      <c r="N17" s="8"/>
      <c r="O17" s="8"/>
    </row>
    <row r="18" spans="2:15" ht="39.75" customHeight="1" x14ac:dyDescent="0.2">
      <c r="B18" s="7" t="s">
        <v>30</v>
      </c>
      <c r="C18" s="8"/>
      <c r="D18" s="8"/>
      <c r="E18" s="8"/>
      <c r="F18" s="8"/>
      <c r="G18" s="8"/>
      <c r="H18" s="8"/>
      <c r="I18" s="10"/>
      <c r="J18" s="11"/>
      <c r="K18" s="10"/>
      <c r="L18" s="10"/>
      <c r="M18" s="8"/>
      <c r="N18" s="8"/>
      <c r="O18" s="8"/>
    </row>
    <row r="19" spans="2:15" ht="39.75" customHeight="1" x14ac:dyDescent="0.2">
      <c r="B19" s="15" t="s">
        <v>31</v>
      </c>
      <c r="C19" s="8"/>
      <c r="D19" s="8"/>
      <c r="E19" s="8"/>
      <c r="F19" s="8"/>
      <c r="G19" s="8"/>
      <c r="H19" s="8"/>
      <c r="I19" s="10"/>
      <c r="J19" s="11"/>
      <c r="K19" s="10"/>
      <c r="L19" s="10"/>
      <c r="M19" s="8"/>
      <c r="N19" s="8"/>
      <c r="O19" s="8"/>
    </row>
    <row r="20" spans="2:15" ht="39.75" customHeight="1" x14ac:dyDescent="0.2">
      <c r="B20" s="7" t="s">
        <v>32</v>
      </c>
      <c r="C20" s="8"/>
      <c r="D20" s="8"/>
      <c r="E20" s="8"/>
      <c r="F20" s="8"/>
      <c r="G20" s="8"/>
      <c r="H20" s="8"/>
      <c r="I20" s="10"/>
      <c r="J20" s="11"/>
      <c r="K20" s="10"/>
      <c r="L20" s="10"/>
      <c r="M20" s="8"/>
      <c r="N20" s="8"/>
      <c r="O20" s="8"/>
    </row>
    <row r="21" spans="2:15" ht="39.75" customHeight="1" x14ac:dyDescent="0.2">
      <c r="B21" s="15" t="s">
        <v>63</v>
      </c>
      <c r="C21" s="8"/>
      <c r="D21" s="8"/>
      <c r="E21" s="8"/>
      <c r="F21" s="8"/>
      <c r="G21" s="8"/>
      <c r="H21" s="8"/>
      <c r="I21" s="10"/>
      <c r="J21" s="11"/>
      <c r="K21" s="10"/>
      <c r="L21" s="10"/>
      <c r="M21" s="8"/>
      <c r="N21" s="8"/>
      <c r="O21" s="8"/>
    </row>
    <row r="22" spans="2:15" ht="19.5" customHeight="1" x14ac:dyDescent="0.2">
      <c r="I22" s="3"/>
      <c r="J22" s="3"/>
      <c r="K22" s="23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5">
      <c r="I25" s="1"/>
      <c r="J25" s="1"/>
      <c r="K25" s="2"/>
      <c r="L25" s="3"/>
    </row>
    <row r="26" spans="2:15" ht="19.5" customHeight="1" x14ac:dyDescent="0.2">
      <c r="I26" s="1"/>
      <c r="J26" s="1"/>
      <c r="K26" s="24"/>
      <c r="L26" s="3"/>
    </row>
    <row r="27" spans="2:15" ht="19.5" customHeight="1" x14ac:dyDescent="0.2">
      <c r="I27" s="1"/>
      <c r="J27" s="1"/>
      <c r="K27" s="24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/>
      <c r="L30" s="3"/>
    </row>
    <row r="31" spans="2:15" ht="19.5" customHeight="1" x14ac:dyDescent="0.25">
      <c r="I31" s="1"/>
      <c r="J31" s="1"/>
      <c r="K31" s="2" t="s">
        <v>16</v>
      </c>
      <c r="L31" s="1" t="s">
        <v>17</v>
      </c>
      <c r="M31" s="4"/>
    </row>
    <row r="32" spans="2:15" ht="19.5" customHeight="1" x14ac:dyDescent="0.25">
      <c r="I32" s="1"/>
      <c r="J32" s="1"/>
      <c r="K32" s="2" t="s">
        <v>19</v>
      </c>
      <c r="L32" s="1" t="s">
        <v>33</v>
      </c>
      <c r="M32" s="4"/>
    </row>
    <row r="33" spans="9:13" ht="19.5" customHeight="1" x14ac:dyDescent="0.25">
      <c r="I33" s="1"/>
      <c r="J33" s="1"/>
      <c r="K33" s="2" t="s">
        <v>34</v>
      </c>
      <c r="L33" s="1" t="s">
        <v>35</v>
      </c>
      <c r="M33" s="4"/>
    </row>
    <row r="34" spans="9:13" ht="19.5" customHeight="1" x14ac:dyDescent="0.25">
      <c r="I34" s="1"/>
      <c r="J34" s="1"/>
      <c r="K34" s="2"/>
      <c r="L34" s="1" t="s">
        <v>36</v>
      </c>
      <c r="M34" s="4"/>
    </row>
    <row r="35" spans="9:13" ht="19.5" customHeight="1" x14ac:dyDescent="0.25">
      <c r="I35" s="1"/>
      <c r="J35" s="1"/>
      <c r="K35" s="2"/>
      <c r="L35" s="3"/>
    </row>
    <row r="36" spans="9:13" ht="19.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5">
      <c r="I1000" s="1"/>
      <c r="J1000" s="1"/>
      <c r="K1000" s="2"/>
      <c r="L1000" s="3"/>
    </row>
    <row r="1001" spans="9:12" ht="15.75" customHeight="1" x14ac:dyDescent="0.2">
      <c r="I1001" s="3"/>
      <c r="J1001" s="3"/>
      <c r="K1001" s="23"/>
      <c r="L1001" s="3"/>
    </row>
    <row r="1002" spans="9:12" ht="15.75" customHeight="1" x14ac:dyDescent="0.2">
      <c r="I1002" s="3"/>
      <c r="J1002" s="3"/>
      <c r="K1002" s="23"/>
      <c r="L1002" s="3"/>
    </row>
  </sheetData>
  <mergeCells count="1">
    <mergeCell ref="B3:O3"/>
  </mergeCells>
  <phoneticPr fontId="23" type="noConversion"/>
  <dataValidations count="2">
    <dataValidation type="list" allowBlank="1" showErrorMessage="1" sqref="L6:L21" xr:uid="{00000000-0002-0000-0000-000000000000}">
      <formula1>$L$31:$L$34</formula1>
    </dataValidation>
    <dataValidation type="list" allowBlank="1" showErrorMessage="1" sqref="K6:K21" xr:uid="{00000000-0002-0000-0000-000001000000}">
      <formula1>$K$31:$K$33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5"/>
      <c r="D4" s="25"/>
      <c r="E4" s="25"/>
      <c r="F4" s="4"/>
    </row>
    <row r="5" spans="2:16" hidden="1" x14ac:dyDescent="0.25">
      <c r="C5" s="25"/>
      <c r="D5" s="25"/>
      <c r="E5" s="25"/>
      <c r="F5" s="4"/>
    </row>
    <row r="6" spans="2:16" ht="39.75" customHeight="1" x14ac:dyDescent="0.2">
      <c r="B6" s="88" t="s">
        <v>37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90"/>
    </row>
    <row r="7" spans="2:16" ht="9.75" customHeight="1" x14ac:dyDescent="0.2"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</row>
    <row r="8" spans="2:16" ht="9.75" customHeight="1" x14ac:dyDescent="0.25">
      <c r="B8" s="27"/>
      <c r="C8" s="28"/>
      <c r="D8" s="28"/>
      <c r="E8" s="28"/>
      <c r="F8" s="29"/>
      <c r="G8" s="30"/>
      <c r="H8" s="30"/>
      <c r="I8" s="30"/>
      <c r="J8" s="30"/>
      <c r="K8" s="30"/>
      <c r="L8" s="30"/>
      <c r="M8" s="30"/>
      <c r="N8" s="30"/>
      <c r="O8" s="30"/>
      <c r="P8" s="31"/>
    </row>
    <row r="9" spans="2:16" ht="30" customHeight="1" x14ac:dyDescent="0.2">
      <c r="B9" s="32"/>
      <c r="C9" s="33" t="s">
        <v>1</v>
      </c>
      <c r="D9" s="34"/>
      <c r="E9" s="91" t="s">
        <v>38</v>
      </c>
      <c r="F9" s="90"/>
      <c r="G9" s="34"/>
      <c r="H9" s="91" t="s">
        <v>11</v>
      </c>
      <c r="I9" s="90"/>
      <c r="J9" s="35"/>
      <c r="K9" s="35"/>
      <c r="L9" s="35"/>
      <c r="M9" s="35"/>
      <c r="N9" s="35"/>
      <c r="O9" s="35"/>
      <c r="P9" s="36"/>
    </row>
    <row r="10" spans="2:16" ht="30" customHeight="1" x14ac:dyDescent="0.2">
      <c r="B10" s="32"/>
      <c r="C10" s="37" t="s">
        <v>15</v>
      </c>
      <c r="D10" s="38"/>
      <c r="E10" s="92" t="str">
        <f>VLOOKUP(C10,'Formato descripción HU'!B6:O21,5,0)</f>
        <v>Administradora</v>
      </c>
      <c r="F10" s="90"/>
      <c r="G10" s="39"/>
      <c r="H10" s="92" t="str">
        <f>VLOOKUP(C10,'Formato descripción HU'!B6:O21,11,0)</f>
        <v>En proceso</v>
      </c>
      <c r="I10" s="90"/>
      <c r="J10" s="39"/>
      <c r="K10" s="35"/>
      <c r="L10" s="35"/>
      <c r="M10" s="35"/>
      <c r="N10" s="35"/>
      <c r="O10" s="35"/>
      <c r="P10" s="36"/>
    </row>
    <row r="11" spans="2:16" ht="9.75" customHeight="1" x14ac:dyDescent="0.2">
      <c r="B11" s="32"/>
      <c r="C11" s="40"/>
      <c r="D11" s="38"/>
      <c r="E11" s="41"/>
      <c r="F11" s="41"/>
      <c r="G11" s="39"/>
      <c r="H11" s="41"/>
      <c r="I11" s="41"/>
      <c r="J11" s="39"/>
      <c r="K11" s="41"/>
      <c r="L11" s="41"/>
      <c r="M11" s="35"/>
      <c r="N11" s="41"/>
      <c r="O11" s="41"/>
      <c r="P11" s="36"/>
    </row>
    <row r="12" spans="2:16" ht="30" customHeight="1" x14ac:dyDescent="0.2">
      <c r="B12" s="32"/>
      <c r="C12" s="33" t="s">
        <v>39</v>
      </c>
      <c r="D12" s="38"/>
      <c r="E12" s="91" t="s">
        <v>10</v>
      </c>
      <c r="F12" s="90"/>
      <c r="G12" s="39"/>
      <c r="H12" s="91" t="s">
        <v>40</v>
      </c>
      <c r="I12" s="90"/>
      <c r="J12" s="39"/>
      <c r="K12" s="41"/>
      <c r="L12" s="41"/>
      <c r="M12" s="35"/>
      <c r="N12" s="41"/>
      <c r="O12" s="41"/>
      <c r="P12" s="36"/>
    </row>
    <row r="13" spans="2:16" ht="30" customHeight="1" x14ac:dyDescent="0.2">
      <c r="B13" s="32"/>
      <c r="C13" s="37">
        <f>VLOOKUP('Historia de Usuario'!C10,'Formato descripción HU'!B6:O21,8,0)</f>
        <v>5</v>
      </c>
      <c r="D13" s="38"/>
      <c r="E13" s="92" t="str">
        <f>VLOOKUP(C10,'Formato descripción HU'!B6:O21,10,0)</f>
        <v>Alta</v>
      </c>
      <c r="F13" s="90"/>
      <c r="G13" s="39"/>
      <c r="H13" s="92" t="str">
        <f>VLOOKUP(C10,'Formato descripción HU'!B6:O21,7,0)</f>
        <v xml:space="preserve">Jhaldry Peñaherrera </v>
      </c>
      <c r="I13" s="90"/>
      <c r="J13" s="39"/>
      <c r="K13" s="41"/>
      <c r="L13" s="41"/>
      <c r="M13" s="35"/>
      <c r="N13" s="41"/>
      <c r="O13" s="41"/>
      <c r="P13" s="36"/>
    </row>
    <row r="14" spans="2:16" ht="9.75" customHeight="1" x14ac:dyDescent="0.2">
      <c r="B14" s="32"/>
      <c r="C14" s="35"/>
      <c r="D14" s="38"/>
      <c r="E14" s="35"/>
      <c r="F14" s="35"/>
      <c r="G14" s="39"/>
      <c r="H14" s="39"/>
      <c r="I14" s="35"/>
      <c r="J14" s="35"/>
      <c r="K14" s="35"/>
      <c r="L14" s="35"/>
      <c r="M14" s="35"/>
      <c r="N14" s="35"/>
      <c r="O14" s="35"/>
      <c r="P14" s="36"/>
    </row>
    <row r="15" spans="2:16" ht="19.5" customHeight="1" x14ac:dyDescent="0.2">
      <c r="B15" s="32"/>
      <c r="C15" s="94" t="s">
        <v>41</v>
      </c>
      <c r="D15" s="93" t="str">
        <f>VLOOKUP(C10,'Formato descripción HU'!B6:O21,3,0)</f>
        <v xml:space="preserve">El programa debe permitir el ingreso de usuario y contraseña </v>
      </c>
      <c r="E15" s="82"/>
      <c r="F15" s="35"/>
      <c r="G15" s="94" t="s">
        <v>42</v>
      </c>
      <c r="H15" s="93" t="str">
        <f>VLOOKUP(C10,'Formato descripción HU'!B6:O21,4,0)</f>
        <v>Asegurar que solo usuarios autorizados accedan al sistema facilitanto así la administración de perfiles y permisos garantizando así la integridad y confidencialidad de la información gestionada dentro de la aplicación</v>
      </c>
      <c r="I15" s="81"/>
      <c r="J15" s="82"/>
      <c r="K15" s="35"/>
      <c r="L15" s="94" t="s">
        <v>43</v>
      </c>
      <c r="M15" s="80" t="str">
        <f>VLOOKUP(C10,'Formato descripción HU'!B6:O21,6,0)</f>
        <v>•	Registro de Usuarios validos: Creación de usuarios para la realización de procesos.</v>
      </c>
      <c r="N15" s="81"/>
      <c r="O15" s="82"/>
      <c r="P15" s="36"/>
    </row>
    <row r="16" spans="2:16" ht="19.5" customHeight="1" x14ac:dyDescent="0.2">
      <c r="B16" s="32"/>
      <c r="C16" s="95"/>
      <c r="D16" s="83"/>
      <c r="E16" s="84"/>
      <c r="F16" s="35"/>
      <c r="G16" s="95"/>
      <c r="H16" s="83"/>
      <c r="I16" s="79"/>
      <c r="J16" s="84"/>
      <c r="K16" s="35"/>
      <c r="L16" s="95"/>
      <c r="M16" s="83"/>
      <c r="N16" s="79"/>
      <c r="O16" s="84"/>
      <c r="P16" s="36"/>
    </row>
    <row r="17" spans="2:16" ht="19.5" customHeight="1" x14ac:dyDescent="0.2">
      <c r="B17" s="32"/>
      <c r="C17" s="96"/>
      <c r="D17" s="85"/>
      <c r="E17" s="87"/>
      <c r="F17" s="35"/>
      <c r="G17" s="96"/>
      <c r="H17" s="85"/>
      <c r="I17" s="86"/>
      <c r="J17" s="87"/>
      <c r="K17" s="35"/>
      <c r="L17" s="96"/>
      <c r="M17" s="85"/>
      <c r="N17" s="86"/>
      <c r="O17" s="87"/>
      <c r="P17" s="36"/>
    </row>
    <row r="18" spans="2:16" ht="9.75" customHeight="1" x14ac:dyDescent="0.2">
      <c r="B18" s="32"/>
      <c r="C18" s="35"/>
      <c r="D18" s="35"/>
      <c r="E18" s="35"/>
      <c r="F18" s="35"/>
      <c r="G18" s="39"/>
      <c r="H18" s="39"/>
      <c r="I18" s="39"/>
      <c r="J18" s="35"/>
      <c r="K18" s="35"/>
      <c r="L18" s="35"/>
      <c r="M18" s="35"/>
      <c r="N18" s="35"/>
      <c r="O18" s="35"/>
      <c r="P18" s="36"/>
    </row>
    <row r="19" spans="2:16" ht="19.5" customHeight="1" x14ac:dyDescent="0.2">
      <c r="B19" s="32"/>
      <c r="C19" s="103" t="s">
        <v>44</v>
      </c>
      <c r="D19" s="82"/>
      <c r="E19" s="97" t="s">
        <v>45</v>
      </c>
      <c r="F19" s="98"/>
      <c r="G19" s="98"/>
      <c r="H19" s="98"/>
      <c r="I19" s="98"/>
      <c r="J19" s="98"/>
      <c r="K19" s="98"/>
      <c r="L19" s="98"/>
      <c r="M19" s="98"/>
      <c r="N19" s="98"/>
      <c r="O19" s="99"/>
      <c r="P19" s="36"/>
    </row>
    <row r="20" spans="2:16" ht="19.5" customHeight="1" x14ac:dyDescent="0.2">
      <c r="B20" s="32"/>
      <c r="C20" s="85"/>
      <c r="D20" s="87"/>
      <c r="E20" s="100"/>
      <c r="F20" s="101"/>
      <c r="G20" s="101"/>
      <c r="H20" s="101"/>
      <c r="I20" s="101"/>
      <c r="J20" s="101"/>
      <c r="K20" s="101"/>
      <c r="L20" s="101"/>
      <c r="M20" s="101"/>
      <c r="N20" s="101"/>
      <c r="O20" s="102"/>
      <c r="P20" s="36"/>
    </row>
    <row r="21" spans="2:16" ht="9.75" customHeight="1" x14ac:dyDescent="0.2">
      <c r="B21" s="32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6"/>
    </row>
    <row r="22" spans="2:16" ht="19.5" customHeight="1" x14ac:dyDescent="0.2">
      <c r="B22" s="32"/>
      <c r="C22" s="104" t="s">
        <v>46</v>
      </c>
      <c r="D22" s="82"/>
      <c r="E22" s="80" t="str">
        <f>VLOOKUP(C10,'Formato descripción HU'!B6:O21,12,0)</f>
        <v>Mediante un módulo de autenticación que permita registrar nuevos usuarios, validar sus datos y gestionar roles y permisos. Este módulo será probado mediante registros con datos válidos e inválidos.</v>
      </c>
      <c r="F22" s="81"/>
      <c r="G22" s="81"/>
      <c r="H22" s="82"/>
      <c r="I22" s="35"/>
      <c r="J22" s="104" t="s">
        <v>13</v>
      </c>
      <c r="K22" s="82"/>
      <c r="L22" s="80">
        <f>VLOOKUP(C10,'Formato descripción HU'!B6:O21,13,0)</f>
        <v>0</v>
      </c>
      <c r="M22" s="81"/>
      <c r="N22" s="81"/>
      <c r="O22" s="82"/>
      <c r="P22" s="36"/>
    </row>
    <row r="23" spans="2:16" ht="19.5" customHeight="1" x14ac:dyDescent="0.2">
      <c r="B23" s="32"/>
      <c r="C23" s="83"/>
      <c r="D23" s="84"/>
      <c r="E23" s="83"/>
      <c r="F23" s="79"/>
      <c r="G23" s="79"/>
      <c r="H23" s="84"/>
      <c r="I23" s="35"/>
      <c r="J23" s="83"/>
      <c r="K23" s="84"/>
      <c r="L23" s="83"/>
      <c r="M23" s="79"/>
      <c r="N23" s="79"/>
      <c r="O23" s="84"/>
      <c r="P23" s="36"/>
    </row>
    <row r="24" spans="2:16" ht="19.5" customHeight="1" x14ac:dyDescent="0.2">
      <c r="B24" s="32"/>
      <c r="C24" s="85"/>
      <c r="D24" s="87"/>
      <c r="E24" s="85"/>
      <c r="F24" s="86"/>
      <c r="G24" s="86"/>
      <c r="H24" s="87"/>
      <c r="I24" s="35"/>
      <c r="J24" s="85"/>
      <c r="K24" s="87"/>
      <c r="L24" s="85"/>
      <c r="M24" s="86"/>
      <c r="N24" s="86"/>
      <c r="O24" s="87"/>
      <c r="P24" s="36"/>
    </row>
    <row r="25" spans="2:16" ht="9.75" customHeight="1" x14ac:dyDescent="0.2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4"/>
    </row>
    <row r="26" spans="2:16" ht="19.5" customHeight="1" x14ac:dyDescent="0.2"/>
    <row r="27" spans="2:16" ht="27" customHeight="1" x14ac:dyDescent="0.2">
      <c r="B27" s="88" t="s">
        <v>37</v>
      </c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9"/>
      <c r="O27" s="89"/>
      <c r="P27" s="90"/>
    </row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2">
    <mergeCell ref="B27:P27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J22:K24"/>
    <mergeCell ref="L22:O24"/>
    <mergeCell ref="B6:P6"/>
    <mergeCell ref="E9:F9"/>
    <mergeCell ref="H9:I9"/>
    <mergeCell ref="E10:F10"/>
    <mergeCell ref="H10:I10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HU'!$B$6:$B$21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DIEGO XAVIER PINTO SEGOVIA</cp:lastModifiedBy>
  <dcterms:created xsi:type="dcterms:W3CDTF">2019-10-21T15:37:14Z</dcterms:created>
  <dcterms:modified xsi:type="dcterms:W3CDTF">2025-06-06T05:26:07Z</dcterms:modified>
</cp:coreProperties>
</file>