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D237E452-84AB-4F00-81F8-935950F617E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<sst xmlns="http://schemas.openxmlformats.org/spreadsheetml/2006/main" count="73" uniqueCount="63">
  <si>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</si>
  <si>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</si>
  <si>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</si>
  <si>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</si>
  <si>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</si>
  <si>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</si>
  <si>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</si>
  <si>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</si>
  <si>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</si>
  <si>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</si>
  <si>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</si>
  <si>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</si>
  <si>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</si>
  <si>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</si>
  <si>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</si>
  <si>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</si>
  <si>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</si>
  <si>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</si>
  <si>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</si>
  <si>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</si>
  <si>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</si>
  <si>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</si>
  <si>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</si>
  <si>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</si>
  <si>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</si>
  <si>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</si>
  <si>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</si>
  <si>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</si>
  <si>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</si>
  <si>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</si>
  <si>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</si>
  <si>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</si>
  <si>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</si>
  <si>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</si>
  <si>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</si>
  <si>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</si>
  <si>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</si>
  <si>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</si>
  <si>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</si>
  <si>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</si>
  <si>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</si>
  <si>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</si>
  <si>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</si>
  <si>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</si>
  <si>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</si>
  <si>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</si>
  <si>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</si>
  <si>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</si>
  <si>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>Ingreso y validación de los registros de usuarios.</t>
  </si>
  <si>
    <t>Almacenar los registros de cada empresa</t>
  </si>
  <si>
    <t>Facilitar la gestión, consulta y seguimiento del estado de cada empresa durante el proceso de certificación, garantizando trazabilidad, disponibilidad de la información en tiempo real y soporte a la toma de decisiones.</t>
  </si>
  <si>
    <t xml:space="preserve">Jhaldry Peñaherrera </t>
  </si>
  <si>
    <t xml:space="preserve">José María Sandoval </t>
  </si>
  <si>
    <t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t>
  </si>
  <si>
    <t>Se realizarán pruebas de ingreso de datos, consultas por filtros, edición de información, eliminación de registros y revisión de la integridad de los datos almacenados.</t>
  </si>
  <si>
    <t>Asegurar que solo usuarios autorizados accedan al sistema facilitanto así la administración de perfiles y permisos y garantizando la integridad y confidencialidad de la información gestionada dentro de la aplicación</t>
  </si>
  <si>
    <t>Guardar la información en el sistema</t>
  </si>
  <si>
    <t>Ingreso al programa</t>
  </si>
  <si>
    <t>Jefes de Grupos</t>
  </si>
  <si>
    <t>•	Registro de Usuarios validos: Creación de usuarios para la realización de procesos.
•	Validación de ingreso al programa: Inicio de sesión en base a los permisos de usuario</t>
  </si>
  <si>
    <t>•	Registro de información del grupo: Se registrarán los documentos y avances por jefe de grupo.
•	 Menú de Operaciones: Mediante el menú de operaciones se agregaran, actualizaran y/o eliminaran documentos del grupo</t>
  </si>
  <si>
    <t>Gestor de Credenciales</t>
  </si>
  <si>
    <t>Almacenamiento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</si>
</sst>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3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6" fillId="4" borderId="6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8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8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1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1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1" fillId="0" borderId="37" xfId="0" applyFont="1" applyBorder="1" applyAlignment="1">
      <alignment vertical="top" wrapText="1"/>
    </xf>
    <xf numFmtId="0" fontId="8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top" wrapText="1"/>
    </xf>
    <xf numFmtId="0" fontId="9" fillId="0" borderId="37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8" xfId="0" applyFont="1" applyFill="1" applyBorder="1" applyAlignment="1">
      <alignment horizontal="center" vertical="center"/>
    </xf>
    <xf numFmtId="0" fontId="15" fillId="0" borderId="20" xfId="0" applyFont="1" applyBorder="1"/>
    <xf numFmtId="0" fontId="15" fillId="0" borderId="19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5" xfId="0" applyFont="1" applyBorder="1"/>
    <xf numFmtId="0" fontId="15" fillId="0" borderId="27" xfId="0" applyFont="1" applyBorder="1"/>
    <xf numFmtId="0" fontId="15" fillId="0" borderId="26" xfId="0" applyFont="1" applyBorder="1"/>
    <xf numFmtId="0" fontId="14" fillId="3" borderId="8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15" fillId="0" borderId="10" xfId="0" applyFont="1" applyBorder="1"/>
    <xf numFmtId="0" fontId="16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/>
    </xf>
    <xf numFmtId="0" fontId="15" fillId="0" borderId="21" xfId="0" applyFont="1" applyBorder="1"/>
    <xf numFmtId="0" fontId="15" fillId="0" borderId="24" xfId="0" applyFont="1" applyBorder="1"/>
    <xf numFmtId="0" fontId="18" fillId="2" borderId="28" xfId="0" applyFont="1" applyFill="1" applyBorder="1" applyAlignment="1">
      <alignment horizontal="center" vertical="center"/>
    </xf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9" fillId="7" borderId="18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I7" workbookViewId="0">
      <selection activeCell="O8" sqref="O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3.2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25.8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2" t="s">
        <v>0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57</v>
      </c>
      <c r="D6" s="8" t="s">
        <v>48</v>
      </c>
      <c r="E6" s="8" t="s">
        <v>55</v>
      </c>
      <c r="F6" s="9" t="s">
        <v>47</v>
      </c>
      <c r="G6" s="66" t="s">
        <v>59</v>
      </c>
      <c r="H6" s="68" t="s">
        <v>51</v>
      </c>
      <c r="I6" s="10">
        <v>5</v>
      </c>
      <c r="J6" s="11">
        <v>45833</v>
      </c>
      <c r="K6" s="10" t="s">
        <v>16</v>
      </c>
      <c r="L6" s="10" t="s">
        <v>17</v>
      </c>
      <c r="M6" s="70" t="s">
        <v>53</v>
      </c>
      <c r="N6" s="12"/>
      <c r="O6" s="99" t="s">
        <v>61</v>
      </c>
    </row>
    <row r="7" spans="2:16" ht="131.25" customHeight="1" x14ac:dyDescent="0.2">
      <c r="B7" s="7" t="s">
        <v>18</v>
      </c>
      <c r="C7" s="46" t="s">
        <v>56</v>
      </c>
      <c r="D7" s="46" t="s">
        <v>49</v>
      </c>
      <c r="E7" s="46" t="s">
        <v>50</v>
      </c>
      <c r="F7" s="45" t="s">
        <v>58</v>
      </c>
      <c r="G7" s="45" t="s">
        <v>60</v>
      </c>
      <c r="H7" s="69" t="s">
        <v>52</v>
      </c>
      <c r="I7" s="47">
        <v>7</v>
      </c>
      <c r="J7" s="48">
        <v>45848</v>
      </c>
      <c r="K7" s="47" t="s">
        <v>16</v>
      </c>
      <c r="L7" s="47" t="s">
        <v>17</v>
      </c>
      <c r="M7" s="71" t="s">
        <v>54</v>
      </c>
      <c r="N7" s="13"/>
      <c r="O7" s="67" t="s">
        <v>62</v>
      </c>
    </row>
    <row r="8" spans="2:16" ht="62.25" customHeight="1" x14ac:dyDescent="0.2">
      <c r="B8" s="15" t="s">
        <v>20</v>
      </c>
      <c r="C8" s="57"/>
      <c r="D8" s="58"/>
      <c r="E8" s="58"/>
      <c r="F8" s="57"/>
      <c r="G8" s="59"/>
      <c r="H8" s="60"/>
      <c r="I8" s="61"/>
      <c r="J8" s="62"/>
      <c r="K8" s="61"/>
      <c r="L8" s="63"/>
      <c r="M8" s="64"/>
      <c r="N8" s="58"/>
      <c r="O8" s="65"/>
      <c r="P8" s="18"/>
    </row>
    <row r="9" spans="2:16" ht="68.25" customHeight="1" x14ac:dyDescent="0.2">
      <c r="B9" s="7" t="s">
        <v>21</v>
      </c>
      <c r="C9" s="19"/>
      <c r="D9" s="49"/>
      <c r="E9" s="19"/>
      <c r="F9" s="50"/>
      <c r="G9" s="51"/>
      <c r="H9" s="52"/>
      <c r="I9" s="53"/>
      <c r="J9" s="54"/>
      <c r="K9" s="55"/>
      <c r="L9" s="55"/>
      <c r="M9" s="56"/>
      <c r="N9" s="19"/>
      <c r="O9" s="19"/>
    </row>
    <row r="10" spans="2:16" ht="39.75" customHeight="1" x14ac:dyDescent="0.2">
      <c r="B10" s="7" t="s">
        <v>22</v>
      </c>
      <c r="C10" s="8"/>
      <c r="D10" s="8"/>
      <c r="E10" s="8"/>
      <c r="F10" s="8"/>
      <c r="G10" s="19"/>
      <c r="H10" s="8"/>
      <c r="I10" s="10"/>
      <c r="J10" s="11"/>
      <c r="K10" s="10"/>
      <c r="L10" s="10"/>
      <c r="M10" s="8"/>
      <c r="N10" s="8"/>
      <c r="O10" s="8"/>
    </row>
    <row r="11" spans="2:16" ht="68.25" customHeight="1" x14ac:dyDescent="0.2">
      <c r="B11" s="7" t="s">
        <v>23</v>
      </c>
      <c r="C11" s="14"/>
      <c r="D11" s="21"/>
      <c r="E11" s="21"/>
      <c r="F11" s="20"/>
      <c r="G11" s="21"/>
      <c r="H11" s="20"/>
      <c r="I11" s="16"/>
      <c r="J11" s="11"/>
      <c r="K11" s="10"/>
      <c r="L11" s="10"/>
      <c r="M11" s="22"/>
      <c r="N11" s="8"/>
      <c r="O11" s="8"/>
    </row>
    <row r="12" spans="2:16" ht="39.75" customHeight="1" x14ac:dyDescent="0.2">
      <c r="B12" s="7" t="s">
        <v>24</v>
      </c>
      <c r="C12" s="8"/>
      <c r="D12" s="8"/>
      <c r="E12" s="8"/>
      <c r="F12" s="8"/>
      <c r="G12" s="8"/>
      <c r="H12" s="8"/>
      <c r="I12" s="10"/>
      <c r="J12" s="11"/>
      <c r="K12" s="10"/>
      <c r="L12" s="16"/>
      <c r="M12" s="17"/>
      <c r="N12" s="11"/>
      <c r="O12" s="8"/>
    </row>
    <row r="13" spans="2:16" ht="39.75" customHeight="1" x14ac:dyDescent="0.2">
      <c r="B13" s="7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6" ht="39.75" customHeight="1" x14ac:dyDescent="0.2">
      <c r="B15" s="7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23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4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19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3"/>
      <c r="L1000" s="3"/>
    </row>
    <row r="1001" spans="9:12" ht="15.75" customHeight="1" x14ac:dyDescent="0.2">
      <c r="I1001" s="3"/>
      <c r="J1001" s="3"/>
      <c r="K1001" s="23"/>
      <c r="L1001" s="3"/>
    </row>
  </sheetData>
  <mergeCells count="1">
    <mergeCell ref="B3:O3"/>
  </mergeCells>
  <dataValidations disablePrompts="1"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2" t="s">
        <v>37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4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85" t="s">
        <v>38</v>
      </c>
      <c r="F9" s="84"/>
      <c r="G9" s="34"/>
      <c r="H9" s="85" t="s">
        <v>11</v>
      </c>
      <c r="I9" s="84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86" t="str">
        <f>VLOOKUP(C10,'Formato descripción HU'!B6:O20,5,0)</f>
        <v>Administradora</v>
      </c>
      <c r="F10" s="84"/>
      <c r="G10" s="39"/>
      <c r="H10" s="86" t="str">
        <f>VLOOKUP(C10,'Formato descripción HU'!B6:O20,11,0)</f>
        <v>No iniciado</v>
      </c>
      <c r="I10" s="84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85" t="s">
        <v>10</v>
      </c>
      <c r="F12" s="84"/>
      <c r="G12" s="39"/>
      <c r="H12" s="85" t="s">
        <v>40</v>
      </c>
      <c r="I12" s="84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HU'!B6:O20,8,0)</f>
        <v>5</v>
      </c>
      <c r="D13" s="38"/>
      <c r="E13" s="86" t="str">
        <f>VLOOKUP(C10,'Formato descripción HU'!B6:O20,10,0)</f>
        <v>Alta</v>
      </c>
      <c r="F13" s="84"/>
      <c r="G13" s="39"/>
      <c r="H13" s="86" t="str">
        <f>VLOOKUP(C10,'Formato descripción HU'!B6:O20,7,0)</f>
        <v xml:space="preserve">Jhaldry Peñaherrera </v>
      </c>
      <c r="I13" s="84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88" t="s">
        <v>41</v>
      </c>
      <c r="D15" s="87" t="str">
        <f>VLOOKUP(C10,'Formato descripción HU'!B6:O20,3,0)</f>
        <v>Ingreso y validación de los registros de usuarios.</v>
      </c>
      <c r="E15" s="76"/>
      <c r="F15" s="35"/>
      <c r="G15" s="88" t="s">
        <v>42</v>
      </c>
      <c r="H15" s="87" t="str">
        <f>VLOOKUP(C10,'Formato descripción HU'!B6:O20,4,0)</f>
        <v>Asegurar que solo usuarios autorizados accedan al sistema facilitanto así la administración de perfiles y permisos y garantizando la integridad y confidencialidad de la información gestionada dentro de la aplicación</v>
      </c>
      <c r="I15" s="75"/>
      <c r="J15" s="76"/>
      <c r="K15" s="35"/>
      <c r="L15" s="88" t="s">
        <v>43</v>
      </c>
      <c r="M15" s="74" t="str">
        <f>VLOOKUP(C10,'Formato descripción HU'!B6:O20,6,0)</f>
        <v>•	Registro de Usuarios validos: Creación de usuarios para la realización de procesos.
•	Validación de ingreso al programa: Inicio de sesión en base a los permisos de usuario</v>
      </c>
      <c r="N15" s="75"/>
      <c r="O15" s="76"/>
      <c r="P15" s="36"/>
    </row>
    <row r="16" spans="2:16" ht="19.5" customHeight="1" x14ac:dyDescent="0.2">
      <c r="B16" s="32"/>
      <c r="C16" s="89"/>
      <c r="D16" s="77"/>
      <c r="E16" s="78"/>
      <c r="F16" s="35"/>
      <c r="G16" s="89"/>
      <c r="H16" s="77"/>
      <c r="I16" s="73"/>
      <c r="J16" s="78"/>
      <c r="K16" s="35"/>
      <c r="L16" s="89"/>
      <c r="M16" s="77"/>
      <c r="N16" s="73"/>
      <c r="O16" s="78"/>
      <c r="P16" s="36"/>
    </row>
    <row r="17" spans="2:16" ht="19.5" customHeight="1" x14ac:dyDescent="0.2">
      <c r="B17" s="32"/>
      <c r="C17" s="90"/>
      <c r="D17" s="79"/>
      <c r="E17" s="81"/>
      <c r="F17" s="35"/>
      <c r="G17" s="90"/>
      <c r="H17" s="79"/>
      <c r="I17" s="80"/>
      <c r="J17" s="81"/>
      <c r="K17" s="35"/>
      <c r="L17" s="90"/>
      <c r="M17" s="79"/>
      <c r="N17" s="80"/>
      <c r="O17" s="81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97" t="s">
        <v>44</v>
      </c>
      <c r="D19" s="76"/>
      <c r="E19" s="91" t="s">
        <v>45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36"/>
    </row>
    <row r="20" spans="2:16" ht="19.5" customHeight="1" x14ac:dyDescent="0.2">
      <c r="B20" s="32"/>
      <c r="C20" s="79"/>
      <c r="D20" s="81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98" t="s">
        <v>46</v>
      </c>
      <c r="D22" s="76"/>
      <c r="E22" s="74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v>
      </c>
      <c r="F22" s="75"/>
      <c r="G22" s="75"/>
      <c r="H22" s="76"/>
      <c r="I22" s="35"/>
      <c r="J22" s="98" t="s">
        <v>13</v>
      </c>
      <c r="K22" s="76"/>
      <c r="L22" s="74">
        <f>VLOOKUP(C10,'Formato descripción HU'!B6:O20,13,0)</f>
        <v>0</v>
      </c>
      <c r="M22" s="75"/>
      <c r="N22" s="75"/>
      <c r="O22" s="76"/>
      <c r="P22" s="36"/>
    </row>
    <row r="23" spans="2:16" ht="19.5" customHeight="1" x14ac:dyDescent="0.2">
      <c r="B23" s="32"/>
      <c r="C23" s="77"/>
      <c r="D23" s="78"/>
      <c r="E23" s="77"/>
      <c r="F23" s="73"/>
      <c r="G23" s="73"/>
      <c r="H23" s="78"/>
      <c r="I23" s="35"/>
      <c r="J23" s="77"/>
      <c r="K23" s="78"/>
      <c r="L23" s="77"/>
      <c r="M23" s="73"/>
      <c r="N23" s="73"/>
      <c r="O23" s="78"/>
      <c r="P23" s="36"/>
    </row>
    <row r="24" spans="2:16" ht="19.5" customHeight="1" x14ac:dyDescent="0.2">
      <c r="B24" s="32"/>
      <c r="C24" s="79"/>
      <c r="D24" s="81"/>
      <c r="E24" s="79"/>
      <c r="F24" s="80"/>
      <c r="G24" s="80"/>
      <c r="H24" s="81"/>
      <c r="I24" s="35"/>
      <c r="J24" s="79"/>
      <c r="K24" s="81"/>
      <c r="L24" s="79"/>
      <c r="M24" s="80"/>
      <c r="N24" s="80"/>
      <c r="O24" s="81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2" t="s">
        <v>37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4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2025-06-02T17:35:43Z</dcterms:modified>
</cp:coreProperties>
</file>