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13_ncr:1_{45FB808D-498B-48D7-8641-A06B982000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<sst xmlns="http://schemas.openxmlformats.org/spreadsheetml/2006/main" count="92" uniqueCount="74">
  <si>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</si>
  <si>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</si>
  <si>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</si>
  <si>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</si>
  <si>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</si>
  <si>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</si>
  <si>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</si>
  <si>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</si>
  <si>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</si>
  <si>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</si>
  <si>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</si>
  <si>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</si>
  <si>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</si>
  <si>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</si>
  <si>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</si>
  <si>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</si>
  <si>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</si>
  <si>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</si>
  <si>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</si>
  <si>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</si>
  <si>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</si>
  <si>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</si>
  <si>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</si>
  <si>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</si>
  <si>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</si>
  <si>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</si>
  <si>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</si>
  <si>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</si>
  <si>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</si>
  <si>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</si>
  <si>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</si>
  <si>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</si>
  <si>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</si>
  <si>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</si>
  <si>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</si>
  <si>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</si>
  <si>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</si>
  <si>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</si>
  <si>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</si>
  <si>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</si>
  <si>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</si>
  <si>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</si>
  <si>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</si>
  <si>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</si>
  <si>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</si>
  <si>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</si>
  <si>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</si>
  <si>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</si>
  <si>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</si>
  <si>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</si>
  <si>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</si>
  <si>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</si>
  <si>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</si>
  <si>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REQ016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</si>
  <si>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</si>
  <si>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</si>
  <si>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</si>
  <si>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</si>
  <si>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>•	Registro de información del grupo: Se registrarán los documentos y avances por jefe de grupo.
•	 Mediante el menú de operaciones se agregaran, actualizaran y/o eliminaran documentos del grupo.</t>
  </si>
  <si>
    <t>El programa debe almacenar documentos proporcionados por los clientes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</si>
  <si>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</si>
  <si>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</si>
  <si>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•	Registro de Usuarios validos: Creación de usuarios, donde se permita seleccionar el Rol que este ocupará.
•	Validación de ingreso al programa: Inicio de sesión en base a los permisos de usuario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</si>
  <si>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</si>
  <si>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</si>
  <si>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</si>
  <si>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</si>
  <si>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 xml:space="preserve">Implementar recordatorios en la tabla de control </t>
  </si>
  <si>
    <t>El programa debe tener  diferentes recordatorios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</si>
  <si>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</si>
  <si>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</si>
  <si>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 xml:space="preserve">Correos de Recordatorios </t>
  </si>
  <si>
    <t>•	Tabla de control que muestre la fecha de presentación del documento y el tipo de documento además del acceso al mismo.</t>
  </si>
  <si>
    <t>Verificar que se envíen correctamente los correos recordando a los usuarios las modificaciones necesarias mediante un mensaje predeterminado.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</si>
</sst>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2" fillId="0" borderId="0" xfId="0" applyFont="1"/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3" borderId="9" xfId="0" applyFont="1" applyFill="1" applyBorder="1"/>
    <xf numFmtId="0" fontId="10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vertical="center"/>
    </xf>
    <xf numFmtId="0" fontId="2" fillId="3" borderId="13" xfId="0" applyFont="1" applyFill="1" applyBorder="1"/>
    <xf numFmtId="0" fontId="2" fillId="3" borderId="14" xfId="0" applyFont="1" applyFill="1" applyBorder="1"/>
    <xf numFmtId="0" fontId="15" fillId="5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34" xfId="0" applyFont="1" applyFill="1" applyBorder="1"/>
    <xf numFmtId="0" fontId="1" fillId="0" borderId="36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5" xfId="0" applyFont="1" applyBorder="1" applyAlignment="1">
      <alignment horizontal="center" vertical="center" wrapText="1"/>
    </xf>
    <xf numFmtId="164" fontId="6" fillId="0" borderId="35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8" fillId="0" borderId="35" xfId="0" applyFont="1" applyBorder="1" applyAlignment="1">
      <alignment vertical="top" wrapText="1"/>
    </xf>
    <xf numFmtId="0" fontId="17" fillId="0" borderId="35" xfId="0" applyFont="1" applyBorder="1" applyAlignment="1">
      <alignment vertical="center" wrapText="1"/>
    </xf>
    <xf numFmtId="0" fontId="18" fillId="0" borderId="3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6" fillId="0" borderId="36" xfId="0" applyFont="1" applyBorder="1" applyAlignment="1">
      <alignment vertical="top" wrapText="1"/>
    </xf>
    <xf numFmtId="0" fontId="6" fillId="0" borderId="36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top" wrapText="1"/>
    </xf>
    <xf numFmtId="0" fontId="4" fillId="2" borderId="35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vertical="center"/>
    </xf>
    <xf numFmtId="0" fontId="18" fillId="0" borderId="35" xfId="0" applyFont="1" applyBorder="1" applyAlignment="1">
      <alignment vertical="center" wrapText="1"/>
    </xf>
    <xf numFmtId="0" fontId="19" fillId="0" borderId="35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left" vertical="center" wrapText="1"/>
    </xf>
    <xf numFmtId="0" fontId="1" fillId="0" borderId="35" xfId="0" applyFont="1" applyBorder="1" applyAlignment="1">
      <alignment wrapText="1"/>
    </xf>
    <xf numFmtId="0" fontId="17" fillId="0" borderId="3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6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7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3" xfId="0" applyFont="1" applyBorder="1"/>
    <xf numFmtId="0" fontId="12" fillId="0" borderId="25" xfId="0" applyFont="1" applyBorder="1"/>
    <xf numFmtId="0" fontId="12" fillId="0" borderId="24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2" fillId="0" borderId="7" xfId="0" applyFont="1" applyBorder="1"/>
    <xf numFmtId="0" fontId="12" fillId="0" borderId="8" xfId="0" applyFont="1" applyBorder="1"/>
    <xf numFmtId="0" fontId="13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/>
    </xf>
    <xf numFmtId="0" fontId="12" fillId="0" borderId="19" xfId="0" applyFont="1" applyBorder="1"/>
    <xf numFmtId="0" fontId="12" fillId="0" borderId="22" xfId="0" applyFont="1" applyBorder="1"/>
    <xf numFmtId="0" fontId="15" fillId="2" borderId="26" xfId="0" applyFont="1" applyFill="1" applyBorder="1" applyAlignment="1">
      <alignment horizontal="center" vertical="center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0" fontId="12" fillId="0" borderId="30" xfId="0" applyFont="1" applyBorder="1"/>
    <xf numFmtId="0" fontId="12" fillId="0" borderId="31" xfId="0" applyFont="1" applyBorder="1"/>
    <xf numFmtId="0" fontId="16" fillId="7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workbookViewId="0">
      <selection activeCell="J7" sqref="J7"/>
    </sheetView>
  </sheetViews>
  <sheetFormatPr defaultColWidth="12.59765625" defaultRowHeight="15" customHeight="1" x14ac:dyDescent="0.25"/>
  <cols>
    <col min="1" max="1" width="2" customWidth="1"/>
    <col min="2" max="2" width="6.59765625" customWidth="1"/>
    <col min="3" max="3" width="20.59765625" customWidth="1"/>
    <col min="4" max="4" width="23.5" customWidth="1"/>
    <col min="5" max="5" width="25.5" customWidth="1"/>
    <col min="6" max="6" width="15" customWidth="1"/>
    <col min="7" max="7" width="40.59765625" customWidth="1"/>
    <col min="8" max="8" width="12" customWidth="1"/>
    <col min="9" max="12" width="10.59765625" customWidth="1"/>
    <col min="13" max="13" width="36.3984375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4.4" x14ac:dyDescent="0.3">
      <c r="H4" s="4"/>
      <c r="I4" s="1"/>
      <c r="J4" s="1"/>
      <c r="K4" s="2"/>
      <c r="L4" s="3"/>
    </row>
    <row r="5" spans="2:16" ht="42.75" customHeight="1" x14ac:dyDescent="0.25">
      <c r="B5" s="53" t="s">
        <v>1</v>
      </c>
      <c r="C5" s="53" t="s">
        <v>2</v>
      </c>
      <c r="D5" s="54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3" t="s">
        <v>9</v>
      </c>
      <c r="K5" s="53" t="s">
        <v>10</v>
      </c>
      <c r="L5" s="53" t="s">
        <v>11</v>
      </c>
      <c r="M5" s="53" t="s">
        <v>12</v>
      </c>
      <c r="N5" s="53" t="s">
        <v>13</v>
      </c>
      <c r="O5" s="53" t="s">
        <v>14</v>
      </c>
    </row>
    <row r="6" spans="2:16" ht="156" customHeight="1" x14ac:dyDescent="0.3">
      <c r="B6" s="55" t="s">
        <v>15</v>
      </c>
      <c r="C6" s="45" t="s">
        <v>50</v>
      </c>
      <c r="D6" s="40" t="s">
        <v>54</v>
      </c>
      <c r="E6" s="40" t="s">
        <v>57</v>
      </c>
      <c r="F6" s="39" t="s">
        <v>45</v>
      </c>
      <c r="G6" s="56" t="s">
        <v>62</v>
      </c>
      <c r="H6" s="57" t="s">
        <v>46</v>
      </c>
      <c r="I6" s="41">
        <v>8</v>
      </c>
      <c r="J6" s="42">
        <v>45818</v>
      </c>
      <c r="K6" s="41" t="s">
        <v>16</v>
      </c>
      <c r="L6" s="46" t="s">
        <v>33</v>
      </c>
      <c r="M6" s="58" t="s">
        <v>55</v>
      </c>
      <c r="N6" s="59"/>
      <c r="O6" s="46" t="s">
        <v>56</v>
      </c>
    </row>
    <row r="7" spans="2:16" ht="131.25" customHeight="1" x14ac:dyDescent="0.25">
      <c r="B7" s="60" t="s">
        <v>18</v>
      </c>
      <c r="C7" s="45" t="s">
        <v>49</v>
      </c>
      <c r="D7" s="45" t="s">
        <v>59</v>
      </c>
      <c r="E7" s="45" t="s">
        <v>60</v>
      </c>
      <c r="F7" s="56" t="s">
        <v>51</v>
      </c>
      <c r="G7" s="56" t="s">
        <v>58</v>
      </c>
      <c r="H7" s="57" t="s">
        <v>47</v>
      </c>
      <c r="I7" s="41">
        <v>7</v>
      </c>
      <c r="J7" s="42">
        <v>45834</v>
      </c>
      <c r="K7" s="41" t="s">
        <v>16</v>
      </c>
      <c r="L7" s="46" t="s">
        <v>31</v>
      </c>
      <c r="M7" s="58" t="s">
        <v>48</v>
      </c>
      <c r="N7" s="40"/>
      <c r="O7" s="46" t="s">
        <v>52</v>
      </c>
    </row>
    <row r="8" spans="2:16" ht="99.75" customHeight="1" x14ac:dyDescent="0.25">
      <c r="B8" s="60" t="s">
        <v>20</v>
      </c>
      <c r="C8" s="45" t="s">
        <v>64</v>
      </c>
      <c r="D8" s="40" t="s">
        <v>61</v>
      </c>
      <c r="E8" s="40" t="s">
        <v>63</v>
      </c>
      <c r="F8" s="39" t="s">
        <v>51</v>
      </c>
      <c r="G8" s="44" t="s">
        <v>72</v>
      </c>
      <c r="H8" s="45" t="s">
        <v>47</v>
      </c>
      <c r="I8" s="43">
        <v>5</v>
      </c>
      <c r="J8" s="42">
        <v>45964</v>
      </c>
      <c r="K8" s="41" t="s">
        <v>16</v>
      </c>
      <c r="L8" s="41" t="s">
        <v>31</v>
      </c>
      <c r="M8" s="47" t="s">
        <v>65</v>
      </c>
      <c r="N8" s="40"/>
      <c r="O8" s="46" t="s">
        <v>66</v>
      </c>
      <c r="P8" s="12"/>
    </row>
    <row r="9" spans="2:16" ht="68.25" customHeight="1" x14ac:dyDescent="0.25">
      <c r="B9" s="60" t="s">
        <v>21</v>
      </c>
      <c r="C9" s="45" t="s">
        <v>67</v>
      </c>
      <c r="D9" s="45" t="s">
        <v>68</v>
      </c>
      <c r="E9" s="45" t="s">
        <v>69</v>
      </c>
      <c r="F9" s="39" t="s">
        <v>51</v>
      </c>
      <c r="G9" s="44" t="s">
        <v>70</v>
      </c>
      <c r="H9" s="45" t="s">
        <v>47</v>
      </c>
      <c r="I9" s="41">
        <v>7</v>
      </c>
      <c r="J9" s="42">
        <v>45964</v>
      </c>
      <c r="K9" s="41" t="s">
        <v>16</v>
      </c>
      <c r="L9" s="41" t="s">
        <v>31</v>
      </c>
      <c r="M9" s="47" t="s">
        <v>73</v>
      </c>
      <c r="N9" s="40"/>
      <c r="O9" s="40" t="s">
        <v>71</v>
      </c>
    </row>
    <row r="10" spans="2:16" ht="78.75" customHeight="1" x14ac:dyDescent="0.25">
      <c r="B10" s="48" t="s">
        <v>22</v>
      </c>
      <c r="C10" s="49"/>
      <c r="D10" s="50"/>
      <c r="E10" s="50"/>
      <c r="F10" s="51"/>
      <c r="G10" s="50"/>
      <c r="H10" s="51"/>
      <c r="I10" s="36"/>
      <c r="J10" s="37"/>
      <c r="K10" s="38"/>
      <c r="L10" s="38"/>
      <c r="M10" s="52"/>
      <c r="N10" s="13"/>
      <c r="O10" s="13"/>
    </row>
    <row r="11" spans="2:16" ht="68.25" customHeight="1" x14ac:dyDescent="0.25">
      <c r="B11" s="9" t="s">
        <v>23</v>
      </c>
      <c r="C11" s="6"/>
      <c r="D11" s="6"/>
      <c r="E11" s="6"/>
      <c r="F11" s="6"/>
      <c r="G11" s="6"/>
      <c r="H11" s="6"/>
      <c r="I11" s="7"/>
      <c r="J11" s="8"/>
      <c r="K11" s="7"/>
      <c r="L11" s="10"/>
      <c r="M11" s="11"/>
      <c r="N11" s="8"/>
      <c r="O11" s="6"/>
    </row>
    <row r="12" spans="2:16" ht="39.75" customHeight="1" x14ac:dyDescent="0.25">
      <c r="B12" s="5" t="s">
        <v>24</v>
      </c>
      <c r="C12" s="6"/>
      <c r="D12" s="6"/>
      <c r="E12" s="6"/>
      <c r="F12" s="6"/>
      <c r="G12" s="6"/>
      <c r="H12" s="6"/>
      <c r="I12" s="7"/>
      <c r="J12" s="8"/>
      <c r="K12" s="7"/>
      <c r="L12" s="7"/>
      <c r="M12" s="8"/>
      <c r="N12" s="8"/>
      <c r="O12" s="8"/>
    </row>
    <row r="13" spans="2:16" ht="39.75" customHeight="1" x14ac:dyDescent="0.25">
      <c r="B13" s="9" t="s">
        <v>25</v>
      </c>
      <c r="C13" s="6"/>
      <c r="D13" s="6"/>
      <c r="E13" s="6"/>
      <c r="F13" s="6"/>
      <c r="G13" s="6"/>
      <c r="H13" s="6"/>
      <c r="I13" s="7"/>
      <c r="J13" s="8"/>
      <c r="K13" s="7"/>
      <c r="L13" s="7"/>
      <c r="M13" s="6"/>
      <c r="N13" s="6"/>
      <c r="O13" s="6"/>
    </row>
    <row r="14" spans="2:16" ht="39.75" customHeight="1" x14ac:dyDescent="0.25">
      <c r="B14" s="5" t="s">
        <v>26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6" ht="39.75" customHeight="1" x14ac:dyDescent="0.25">
      <c r="B15" s="9" t="s">
        <v>27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6" ht="39.75" customHeight="1" x14ac:dyDescent="0.25">
      <c r="B16" s="5" t="s">
        <v>28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5">
      <c r="B17" s="9" t="s">
        <v>29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39.75" customHeight="1" x14ac:dyDescent="0.25">
      <c r="B18" s="5" t="s">
        <v>30</v>
      </c>
      <c r="C18" s="6"/>
      <c r="D18" s="6"/>
      <c r="E18" s="6"/>
      <c r="F18" s="6"/>
      <c r="G18" s="6"/>
      <c r="H18" s="6"/>
      <c r="I18" s="7"/>
      <c r="J18" s="8"/>
      <c r="K18" s="7"/>
      <c r="L18" s="7"/>
      <c r="M18" s="6"/>
      <c r="N18" s="6"/>
      <c r="O18" s="6"/>
    </row>
    <row r="19" spans="2:15" ht="39.75" customHeight="1" x14ac:dyDescent="0.25">
      <c r="B19" s="9" t="s">
        <v>53</v>
      </c>
      <c r="C19" s="6"/>
      <c r="D19" s="6"/>
      <c r="E19" s="6"/>
      <c r="F19" s="6"/>
      <c r="G19" s="6"/>
      <c r="H19" s="6"/>
      <c r="I19" s="7"/>
      <c r="J19" s="8"/>
      <c r="K19" s="7"/>
      <c r="L19" s="7"/>
      <c r="M19" s="6"/>
      <c r="N19" s="6"/>
      <c r="O19" s="6"/>
    </row>
    <row r="20" spans="2:15" ht="39.75" customHeight="1" x14ac:dyDescent="0.25">
      <c r="I20" s="3"/>
      <c r="J20" s="3"/>
      <c r="K20" s="14"/>
      <c r="L20" s="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25">
      <c r="I24" s="1"/>
      <c r="J24" s="1"/>
      <c r="K24" s="15"/>
      <c r="L24" s="3"/>
    </row>
    <row r="25" spans="2:15" ht="19.5" customHeight="1" x14ac:dyDescent="0.25">
      <c r="I25" s="1"/>
      <c r="J25" s="1"/>
      <c r="K25" s="15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 t="s">
        <v>16</v>
      </c>
      <c r="L29" s="1" t="s">
        <v>17</v>
      </c>
      <c r="M29" s="4"/>
    </row>
    <row r="30" spans="2:15" ht="19.5" customHeight="1" x14ac:dyDescent="0.3">
      <c r="I30" s="1"/>
      <c r="J30" s="1"/>
      <c r="K30" s="2" t="s">
        <v>19</v>
      </c>
      <c r="L30" s="1" t="s">
        <v>31</v>
      </c>
      <c r="M30" s="4"/>
    </row>
    <row r="31" spans="2:15" ht="19.5" customHeight="1" x14ac:dyDescent="0.3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">
      <c r="I32" s="1"/>
      <c r="J32" s="1"/>
      <c r="K32" s="2"/>
      <c r="L32" s="1" t="s">
        <v>34</v>
      </c>
      <c r="M32" s="4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25">
      <c r="I999" s="3"/>
      <c r="J999" s="3"/>
      <c r="K999" s="14"/>
      <c r="L999" s="3"/>
    </row>
    <row r="1000" spans="9:12" ht="15.75" customHeight="1" x14ac:dyDescent="0.25">
      <c r="I1000" s="3"/>
      <c r="J1000" s="3"/>
      <c r="K1000" s="14"/>
      <c r="L1000" s="3"/>
    </row>
    <row r="1001" spans="9:12" ht="15.75" customHeight="1" x14ac:dyDescent="0.25"/>
  </sheetData>
  <mergeCells count="1">
    <mergeCell ref="B3:O3"/>
  </mergeCells>
  <phoneticPr fontId="21" type="noConversion"/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6"/>
      <c r="D4" s="16"/>
      <c r="E4" s="16"/>
      <c r="F4" s="4"/>
    </row>
    <row r="5" spans="2:16" ht="14.4" hidden="1" x14ac:dyDescent="0.3">
      <c r="C5" s="16"/>
      <c r="D5" s="16"/>
      <c r="E5" s="16"/>
      <c r="F5" s="4"/>
    </row>
    <row r="6" spans="2:16" ht="39.75" customHeight="1" x14ac:dyDescent="0.25">
      <c r="B6" s="71" t="s">
        <v>35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spans="2:16" ht="9.75" customHeight="1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3">
      <c r="B8" s="18"/>
      <c r="C8" s="19"/>
      <c r="D8" s="19"/>
      <c r="E8" s="19"/>
      <c r="F8" s="20"/>
      <c r="G8" s="21"/>
      <c r="H8" s="21"/>
      <c r="I8" s="21"/>
      <c r="J8" s="21"/>
      <c r="K8" s="21"/>
      <c r="L8" s="21"/>
      <c r="M8" s="21"/>
      <c r="N8" s="21"/>
      <c r="O8" s="21"/>
      <c r="P8" s="22"/>
    </row>
    <row r="9" spans="2:16" ht="30" customHeight="1" x14ac:dyDescent="0.25">
      <c r="B9" s="23"/>
      <c r="C9" s="24" t="s">
        <v>1</v>
      </c>
      <c r="D9" s="25"/>
      <c r="E9" s="74" t="s">
        <v>36</v>
      </c>
      <c r="F9" s="73"/>
      <c r="G9" s="25"/>
      <c r="H9" s="74" t="s">
        <v>11</v>
      </c>
      <c r="I9" s="73"/>
      <c r="J9" s="26"/>
      <c r="K9" s="26"/>
      <c r="L9" s="26"/>
      <c r="M9" s="26"/>
      <c r="N9" s="26"/>
      <c r="O9" s="26"/>
      <c r="P9" s="27"/>
    </row>
    <row r="10" spans="2:16" ht="30" customHeight="1" x14ac:dyDescent="0.25">
      <c r="B10" s="23"/>
      <c r="C10" s="28" t="s">
        <v>15</v>
      </c>
      <c r="D10" s="29"/>
      <c r="E10" s="75" t="str">
        <f>VLOOKUP(C10,'Formato descripción HU'!B6:O19,5,0)</f>
        <v>Administradora</v>
      </c>
      <c r="F10" s="73"/>
      <c r="G10" s="30"/>
      <c r="H10" s="75" t="str">
        <f>VLOOKUP(C10,'Formato descripción HU'!B6:O19,11,0)</f>
        <v>Terminado</v>
      </c>
      <c r="I10" s="73"/>
      <c r="J10" s="30"/>
      <c r="K10" s="26"/>
      <c r="L10" s="26"/>
      <c r="M10" s="26"/>
      <c r="N10" s="26"/>
      <c r="O10" s="26"/>
      <c r="P10" s="27"/>
    </row>
    <row r="11" spans="2:16" ht="9.75" customHeight="1" x14ac:dyDescent="0.25">
      <c r="B11" s="23"/>
      <c r="C11" s="31"/>
      <c r="D11" s="29"/>
      <c r="E11" s="32"/>
      <c r="F11" s="32"/>
      <c r="G11" s="30"/>
      <c r="H11" s="32"/>
      <c r="I11" s="32"/>
      <c r="J11" s="30"/>
      <c r="K11" s="32"/>
      <c r="L11" s="32"/>
      <c r="M11" s="26"/>
      <c r="N11" s="32"/>
      <c r="O11" s="32"/>
      <c r="P11" s="27"/>
    </row>
    <row r="12" spans="2:16" ht="30" customHeight="1" x14ac:dyDescent="0.25">
      <c r="B12" s="23"/>
      <c r="C12" s="24" t="s">
        <v>37</v>
      </c>
      <c r="D12" s="29"/>
      <c r="E12" s="74" t="s">
        <v>10</v>
      </c>
      <c r="F12" s="73"/>
      <c r="G12" s="30"/>
      <c r="H12" s="74" t="s">
        <v>38</v>
      </c>
      <c r="I12" s="73"/>
      <c r="J12" s="30"/>
      <c r="K12" s="32"/>
      <c r="L12" s="32"/>
      <c r="M12" s="26"/>
      <c r="N12" s="32"/>
      <c r="O12" s="32"/>
      <c r="P12" s="27"/>
    </row>
    <row r="13" spans="2:16" ht="30" customHeight="1" x14ac:dyDescent="0.25">
      <c r="B13" s="23"/>
      <c r="C13" s="28">
        <f>VLOOKUP('Historia de Usuario'!C10,'Formato descripción HU'!B6:O19,8,0)</f>
        <v>8</v>
      </c>
      <c r="D13" s="29"/>
      <c r="E13" s="75" t="str">
        <f>VLOOKUP(C10,'Formato descripción HU'!B6:O19,10,0)</f>
        <v>Alta</v>
      </c>
      <c r="F13" s="73"/>
      <c r="G13" s="30"/>
      <c r="H13" s="75" t="str">
        <f>VLOOKUP(C10,'Formato descripción HU'!B6:O19,7,0)</f>
        <v xml:space="preserve">Jhaldry Peñaherrera </v>
      </c>
      <c r="I13" s="73"/>
      <c r="J13" s="30"/>
      <c r="K13" s="32"/>
      <c r="L13" s="32"/>
      <c r="M13" s="26"/>
      <c r="N13" s="32"/>
      <c r="O13" s="32"/>
      <c r="P13" s="27"/>
    </row>
    <row r="14" spans="2:16" ht="9.75" customHeight="1" x14ac:dyDescent="0.25">
      <c r="B14" s="23"/>
      <c r="C14" s="26"/>
      <c r="D14" s="29"/>
      <c r="E14" s="26"/>
      <c r="F14" s="26"/>
      <c r="G14" s="30"/>
      <c r="H14" s="30"/>
      <c r="I14" s="26"/>
      <c r="J14" s="26"/>
      <c r="K14" s="26"/>
      <c r="L14" s="26"/>
      <c r="M14" s="26"/>
      <c r="N14" s="26"/>
      <c r="O14" s="26"/>
      <c r="P14" s="27"/>
    </row>
    <row r="15" spans="2:16" ht="19.5" customHeight="1" x14ac:dyDescent="0.25">
      <c r="B15" s="23"/>
      <c r="C15" s="77" t="s">
        <v>39</v>
      </c>
      <c r="D15" s="76" t="str">
        <f>VLOOKUP(C10,'Formato descripción HU'!B6:O19,3,0)</f>
        <v xml:space="preserve">El programa debe permitir el ingreso de usuario y contraseña </v>
      </c>
      <c r="E15" s="65"/>
      <c r="F15" s="26"/>
      <c r="G15" s="77" t="s">
        <v>40</v>
      </c>
      <c r="H15" s="76" t="str">
        <f>VLOOKUP(C10,'Formato descripción HU'!B6:O19,4,0)</f>
        <v>Asegurar que solo usuarios autorizados accedan al sistema facilitanto así la administración de perfiles y permisos garantizando así la integridad y confidencialidad de la información gestionada dentro de la aplicación</v>
      </c>
      <c r="I15" s="64"/>
      <c r="J15" s="65"/>
      <c r="K15" s="26"/>
      <c r="L15" s="77" t="s">
        <v>41</v>
      </c>
      <c r="M15" s="63" t="str">
        <f>VLOOKUP(C10,'Formato descripción HU'!B6:O19,6,0)</f>
        <v>•	Registro de Usuarios validos: Creación de usuarios, donde se permita seleccionar el Rol que este ocupará.
•	Validación de ingreso al programa: Inicio de sesión en base a los permisos de usuario</v>
      </c>
      <c r="N15" s="64"/>
      <c r="O15" s="65"/>
      <c r="P15" s="27"/>
    </row>
    <row r="16" spans="2:16" ht="19.5" customHeight="1" x14ac:dyDescent="0.25">
      <c r="B16" s="23"/>
      <c r="C16" s="78"/>
      <c r="D16" s="66"/>
      <c r="E16" s="67"/>
      <c r="F16" s="26"/>
      <c r="G16" s="78"/>
      <c r="H16" s="66"/>
      <c r="I16" s="62"/>
      <c r="J16" s="67"/>
      <c r="K16" s="26"/>
      <c r="L16" s="78"/>
      <c r="M16" s="66"/>
      <c r="N16" s="62"/>
      <c r="O16" s="67"/>
      <c r="P16" s="27"/>
    </row>
    <row r="17" spans="2:16" ht="19.5" customHeight="1" x14ac:dyDescent="0.25">
      <c r="B17" s="23"/>
      <c r="C17" s="79"/>
      <c r="D17" s="68"/>
      <c r="E17" s="70"/>
      <c r="F17" s="26"/>
      <c r="G17" s="79"/>
      <c r="H17" s="68"/>
      <c r="I17" s="69"/>
      <c r="J17" s="70"/>
      <c r="K17" s="26"/>
      <c r="L17" s="79"/>
      <c r="M17" s="68"/>
      <c r="N17" s="69"/>
      <c r="O17" s="70"/>
      <c r="P17" s="27"/>
    </row>
    <row r="18" spans="2:16" ht="9.75" customHeight="1" x14ac:dyDescent="0.25">
      <c r="B18" s="23"/>
      <c r="C18" s="26"/>
      <c r="D18" s="26"/>
      <c r="E18" s="26"/>
      <c r="F18" s="26"/>
      <c r="G18" s="30"/>
      <c r="H18" s="30"/>
      <c r="I18" s="30"/>
      <c r="J18" s="26"/>
      <c r="K18" s="26"/>
      <c r="L18" s="26"/>
      <c r="M18" s="26"/>
      <c r="N18" s="26"/>
      <c r="O18" s="26"/>
      <c r="P18" s="27"/>
    </row>
    <row r="19" spans="2:16" ht="19.5" customHeight="1" x14ac:dyDescent="0.25">
      <c r="B19" s="23"/>
      <c r="C19" s="86" t="s">
        <v>42</v>
      </c>
      <c r="D19" s="65"/>
      <c r="E19" s="80" t="s">
        <v>43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27"/>
    </row>
    <row r="20" spans="2:16" ht="19.5" customHeight="1" x14ac:dyDescent="0.25">
      <c r="B20" s="23"/>
      <c r="C20" s="68"/>
      <c r="D20" s="70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5"/>
      <c r="P20" s="27"/>
    </row>
    <row r="21" spans="2:16" ht="9.75" customHeight="1" x14ac:dyDescent="0.25">
      <c r="B21" s="23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2:16" ht="19.5" customHeight="1" x14ac:dyDescent="0.25">
      <c r="B22" s="23"/>
      <c r="C22" s="87" t="s">
        <v>44</v>
      </c>
      <c r="D22" s="65"/>
      <c r="E22" s="63" t="str">
        <f>VLOOKUP(C10,'Formato descripción HU'!B6:O19,12,0)</f>
        <v>Mediante un módulo de autenticación que permita registrar nuevos usuarios, validar sus datos y gestionar roles y permisos. Este módulo será probado mediante registros con datos válidos e inválidos.</v>
      </c>
      <c r="F22" s="64"/>
      <c r="G22" s="64"/>
      <c r="H22" s="65"/>
      <c r="I22" s="26"/>
      <c r="J22" s="87" t="s">
        <v>13</v>
      </c>
      <c r="K22" s="65"/>
      <c r="L22" s="63">
        <f>VLOOKUP(C10,'Formato descripción HU'!B6:O19,13,0)</f>
        <v>0</v>
      </c>
      <c r="M22" s="64"/>
      <c r="N22" s="64"/>
      <c r="O22" s="65"/>
      <c r="P22" s="27"/>
    </row>
    <row r="23" spans="2:16" ht="19.5" customHeight="1" x14ac:dyDescent="0.25">
      <c r="B23" s="23"/>
      <c r="C23" s="66"/>
      <c r="D23" s="67"/>
      <c r="E23" s="66"/>
      <c r="F23" s="62"/>
      <c r="G23" s="62"/>
      <c r="H23" s="67"/>
      <c r="I23" s="26"/>
      <c r="J23" s="66"/>
      <c r="K23" s="67"/>
      <c r="L23" s="66"/>
      <c r="M23" s="62"/>
      <c r="N23" s="62"/>
      <c r="O23" s="67"/>
      <c r="P23" s="27"/>
    </row>
    <row r="24" spans="2:16" ht="19.5" customHeight="1" x14ac:dyDescent="0.25">
      <c r="B24" s="23"/>
      <c r="C24" s="68"/>
      <c r="D24" s="70"/>
      <c r="E24" s="68"/>
      <c r="F24" s="69"/>
      <c r="G24" s="69"/>
      <c r="H24" s="70"/>
      <c r="I24" s="26"/>
      <c r="J24" s="68"/>
      <c r="K24" s="70"/>
      <c r="L24" s="68"/>
      <c r="M24" s="69"/>
      <c r="N24" s="69"/>
      <c r="O24" s="70"/>
      <c r="P24" s="27"/>
    </row>
    <row r="25" spans="2:16" ht="9.75" customHeight="1" x14ac:dyDescent="0.25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16" ht="19.5" customHeight="1" x14ac:dyDescent="0.25"/>
    <row r="27" spans="2:16" ht="27" customHeight="1" x14ac:dyDescent="0.25">
      <c r="B27" s="71" t="s">
        <v>35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2025-07-04T16:20:53Z</dcterms:modified>
</cp:coreProperties>
</file>