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447e3919596dfa0/Documentos/Metodología de Desarrollo de Software/"/>
    </mc:Choice>
  </mc:AlternateContent>
  <xr:revisionPtr revIDLastSave="0" documentId="8_{A674840C-452C-4B9D-898B-BFA33299C2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<sst xmlns="http://schemas.openxmlformats.org/spreadsheetml/2006/main" count="86" uniqueCount="70">
  <si>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</si>
  <si>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</si>
  <si>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</si>
  <si>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</si>
  <si>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</si>
  <si>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</si>
  <si>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</si>
  <si>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</si>
  <si>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</si>
  <si>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</si>
  <si>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</si>
  <si>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</si>
  <si>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</si>
  <si>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</si>
  <si>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</si>
  <si>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</si>
  <si>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</si>
  <si>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</si>
  <si>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</si>
  <si>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</si>
  <si>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</si>
  <si>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</si>
  <si>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</si>
  <si>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</si>
  <si>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</si>
  <si>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</si>
  <si>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</si>
  <si>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</si>
  <si>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</si>
  <si>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</si>
  <si>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</si>
  <si>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</si>
  <si>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</si>
  <si>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</si>
  <si>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</si>
  <si>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</si>
  <si>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</si>
  <si>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Buscar registros</t>
  </si>
  <si>
    <t>Facilitar la busqueda de datos de trabajadores por varios campos</t>
  </si>
  <si>
    <t>Poder editar de forma eficiente al actualizar o cambiar datos de los trabajadors</t>
  </si>
  <si>
    <t>Mostrar los registros</t>
  </si>
  <si>
    <t>Ver de forma rapida los registros existentes</t>
  </si>
  <si>
    <t>Eliminar registros que ya no seran necesarios</t>
  </si>
  <si>
    <t>Registrar nuevo trabajador</t>
  </si>
  <si>
    <t>Gestión de edición de datos.</t>
  </si>
  <si>
    <t>Gestión de búsqueda de datos</t>
  </si>
  <si>
    <t>Visualización de datos</t>
  </si>
  <si>
    <t>Ocler Delgado</t>
  </si>
  <si>
    <t>Kevin Ramos</t>
  </si>
  <si>
    <t>Diego Hidalgo</t>
  </si>
  <si>
    <t>Administrador</t>
  </si>
  <si>
    <t>Si el administrador no ingresa todos los datos, no podrá hacer uso del sistema.</t>
  </si>
  <si>
    <t>Para asi digitalizar los datos ingresados por los usuarios y asi mejorar el proceso de registro y espacio que ocupan</t>
  </si>
  <si>
    <t>Registrar datos de trabajadores a maquina de forma rapida y evitando confusion de caracteres</t>
  </si>
  <si>
    <t>Eliminar Registro</t>
  </si>
  <si>
    <t>Edición o actualización de registros</t>
  </si>
  <si>
    <t>Realización de una opción de busqueda que permita ingresar varios parametros que condicionaran el resultado de la misma.</t>
  </si>
  <si>
    <t xml:space="preserve">Gracias a la busqueda de los registros podremos acceder a los datos relacionados con ese usuario y asi editarlos </t>
  </si>
  <si>
    <t>Crear una pantalla que muestre todos los registros existentes en el sistema hasta el momento en el que se selecciono esa opción</t>
  </si>
  <si>
    <t>Crear una opción que permita la eliminación de los registros de los usuarios gracias a la función creada anteriormente</t>
  </si>
  <si>
    <t>Se accedera a la base de datos disponible para asi buscar los datos solicitados por el usuario y la identificación que se busque</t>
  </si>
  <si>
    <t>Con la función de busqueda se accedera a los registros y mediante funciones especializadas se cambiara los escogidos</t>
  </si>
  <si>
    <t>Se imprimiran todos los datos disponibles en la Base de Datos</t>
  </si>
  <si>
    <t>Mediante la función de busqueda, se podra eliminar los registros escogidos</t>
  </si>
  <si>
    <t>Gestión de la eliminación de registros</t>
  </si>
  <si>
    <t>Mediante la recopilación de la información necesaria para la realizacion de los registros, es decir los campos necesarios para formular el sistema</t>
  </si>
  <si>
    <t>El administrador debe ingresar de forma secuencial los datos que sean solicitados, y presentarlos de forma legible</t>
  </si>
  <si>
    <t>El admistrador puedes realizar las modificaciones pertinentes y al momento de revisar verificar su actualización</t>
  </si>
  <si>
    <t>La informaición que se muestra el momento de presentar los datos se puede leer de forma legible y clara</t>
  </si>
  <si>
    <t>Se realizarán varias comprobaciones para asegurar la correcta eliminación de un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</si>
</sst>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6" fillId="0" borderId="0" xfId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1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wrapText="1"/>
    </xf>
    <xf numFmtId="0" fontId="15" fillId="0" borderId="28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17" fillId="0" borderId="26" xfId="0" applyFont="1" applyBorder="1"/>
    <xf numFmtId="0" fontId="14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vertical="center" wrapText="1"/>
    </xf>
    <xf numFmtId="0" fontId="18" fillId="0" borderId="8" xfId="0" applyFont="1" applyBorder="1" applyAlignment="1">
      <alignment horizontal="justify" vertical="center"/>
    </xf>
    <xf numFmtId="0" fontId="18" fillId="0" borderId="26" xfId="0" applyFont="1" applyBorder="1" applyAlignment="1">
      <alignment horizontal="justify" vertical="center"/>
    </xf>
    <xf numFmtId="14" fontId="5" fillId="0" borderId="26" xfId="0" applyNumberFormat="1" applyFont="1" applyBorder="1" applyAlignment="1">
      <alignment vertical="center" wrapText="1"/>
    </xf>
    <xf numFmtId="0" fontId="5" fillId="0" borderId="28" xfId="0" applyFont="1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5" fillId="0" borderId="27" xfId="0" applyFont="1" applyBorder="1" applyAlignment="1">
      <alignment vertical="top" wrapText="1"/>
    </xf>
    <xf numFmtId="0" fontId="15" fillId="0" borderId="26" xfId="0" applyFont="1" applyBorder="1" applyAlignment="1">
      <alignment vertical="top" wrapText="1"/>
    </xf>
    <xf numFmtId="14" fontId="1" fillId="0" borderId="27" xfId="0" applyNumberFormat="1" applyFont="1" applyBorder="1" applyAlignment="1">
      <alignment wrapText="1"/>
    </xf>
    <xf numFmtId="14" fontId="5" fillId="0" borderId="27" xfId="0" applyNumberFormat="1" applyFont="1" applyBorder="1" applyAlignment="1">
      <alignment vertical="center" wrapText="1"/>
    </xf>
    <xf numFmtId="14" fontId="5" fillId="0" borderId="29" xfId="0" applyNumberFormat="1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6" zoomScale="73" zoomScaleNormal="73" workbookViewId="0">
      <selection activeCell="M12" sqref="M12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3" width="27" customWidth="1"/>
    <col min="14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11" customHeight="1" x14ac:dyDescent="0.3">
      <c r="B6" s="72" t="s">
        <v>15</v>
      </c>
      <c r="C6" s="63" t="s">
        <v>36</v>
      </c>
      <c r="D6" s="73" t="s">
        <v>53</v>
      </c>
      <c r="E6" s="64" t="s">
        <v>52</v>
      </c>
      <c r="F6" s="66" t="s">
        <v>50</v>
      </c>
      <c r="G6" s="67" t="s">
        <v>65</v>
      </c>
      <c r="H6" s="63" t="s">
        <v>47</v>
      </c>
      <c r="I6" s="65"/>
      <c r="J6" s="8"/>
      <c r="K6" s="7" t="s">
        <v>16</v>
      </c>
      <c r="L6" s="62"/>
      <c r="M6" s="63" t="s">
        <v>51</v>
      </c>
      <c r="N6" s="77"/>
      <c r="O6" s="63" t="s">
        <v>43</v>
      </c>
    </row>
    <row r="7" spans="2:15" ht="116.4" customHeight="1" x14ac:dyDescent="0.25">
      <c r="B7" s="72" t="s">
        <v>18</v>
      </c>
      <c r="C7" s="63" t="s">
        <v>37</v>
      </c>
      <c r="D7" s="74" t="s">
        <v>38</v>
      </c>
      <c r="E7" s="64" t="s">
        <v>56</v>
      </c>
      <c r="F7" s="66" t="s">
        <v>50</v>
      </c>
      <c r="G7" s="68" t="s">
        <v>60</v>
      </c>
      <c r="H7" s="63" t="s">
        <v>48</v>
      </c>
      <c r="I7" s="65"/>
      <c r="J7" s="8"/>
      <c r="K7" s="7" t="s">
        <v>16</v>
      </c>
      <c r="L7" s="61"/>
      <c r="M7" s="63" t="s">
        <v>66</v>
      </c>
      <c r="N7" s="78"/>
      <c r="O7" s="63" t="s">
        <v>45</v>
      </c>
    </row>
    <row r="8" spans="2:15" ht="74.25" customHeight="1" x14ac:dyDescent="0.25">
      <c r="B8" s="72" t="s">
        <v>19</v>
      </c>
      <c r="C8" s="63" t="s">
        <v>55</v>
      </c>
      <c r="D8" s="9" t="s">
        <v>39</v>
      </c>
      <c r="E8" s="75" t="s">
        <v>57</v>
      </c>
      <c r="F8" s="66" t="s">
        <v>50</v>
      </c>
      <c r="G8" s="76" t="s">
        <v>61</v>
      </c>
      <c r="H8" s="63" t="s">
        <v>49</v>
      </c>
      <c r="I8" s="25"/>
      <c r="J8" s="8"/>
      <c r="K8" s="7" t="s">
        <v>16</v>
      </c>
      <c r="L8" s="62"/>
      <c r="M8" s="63" t="s">
        <v>67</v>
      </c>
      <c r="N8" s="78"/>
      <c r="O8" s="63" t="s">
        <v>44</v>
      </c>
    </row>
    <row r="9" spans="2:15" ht="87" customHeight="1" x14ac:dyDescent="0.25">
      <c r="B9" s="72" t="s">
        <v>20</v>
      </c>
      <c r="C9" s="63" t="s">
        <v>40</v>
      </c>
      <c r="D9" s="74" t="s">
        <v>41</v>
      </c>
      <c r="E9" s="64" t="s">
        <v>58</v>
      </c>
      <c r="F9" s="66" t="s">
        <v>50</v>
      </c>
      <c r="G9" s="68" t="s">
        <v>62</v>
      </c>
      <c r="H9" s="63" t="s">
        <v>49</v>
      </c>
      <c r="I9" s="65"/>
      <c r="J9" s="8"/>
      <c r="K9" s="7" t="s">
        <v>16</v>
      </c>
      <c r="L9" s="7"/>
      <c r="M9" s="69" t="s">
        <v>68</v>
      </c>
      <c r="N9" s="79"/>
      <c r="O9" s="63" t="s">
        <v>46</v>
      </c>
    </row>
    <row r="10" spans="2:15" ht="86.4" customHeight="1" x14ac:dyDescent="0.25">
      <c r="B10" s="72" t="s">
        <v>21</v>
      </c>
      <c r="C10" s="63" t="s">
        <v>54</v>
      </c>
      <c r="D10" s="74" t="s">
        <v>42</v>
      </c>
      <c r="E10" s="64" t="s">
        <v>59</v>
      </c>
      <c r="F10" s="66" t="s">
        <v>50</v>
      </c>
      <c r="G10" s="68" t="s">
        <v>63</v>
      </c>
      <c r="H10" s="63" t="s">
        <v>49</v>
      </c>
      <c r="I10" s="65"/>
      <c r="J10" s="8"/>
      <c r="K10" s="7" t="s">
        <v>16</v>
      </c>
      <c r="L10" s="62"/>
      <c r="M10" s="70" t="s">
        <v>69</v>
      </c>
      <c r="N10" s="71"/>
      <c r="O10" s="68" t="s">
        <v>64</v>
      </c>
    </row>
    <row r="11" spans="2:15" ht="19.5" customHeight="1" x14ac:dyDescent="0.25">
      <c r="I11" s="3"/>
      <c r="J11" s="3"/>
      <c r="K11" s="10"/>
      <c r="L11" s="3"/>
    </row>
    <row r="12" spans="2:15" ht="19.5" customHeight="1" x14ac:dyDescent="0.3">
      <c r="D12" s="33"/>
      <c r="I12" s="1"/>
      <c r="J12" s="1"/>
      <c r="K12" s="2"/>
      <c r="L12" s="3"/>
    </row>
    <row r="13" spans="2:15" ht="19.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11"/>
      <c r="L15" s="3"/>
    </row>
    <row r="16" spans="2:15" ht="19.5" customHeight="1" x14ac:dyDescent="0.25">
      <c r="I16" s="1"/>
      <c r="J16" s="1"/>
      <c r="K16" s="11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">
      <c r="I23" s="1"/>
      <c r="J23" s="1"/>
      <c r="K23" s="2"/>
      <c r="L23" s="1" t="s">
        <v>26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10"/>
      <c r="L990" s="3"/>
    </row>
    <row r="991" spans="9:12" ht="15.75" customHeight="1" x14ac:dyDescent="0.25">
      <c r="I991" s="3"/>
      <c r="J991" s="3"/>
      <c r="K991" s="10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2"/>
      <c r="D4" s="12"/>
      <c r="E4" s="12"/>
      <c r="F4" s="4"/>
    </row>
    <row r="5" spans="2:16" ht="14.4" hidden="1" x14ac:dyDescent="0.3">
      <c r="C5" s="12"/>
      <c r="D5" s="12"/>
      <c r="E5" s="12"/>
      <c r="F5" s="4"/>
    </row>
    <row r="6" spans="2:16" ht="39.75" customHeight="1" x14ac:dyDescent="0.25">
      <c r="B6" s="58" t="s">
        <v>27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4"/>
    </row>
    <row r="7" spans="2:16" ht="9.7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6" ht="9.75" customHeight="1" x14ac:dyDescent="0.3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5">
      <c r="B9" s="31"/>
      <c r="C9" s="14" t="s">
        <v>1</v>
      </c>
      <c r="D9" s="15"/>
      <c r="E9" s="53" t="s">
        <v>28</v>
      </c>
      <c r="F9" s="54"/>
      <c r="G9" s="15"/>
      <c r="H9" s="53" t="s">
        <v>11</v>
      </c>
      <c r="I9" s="54"/>
      <c r="J9" s="16"/>
      <c r="K9" s="16"/>
      <c r="L9" s="16"/>
      <c r="M9" s="16"/>
      <c r="N9" s="16"/>
      <c r="O9" s="16"/>
      <c r="P9" s="32"/>
    </row>
    <row r="10" spans="2:16" ht="30" customHeight="1" x14ac:dyDescent="0.25">
      <c r="B10" s="31"/>
      <c r="C10" s="17" t="s">
        <v>18</v>
      </c>
      <c r="D10" s="18"/>
      <c r="E10" s="55" t="str">
        <f>VLOOKUP(C10,'Formato descripción HU'!B6:O10,5,0)</f>
        <v>Administrador</v>
      </c>
      <c r="F10" s="54"/>
      <c r="G10" s="19"/>
      <c r="H10" s="55">
        <f>VLOOKUP(C10,'Formato descripción HU'!B6:O10,11,0)</f>
        <v>0</v>
      </c>
      <c r="I10" s="54"/>
      <c r="J10" s="19"/>
      <c r="K10" s="16"/>
      <c r="L10" s="16"/>
      <c r="M10" s="16"/>
      <c r="N10" s="16"/>
      <c r="O10" s="16"/>
      <c r="P10" s="32"/>
    </row>
    <row r="11" spans="2:16" ht="9.75" customHeight="1" x14ac:dyDescent="0.25">
      <c r="B11" s="31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2"/>
    </row>
    <row r="12" spans="2:16" ht="30" customHeight="1" x14ac:dyDescent="0.25">
      <c r="B12" s="31"/>
      <c r="C12" s="14" t="s">
        <v>29</v>
      </c>
      <c r="D12" s="18"/>
      <c r="E12" s="53" t="s">
        <v>10</v>
      </c>
      <c r="F12" s="54"/>
      <c r="G12" s="19"/>
      <c r="H12" s="53" t="s">
        <v>30</v>
      </c>
      <c r="I12" s="54"/>
      <c r="J12" s="19"/>
      <c r="K12" s="21"/>
      <c r="L12" s="21"/>
      <c r="M12" s="16"/>
      <c r="N12" s="21"/>
      <c r="O12" s="21"/>
      <c r="P12" s="32"/>
    </row>
    <row r="13" spans="2:16" ht="30" customHeight="1" x14ac:dyDescent="0.25">
      <c r="B13" s="31"/>
      <c r="C13" s="17">
        <f>VLOOKUP('Historia de Usuario'!C10,'Formato descripción HU'!B6:O10,8,0)</f>
        <v>0</v>
      </c>
      <c r="D13" s="18"/>
      <c r="E13" s="55" t="str">
        <f>VLOOKUP(C10,'Formato descripción HU'!B6:O10,10,0)</f>
        <v>Alta</v>
      </c>
      <c r="F13" s="54"/>
      <c r="G13" s="19"/>
      <c r="H13" s="55" t="str">
        <f>VLOOKUP(C10,'Formato descripción HU'!B6:O10,7,0)</f>
        <v>Kevin Ramos</v>
      </c>
      <c r="I13" s="54"/>
      <c r="J13" s="19"/>
      <c r="K13" s="21"/>
      <c r="L13" s="21"/>
      <c r="M13" s="16"/>
      <c r="N13" s="21"/>
      <c r="O13" s="21"/>
      <c r="P13" s="32"/>
    </row>
    <row r="14" spans="2:16" ht="9.75" customHeight="1" x14ac:dyDescent="0.25">
      <c r="B14" s="31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2"/>
    </row>
    <row r="15" spans="2:16" ht="19.5" customHeight="1" x14ac:dyDescent="0.25">
      <c r="B15" s="31"/>
      <c r="C15" s="36" t="s">
        <v>31</v>
      </c>
      <c r="D15" s="60" t="str">
        <f>VLOOKUP(C10,'Formato descripción HU'!B6:O10,3,0)</f>
        <v>Facilitar la busqueda de datos de trabajadores por varios campos</v>
      </c>
      <c r="E15" s="41"/>
      <c r="F15" s="16"/>
      <c r="G15" s="36" t="s">
        <v>32</v>
      </c>
      <c r="H15" s="60" t="str">
        <f>VLOOKUP(C10,'Formato descripción HU'!B6:O10,4,0)</f>
        <v>Realización de una opción de busqueda que permita ingresar varios parametros que condicionaran el resultado de la misma.</v>
      </c>
      <c r="I15" s="40"/>
      <c r="J15" s="41"/>
      <c r="K15" s="16"/>
      <c r="L15" s="36" t="s">
        <v>33</v>
      </c>
      <c r="M15" s="39" t="str">
        <f>VLOOKUP(C10,'Formato descripción HU'!B6:O10,6,0)</f>
        <v>Se accedera a la base de datos disponible para asi buscar los datos solicitados por el usuario y la identificación que se busque</v>
      </c>
      <c r="N15" s="40"/>
      <c r="O15" s="41"/>
      <c r="P15" s="32"/>
    </row>
    <row r="16" spans="2:16" ht="19.5" customHeight="1" x14ac:dyDescent="0.25">
      <c r="B16" s="31"/>
      <c r="C16" s="37"/>
      <c r="D16" s="42"/>
      <c r="E16" s="43"/>
      <c r="F16" s="16"/>
      <c r="G16" s="37"/>
      <c r="H16" s="42"/>
      <c r="I16" s="35"/>
      <c r="J16" s="43"/>
      <c r="K16" s="16"/>
      <c r="L16" s="37"/>
      <c r="M16" s="42"/>
      <c r="N16" s="35"/>
      <c r="O16" s="43"/>
      <c r="P16" s="32"/>
    </row>
    <row r="17" spans="2:16" ht="19.5" customHeight="1" x14ac:dyDescent="0.25">
      <c r="B17" s="31"/>
      <c r="C17" s="38"/>
      <c r="D17" s="44"/>
      <c r="E17" s="46"/>
      <c r="F17" s="16"/>
      <c r="G17" s="38"/>
      <c r="H17" s="44"/>
      <c r="I17" s="45"/>
      <c r="J17" s="46"/>
      <c r="K17" s="16"/>
      <c r="L17" s="38"/>
      <c r="M17" s="44"/>
      <c r="N17" s="45"/>
      <c r="O17" s="46"/>
      <c r="P17" s="32"/>
    </row>
    <row r="18" spans="2:16" ht="9.75" customHeight="1" x14ac:dyDescent="0.25">
      <c r="B18" s="31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2"/>
    </row>
    <row r="19" spans="2:16" ht="19.5" customHeight="1" x14ac:dyDescent="0.25">
      <c r="B19" s="31"/>
      <c r="C19" s="56" t="s">
        <v>34</v>
      </c>
      <c r="D19" s="41"/>
      <c r="E19" s="47" t="str">
        <f>VLOOKUP(C10,'Formato descripción HU'!B6:O10,14,0)</f>
        <v>Gestión de búsqueda de datos</v>
      </c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32"/>
    </row>
    <row r="20" spans="2:16" ht="19.5" customHeight="1" x14ac:dyDescent="0.25">
      <c r="B20" s="31"/>
      <c r="C20" s="44"/>
      <c r="D20" s="46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2"/>
      <c r="P20" s="32"/>
    </row>
    <row r="21" spans="2:16" ht="9.75" customHeight="1" x14ac:dyDescent="0.25">
      <c r="B21" s="3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2"/>
    </row>
    <row r="22" spans="2:16" ht="19.5" customHeight="1" x14ac:dyDescent="0.25">
      <c r="B22" s="31"/>
      <c r="C22" s="57" t="s">
        <v>35</v>
      </c>
      <c r="D22" s="41"/>
      <c r="E22" s="39" t="str">
        <f>VLOOKUP(C10,'Formato descripción HU'!B6:O10,12,0)</f>
        <v>El administrador debe ingresar de forma secuencial los datos que sean solicitados, y presentarlos de forma legible</v>
      </c>
      <c r="F22" s="40"/>
      <c r="G22" s="40"/>
      <c r="H22" s="41"/>
      <c r="I22" s="16"/>
      <c r="J22" s="57" t="s">
        <v>13</v>
      </c>
      <c r="K22" s="41"/>
      <c r="L22" s="39">
        <f>VLOOKUP(C10,'Formato descripción HU'!B6:O10,13,0)</f>
        <v>0</v>
      </c>
      <c r="M22" s="40"/>
      <c r="N22" s="40"/>
      <c r="O22" s="41"/>
      <c r="P22" s="32"/>
    </row>
    <row r="23" spans="2:16" ht="19.5" customHeight="1" x14ac:dyDescent="0.25">
      <c r="B23" s="31"/>
      <c r="C23" s="42"/>
      <c r="D23" s="43"/>
      <c r="E23" s="42"/>
      <c r="F23" s="35"/>
      <c r="G23" s="35"/>
      <c r="H23" s="43"/>
      <c r="I23" s="16"/>
      <c r="J23" s="42"/>
      <c r="K23" s="43"/>
      <c r="L23" s="42"/>
      <c r="M23" s="35"/>
      <c r="N23" s="35"/>
      <c r="O23" s="43"/>
      <c r="P23" s="32"/>
    </row>
    <row r="24" spans="2:16" ht="19.5" customHeight="1" x14ac:dyDescent="0.25">
      <c r="B24" s="31"/>
      <c r="C24" s="44"/>
      <c r="D24" s="46"/>
      <c r="E24" s="44"/>
      <c r="F24" s="45"/>
      <c r="G24" s="45"/>
      <c r="H24" s="46"/>
      <c r="I24" s="16"/>
      <c r="J24" s="44"/>
      <c r="K24" s="46"/>
      <c r="L24" s="44"/>
      <c r="M24" s="45"/>
      <c r="N24" s="45"/>
      <c r="O24" s="46"/>
      <c r="P24" s="32"/>
    </row>
    <row r="25" spans="2:16" ht="9.75" customHeight="1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Josema SE</cp:lastModifiedBy>
  <cp:revision/>
  <dcterms:created xsi:type="dcterms:W3CDTF">2019-10-21T15:37:14Z</dcterms:created>
  <dcterms:modified xsi:type="dcterms:W3CDTF">2025-05-16T17:10:48Z</dcterms:modified>
  <cp:category/>
  <cp:contentStatus/>
</cp:coreProperties>
</file>