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VPS\Documents\"/>
    </mc:Choice>
  </mc:AlternateContent>
  <xr:revisionPtr revIDLastSave="0" documentId="13_ncr:1_{2B8D9C70-F51D-4CF3-9750-D005528BBB21}" xr6:coauthVersionLast="47" xr6:coauthVersionMax="47" xr10:uidLastSave="{00000000-0000-0000-0000-000000000000}"/>
  <bookViews>
    <workbookView xWindow="0" yWindow="0" windowWidth="19200" windowHeight="10200" tabRatio="662" xr2:uid="{00000000-000D-0000-FFFF-FFFF00000000}"/>
  </bookViews>
  <sheets>
    <sheet name="Workplan" sheetId="9" r:id="rId1"/>
    <sheet name="Budget" sheetId="8" r:id="rId2"/>
    <sheet name="Sheet2" sheetId="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9" l="1"/>
  <c r="N16" i="8" l="1"/>
  <c r="N17" i="8"/>
  <c r="N18" i="8"/>
  <c r="N19" i="8"/>
  <c r="N20" i="8"/>
  <c r="N21" i="8"/>
  <c r="N22" i="8"/>
  <c r="N23" i="8"/>
  <c r="N15" i="8"/>
  <c r="N5" i="8"/>
  <c r="N6" i="8"/>
  <c r="N7" i="8"/>
  <c r="N8" i="8"/>
  <c r="N9" i="8"/>
  <c r="N10" i="8"/>
  <c r="N11" i="8"/>
  <c r="N12" i="8"/>
  <c r="M26" i="8"/>
  <c r="L26" i="8"/>
  <c r="K26" i="8"/>
  <c r="J26" i="8"/>
  <c r="M14" i="8"/>
  <c r="L14" i="8"/>
  <c r="K14" i="8"/>
  <c r="J14" i="8"/>
  <c r="F14" i="8"/>
  <c r="G14" i="8"/>
  <c r="H14" i="8"/>
  <c r="I14" i="8"/>
  <c r="F26" i="8"/>
  <c r="G26" i="8"/>
  <c r="H26" i="8"/>
  <c r="I26" i="8"/>
  <c r="N14" i="8" l="1"/>
  <c r="J29" i="8"/>
  <c r="K29" i="8"/>
  <c r="L29" i="8"/>
  <c r="M29" i="8"/>
  <c r="I29" i="8"/>
  <c r="H29" i="8"/>
  <c r="G29" i="8"/>
  <c r="F29" i="8"/>
  <c r="N26" i="8"/>
  <c r="N29" i="8" l="1"/>
</calcChain>
</file>

<file path=xl/sharedStrings.xml><?xml version="1.0" encoding="utf-8"?>
<sst xmlns="http://schemas.openxmlformats.org/spreadsheetml/2006/main" count="96" uniqueCount="64">
  <si>
    <t>Plan de travail du projet</t>
  </si>
  <si>
    <t xml:space="preserve">Veuillez remplir le tableau ci-dessous en veillant à ce que la période de mise en œuvre ne dépasse pas 24 mois. Un exemple est fourni en italique à titre de référence (veuillez le supprimer). </t>
  </si>
  <si>
    <t>Une fois ce tableau rempli, passez à l’onglet suivant (budget du projet).</t>
  </si>
  <si>
    <t>Résultats du projet (ajouter/supprimer si nécessaire)</t>
  </si>
  <si>
    <t>Activités</t>
  </si>
  <si>
    <t>Chronologie (année 1)</t>
  </si>
  <si>
    <t>Chronologie (année 2)
(si applicable)</t>
  </si>
  <si>
    <t>T1</t>
  </si>
  <si>
    <t>T2</t>
  </si>
  <si>
    <t>T3</t>
  </si>
  <si>
    <t>T4</t>
  </si>
  <si>
    <t>X</t>
  </si>
  <si>
    <t>Budget du projet (en USD)</t>
  </si>
  <si>
    <t>Résultats*</t>
  </si>
  <si>
    <t>Description**</t>
  </si>
  <si>
    <t>Coût par unité</t>
  </si>
  <si>
    <t>nombre total d’unités</t>
  </si>
  <si>
    <t>T1 (Année 1)</t>
  </si>
  <si>
    <t>T1 (Année 2)</t>
  </si>
  <si>
    <t>Total (USD)</t>
  </si>
  <si>
    <t>Commentaires - veuillez ajouter toute précision nécessaire (par exemple, voyage aller-retour, etc.). Pour l’équipement, veuillez fournir une description aussi exacte que possible pour chaque type d’article à acheter.</t>
  </si>
  <si>
    <t>Déplacements liés au projet</t>
  </si>
  <si>
    <t>Services contractuels</t>
  </si>
  <si>
    <t>Salaires du personnel</t>
  </si>
  <si>
    <t>Communication et gestion des connaissances</t>
  </si>
  <si>
    <t>Équipement</t>
  </si>
  <si>
    <t>Transport local</t>
  </si>
  <si>
    <t>Frais d’expédition</t>
  </si>
  <si>
    <t>Frais de location</t>
  </si>
  <si>
    <t>Autre (veuillez préciser)</t>
  </si>
  <si>
    <t>RÉSULTAT TOTAL 1</t>
  </si>
  <si>
    <t>RÉSULTAT TOTAL 2</t>
  </si>
  <si>
    <t>TOTAUX GÉNÉRAUX (USD)</t>
  </si>
  <si>
    <t>Home-based Expertise</t>
  </si>
  <si>
    <t>Yes</t>
  </si>
  <si>
    <t>Mostly</t>
  </si>
  <si>
    <t>No</t>
  </si>
  <si>
    <t>Résultat du projet 2 : Conditionnement hygienique et stockage sécurisé de la farine produite dans la commune de Tchaorou/ Benin</t>
  </si>
  <si>
    <t>Base de référence : Absence de transformation mecanisé dans la commune . en vrai je n'est pas encore vu cette transformation au benin ici or on a une abondance de fruits comme mangues et autre qui pourissent.
Cible : Produire au moins 1 tonne de farine de mangues et de pommes de cajou  a usage alimentaire ( sucettes glacés, boissons etc....)
Moyens de vérification : Reçus d'achat des fruits,photo/videos des machines en fonctionnement ,raports de production;</t>
  </si>
  <si>
    <t xml:space="preserve">Référence: faible qualité de conditionnement et d'emballage hygiénique dans la zone .cible : conditionner 1000 sachets de farine prêts à la vente ou à l'utilisation . Moyens de verification: Reçus d'achat de materiels d'emballage ,photo,fiches de stockage ,d'echantillons </t>
  </si>
  <si>
    <t>Référence: Pas de distribution structurée et faible connaissances des usages possibles de la farine locale . Cible : Mettre en places plus de 10 points de vente . Moyens de verification : raports de sensibilisation , photo d'activités,contrats ou preuves de vente , temoignage .....</t>
  </si>
  <si>
    <t>Activité 1.1. : Achat de machine de transformation(broyeurs,séchoirs,tamis insdustriels …..</t>
  </si>
  <si>
    <t>Activité 1.2. : Formation de l'equipe locale à l'utilisation et à l'entretien des machines …...</t>
  </si>
  <si>
    <t xml:space="preserve">Activité 1.3.: Collette et transformation des mangues et pommes de cajou en farine </t>
  </si>
  <si>
    <t>x</t>
  </si>
  <si>
    <t>Activité 2.1: Achat de matériaux( sachets alimentaire,etiquettes,balance)</t>
  </si>
  <si>
    <t>Activité 2.2: Mise en place d'un local de stockage avec bonnes conditions d'hygiene.</t>
  </si>
  <si>
    <t>Activité 2.3: Conditionnement,etiquettades,et inventairedes produits finis.</t>
  </si>
  <si>
    <t>Résultat du projet 1 : Transformation mécanisée des mangues et des pommes de cajou en farine alimentaire</t>
  </si>
  <si>
    <t>Trisique à achété</t>
  </si>
  <si>
    <t>une bonne communication</t>
  </si>
  <si>
    <t xml:space="preserve">tres important </t>
  </si>
  <si>
    <t xml:space="preserve"> tres important </t>
  </si>
  <si>
    <t>moto pour se deplacé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</si>
  <si>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</si>
  <si>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</si>
  <si>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</si>
  <si>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</si>
  <si>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</si>
  <si>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</si>
  <si>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</si>
  <si>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</si>
  <si>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</si>
  <si>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Résultat du projet 3 : Conditionnement hygienique et stockage sécurisé de la farine produite dans la commune de Tchaorou/ Benin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</si>
</sst>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0_ ;[Red]\-#,##0.00\ "/>
  </numFmts>
  <fonts count="22"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name val="Verdan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  <family val="2"/>
    </font>
    <font>
      <b/>
      <sz val="10"/>
      <name val="Arial Unicode MS"/>
      <family val="2"/>
    </font>
    <font>
      <b/>
      <sz val="11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2A0F56"/>
      <name val="Open Sans"/>
      <family val="2"/>
      <charset val="1"/>
    </font>
    <font>
      <sz val="10"/>
      <color rgb="FF000000"/>
      <name val="Open Sans"/>
      <family val="2"/>
      <charset val="1"/>
    </font>
    <font>
      <i/>
      <sz val="10"/>
      <color rgb="FF000000"/>
      <name val="Open Sans"/>
      <family val="2"/>
      <charset val="1"/>
    </font>
    <font>
      <b/>
      <sz val="20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i/>
      <sz val="16"/>
      <color rgb="FF000000"/>
      <name val="Open Sans"/>
    </font>
    <font>
      <sz val="14"/>
      <color rgb="FF00000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8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164" fontId="10" fillId="0" borderId="0" applyFont="0" applyFill="0" applyBorder="0" applyAlignment="0" applyProtection="0"/>
    <xf numFmtId="0" fontId="8" fillId="0" borderId="0"/>
  </cellStyleXfs>
  <cellXfs count="80">
    <xf numFmtId="0" fontId="0" fillId="0" borderId="0" xfId="0"/>
    <xf numFmtId="0" fontId="3" fillId="0" borderId="0" xfId="25" applyFont="1" applyAlignment="1">
      <alignment vertical="center"/>
    </xf>
    <xf numFmtId="49" fontId="3" fillId="0" borderId="0" xfId="25" applyNumberFormat="1" applyFont="1" applyAlignment="1">
      <alignment vertical="center"/>
    </xf>
    <xf numFmtId="0" fontId="3" fillId="0" borderId="0" xfId="25" applyFont="1" applyAlignment="1">
      <alignment vertical="top"/>
    </xf>
    <xf numFmtId="0" fontId="7" fillId="0" borderId="0" xfId="0" applyFont="1"/>
    <xf numFmtId="0" fontId="11" fillId="3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165" fontId="12" fillId="0" borderId="1" xfId="26" applyNumberFormat="1" applyFont="1" applyBorder="1" applyAlignment="1">
      <alignment vertical="center"/>
    </xf>
    <xf numFmtId="165" fontId="14" fillId="0" borderId="1" xfId="27" applyNumberFormat="1" applyFont="1" applyBorder="1" applyAlignment="1">
      <alignment horizontal="justify" vertical="center" wrapText="1"/>
    </xf>
    <xf numFmtId="165" fontId="13" fillId="2" borderId="1" xfId="26" applyNumberFormat="1" applyFont="1" applyFill="1" applyBorder="1" applyAlignment="1">
      <alignment horizontal="right" vertical="center"/>
    </xf>
    <xf numFmtId="0" fontId="12" fillId="4" borderId="1" xfId="25" applyFont="1" applyFill="1" applyBorder="1" applyAlignment="1">
      <alignment horizontal="center" vertical="center"/>
    </xf>
    <xf numFmtId="0" fontId="12" fillId="4" borderId="1" xfId="25" applyFont="1" applyFill="1" applyBorder="1" applyAlignment="1">
      <alignment horizontal="center" vertical="center" wrapText="1"/>
    </xf>
    <xf numFmtId="0" fontId="13" fillId="4" borderId="1" xfId="25" applyFont="1" applyFill="1" applyBorder="1" applyAlignment="1">
      <alignment horizontal="center" vertical="center"/>
    </xf>
    <xf numFmtId="0" fontId="3" fillId="0" borderId="1" xfId="25" applyFont="1" applyBorder="1" applyAlignment="1">
      <alignment vertical="center"/>
    </xf>
    <xf numFmtId="165" fontId="13" fillId="2" borderId="1" xfId="25" applyNumberFormat="1" applyFont="1" applyFill="1" applyBorder="1" applyAlignment="1">
      <alignment horizontal="center" vertical="center"/>
    </xf>
    <xf numFmtId="0" fontId="6" fillId="0" borderId="3" xfId="25" applyFont="1" applyBorder="1" applyAlignment="1">
      <alignment vertical="center"/>
    </xf>
    <xf numFmtId="0" fontId="3" fillId="0" borderId="4" xfId="25" applyFont="1" applyBorder="1" applyAlignment="1">
      <alignment vertical="top"/>
    </xf>
    <xf numFmtId="49" fontId="12" fillId="4" borderId="5" xfId="25" applyNumberFormat="1" applyFont="1" applyFill="1" applyBorder="1" applyAlignment="1">
      <alignment horizontal="center" vertical="center" wrapText="1"/>
    </xf>
    <xf numFmtId="0" fontId="6" fillId="4" borderId="6" xfId="25" applyFont="1" applyFill="1" applyBorder="1" applyAlignment="1">
      <alignment vertical="center" wrapText="1"/>
    </xf>
    <xf numFmtId="0" fontId="3" fillId="0" borderId="6" xfId="25" applyFont="1" applyBorder="1" applyAlignment="1">
      <alignment vertical="center" wrapText="1"/>
    </xf>
    <xf numFmtId="49" fontId="12" fillId="0" borderId="5" xfId="27" applyNumberFormat="1" applyFont="1" applyBorder="1" applyAlignment="1">
      <alignment horizontal="center"/>
    </xf>
    <xf numFmtId="0" fontId="3" fillId="2" borderId="6" xfId="25" applyFont="1" applyFill="1" applyBorder="1" applyAlignment="1">
      <alignment vertical="center" wrapText="1"/>
    </xf>
    <xf numFmtId="165" fontId="13" fillId="2" borderId="7" xfId="25" applyNumberFormat="1" applyFont="1" applyFill="1" applyBorder="1" applyAlignment="1">
      <alignment horizontal="center" vertical="center"/>
    </xf>
    <xf numFmtId="165" fontId="13" fillId="2" borderId="7" xfId="26" applyNumberFormat="1" applyFont="1" applyFill="1" applyBorder="1" applyAlignment="1">
      <alignment horizontal="right" vertical="center"/>
    </xf>
    <xf numFmtId="0" fontId="6" fillId="0" borderId="4" xfId="25" applyFont="1" applyBorder="1" applyAlignment="1">
      <alignment horizontal="center" vertical="center"/>
    </xf>
    <xf numFmtId="0" fontId="3" fillId="0" borderId="0" xfId="25" applyFont="1" applyAlignment="1">
      <alignment horizontal="left" vertical="top" indent="4"/>
    </xf>
    <xf numFmtId="165" fontId="14" fillId="0" borderId="1" xfId="27" applyNumberFormat="1" applyFont="1" applyBorder="1" applyAlignment="1">
      <alignment horizontal="left" vertical="center" wrapText="1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vertical="top"/>
    </xf>
    <xf numFmtId="0" fontId="16" fillId="0" borderId="13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5" borderId="0" xfId="0" applyFill="1"/>
    <xf numFmtId="165" fontId="13" fillId="2" borderId="5" xfId="25" applyNumberFormat="1" applyFont="1" applyFill="1" applyBorder="1" applyAlignment="1">
      <alignment horizontal="left" vertical="center"/>
    </xf>
    <xf numFmtId="0" fontId="7" fillId="5" borderId="12" xfId="0" applyFont="1" applyFill="1" applyBorder="1" applyAlignment="1">
      <alignment vertical="center" wrapText="1"/>
    </xf>
    <xf numFmtId="165" fontId="13" fillId="2" borderId="24" xfId="26" applyNumberFormat="1" applyFont="1" applyFill="1" applyBorder="1" applyAlignment="1">
      <alignment horizontal="right" vertical="center"/>
    </xf>
    <xf numFmtId="165" fontId="13" fillId="2" borderId="25" xfId="26" applyNumberFormat="1" applyFont="1" applyFill="1" applyBorder="1" applyAlignment="1">
      <alignment horizontal="right" vertical="center"/>
    </xf>
    <xf numFmtId="165" fontId="13" fillId="2" borderId="26" xfId="26" applyNumberFormat="1" applyFont="1" applyFill="1" applyBorder="1" applyAlignment="1">
      <alignment horizontal="right" vertical="center"/>
    </xf>
    <xf numFmtId="165" fontId="13" fillId="2" borderId="27" xfId="26" applyNumberFormat="1" applyFont="1" applyFill="1" applyBorder="1" applyAlignment="1">
      <alignment horizontal="right" vertical="center"/>
    </xf>
    <xf numFmtId="165" fontId="13" fillId="2" borderId="28" xfId="26" applyNumberFormat="1" applyFont="1" applyFill="1" applyBorder="1" applyAlignment="1">
      <alignment horizontal="right" vertical="center"/>
    </xf>
    <xf numFmtId="165" fontId="13" fillId="2" borderId="29" xfId="26" applyNumberFormat="1" applyFont="1" applyFill="1" applyBorder="1" applyAlignment="1">
      <alignment horizontal="right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right" vertical="center" wrapText="1"/>
    </xf>
    <xf numFmtId="0" fontId="16" fillId="0" borderId="14" xfId="0" applyFont="1" applyBorder="1" applyAlignment="1">
      <alignment horizontal="right" vertical="center" wrapText="1"/>
    </xf>
    <xf numFmtId="0" fontId="16" fillId="0" borderId="15" xfId="0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9" fillId="0" borderId="0" xfId="25" applyFont="1" applyAlignment="1">
      <alignment horizontal="center" vertical="top"/>
    </xf>
    <xf numFmtId="165" fontId="13" fillId="2" borderId="8" xfId="25" applyNumberFormat="1" applyFont="1" applyFill="1" applyBorder="1" applyAlignment="1">
      <alignment horizontal="left" vertical="center"/>
    </xf>
    <xf numFmtId="165" fontId="13" fillId="2" borderId="9" xfId="25" applyNumberFormat="1" applyFont="1" applyFill="1" applyBorder="1" applyAlignment="1">
      <alignment horizontal="left" vertical="center"/>
    </xf>
    <xf numFmtId="49" fontId="12" fillId="0" borderId="10" xfId="25" applyNumberFormat="1" applyFont="1" applyBorder="1" applyAlignment="1">
      <alignment horizontal="center" vertical="center"/>
    </xf>
    <xf numFmtId="49" fontId="12" fillId="0" borderId="11" xfId="25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</cellXfs>
  <cellStyles count="28">
    <cellStyle name="Comma 2 2" xfId="26" xr:uid="{00000000-0005-0000-0000-000000000000}"/>
    <cellStyle name="Lien hypertexte" xfId="3" builtinId="8" hidden="1"/>
    <cellStyle name="Lien hypertexte" xfId="1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5" builtinId="8" hidden="1"/>
    <cellStyle name="Lien hypertexte" xfId="7" builtinId="8" hidden="1"/>
    <cellStyle name="Lien hypertexte" xfId="23" builtinId="8" hidden="1"/>
    <cellStyle name="Lien hypertexte visité" xfId="4" builtinId="9" hidden="1"/>
    <cellStyle name="Lien hypertexte visité" xfId="14" builtinId="9" hidden="1"/>
    <cellStyle name="Lien hypertexte visité" xfId="18" builtinId="9" hidden="1"/>
    <cellStyle name="Lien hypertexte visité" xfId="20" builtinId="9" hidden="1"/>
    <cellStyle name="Lien hypertexte visité" xfId="24" builtinId="9" hidden="1"/>
    <cellStyle name="Lien hypertexte visité" xfId="16" builtinId="9" hidden="1"/>
    <cellStyle name="Lien hypertexte visité" xfId="22" builtinId="9" hidden="1"/>
    <cellStyle name="Lien hypertexte visité" xfId="10" builtinId="9" hidden="1"/>
    <cellStyle name="Lien hypertexte visité" xfId="12" builtinId="9" hidden="1"/>
    <cellStyle name="Lien hypertexte visité" xfId="6" builtinId="9" hidden="1"/>
    <cellStyle name="Lien hypertexte visité" xfId="8" builtinId="9" hidden="1"/>
    <cellStyle name="Normal" xfId="0" builtinId="0"/>
    <cellStyle name="Normal 2" xfId="2" xr:uid="{00000000-0005-0000-0000-000018000000}"/>
    <cellStyle name="Normal 2 2" xfId="25" xr:uid="{00000000-0005-0000-0000-000019000000}"/>
    <cellStyle name="Normal 4" xfId="27" xr:uid="{00000000-0005-0000-0000-00001A000000}"/>
    <cellStyle name="Normal 5" xfId="1" xr:uid="{00000000-0005-0000-0000-00001B000000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#,##0.00_ ;[Red]\-#,##0.00\ 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BE4EED-2FDB-4D37-B46D-570E78A0876E}" name="Tableau1" displayName="Tableau1" ref="F25:N26" totalsRowShown="0" headerRowDxfId="13" dataDxfId="11" headerRowBorderDxfId="12" tableBorderDxfId="10" totalsRowBorderDxfId="9" headerRowCellStyle="Comma 2 2" dataCellStyle="Comma 2 2">
  <autoFilter ref="F25:N26" xr:uid="{5595F331-2DFA-4A8A-874F-51430443B25A}"/>
  <tableColumns count="9">
    <tableColumn id="1" xr3:uid="{04D75FDB-FDF9-41BC-93F2-D2E4A2878EDC}" name="Colonne1" dataDxfId="8" dataCellStyle="Comma 2 2">
      <calculatedColumnFormula>SUM(F15:F23)</calculatedColumnFormula>
    </tableColumn>
    <tableColumn id="2" xr3:uid="{4533B185-2F1D-42E8-95A3-23E170E373FC}" name="Colonne2" dataDxfId="7" dataCellStyle="Comma 2 2">
      <calculatedColumnFormula>SUM(G15:G23)</calculatedColumnFormula>
    </tableColumn>
    <tableColumn id="3" xr3:uid="{D8DFF44A-0485-4179-B9EA-52E60BEFBF3A}" name="Colonne3" dataDxfId="6" dataCellStyle="Comma 2 2">
      <calculatedColumnFormula>SUM(H15:H23)</calculatedColumnFormula>
    </tableColumn>
    <tableColumn id="4" xr3:uid="{06272E5B-178C-4B40-B1FE-0B8BBF2CE30B}" name="Colonne4" dataDxfId="5" dataCellStyle="Comma 2 2">
      <calculatedColumnFormula>SUM(I15:I23)</calculatedColumnFormula>
    </tableColumn>
    <tableColumn id="5" xr3:uid="{6680B0D7-5BB5-4AD0-B165-25301A553726}" name="Colonne5" dataDxfId="4" dataCellStyle="Comma 2 2">
      <calculatedColumnFormula>SUM(J15:J23)</calculatedColumnFormula>
    </tableColumn>
    <tableColumn id="6" xr3:uid="{D27F5C7C-96C9-4B28-9509-B907A907CC2F}" name="Colonne6" dataDxfId="3" dataCellStyle="Comma 2 2">
      <calculatedColumnFormula>SUM(K15:K23)</calculatedColumnFormula>
    </tableColumn>
    <tableColumn id="7" xr3:uid="{331A1EE8-D818-4F3E-9BDC-EA438A9C79F9}" name="Colonne7" dataDxfId="2" dataCellStyle="Comma 2 2">
      <calculatedColumnFormula>SUM(L15:L23)</calculatedColumnFormula>
    </tableColumn>
    <tableColumn id="8" xr3:uid="{C144DEB2-CA4B-4C05-A06D-16C2F914A074}" name="Colonne8" dataDxfId="1" dataCellStyle="Comma 2 2">
      <calculatedColumnFormula>SUM(M15:M23)</calculatedColumnFormula>
    </tableColumn>
    <tableColumn id="9" xr3:uid="{3D153911-3502-4358-8D3C-A031AC0B33EA}" name="Colonne9" dataDxfId="0" dataCellStyle="Comma 2 2">
      <calculatedColumnFormula>SUM(N15:N23)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833A-3875-4BF0-B430-D415E70862ED}">
  <dimension ref="C1:O36"/>
  <sheetViews>
    <sheetView tabSelected="1" zoomScale="40" zoomScaleNormal="40" workbookViewId="0">
      <selection activeCell="D16" sqref="D16:D18"/>
    </sheetView>
  </sheetViews>
  <sheetFormatPr baseColWidth="10" defaultColWidth="8.81640625" defaultRowHeight="14.5"/>
  <cols>
    <col min="1" max="2" width="8.81640625" customWidth="1"/>
    <col min="3" max="3" width="159.54296875" bestFit="1" customWidth="1"/>
    <col min="4" max="4" width="112.90625" bestFit="1" customWidth="1"/>
    <col min="5" max="5" width="68.36328125" bestFit="1" customWidth="1"/>
    <col min="6" max="6" width="6.1796875" customWidth="1"/>
    <col min="7" max="7" width="6" customWidth="1"/>
    <col min="8" max="8" width="5.7265625" customWidth="1"/>
    <col min="9" max="9" width="5.453125" customWidth="1"/>
    <col min="10" max="11" width="6.1796875" customWidth="1"/>
    <col min="12" max="12" width="6.26953125" customWidth="1"/>
    <col min="13" max="13" width="5.453125" customWidth="1"/>
  </cols>
  <sheetData>
    <row r="1" spans="3:15" ht="26">
      <c r="C1" s="53" t="s">
        <v>0</v>
      </c>
      <c r="D1" s="53"/>
      <c r="E1" s="53"/>
      <c r="F1" s="53"/>
      <c r="G1" s="53"/>
      <c r="H1" s="53"/>
      <c r="I1" s="53"/>
    </row>
    <row r="2" spans="3:15" hidden="1">
      <c r="C2" s="27" t="s">
        <v>1</v>
      </c>
      <c r="D2" s="27"/>
      <c r="E2" s="27"/>
      <c r="F2" s="27"/>
      <c r="G2" s="27"/>
      <c r="H2" s="27"/>
      <c r="I2" s="27"/>
      <c r="J2" s="36"/>
      <c r="K2" s="36"/>
      <c r="L2" s="36"/>
      <c r="M2" s="36"/>
      <c r="N2" s="36"/>
      <c r="O2" s="36"/>
    </row>
    <row r="3" spans="3:15" hidden="1">
      <c r="C3" s="27" t="s">
        <v>2</v>
      </c>
      <c r="D3" s="28"/>
      <c r="E3" s="28"/>
      <c r="F3" s="28"/>
      <c r="G3" s="27"/>
      <c r="H3" s="27"/>
      <c r="I3" s="27"/>
    </row>
    <row r="4" spans="3:15">
      <c r="D4" s="57" t="s">
        <v>3</v>
      </c>
      <c r="E4" s="60" t="s">
        <v>4</v>
      </c>
      <c r="F4" s="63" t="s">
        <v>5</v>
      </c>
      <c r="G4" s="64"/>
      <c r="H4" s="64"/>
      <c r="I4" s="65"/>
      <c r="J4" s="72" t="s">
        <v>6</v>
      </c>
      <c r="K4" s="64"/>
      <c r="L4" s="64"/>
      <c r="M4" s="65"/>
    </row>
    <row r="5" spans="3:15">
      <c r="D5" s="58"/>
      <c r="E5" s="61"/>
      <c r="F5" s="66"/>
      <c r="G5" s="67"/>
      <c r="H5" s="67"/>
      <c r="I5" s="68"/>
      <c r="J5" s="66"/>
      <c r="K5" s="67"/>
      <c r="L5" s="67"/>
      <c r="M5" s="68"/>
    </row>
    <row r="6" spans="3:15">
      <c r="D6" s="58"/>
      <c r="E6" s="61"/>
      <c r="F6" s="69"/>
      <c r="G6" s="70"/>
      <c r="H6" s="70"/>
      <c r="I6" s="71"/>
      <c r="J6" s="69"/>
      <c r="K6" s="70"/>
      <c r="L6" s="70"/>
      <c r="M6" s="71"/>
    </row>
    <row r="7" spans="3:15">
      <c r="D7" s="58"/>
      <c r="E7" s="61"/>
      <c r="F7" s="60" t="s">
        <v>7</v>
      </c>
      <c r="G7" s="60" t="s">
        <v>8</v>
      </c>
      <c r="H7" s="60" t="s">
        <v>9</v>
      </c>
      <c r="I7" s="60" t="s">
        <v>10</v>
      </c>
      <c r="J7" s="60" t="s">
        <v>7</v>
      </c>
      <c r="K7" s="60" t="s">
        <v>8</v>
      </c>
      <c r="L7" s="60" t="s">
        <v>9</v>
      </c>
      <c r="M7" s="60" t="s">
        <v>10</v>
      </c>
    </row>
    <row r="8" spans="3:15">
      <c r="D8" s="58"/>
      <c r="E8" s="62"/>
      <c r="F8" s="61"/>
      <c r="G8" s="61"/>
      <c r="H8" s="61"/>
      <c r="I8" s="61"/>
      <c r="J8" s="61"/>
      <c r="K8" s="61"/>
      <c r="L8" s="61"/>
      <c r="M8" s="61"/>
    </row>
    <row r="9" spans="3:15" ht="41.15" customHeight="1">
      <c r="D9" s="59"/>
      <c r="E9" s="38"/>
      <c r="F9" s="62"/>
      <c r="G9" s="62"/>
      <c r="H9" s="62"/>
      <c r="I9" s="62"/>
      <c r="J9" s="62"/>
      <c r="K9" s="62"/>
      <c r="L9" s="62"/>
      <c r="M9" s="62"/>
    </row>
    <row r="10" spans="3:15" ht="57" customHeight="1">
      <c r="C10" s="45" t="s">
        <v>48</v>
      </c>
      <c r="D10" s="78" t="s">
        <v>38</v>
      </c>
      <c r="E10" s="29" t="s">
        <v>41</v>
      </c>
      <c r="F10" s="30" t="s">
        <v>11</v>
      </c>
      <c r="G10" s="30"/>
      <c r="H10" s="30"/>
      <c r="I10" s="30"/>
      <c r="J10" s="30"/>
      <c r="K10" s="30"/>
      <c r="L10" s="30"/>
      <c r="M10" s="30"/>
    </row>
    <row r="11" spans="3:15" ht="70" customHeight="1">
      <c r="C11" s="46"/>
      <c r="D11" s="48"/>
      <c r="E11" s="31" t="s">
        <v>42</v>
      </c>
      <c r="F11" s="32"/>
      <c r="G11" s="32" t="s">
        <v>11</v>
      </c>
      <c r="H11" s="32"/>
      <c r="I11" s="32"/>
      <c r="J11" s="32"/>
      <c r="K11" s="32"/>
      <c r="L11" s="32"/>
      <c r="M11" s="30"/>
    </row>
    <row r="12" spans="3:15" ht="73" customHeight="1">
      <c r="C12" s="47"/>
      <c r="D12" s="49"/>
      <c r="E12" s="33" t="s">
        <v>43</v>
      </c>
      <c r="F12" s="32"/>
      <c r="G12" s="32" t="s">
        <v>44</v>
      </c>
      <c r="H12" s="32" t="s">
        <v>44</v>
      </c>
      <c r="I12" s="32"/>
      <c r="J12" s="32"/>
      <c r="K12" s="32"/>
      <c r="L12" s="32"/>
      <c r="M12" s="32"/>
    </row>
    <row r="13" spans="3:15" ht="27" customHeight="1">
      <c r="C13" s="54" t="s">
        <v>37</v>
      </c>
      <c r="D13" s="79" t="s">
        <v>39</v>
      </c>
      <c r="E13" s="34" t="s">
        <v>45</v>
      </c>
      <c r="F13" s="30"/>
      <c r="G13" s="30" t="s">
        <v>44</v>
      </c>
      <c r="H13" s="30"/>
      <c r="I13" s="30"/>
      <c r="J13" s="30"/>
      <c r="K13" s="30"/>
      <c r="L13" s="30"/>
      <c r="M13" s="30"/>
    </row>
    <row r="14" spans="3:15" ht="26.15" customHeight="1">
      <c r="C14" s="55"/>
      <c r="D14" s="48"/>
      <c r="E14" s="35" t="s">
        <v>46</v>
      </c>
      <c r="F14" s="30"/>
      <c r="G14" s="32" t="s">
        <v>44</v>
      </c>
      <c r="H14" s="32"/>
      <c r="I14" s="32"/>
      <c r="J14" s="32"/>
      <c r="K14" s="32"/>
      <c r="L14" s="32"/>
      <c r="M14" s="32"/>
    </row>
    <row r="15" spans="3:15" ht="24" customHeight="1">
      <c r="C15" s="56"/>
      <c r="D15" s="49"/>
      <c r="E15" s="35" t="s">
        <v>47</v>
      </c>
      <c r="F15" s="32"/>
      <c r="G15" s="32"/>
      <c r="H15" s="32" t="s">
        <v>44</v>
      </c>
      <c r="I15" s="32" t="s">
        <v>44</v>
      </c>
      <c r="J15" s="32"/>
      <c r="K15" s="32"/>
      <c r="L15" s="32"/>
      <c r="M15" s="32"/>
    </row>
    <row r="16" spans="3:15" ht="31" customHeight="1">
      <c r="C16" s="54" t="s">
        <v>63</v>
      </c>
      <c r="D16" s="50" t="s">
        <v>40</v>
      </c>
      <c r="E16" s="35" t="s">
        <v>47</v>
      </c>
      <c r="F16" s="30"/>
      <c r="G16" s="30"/>
      <c r="H16" s="30" t="s">
        <v>44</v>
      </c>
      <c r="I16" s="30"/>
      <c r="J16" s="30"/>
      <c r="K16" s="30"/>
      <c r="M16" s="30"/>
    </row>
    <row r="17" spans="3:13" ht="35.15" customHeight="1">
      <c r="C17" s="55"/>
      <c r="D17" s="51"/>
      <c r="E17" s="35" t="s">
        <v>47</v>
      </c>
      <c r="F17" s="32"/>
      <c r="G17" s="32"/>
      <c r="H17" s="32" t="s">
        <v>44</v>
      </c>
      <c r="I17" s="32" t="s">
        <v>44</v>
      </c>
      <c r="J17" s="32"/>
      <c r="K17" s="32"/>
      <c r="L17" s="30"/>
      <c r="M17" s="32"/>
    </row>
    <row r="18" spans="3:13" ht="31" customHeight="1">
      <c r="C18" s="56"/>
      <c r="D18" s="52"/>
      <c r="E18" s="35" t="s">
        <v>47</v>
      </c>
      <c r="F18" s="32"/>
      <c r="G18" s="32"/>
      <c r="H18" s="32"/>
      <c r="I18" s="32" t="s">
        <v>44</v>
      </c>
      <c r="J18" s="32"/>
      <c r="K18" s="32"/>
      <c r="L18" s="32"/>
      <c r="M18" s="32"/>
    </row>
    <row r="36" spans="3:3">
      <c r="C36">
        <f>E19</f>
        <v>0</v>
      </c>
    </row>
  </sheetData>
  <mergeCells count="19">
    <mergeCell ref="J4:M6"/>
    <mergeCell ref="J7:J9"/>
    <mergeCell ref="K7:K9"/>
    <mergeCell ref="L7:L9"/>
    <mergeCell ref="M7:M9"/>
    <mergeCell ref="C10:C12"/>
    <mergeCell ref="D10:D12"/>
    <mergeCell ref="D13:D15"/>
    <mergeCell ref="D16:D18"/>
    <mergeCell ref="C1:I1"/>
    <mergeCell ref="C16:C18"/>
    <mergeCell ref="C13:C15"/>
    <mergeCell ref="D4:D9"/>
    <mergeCell ref="E4:E8"/>
    <mergeCell ref="F4:I6"/>
    <mergeCell ref="F7:F9"/>
    <mergeCell ref="G7:G9"/>
    <mergeCell ref="H7:H9"/>
    <mergeCell ref="I7:I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423D-BF11-4737-ABF3-461F2026D7B1}">
  <dimension ref="B1:O35"/>
  <sheetViews>
    <sheetView topLeftCell="A8" zoomScale="55" zoomScaleNormal="55" workbookViewId="0">
      <selection activeCell="O24" sqref="O24"/>
    </sheetView>
  </sheetViews>
  <sheetFormatPr baseColWidth="10" defaultColWidth="8.81640625" defaultRowHeight="14.5"/>
  <cols>
    <col min="1" max="1" width="8.81640625" style="1"/>
    <col min="2" max="2" width="40.7265625" style="2" customWidth="1"/>
    <col min="3" max="3" width="33.7265625" style="3" customWidth="1"/>
    <col min="4" max="4" width="21.453125" style="3" customWidth="1"/>
    <col min="5" max="5" width="22.1796875" style="3" customWidth="1"/>
    <col min="6" max="9" width="14.7265625" style="1" customWidth="1"/>
    <col min="10" max="10" width="15" style="1" customWidth="1"/>
    <col min="11" max="11" width="13.7265625" style="1" customWidth="1"/>
    <col min="12" max="13" width="14.7265625" style="1" customWidth="1"/>
    <col min="14" max="14" width="17.81640625" style="1" customWidth="1"/>
    <col min="15" max="15" width="27.7265625" style="1" bestFit="1" customWidth="1"/>
    <col min="16" max="29" width="8.81640625" style="1"/>
    <col min="30" max="30" width="34" style="1" customWidth="1"/>
    <col min="31" max="16384" width="8.81640625" style="1"/>
  </cols>
  <sheetData>
    <row r="1" spans="2:15" ht="31.5" thickBot="1">
      <c r="B1" s="73" t="s">
        <v>12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2:15">
      <c r="B2" s="15"/>
      <c r="C2" s="16"/>
      <c r="D2" s="16"/>
      <c r="E2" s="16"/>
      <c r="F2" s="24"/>
      <c r="G2" s="24"/>
      <c r="H2" s="24"/>
      <c r="I2" s="24"/>
      <c r="J2" s="24"/>
      <c r="K2" s="24"/>
      <c r="L2" s="24"/>
      <c r="M2" s="24"/>
      <c r="N2" s="24"/>
    </row>
    <row r="3" spans="2:15" ht="105.75" customHeight="1">
      <c r="B3" s="17" t="s">
        <v>13</v>
      </c>
      <c r="C3" s="10" t="s">
        <v>14</v>
      </c>
      <c r="D3" s="10" t="s">
        <v>15</v>
      </c>
      <c r="E3" s="11" t="s">
        <v>16</v>
      </c>
      <c r="F3" s="10" t="s">
        <v>17</v>
      </c>
      <c r="G3" s="10" t="s">
        <v>8</v>
      </c>
      <c r="H3" s="10" t="s">
        <v>9</v>
      </c>
      <c r="I3" s="10" t="s">
        <v>10</v>
      </c>
      <c r="J3" s="10" t="s">
        <v>18</v>
      </c>
      <c r="K3" s="10" t="s">
        <v>8</v>
      </c>
      <c r="L3" s="10" t="s">
        <v>9</v>
      </c>
      <c r="M3" s="10" t="s">
        <v>10</v>
      </c>
      <c r="N3" s="12" t="s">
        <v>19</v>
      </c>
      <c r="O3" s="18" t="s">
        <v>20</v>
      </c>
    </row>
    <row r="4" spans="2:15" ht="15" customHeight="1">
      <c r="B4" s="76"/>
      <c r="C4" s="8" t="s">
        <v>21</v>
      </c>
      <c r="D4" s="8"/>
      <c r="E4" s="8"/>
      <c r="F4" s="7">
        <v>355</v>
      </c>
      <c r="G4" s="7">
        <v>0</v>
      </c>
      <c r="H4" s="7">
        <v>0</v>
      </c>
      <c r="I4" s="7">
        <v>236</v>
      </c>
      <c r="J4" s="7">
        <v>0</v>
      </c>
      <c r="K4" s="7">
        <v>0</v>
      </c>
      <c r="L4" s="7">
        <v>0</v>
      </c>
      <c r="M4" s="7">
        <v>0</v>
      </c>
      <c r="N4" s="7"/>
      <c r="O4" s="19" t="s">
        <v>49</v>
      </c>
    </row>
    <row r="5" spans="2:15" ht="15" customHeight="1">
      <c r="B5" s="76"/>
      <c r="C5" s="8" t="s">
        <v>22</v>
      </c>
      <c r="D5" s="8"/>
      <c r="E5" s="8"/>
      <c r="F5" s="7">
        <v>0</v>
      </c>
      <c r="G5" s="7">
        <v>1182</v>
      </c>
      <c r="H5" s="7">
        <v>0</v>
      </c>
      <c r="I5" s="7">
        <v>591</v>
      </c>
      <c r="J5" s="7">
        <v>0</v>
      </c>
      <c r="K5" s="7">
        <v>0</v>
      </c>
      <c r="L5" s="7">
        <v>0</v>
      </c>
      <c r="M5" s="7">
        <v>0</v>
      </c>
      <c r="N5" s="7">
        <f t="shared" ref="N5:N12" si="0">F5+G5+H5+I5+J5+K5+L5+M5</f>
        <v>1773</v>
      </c>
      <c r="O5" s="19"/>
    </row>
    <row r="6" spans="2:15" ht="15" customHeight="1">
      <c r="B6" s="76"/>
      <c r="C6" s="8" t="s">
        <v>23</v>
      </c>
      <c r="D6" s="8"/>
      <c r="E6" s="8"/>
      <c r="F6" s="7">
        <v>0</v>
      </c>
      <c r="G6" s="7">
        <v>1773</v>
      </c>
      <c r="H6" s="7">
        <v>0</v>
      </c>
      <c r="I6" s="7">
        <v>1064</v>
      </c>
      <c r="J6" s="7">
        <v>0</v>
      </c>
      <c r="K6" s="7">
        <v>0</v>
      </c>
      <c r="L6" s="7">
        <v>0</v>
      </c>
      <c r="M6" s="7">
        <v>0</v>
      </c>
      <c r="N6" s="7">
        <f t="shared" si="0"/>
        <v>2837</v>
      </c>
      <c r="O6" s="19"/>
    </row>
    <row r="7" spans="2:15" ht="42" customHeight="1">
      <c r="B7" s="76"/>
      <c r="C7" s="26" t="s">
        <v>24</v>
      </c>
      <c r="D7" s="8"/>
      <c r="E7" s="8"/>
      <c r="F7" s="7">
        <v>473</v>
      </c>
      <c r="G7" s="7">
        <v>0</v>
      </c>
      <c r="H7" s="7">
        <v>473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f t="shared" si="0"/>
        <v>946</v>
      </c>
      <c r="O7" s="19" t="s">
        <v>50</v>
      </c>
    </row>
    <row r="8" spans="2:15" ht="15.5">
      <c r="B8" s="76"/>
      <c r="C8" s="8" t="s">
        <v>25</v>
      </c>
      <c r="D8" s="8"/>
      <c r="E8" s="8"/>
      <c r="F8" s="7">
        <v>7093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f t="shared" si="0"/>
        <v>7093</v>
      </c>
      <c r="O8" s="19" t="s">
        <v>51</v>
      </c>
    </row>
    <row r="9" spans="2:15" ht="15.5">
      <c r="B9" s="76"/>
      <c r="C9" s="8" t="s">
        <v>26</v>
      </c>
      <c r="D9" s="8"/>
      <c r="E9" s="8"/>
      <c r="F9" s="7">
        <v>591</v>
      </c>
      <c r="G9" s="7">
        <v>0</v>
      </c>
      <c r="H9" s="7">
        <v>473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f t="shared" si="0"/>
        <v>1064</v>
      </c>
      <c r="O9" s="19"/>
    </row>
    <row r="10" spans="2:15" ht="15.5">
      <c r="B10" s="76"/>
      <c r="C10" s="8" t="s">
        <v>27</v>
      </c>
      <c r="D10" s="8"/>
      <c r="E10" s="8"/>
      <c r="F10" s="7">
        <v>0</v>
      </c>
      <c r="G10" s="7">
        <v>0</v>
      </c>
      <c r="H10" s="7">
        <v>178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f t="shared" si="0"/>
        <v>178</v>
      </c>
      <c r="O10" s="19"/>
    </row>
    <row r="11" spans="2:15" ht="15.5">
      <c r="B11" s="76"/>
      <c r="C11" s="8" t="s">
        <v>28</v>
      </c>
      <c r="D11" s="8"/>
      <c r="E11" s="8"/>
      <c r="F11" s="7">
        <v>887</v>
      </c>
      <c r="G11" s="7">
        <v>0</v>
      </c>
      <c r="H11" s="7">
        <v>0</v>
      </c>
      <c r="I11" s="7">
        <v>887</v>
      </c>
      <c r="J11" s="7">
        <v>0</v>
      </c>
      <c r="K11" s="7">
        <v>0</v>
      </c>
      <c r="L11" s="7">
        <v>0</v>
      </c>
      <c r="M11" s="7">
        <v>0</v>
      </c>
      <c r="N11" s="7">
        <f t="shared" si="0"/>
        <v>1774</v>
      </c>
      <c r="O11" s="19" t="s">
        <v>52</v>
      </c>
    </row>
    <row r="12" spans="2:15" ht="15.5">
      <c r="B12" s="76"/>
      <c r="C12" s="8" t="s">
        <v>29</v>
      </c>
      <c r="D12" s="13"/>
      <c r="E12" s="13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f t="shared" si="0"/>
        <v>0</v>
      </c>
      <c r="O12" s="19"/>
    </row>
    <row r="13" spans="2:15" ht="15.5">
      <c r="B13" s="77"/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19"/>
    </row>
    <row r="14" spans="2:15" ht="15.5">
      <c r="B14" s="37" t="s">
        <v>30</v>
      </c>
      <c r="C14" s="14"/>
      <c r="D14" s="14"/>
      <c r="E14" s="14"/>
      <c r="F14" s="9">
        <f t="shared" ref="F14:N14" si="1">SUM(F4:F13)</f>
        <v>9399</v>
      </c>
      <c r="G14" s="9">
        <f t="shared" si="1"/>
        <v>2955</v>
      </c>
      <c r="H14" s="9">
        <f t="shared" si="1"/>
        <v>1124</v>
      </c>
      <c r="I14" s="9">
        <f t="shared" si="1"/>
        <v>2778</v>
      </c>
      <c r="J14" s="9">
        <f t="shared" si="1"/>
        <v>0</v>
      </c>
      <c r="K14" s="9">
        <f t="shared" si="1"/>
        <v>0</v>
      </c>
      <c r="L14" s="9">
        <f t="shared" si="1"/>
        <v>0</v>
      </c>
      <c r="M14" s="9">
        <f t="shared" si="1"/>
        <v>0</v>
      </c>
      <c r="N14" s="9">
        <f t="shared" si="1"/>
        <v>15665</v>
      </c>
      <c r="O14" s="21"/>
    </row>
    <row r="15" spans="2:15" ht="15.5">
      <c r="B15" s="76"/>
      <c r="C15" s="8" t="s">
        <v>21</v>
      </c>
      <c r="D15" s="8"/>
      <c r="E15" s="8"/>
      <c r="F15" s="7">
        <v>355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f>F15+G15+H15+I15+J15+K15+L15+M15</f>
        <v>355</v>
      </c>
      <c r="O15" s="19" t="s">
        <v>53</v>
      </c>
    </row>
    <row r="16" spans="2:15" ht="15.5">
      <c r="B16" s="76"/>
      <c r="C16" s="8" t="s">
        <v>22</v>
      </c>
      <c r="D16" s="8"/>
      <c r="E16" s="8"/>
      <c r="F16" s="7">
        <v>0</v>
      </c>
      <c r="G16" s="7">
        <v>1182</v>
      </c>
      <c r="H16" s="7">
        <v>0</v>
      </c>
      <c r="I16" s="7">
        <v>236</v>
      </c>
      <c r="J16" s="7">
        <v>0</v>
      </c>
      <c r="K16" s="7">
        <v>0</v>
      </c>
      <c r="L16" s="7">
        <v>0</v>
      </c>
      <c r="M16" s="7">
        <v>0</v>
      </c>
      <c r="N16" s="7">
        <f t="shared" ref="N16:N23" si="2">F16+G16+H16+I16+J16+K16+L16+M16</f>
        <v>1418</v>
      </c>
      <c r="O16" s="19"/>
    </row>
    <row r="17" spans="2:15" ht="15.5">
      <c r="B17" s="76"/>
      <c r="C17" s="8" t="s">
        <v>23</v>
      </c>
      <c r="D17" s="8"/>
      <c r="E17" s="8"/>
      <c r="F17" s="7">
        <v>2128</v>
      </c>
      <c r="G17" s="7">
        <v>0</v>
      </c>
      <c r="H17" s="7">
        <v>0</v>
      </c>
      <c r="I17" s="7">
        <v>1419</v>
      </c>
      <c r="J17" s="7">
        <v>0</v>
      </c>
      <c r="K17" s="7">
        <v>0</v>
      </c>
      <c r="L17" s="7">
        <v>0</v>
      </c>
      <c r="M17" s="7">
        <v>0</v>
      </c>
      <c r="N17" s="7">
        <f t="shared" si="2"/>
        <v>3547</v>
      </c>
      <c r="O17" s="19"/>
    </row>
    <row r="18" spans="2:15" ht="31">
      <c r="B18" s="76"/>
      <c r="C18" s="26" t="s">
        <v>24</v>
      </c>
      <c r="D18" s="8"/>
      <c r="E18" s="8"/>
      <c r="F18" s="7">
        <v>236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f t="shared" si="2"/>
        <v>236</v>
      </c>
      <c r="O18" s="19"/>
    </row>
    <row r="19" spans="2:15" ht="15.5">
      <c r="B19" s="76"/>
      <c r="C19" s="8" t="s">
        <v>25</v>
      </c>
      <c r="D19" s="8"/>
      <c r="E19" s="8"/>
      <c r="F19" s="7">
        <v>0</v>
      </c>
      <c r="G19" s="7">
        <v>3547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f t="shared" si="2"/>
        <v>3547</v>
      </c>
      <c r="O19" s="19"/>
    </row>
    <row r="20" spans="2:15" ht="15.5">
      <c r="B20" s="76"/>
      <c r="C20" s="8" t="s">
        <v>26</v>
      </c>
      <c r="D20" s="8"/>
      <c r="E20" s="8"/>
      <c r="F20" s="7">
        <v>591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f t="shared" si="2"/>
        <v>591</v>
      </c>
      <c r="O20" s="19"/>
    </row>
    <row r="21" spans="2:15" ht="15.5">
      <c r="B21" s="76"/>
      <c r="C21" s="8" t="s">
        <v>27</v>
      </c>
      <c r="D21" s="8"/>
      <c r="E21" s="8"/>
      <c r="F21" s="7">
        <v>0</v>
      </c>
      <c r="G21" s="7">
        <v>0</v>
      </c>
      <c r="H21" s="7">
        <v>178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f t="shared" si="2"/>
        <v>178</v>
      </c>
      <c r="O21" s="19"/>
    </row>
    <row r="22" spans="2:15" ht="15.5">
      <c r="B22" s="76"/>
      <c r="C22" s="8" t="s">
        <v>28</v>
      </c>
      <c r="D22" s="8"/>
      <c r="E22" s="8"/>
      <c r="F22" s="7">
        <v>887</v>
      </c>
      <c r="G22" s="7">
        <v>0</v>
      </c>
      <c r="H22" s="7">
        <v>0</v>
      </c>
      <c r="I22" s="7">
        <v>887</v>
      </c>
      <c r="J22" s="7">
        <v>0</v>
      </c>
      <c r="K22" s="7">
        <v>0</v>
      </c>
      <c r="L22" s="7">
        <v>0</v>
      </c>
      <c r="M22" s="7">
        <v>0</v>
      </c>
      <c r="N22" s="7">
        <f t="shared" si="2"/>
        <v>1774</v>
      </c>
      <c r="O22" s="19"/>
    </row>
    <row r="23" spans="2:15" ht="15.5">
      <c r="B23" s="76"/>
      <c r="C23" s="8" t="s">
        <v>29</v>
      </c>
      <c r="D23" s="13"/>
      <c r="E23" s="13"/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f t="shared" si="2"/>
        <v>0</v>
      </c>
      <c r="O23" s="19"/>
    </row>
    <row r="24" spans="2:15" ht="15.5">
      <c r="B24" s="77"/>
      <c r="C24" s="8"/>
      <c r="D24" s="8"/>
      <c r="E24" s="8"/>
      <c r="F24" s="7"/>
      <c r="G24" s="7"/>
      <c r="H24" s="7"/>
      <c r="I24" s="7"/>
      <c r="J24" s="7"/>
      <c r="K24" s="7"/>
      <c r="L24" s="7"/>
      <c r="M24" s="7"/>
      <c r="N24" s="7"/>
    </row>
    <row r="25" spans="2:15" ht="16" thickBot="1">
      <c r="B25" s="74" t="s">
        <v>31</v>
      </c>
      <c r="C25" s="75"/>
      <c r="D25" s="22"/>
      <c r="E25" s="22"/>
      <c r="F25" s="39" t="s">
        <v>54</v>
      </c>
      <c r="G25" s="40" t="s">
        <v>55</v>
      </c>
      <c r="H25" s="40" t="s">
        <v>56</v>
      </c>
      <c r="I25" s="40" t="s">
        <v>57</v>
      </c>
      <c r="J25" s="40" t="s">
        <v>58</v>
      </c>
      <c r="K25" s="40" t="s">
        <v>59</v>
      </c>
      <c r="L25" s="40" t="s">
        <v>60</v>
      </c>
      <c r="M25" s="40" t="s">
        <v>61</v>
      </c>
      <c r="N25" s="41" t="s">
        <v>62</v>
      </c>
    </row>
    <row r="26" spans="2:15" ht="15.5">
      <c r="B26" s="20"/>
      <c r="C26" s="8"/>
      <c r="D26" s="8"/>
      <c r="E26" s="8"/>
      <c r="F26" s="42">
        <f t="shared" ref="F26:N26" si="3">SUM(F15:F23)</f>
        <v>4197</v>
      </c>
      <c r="G26" s="43">
        <f t="shared" si="3"/>
        <v>4729</v>
      </c>
      <c r="H26" s="43">
        <f t="shared" si="3"/>
        <v>178</v>
      </c>
      <c r="I26" s="43">
        <f t="shared" si="3"/>
        <v>2542</v>
      </c>
      <c r="J26" s="43">
        <f t="shared" si="3"/>
        <v>0</v>
      </c>
      <c r="K26" s="43">
        <f t="shared" si="3"/>
        <v>0</v>
      </c>
      <c r="L26" s="43">
        <f t="shared" si="3"/>
        <v>0</v>
      </c>
      <c r="M26" s="43">
        <f t="shared" si="3"/>
        <v>0</v>
      </c>
      <c r="N26" s="44">
        <f t="shared" si="3"/>
        <v>11646</v>
      </c>
    </row>
    <row r="27" spans="2:15" ht="15.5">
      <c r="B27" s="20"/>
      <c r="C27" s="8"/>
      <c r="D27" s="8"/>
      <c r="E27" s="8"/>
      <c r="F27" s="7"/>
      <c r="G27" s="7"/>
      <c r="H27" s="7"/>
      <c r="I27" s="7"/>
      <c r="J27" s="7"/>
      <c r="K27" s="7"/>
      <c r="L27" s="7"/>
      <c r="M27" s="7"/>
      <c r="N27" s="7"/>
    </row>
    <row r="28" spans="2:15" ht="15.5">
      <c r="B28" s="20"/>
      <c r="C28" s="8"/>
      <c r="D28" s="8"/>
      <c r="E28" s="8"/>
      <c r="F28" s="7"/>
      <c r="G28" s="7"/>
      <c r="H28" s="7"/>
      <c r="I28" s="7"/>
      <c r="J28" s="7"/>
      <c r="K28" s="7"/>
      <c r="L28" s="7"/>
      <c r="M28" s="7"/>
      <c r="N28" s="7"/>
    </row>
    <row r="29" spans="2:15" ht="15.5">
      <c r="B29" s="74" t="s">
        <v>32</v>
      </c>
      <c r="C29" s="75"/>
      <c r="D29" s="22"/>
      <c r="E29" s="22"/>
      <c r="F29" s="23">
        <f t="shared" ref="F29:M29" si="4">SUM(F14+F26)</f>
        <v>13596</v>
      </c>
      <c r="G29" s="23">
        <f t="shared" si="4"/>
        <v>7684</v>
      </c>
      <c r="H29" s="23">
        <f t="shared" si="4"/>
        <v>1302</v>
      </c>
      <c r="I29" s="23">
        <f t="shared" si="4"/>
        <v>5320</v>
      </c>
      <c r="J29" s="23">
        <f t="shared" si="4"/>
        <v>0</v>
      </c>
      <c r="K29" s="23">
        <f t="shared" si="4"/>
        <v>0</v>
      </c>
      <c r="L29" s="23">
        <f t="shared" si="4"/>
        <v>0</v>
      </c>
      <c r="M29" s="23">
        <f t="shared" si="4"/>
        <v>0</v>
      </c>
      <c r="N29" s="23">
        <f>SUM(F29:M29)</f>
        <v>27902</v>
      </c>
    </row>
    <row r="31" spans="2:15">
      <c r="C31" s="25"/>
    </row>
    <row r="32" spans="2:15">
      <c r="C32" s="25"/>
    </row>
    <row r="33" spans="3:3">
      <c r="C33" s="25"/>
    </row>
    <row r="34" spans="3:3">
      <c r="C34" s="25"/>
    </row>
    <row r="35" spans="3:3">
      <c r="C35" s="25"/>
    </row>
  </sheetData>
  <mergeCells count="5">
    <mergeCell ref="B1:N1"/>
    <mergeCell ref="B29:C29"/>
    <mergeCell ref="B25:C25"/>
    <mergeCell ref="B15:B24"/>
    <mergeCell ref="B4:B1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1" sqref="A21:A29"/>
    </sheetView>
  </sheetViews>
  <sheetFormatPr baseColWidth="10" defaultColWidth="8.81640625" defaultRowHeight="14.5"/>
  <cols>
    <col min="1" max="1" width="26.453125" bestFit="1" customWidth="1"/>
    <col min="2" max="2" width="59.26953125" bestFit="1" customWidth="1"/>
  </cols>
  <sheetData>
    <row r="1" spans="1:2">
      <c r="A1" s="4"/>
      <c r="B1" s="4"/>
    </row>
    <row r="2" spans="1:2">
      <c r="A2" s="4"/>
      <c r="B2" s="4"/>
    </row>
    <row r="3" spans="1:2">
      <c r="A3" s="5" t="s">
        <v>33</v>
      </c>
      <c r="B3" s="4"/>
    </row>
    <row r="4" spans="1:2">
      <c r="A4" s="4" t="s">
        <v>34</v>
      </c>
      <c r="B4" s="4"/>
    </row>
    <row r="5" spans="1:2">
      <c r="A5" s="4" t="s">
        <v>35</v>
      </c>
      <c r="B5" s="4"/>
    </row>
    <row r="6" spans="1:2">
      <c r="A6" s="4" t="s">
        <v>36</v>
      </c>
      <c r="B6" s="4"/>
    </row>
    <row r="7" spans="1:2">
      <c r="A7" s="6"/>
      <c r="B7" s="4"/>
    </row>
    <row r="8" spans="1:2">
      <c r="A8" s="4"/>
      <c r="B8" s="4"/>
    </row>
    <row r="9" spans="1:2">
      <c r="A9" s="4"/>
      <c r="B9" s="4"/>
    </row>
    <row r="10" spans="1:2">
      <c r="A1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74FC62178A4C40BB155D4CAAF60BC6" ma:contentTypeVersion="17" ma:contentTypeDescription="Create a new document." ma:contentTypeScope="" ma:versionID="49a95769dfd080863d36091bfb8e8b96">
  <xsd:schema xmlns:xsd="http://www.w3.org/2001/XMLSchema" xmlns:xs="http://www.w3.org/2001/XMLSchema" xmlns:p="http://schemas.microsoft.com/office/2006/metadata/properties" xmlns:ns2="50178b60-0856-4d9a-a6ec-ece90e88ab1b" xmlns:ns3="7920e40d-92e5-4609-ab05-994cebf40fca" targetNamespace="http://schemas.microsoft.com/office/2006/metadata/properties" ma:root="true" ma:fieldsID="485ab797d992ca21fb4ccda4d87acfa6" ns2:_="" ns3:_="">
    <xsd:import namespace="50178b60-0856-4d9a-a6ec-ece90e88ab1b"/>
    <xsd:import namespace="7920e40d-92e5-4609-ab05-994cebf40f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78b60-0856-4d9a-a6ec-ece90e88ab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0e40d-92e5-4609-ab05-994cebf40f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70665cd-d532-4699-b74b-172da36faf9c}" ma:internalName="TaxCatchAll" ma:showField="CatchAllData" ma:web="7920e40d-92e5-4609-ab05-994cebf40f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178b60-0856-4d9a-a6ec-ece90e88ab1b">
      <Terms xmlns="http://schemas.microsoft.com/office/infopath/2007/PartnerControls"/>
    </lcf76f155ced4ddcb4097134ff3c332f>
    <TaxCatchAll xmlns="7920e40d-92e5-4609-ab05-994cebf40f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330053-6F7C-4D7D-83F7-22EC18866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178b60-0856-4d9a-a6ec-ece90e88ab1b"/>
    <ds:schemaRef ds:uri="7920e40d-92e5-4609-ab05-994cebf40f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A7B2F5-4572-4404-B439-AE9673BAEF8A}">
  <ds:schemaRefs>
    <ds:schemaRef ds:uri="http://schemas.microsoft.com/office/2006/metadata/properties"/>
    <ds:schemaRef ds:uri="http://schemas.microsoft.com/office/infopath/2007/PartnerControls"/>
    <ds:schemaRef ds:uri="50178b60-0856-4d9a-a6ec-ece90e88ab1b"/>
    <ds:schemaRef ds:uri="7920e40d-92e5-4609-ab05-994cebf40fca"/>
  </ds:schemaRefs>
</ds:datastoreItem>
</file>

<file path=customXml/itemProps3.xml><?xml version="1.0" encoding="utf-8"?>
<ds:datastoreItem xmlns:ds="http://schemas.openxmlformats.org/officeDocument/2006/customXml" ds:itemID="{E767BA4A-D5D8-4C29-8216-9FA435BA13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Workplan</vt:lpstr>
      <vt:lpstr>Budget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Towle</dc:creator>
  <cp:keywords/>
  <dc:description/>
  <cp:lastModifiedBy>B. Joseph TOUMOUDAGOU</cp:lastModifiedBy>
  <cp:revision/>
  <dcterms:created xsi:type="dcterms:W3CDTF">2019-11-08T19:44:55Z</dcterms:created>
  <dcterms:modified xsi:type="dcterms:W3CDTF">2025-05-23T19:16:25Z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0x0101002B74FC62178A4C40BB155D4CAAF60BC6</vt:lpwstr>
  </property>
  <property fmtid="{D5CDD505-2E9C-101B-9397-08002B2CF9AE}" pid="3" name="MediaServiceImageTags">
    <vt:lpwstr/>
  </property>
</Properties>
</file>