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ilydata_40.802_0.482_SA_02_3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<sst xmlns="http://schemas.openxmlformats.org/spreadsheetml/2006/main" count="27" uniqueCount="26">
  <si>
    <t xml:space="preserve">Latitude (decimal degrees):</t>
  </si>
  <si>
    <t xml:space="preserve">Panel model</t>
  </si>
  <si>
    <t xml:space="preserve">https://autosolar.es/panel-solar-24-voltios/pallet-paneles-405w-deep-blue-30-ja-solar-mono</t>
  </si>
  <si>
    <t xml:space="preserve">Longitude (decimal degrees):</t>
  </si>
  <si>
    <t xml:space="preserve">Radiation database:</t>
  </si>
  <si>
    <t xml:space="preserve">PVGIS-SARAH</t>
  </si>
  <si>
    <t xml:space="preserve">Panel efficiency</t>
  </si>
  <si>
    <t xml:space="preserve">%</t>
  </si>
  <si>
    <t xml:space="preserve">Total area of the panels</t>
  </si>
  <si>
    <t xml:space="preserve">ha</t>
  </si>
  <si>
    <t xml:space="preserve">Results for:</t>
  </si>
  <si>
    <t xml:space="preserve">February</t>
  </si>
  <si>
    <t xml:space="preserve">m2</t>
  </si>
  <si>
    <t xml:space="preserve">Slope of plane (deg.):</t>
  </si>
  <si>
    <t xml:space="preserve">Azimuth (orientation) of plane (deg.):</t>
  </si>
  <si>
    <t xml:space="preserve">time(UTC+1)</t>
  </si>
  <si>
    <t xml:space="preserve">G(i)</t>
  </si>
  <si>
    <t xml:space="preserve">Hour</t>
  </si>
  <si>
    <t xml:space="preserve">Generation of the Solar plant (MW)</t>
  </si>
  <si>
    <t xml:space="preserve">G(i):  Global irradiance on a fixed plane (W/m2)</t>
  </si>
  <si>
    <t xml:space="preserve">Gb(i): Direct irradiance on a fixed plane (W/m2)</t>
  </si>
  <si>
    <t xml:space="preserve">Gd(i): Diffuse irradiance on a fixed plane (W/m2)</t>
  </si>
  <si>
    <t xml:space="preserve">Irradiance (W/m2)</t>
  </si>
  <si>
    <t xml:space="preserve">Plant power (MW)</t>
  </si>
  <si>
    <t xml:space="preserve">Normalized power</t>
  </si>
  <si>
    <t xml:space="preserve">PVGIS (c) European Union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</si>
</sst>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h:mm"/>
    <numFmt numFmtId="167" formatCode="0.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1"/>
  <sheetViews>
    <sheetView showFormulas="false" showGridLines="true" showRowColHeaders="true" showZeros="true" rightToLeft="false" tabSelected="true" showOutlineSymbols="true" defaultGridColor="true" view="normal" topLeftCell="E22" colorId="64" zoomScale="100" zoomScaleNormal="100" zoomScalePageLayoutView="100" workbookViewId="0">
      <selection pane="topLeft" activeCell="F25" activeCellId="0" sqref="F25"/>
    </sheetView>
  </sheetViews>
  <sheetFormatPr defaultColWidth="10.68359375" defaultRowHeight="14.5" zeroHeight="false" outlineLevelRow="0" outlineLevelCol="0"/>
  <cols>
    <col collapsed="false" customWidth="true" hidden="false" outlineLevel="0" max="1" min="1" style="0" width="41.92"/>
    <col collapsed="false" customWidth="true" hidden="false" outlineLevel="0" max="2" min="2" style="0" width="11.91"/>
    <col collapsed="false" customWidth="true" hidden="false" outlineLevel="0" max="6" min="6" style="0" width="20.54"/>
    <col collapsed="false" customWidth="true" hidden="false" outlineLevel="0" max="7" min="7" style="0" width="31.63"/>
    <col collapsed="false" customWidth="true" hidden="false" outlineLevel="0" max="8" min="8" style="0" width="16.21"/>
    <col collapsed="false" customWidth="true" hidden="false" outlineLevel="0" max="9" min="9" style="0" width="16.97"/>
  </cols>
  <sheetData>
    <row r="1" customFormat="false" ht="15" hidden="false" customHeight="false" outlineLevel="0" collapsed="false">
      <c r="A1" s="0" t="s">
        <v>0</v>
      </c>
      <c r="B1" s="0" t="n">
        <v>40.802</v>
      </c>
      <c r="F1" s="1" t="s">
        <v>1</v>
      </c>
      <c r="G1" s="2" t="s">
        <v>2</v>
      </c>
    </row>
    <row r="2" customFormat="false" ht="15" hidden="false" customHeight="false" outlineLevel="0" collapsed="false">
      <c r="A2" s="0" t="s">
        <v>3</v>
      </c>
      <c r="B2" s="0" t="n">
        <v>0.482</v>
      </c>
    </row>
    <row r="3" customFormat="false" ht="14.5" hidden="false" customHeight="false" outlineLevel="0" collapsed="false">
      <c r="A3" s="0" t="s">
        <v>4</v>
      </c>
      <c r="B3" s="0" t="s">
        <v>5</v>
      </c>
      <c r="F3" s="3" t="s">
        <v>6</v>
      </c>
      <c r="G3" s="4" t="n">
        <v>0.207</v>
      </c>
      <c r="H3" s="5" t="s">
        <v>7</v>
      </c>
    </row>
    <row r="4" customFormat="false" ht="14.5" hidden="false" customHeight="false" outlineLevel="0" collapsed="false">
      <c r="F4" s="6" t="s">
        <v>8</v>
      </c>
      <c r="G4" s="7" t="n">
        <v>60</v>
      </c>
      <c r="H4" s="8" t="s">
        <v>9</v>
      </c>
    </row>
    <row r="5" customFormat="false" ht="15" hidden="false" customHeight="false" outlineLevel="0" collapsed="false">
      <c r="A5" s="0" t="s">
        <v>10</v>
      </c>
      <c r="B5" s="0" t="s">
        <v>11</v>
      </c>
      <c r="F5" s="6"/>
      <c r="G5" s="9" t="n">
        <f aca="false">G4*10^4</f>
        <v>600000</v>
      </c>
      <c r="H5" s="10" t="s">
        <v>12</v>
      </c>
    </row>
    <row r="6" customFormat="false" ht="14.5" hidden="false" customHeight="false" outlineLevel="0" collapsed="false">
      <c r="A6" s="0" t="s">
        <v>13</v>
      </c>
      <c r="B6" s="0" t="n">
        <v>35</v>
      </c>
    </row>
    <row r="7" customFormat="false" ht="14.5" hidden="false" customHeight="false" outlineLevel="0" collapsed="false">
      <c r="A7" s="0" t="s">
        <v>14</v>
      </c>
      <c r="B7" s="0" t="n">
        <v>0</v>
      </c>
    </row>
    <row r="8" customFormat="false" ht="14.5" hidden="false" customHeight="false" outlineLevel="0" collapsed="false">
      <c r="A8" s="0" t="s">
        <v>15</v>
      </c>
      <c r="C8" s="0" t="s">
        <v>16</v>
      </c>
      <c r="F8" s="11" t="s">
        <v>17</v>
      </c>
      <c r="G8" s="12" t="s">
        <v>18</v>
      </c>
    </row>
    <row r="9" customFormat="false" ht="13.8" hidden="false" customHeight="false" outlineLevel="0" collapsed="false">
      <c r="A9" s="13" t="n">
        <v>0</v>
      </c>
      <c r="C9" s="0" t="n">
        <v>0</v>
      </c>
      <c r="F9" s="14" t="n">
        <v>0</v>
      </c>
      <c r="G9" s="15" t="n">
        <f aca="false">(C9*$G$5*$G$3)/10^6</f>
        <v>0</v>
      </c>
      <c r="H9" s="0" t="n">
        <f aca="false">G9/$G$34</f>
        <v>0</v>
      </c>
      <c r="I9" s="0" t="n">
        <v>0.515614256539721</v>
      </c>
    </row>
    <row r="10" customFormat="false" ht="13.8" hidden="false" customHeight="false" outlineLevel="0" collapsed="false">
      <c r="A10" s="13" t="n">
        <v>0.0416666666666667</v>
      </c>
      <c r="C10" s="0" t="n">
        <v>0</v>
      </c>
      <c r="F10" s="14" t="n">
        <v>0.0416666666666667</v>
      </c>
      <c r="G10" s="15" t="n">
        <f aca="false">(C10*$G$5*$G$3)/10^6</f>
        <v>0</v>
      </c>
      <c r="H10" s="0" t="n">
        <f aca="false">G10/$G$34</f>
        <v>0</v>
      </c>
      <c r="I10" s="0" t="n">
        <v>0.499866588672352</v>
      </c>
    </row>
    <row r="11" customFormat="false" ht="13.8" hidden="false" customHeight="false" outlineLevel="0" collapsed="false">
      <c r="A11" s="13" t="n">
        <v>0.0833333333333333</v>
      </c>
      <c r="C11" s="0" t="n">
        <v>0</v>
      </c>
      <c r="F11" s="14" t="n">
        <v>0.0833333333333333</v>
      </c>
      <c r="G11" s="15" t="n">
        <f aca="false">(C11*$G$5*$G$3)/10^6</f>
        <v>0</v>
      </c>
      <c r="H11" s="0" t="n">
        <f aca="false">G11/$G$34</f>
        <v>0</v>
      </c>
      <c r="I11" s="0" t="n">
        <v>0.505115811294808</v>
      </c>
    </row>
    <row r="12" customFormat="false" ht="13.8" hidden="false" customHeight="false" outlineLevel="0" collapsed="false">
      <c r="A12" s="13" t="n">
        <v>0.125</v>
      </c>
      <c r="C12" s="0" t="n">
        <v>0</v>
      </c>
      <c r="F12" s="14" t="n">
        <v>0.125</v>
      </c>
      <c r="G12" s="15" t="n">
        <f aca="false">(C12*$G$5*$G$3)/10^6</f>
        <v>0</v>
      </c>
      <c r="H12" s="0" t="n">
        <f aca="false">G12/$G$34</f>
        <v>0</v>
      </c>
      <c r="I12" s="0" t="n">
        <v>0.547427726978849</v>
      </c>
    </row>
    <row r="13" customFormat="false" ht="13.8" hidden="false" customHeight="false" outlineLevel="0" collapsed="false">
      <c r="A13" s="13" t="n">
        <v>0.166666666666667</v>
      </c>
      <c r="C13" s="0" t="n">
        <v>0</v>
      </c>
      <c r="F13" s="14" t="n">
        <v>0.166666666666667</v>
      </c>
      <c r="G13" s="15" t="n">
        <f aca="false">(C13*$G$5*$G$3)/10^6</f>
        <v>0</v>
      </c>
      <c r="H13" s="0" t="n">
        <f aca="false">G13/$G$34</f>
        <v>0</v>
      </c>
      <c r="I13" s="0" t="n">
        <v>0.599124616442433</v>
      </c>
    </row>
    <row r="14" customFormat="false" ht="13.8" hidden="false" customHeight="false" outlineLevel="0" collapsed="false">
      <c r="A14" s="13" t="n">
        <v>0.208333333333333</v>
      </c>
      <c r="C14" s="0" t="n">
        <v>0</v>
      </c>
      <c r="F14" s="14" t="n">
        <v>0.208333333333333</v>
      </c>
      <c r="G14" s="15" t="n">
        <f aca="false">(C14*$G$5*$G$3)/10^6</f>
        <v>0</v>
      </c>
      <c r="H14" s="0" t="n">
        <f aca="false">G14/$G$34</f>
        <v>0</v>
      </c>
      <c r="I14" s="0" t="n">
        <v>0.623939123384953</v>
      </c>
    </row>
    <row r="15" customFormat="false" ht="13.8" hidden="false" customHeight="false" outlineLevel="0" collapsed="false">
      <c r="A15" s="13" t="n">
        <v>0.25</v>
      </c>
      <c r="C15" s="0" t="n">
        <v>0</v>
      </c>
      <c r="F15" s="14" t="n">
        <v>0.25</v>
      </c>
      <c r="G15" s="15" t="n">
        <f aca="false">(C15*$G$5*$G$3)/10^6</f>
        <v>0</v>
      </c>
      <c r="H15" s="0" t="n">
        <f aca="false">G15/$G$34</f>
        <v>0</v>
      </c>
      <c r="I15" s="0" t="n">
        <v>0.650821505906017</v>
      </c>
    </row>
    <row r="16" customFormat="false" ht="13.8" hidden="false" customHeight="false" outlineLevel="0" collapsed="false">
      <c r="A16" s="13" t="n">
        <v>0.291666666666667</v>
      </c>
      <c r="C16" s="0" t="n">
        <v>0</v>
      </c>
      <c r="F16" s="14" t="n">
        <v>0.291666666666667</v>
      </c>
      <c r="G16" s="15" t="n">
        <f aca="false">(C16*$G$5*$G$3)/10^6</f>
        <v>0</v>
      </c>
      <c r="H16" s="0" t="n">
        <f aca="false">G16/$G$34</f>
        <v>0</v>
      </c>
      <c r="I16" s="0" t="n">
        <v>0.632210625699127</v>
      </c>
    </row>
    <row r="17" customFormat="false" ht="13.8" hidden="false" customHeight="false" outlineLevel="0" collapsed="false">
      <c r="A17" s="13" t="n">
        <v>0.333333333333333</v>
      </c>
      <c r="C17" s="0" t="n">
        <v>24.12</v>
      </c>
      <c r="F17" s="14" t="n">
        <v>0.333333333333333</v>
      </c>
      <c r="G17" s="15" t="n">
        <f aca="false">(C17*$G$5*$G$3)/10^6</f>
        <v>2.995704</v>
      </c>
      <c r="H17" s="0" t="n">
        <f aca="false">G17/$G$34</f>
        <v>0.0327370449795054</v>
      </c>
      <c r="I17" s="0" t="n">
        <v>0.731514834313394</v>
      </c>
    </row>
    <row r="18" customFormat="false" ht="13.8" hidden="false" customHeight="false" outlineLevel="0" collapsed="false">
      <c r="A18" s="13" t="n">
        <v>0.375</v>
      </c>
      <c r="C18" s="0" t="n">
        <v>241.21</v>
      </c>
      <c r="F18" s="14" t="n">
        <v>0.375</v>
      </c>
      <c r="G18" s="15" t="n">
        <f aca="false">(C18*$G$5*$G$3)/10^6</f>
        <v>29.958282</v>
      </c>
      <c r="H18" s="0" t="n">
        <f aca="false">G18/$G$34</f>
        <v>0.3273840223676</v>
      </c>
      <c r="I18" s="0" t="n">
        <v>0.926008025204479</v>
      </c>
    </row>
    <row r="19" customFormat="false" ht="13.8" hidden="false" customHeight="false" outlineLevel="0" collapsed="false">
      <c r="A19" s="13" t="n">
        <v>0.416666666666667</v>
      </c>
      <c r="C19" s="0" t="n">
        <v>422.09</v>
      </c>
      <c r="F19" s="14" t="n">
        <v>0.416666666666667</v>
      </c>
      <c r="G19" s="15" t="n">
        <f aca="false">(C19*$G$5*$G$3)/10^6</f>
        <v>52.423578</v>
      </c>
      <c r="H19" s="0" t="n">
        <f aca="false">G19/$G$34</f>
        <v>0.572884714568799</v>
      </c>
      <c r="I19" s="0" t="n">
        <v>0.926008025204479</v>
      </c>
    </row>
    <row r="20" customFormat="false" ht="13.8" hidden="false" customHeight="false" outlineLevel="0" collapsed="false">
      <c r="A20" s="13" t="n">
        <v>0.458333333333333</v>
      </c>
      <c r="C20" s="0" t="n">
        <v>592.51</v>
      </c>
      <c r="F20" s="14" t="n">
        <v>0.458333333333333</v>
      </c>
      <c r="G20" s="15" t="n">
        <f aca="false">(C20*$G$5*$G$3)/10^6</f>
        <v>73.589742</v>
      </c>
      <c r="H20" s="0" t="n">
        <f aca="false">G20/$G$34</f>
        <v>0.80418849588751</v>
      </c>
      <c r="I20" s="0" t="n">
        <v>0.911209630245374</v>
      </c>
    </row>
    <row r="21" customFormat="false" ht="13.8" hidden="false" customHeight="false" outlineLevel="0" collapsed="false">
      <c r="A21" s="13" t="n">
        <v>0.5</v>
      </c>
      <c r="C21" s="0" t="n">
        <v>709.99</v>
      </c>
      <c r="F21" s="14" t="n">
        <v>0.5</v>
      </c>
      <c r="G21" s="15" t="n">
        <f aca="false">(C21*$G$5*$G$3)/10^6</f>
        <v>88.180758</v>
      </c>
      <c r="H21" s="0" t="n">
        <f aca="false">G21/$G$34</f>
        <v>0.963639078150873</v>
      </c>
      <c r="I21" s="0" t="n">
        <v>0.919665855936291</v>
      </c>
    </row>
    <row r="22" customFormat="false" ht="13.8" hidden="false" customHeight="false" outlineLevel="0" collapsed="false">
      <c r="A22" s="13" t="n">
        <v>0.541666666666667</v>
      </c>
      <c r="C22" s="0" t="n">
        <v>736.78</v>
      </c>
      <c r="F22" s="14" t="n">
        <v>0.541666666666667</v>
      </c>
      <c r="G22" s="15" t="n">
        <f aca="false">(C22*$G$5*$G$3)/10^6</f>
        <v>91.508076</v>
      </c>
      <c r="H22" s="0" t="n">
        <f aca="false">G22/$G$34</f>
        <v>1</v>
      </c>
      <c r="I22" s="0" t="n">
        <v>0.954558049321142</v>
      </c>
    </row>
    <row r="23" customFormat="false" ht="13.8" hidden="false" customHeight="false" outlineLevel="0" collapsed="false">
      <c r="A23" s="13" t="n">
        <v>0.583333333333333</v>
      </c>
      <c r="C23" s="0" t="n">
        <v>709.14</v>
      </c>
      <c r="F23" s="14" t="n">
        <v>0.583333333333333</v>
      </c>
      <c r="G23" s="15" t="n">
        <f aca="false">(C23*$G$5*$G$3)/10^6</f>
        <v>88.075188</v>
      </c>
      <c r="H23" s="0" t="n">
        <f aca="false">G23/$G$34</f>
        <v>0.962485409484513</v>
      </c>
      <c r="I23" s="0" t="n">
        <v>0.973466539412785</v>
      </c>
    </row>
    <row r="24" customFormat="false" ht="13.8" hidden="false" customHeight="false" outlineLevel="0" collapsed="false">
      <c r="A24" s="13" t="n">
        <v>0.625</v>
      </c>
      <c r="C24" s="0" t="n">
        <v>620.74</v>
      </c>
      <c r="F24" s="14" t="n">
        <v>0.625</v>
      </c>
      <c r="G24" s="15" t="n">
        <f aca="false">(C24*$G$5*$G$3)/10^6</f>
        <v>77.095908</v>
      </c>
      <c r="H24" s="0" t="n">
        <f aca="false">G24/$G$34</f>
        <v>0.842503868183175</v>
      </c>
      <c r="I24" s="0" t="n">
        <v>0.988937122215039</v>
      </c>
    </row>
    <row r="25" customFormat="false" ht="13.8" hidden="false" customHeight="false" outlineLevel="0" collapsed="false">
      <c r="A25" s="13" t="n">
        <v>0.666666666666667</v>
      </c>
      <c r="C25" s="0" t="n">
        <v>470.47</v>
      </c>
      <c r="F25" s="14" t="n">
        <v>0.666666666666667</v>
      </c>
      <c r="G25" s="15" t="n">
        <f aca="false">(C25*$G$5*$G$3)/10^6</f>
        <v>58.432374</v>
      </c>
      <c r="H25" s="0" t="n">
        <f aca="false">G25/$G$34</f>
        <v>0.638548820543446</v>
      </c>
      <c r="I25" s="0" t="n">
        <v>0.919665855936291</v>
      </c>
    </row>
    <row r="26" customFormat="false" ht="13.8" hidden="false" customHeight="false" outlineLevel="0" collapsed="false">
      <c r="A26" s="13" t="n">
        <v>0.708333333333333</v>
      </c>
      <c r="C26" s="0" t="n">
        <v>284.9</v>
      </c>
      <c r="F26" s="14" t="n">
        <v>0.708333333333333</v>
      </c>
      <c r="G26" s="15" t="n">
        <f aca="false">(C26*$G$5*$G$3)/10^6</f>
        <v>35.38458</v>
      </c>
      <c r="H26" s="0" t="n">
        <f aca="false">G26/$G$34</f>
        <v>0.386682591818453</v>
      </c>
      <c r="I26" s="0" t="n">
        <v>0.957718871545417</v>
      </c>
    </row>
    <row r="27" customFormat="false" ht="13.8" hidden="false" customHeight="false" outlineLevel="0" collapsed="false">
      <c r="A27" s="13" t="n">
        <v>0.75</v>
      </c>
      <c r="C27" s="0" t="n">
        <v>19.15</v>
      </c>
      <c r="F27" s="14" t="n">
        <v>0.75</v>
      </c>
      <c r="G27" s="15" t="n">
        <f aca="false">(C27*$G$5*$G$3)/10^6</f>
        <v>2.37843</v>
      </c>
      <c r="H27" s="0" t="n">
        <f aca="false">G27/$G$34</f>
        <v>0.0259914764244415</v>
      </c>
      <c r="I27" s="0" t="n">
        <v>0.980973492195437</v>
      </c>
    </row>
    <row r="28" customFormat="false" ht="13.8" hidden="false" customHeight="false" outlineLevel="0" collapsed="false">
      <c r="A28" s="13" t="n">
        <v>0.791666666666667</v>
      </c>
      <c r="C28" s="0" t="n">
        <v>0</v>
      </c>
      <c r="F28" s="14" t="n">
        <v>0.791666666666667</v>
      </c>
      <c r="G28" s="15" t="n">
        <f aca="false">(C28*$G$5*$G$3)/10^6</f>
        <v>0</v>
      </c>
      <c r="H28" s="0" t="n">
        <f aca="false">G28/$G$34</f>
        <v>0</v>
      </c>
      <c r="I28" s="0" t="n">
        <v>1</v>
      </c>
    </row>
    <row r="29" customFormat="false" ht="13.8" hidden="false" customHeight="false" outlineLevel="0" collapsed="false">
      <c r="A29" s="13" t="n">
        <v>0.833333333333333</v>
      </c>
      <c r="C29" s="0" t="n">
        <v>0</v>
      </c>
      <c r="F29" s="14" t="n">
        <v>0.833333333333333</v>
      </c>
      <c r="G29" s="15" t="n">
        <f aca="false">(C29*$G$5*$G$3)/10^6</f>
        <v>0</v>
      </c>
      <c r="H29" s="0" t="n">
        <f aca="false">G29/$G$34</f>
        <v>0</v>
      </c>
      <c r="I29" s="0" t="n">
        <v>0.919665855936291</v>
      </c>
    </row>
    <row r="30" customFormat="false" ht="13.8" hidden="false" customHeight="false" outlineLevel="0" collapsed="false">
      <c r="A30" s="13" t="n">
        <v>0.875</v>
      </c>
      <c r="C30" s="0" t="n">
        <v>0</v>
      </c>
      <c r="F30" s="14" t="n">
        <v>0.875</v>
      </c>
      <c r="G30" s="15" t="n">
        <f aca="false">(C30*$G$5*$G$3)/10^6</f>
        <v>0</v>
      </c>
      <c r="H30" s="0" t="n">
        <f aca="false">G30/$G$34</f>
        <v>0</v>
      </c>
      <c r="I30" s="0" t="n">
        <v>0.862586332522603</v>
      </c>
    </row>
    <row r="31" customFormat="false" ht="13.8" hidden="false" customHeight="false" outlineLevel="0" collapsed="false">
      <c r="A31" s="13" t="n">
        <v>0.916666666666667</v>
      </c>
      <c r="C31" s="0" t="n">
        <v>0</v>
      </c>
      <c r="F31" s="14" t="n">
        <v>0.916666666666667</v>
      </c>
      <c r="G31" s="15" t="n">
        <f aca="false">(C31*$G$5*$G$3)/10^6</f>
        <v>0</v>
      </c>
      <c r="H31" s="0" t="n">
        <f aca="false">G31/$G$34</f>
        <v>0</v>
      </c>
      <c r="I31" s="0" t="n">
        <v>0.81819114764529</v>
      </c>
    </row>
    <row r="32" customFormat="false" ht="13.8" hidden="false" customHeight="false" outlineLevel="0" collapsed="false">
      <c r="A32" s="13" t="n">
        <v>0.958333333333333</v>
      </c>
      <c r="C32" s="0" t="n">
        <v>0</v>
      </c>
      <c r="F32" s="14" t="n">
        <v>0.958333333333333</v>
      </c>
      <c r="G32" s="15" t="n">
        <f aca="false">(C32*$G$5*$G$3)/10^6</f>
        <v>0</v>
      </c>
      <c r="H32" s="0" t="n">
        <f aca="false">G32/$G$34</f>
        <v>0</v>
      </c>
      <c r="I32" s="0" t="n">
        <v>0.801278696263457</v>
      </c>
    </row>
    <row r="34" customFormat="false" ht="14.5" hidden="false" customHeight="false" outlineLevel="0" collapsed="false">
      <c r="A34" s="0" t="s">
        <v>19</v>
      </c>
      <c r="G34" s="0" t="n">
        <f aca="false">MAX(G9:G32)</f>
        <v>91.508076</v>
      </c>
    </row>
    <row r="35" customFormat="false" ht="14.5" hidden="false" customHeight="false" outlineLevel="0" collapsed="false">
      <c r="A35" s="0" t="s">
        <v>20</v>
      </c>
    </row>
    <row r="36" customFormat="false" ht="14.5" hidden="false" customHeight="false" outlineLevel="0" collapsed="false">
      <c r="A36" s="0" t="s">
        <v>21</v>
      </c>
      <c r="F36" s="0" t="s">
        <v>17</v>
      </c>
      <c r="G36" s="0" t="s">
        <v>22</v>
      </c>
      <c r="H36" s="0" t="s">
        <v>23</v>
      </c>
      <c r="I36" s="0" t="s">
        <v>24</v>
      </c>
    </row>
    <row r="37" customFormat="false" ht="13.8" hidden="false" customHeight="false" outlineLevel="0" collapsed="false">
      <c r="F37" s="0" t="n">
        <v>0</v>
      </c>
      <c r="G37" s="0" t="n">
        <v>0</v>
      </c>
      <c r="H37" s="16" t="n">
        <v>0</v>
      </c>
      <c r="I37" s="17" t="n">
        <v>0</v>
      </c>
    </row>
    <row r="38" customFormat="false" ht="13.8" hidden="false" customHeight="false" outlineLevel="0" collapsed="false">
      <c r="A38" s="0" t="s">
        <v>25</v>
      </c>
      <c r="F38" s="0" t="n">
        <v>1</v>
      </c>
      <c r="G38" s="0" t="n">
        <v>0</v>
      </c>
      <c r="H38" s="16" t="n">
        <v>0</v>
      </c>
      <c r="I38" s="17" t="n">
        <v>0</v>
      </c>
    </row>
    <row r="39" customFormat="false" ht="13.8" hidden="false" customHeight="false" outlineLevel="0" collapsed="false">
      <c r="F39" s="0" t="n">
        <v>2</v>
      </c>
      <c r="G39" s="0" t="n">
        <v>0</v>
      </c>
      <c r="H39" s="16" t="n">
        <v>0</v>
      </c>
      <c r="I39" s="17" t="n">
        <v>0</v>
      </c>
    </row>
    <row r="40" customFormat="false" ht="13.8" hidden="false" customHeight="false" outlineLevel="0" collapsed="false">
      <c r="F40" s="0" t="n">
        <v>3</v>
      </c>
      <c r="G40" s="0" t="n">
        <v>0</v>
      </c>
      <c r="H40" s="16" t="n">
        <v>0</v>
      </c>
      <c r="I40" s="17" t="n">
        <v>0</v>
      </c>
    </row>
    <row r="41" customFormat="false" ht="13.8" hidden="false" customHeight="false" outlineLevel="0" collapsed="false">
      <c r="F41" s="0" t="n">
        <v>4</v>
      </c>
      <c r="G41" s="0" t="n">
        <v>0</v>
      </c>
      <c r="H41" s="16" t="n">
        <v>0</v>
      </c>
      <c r="I41" s="17" t="n">
        <v>0</v>
      </c>
    </row>
    <row r="42" customFormat="false" ht="13.8" hidden="false" customHeight="false" outlineLevel="0" collapsed="false">
      <c r="F42" s="0" t="n">
        <v>5</v>
      </c>
      <c r="G42" s="0" t="n">
        <v>0</v>
      </c>
      <c r="H42" s="16" t="n">
        <v>0</v>
      </c>
      <c r="I42" s="17" t="n">
        <v>0</v>
      </c>
    </row>
    <row r="43" customFormat="false" ht="13.8" hidden="false" customHeight="false" outlineLevel="0" collapsed="false">
      <c r="F43" s="0" t="n">
        <v>6</v>
      </c>
      <c r="G43" s="0" t="n">
        <v>0</v>
      </c>
      <c r="H43" s="16" t="n">
        <v>0</v>
      </c>
      <c r="I43" s="17" t="n">
        <v>0</v>
      </c>
    </row>
    <row r="44" customFormat="false" ht="13.8" hidden="false" customHeight="false" outlineLevel="0" collapsed="false">
      <c r="F44" s="0" t="n">
        <v>7</v>
      </c>
      <c r="G44" s="0" t="n">
        <v>0</v>
      </c>
      <c r="H44" s="16" t="n">
        <v>0</v>
      </c>
      <c r="I44" s="17" t="n">
        <v>0</v>
      </c>
    </row>
    <row r="45" customFormat="false" ht="13.8" hidden="false" customHeight="false" outlineLevel="0" collapsed="false">
      <c r="F45" s="0" t="n">
        <v>8</v>
      </c>
      <c r="G45" s="0" t="n">
        <v>24.12</v>
      </c>
      <c r="H45" s="16" t="n">
        <v>2.995704</v>
      </c>
      <c r="I45" s="17" t="n">
        <v>0.0327370449795054</v>
      </c>
    </row>
    <row r="46" customFormat="false" ht="13.8" hidden="false" customHeight="false" outlineLevel="0" collapsed="false">
      <c r="F46" s="0" t="n">
        <v>9</v>
      </c>
      <c r="G46" s="0" t="n">
        <v>241.21</v>
      </c>
      <c r="H46" s="16" t="n">
        <v>29.958282</v>
      </c>
      <c r="I46" s="17" t="n">
        <v>0.3273840223676</v>
      </c>
    </row>
    <row r="47" customFormat="false" ht="13.8" hidden="false" customHeight="false" outlineLevel="0" collapsed="false">
      <c r="F47" s="0" t="n">
        <v>10</v>
      </c>
      <c r="G47" s="0" t="n">
        <v>422.09</v>
      </c>
      <c r="H47" s="16" t="n">
        <v>52.423578</v>
      </c>
      <c r="I47" s="17" t="n">
        <v>0.572884714568799</v>
      </c>
    </row>
    <row r="48" customFormat="false" ht="13.8" hidden="false" customHeight="false" outlineLevel="0" collapsed="false">
      <c r="F48" s="0" t="n">
        <v>11</v>
      </c>
      <c r="G48" s="0" t="n">
        <v>592.51</v>
      </c>
      <c r="H48" s="16" t="n">
        <v>73.589742</v>
      </c>
      <c r="I48" s="17" t="n">
        <v>0.80418849588751</v>
      </c>
    </row>
    <row r="49" customFormat="false" ht="13.8" hidden="false" customHeight="false" outlineLevel="0" collapsed="false">
      <c r="F49" s="0" t="n">
        <v>12</v>
      </c>
      <c r="G49" s="0" t="n">
        <v>709.99</v>
      </c>
      <c r="H49" s="16" t="n">
        <v>88.180758</v>
      </c>
      <c r="I49" s="17" t="n">
        <v>0.963639078150873</v>
      </c>
    </row>
    <row r="50" customFormat="false" ht="13.8" hidden="false" customHeight="false" outlineLevel="0" collapsed="false">
      <c r="F50" s="0" t="n">
        <v>13</v>
      </c>
      <c r="G50" s="0" t="n">
        <v>736.78</v>
      </c>
      <c r="H50" s="16" t="n">
        <v>91.508076</v>
      </c>
      <c r="I50" s="17" t="n">
        <v>1</v>
      </c>
    </row>
    <row r="51" customFormat="false" ht="13.8" hidden="false" customHeight="false" outlineLevel="0" collapsed="false">
      <c r="F51" s="0" t="n">
        <v>14</v>
      </c>
      <c r="G51" s="0" t="n">
        <v>709.14</v>
      </c>
      <c r="H51" s="16" t="n">
        <v>88.075188</v>
      </c>
      <c r="I51" s="17" t="n">
        <v>0.962485409484513</v>
      </c>
    </row>
    <row r="52" customFormat="false" ht="13.8" hidden="false" customHeight="false" outlineLevel="0" collapsed="false">
      <c r="F52" s="0" t="n">
        <v>15</v>
      </c>
      <c r="G52" s="0" t="n">
        <v>620.74</v>
      </c>
      <c r="H52" s="16" t="n">
        <v>77.095908</v>
      </c>
      <c r="I52" s="17" t="n">
        <v>0.842503868183175</v>
      </c>
    </row>
    <row r="53" customFormat="false" ht="13.8" hidden="false" customHeight="false" outlineLevel="0" collapsed="false">
      <c r="F53" s="0" t="n">
        <v>16</v>
      </c>
      <c r="G53" s="0" t="n">
        <v>470.47</v>
      </c>
      <c r="H53" s="16" t="n">
        <v>58.432374</v>
      </c>
      <c r="I53" s="17" t="n">
        <v>0.638548820543446</v>
      </c>
    </row>
    <row r="54" customFormat="false" ht="13.8" hidden="false" customHeight="false" outlineLevel="0" collapsed="false">
      <c r="F54" s="0" t="n">
        <v>17</v>
      </c>
      <c r="G54" s="0" t="n">
        <v>284.9</v>
      </c>
      <c r="H54" s="16" t="n">
        <v>35.38458</v>
      </c>
      <c r="I54" s="17" t="n">
        <v>0.386682591818453</v>
      </c>
    </row>
    <row r="55" customFormat="false" ht="13.8" hidden="false" customHeight="false" outlineLevel="0" collapsed="false">
      <c r="F55" s="0" t="n">
        <v>18</v>
      </c>
      <c r="G55" s="0" t="n">
        <v>19.15</v>
      </c>
      <c r="H55" s="16" t="n">
        <v>2.37843</v>
      </c>
      <c r="I55" s="17" t="n">
        <v>0.0259914764244415</v>
      </c>
    </row>
    <row r="56" customFormat="false" ht="13.8" hidden="false" customHeight="false" outlineLevel="0" collapsed="false">
      <c r="F56" s="0" t="n">
        <v>19</v>
      </c>
      <c r="G56" s="0" t="n">
        <v>0</v>
      </c>
      <c r="H56" s="16" t="n">
        <v>0</v>
      </c>
      <c r="I56" s="17" t="n">
        <v>0</v>
      </c>
    </row>
    <row r="57" customFormat="false" ht="13.8" hidden="false" customHeight="false" outlineLevel="0" collapsed="false">
      <c r="F57" s="0" t="n">
        <v>20</v>
      </c>
      <c r="G57" s="0" t="n">
        <v>0</v>
      </c>
      <c r="H57" s="16" t="n">
        <v>0</v>
      </c>
      <c r="I57" s="17" t="n">
        <v>0</v>
      </c>
    </row>
    <row r="58" customFormat="false" ht="13.8" hidden="false" customHeight="false" outlineLevel="0" collapsed="false">
      <c r="F58" s="0" t="n">
        <v>21</v>
      </c>
      <c r="G58" s="0" t="n">
        <v>0</v>
      </c>
      <c r="H58" s="16" t="n">
        <v>0</v>
      </c>
      <c r="I58" s="17" t="n">
        <v>0</v>
      </c>
    </row>
    <row r="59" customFormat="false" ht="13.8" hidden="false" customHeight="false" outlineLevel="0" collapsed="false">
      <c r="F59" s="0" t="n">
        <v>22</v>
      </c>
      <c r="G59" s="0" t="n">
        <v>0</v>
      </c>
      <c r="H59" s="16" t="n">
        <v>0</v>
      </c>
      <c r="I59" s="17" t="n">
        <v>0</v>
      </c>
    </row>
    <row r="60" customFormat="false" ht="13.8" hidden="false" customHeight="false" outlineLevel="0" collapsed="false">
      <c r="F60" s="0" t="n">
        <v>23</v>
      </c>
      <c r="G60" s="0" t="n">
        <v>0</v>
      </c>
      <c r="H60" s="16" t="n">
        <v>0</v>
      </c>
      <c r="I60" s="17" t="n">
        <v>0</v>
      </c>
    </row>
    <row r="61" customFormat="false" ht="13.8" hidden="false" customHeight="false" outlineLevel="0" collapsed="false">
      <c r="F61" s="0" t="n">
        <v>24</v>
      </c>
    </row>
  </sheetData>
  <mergeCells count="1">
    <mergeCell ref="F4:F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LibreOffice/7.2.2.2$Linux_X86_64 LibreOffice_project/20$Build-2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2021-11-17T18:02:00Z</dcterms:created>
  <dc:creator>Pol Heredia</dc:creator>
  <dc:description/>
  <dc:language>en-US</dc:language>
  <cp:lastModifiedBy/>
  <dcterms:modified xsi:type="dcterms:W3CDTF">2021-12-01T10:41:14Z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