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hidePivotFieldList="1"/>
  <bookViews>
    <workbookView xWindow="0" yWindow="0" windowWidth="20490" windowHeight="7530" firstSheet="1" activeTab="3" xr2:uid="{00000000-000D-0000-FFFF-FFFF00000000}"/>
  </bookViews>
  <sheets>
    <sheet name="Part 1" sheetId="7" r:id="rId1"/>
    <sheet name="Part 2" sheetId="8" r:id="rId2"/>
    <sheet name="Part 3" sheetId="10" r:id="rId3"/>
    <sheet name="Part 4" sheetId="9" r:id="rId4"/>
    <sheet name="Data" sheetId="11" r:id="rId5"/>
  </sheets>
  <calcPr calcId="171027" concurrentCalc="0"/>
  <pivotCaches>
    <pivotCache cacheId="30" r:id="rId6"/>
  </pivotCaches>
</workbook>
</file>

<file path=xl/calcChain.xml><?xml version="1.0" encoding="utf-8"?>
<calcChain xmlns="http://schemas.openxmlformats.org/spreadsheetml/2006/main">
  <c r="K8" i="11" l="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5" i="11"/>
  <c r="K6" i="11"/>
  <c r="K7" i="11"/>
  <c r="K4" i="11"/>
  <c r="K2" i="11"/>
  <c r="K3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</calcChain>
</file>

<file path=xl/sharedStrings.xml><?xml version="1.0" encoding="utf-8"?>
<sst xmlns="http://schemas.openxmlformats.org/spreadsheetml/2006/main" count="2149" uniqueCount="670">
  <si>
    <t>Assignment 5, Part 1</t>
  </si>
  <si>
    <t>Assignment 5, Part 3</t>
  </si>
  <si>
    <t>Assignment 5, Part 4</t>
  </si>
  <si>
    <t>patient_ssn</t>
  </si>
  <si>
    <t>patient_first_name</t>
  </si>
  <si>
    <t>patient_last_name</t>
  </si>
  <si>
    <t>gender</t>
  </si>
  <si>
    <t>race</t>
  </si>
  <si>
    <t>patient_age</t>
  </si>
  <si>
    <t>patient_income</t>
  </si>
  <si>
    <t>patient_state</t>
  </si>
  <si>
    <t>physician_care_frequency</t>
  </si>
  <si>
    <t>condition_id</t>
  </si>
  <si>
    <t>provider_id</t>
  </si>
  <si>
    <t>copay</t>
  </si>
  <si>
    <t>deductible</t>
  </si>
  <si>
    <t>788-13-6374</t>
  </si>
  <si>
    <t>Gary</t>
  </si>
  <si>
    <t>Day</t>
  </si>
  <si>
    <t>Male</t>
  </si>
  <si>
    <t>Asian-Pacific Islander</t>
  </si>
  <si>
    <t>New Jersey</t>
  </si>
  <si>
    <t>annually</t>
  </si>
  <si>
    <t>169-08-6170</t>
  </si>
  <si>
    <t>Louis</t>
  </si>
  <si>
    <t>Lawson</t>
  </si>
  <si>
    <t>Black</t>
  </si>
  <si>
    <t>District of Columbia</t>
  </si>
  <si>
    <t>monthly</t>
  </si>
  <si>
    <t>177-31-5791</t>
  </si>
  <si>
    <t>Jason</t>
  </si>
  <si>
    <t>Alexander</t>
  </si>
  <si>
    <t>White</t>
  </si>
  <si>
    <t>bi-monthly</t>
  </si>
  <si>
    <t>590-90-4553</t>
  </si>
  <si>
    <t>Martin</t>
  </si>
  <si>
    <t>Dixon</t>
  </si>
  <si>
    <t>Virginia</t>
  </si>
  <si>
    <t>semi-annually</t>
  </si>
  <si>
    <t>574-52-1859</t>
  </si>
  <si>
    <t>Ann</t>
  </si>
  <si>
    <t>Garrett</t>
  </si>
  <si>
    <t>Female</t>
  </si>
  <si>
    <t>Hispanic</t>
  </si>
  <si>
    <t>quarterly</t>
  </si>
  <si>
    <t>250-95-6831</t>
  </si>
  <si>
    <t>Sarah</t>
  </si>
  <si>
    <t>Mccoy</t>
  </si>
  <si>
    <t>Native American</t>
  </si>
  <si>
    <t>Maryland</t>
  </si>
  <si>
    <t>523-04-8375</t>
  </si>
  <si>
    <t>Kenneth</t>
  </si>
  <si>
    <t>Mitchell</t>
  </si>
  <si>
    <t>514-85-2907</t>
  </si>
  <si>
    <t>Bobby</t>
  </si>
  <si>
    <t>Matthews</t>
  </si>
  <si>
    <t>863-90-5422</t>
  </si>
  <si>
    <t>Debra</t>
  </si>
  <si>
    <t>Spencer</t>
  </si>
  <si>
    <t>Delaware</t>
  </si>
  <si>
    <t>858-75-0525</t>
  </si>
  <si>
    <t>Wayne</t>
  </si>
  <si>
    <t>448-79-9002</t>
  </si>
  <si>
    <t>Amy</t>
  </si>
  <si>
    <t>Hart</t>
  </si>
  <si>
    <t>New York</t>
  </si>
  <si>
    <t>933-58-4016</t>
  </si>
  <si>
    <t>Hudson</t>
  </si>
  <si>
    <t>651-91-2903</t>
  </si>
  <si>
    <t>Roy</t>
  </si>
  <si>
    <t>Fernandez</t>
  </si>
  <si>
    <t>115-85-4192</t>
  </si>
  <si>
    <t>Antonio</t>
  </si>
  <si>
    <t>Bryant</t>
  </si>
  <si>
    <t>664-19-1794</t>
  </si>
  <si>
    <t>Christine</t>
  </si>
  <si>
    <t>George</t>
  </si>
  <si>
    <t>314-96-2311</t>
  </si>
  <si>
    <t>Jimmy</t>
  </si>
  <si>
    <t>Richards</t>
  </si>
  <si>
    <t>507-91-3095</t>
  </si>
  <si>
    <t>Lois</t>
  </si>
  <si>
    <t>Howard</t>
  </si>
  <si>
    <t>813-98-7647</t>
  </si>
  <si>
    <t>Frank</t>
  </si>
  <si>
    <t>Dunn</t>
  </si>
  <si>
    <t>541-79-9524</t>
  </si>
  <si>
    <t>John</t>
  </si>
  <si>
    <t>282-40-2769</t>
  </si>
  <si>
    <t>Mildred</t>
  </si>
  <si>
    <t>Marshall</t>
  </si>
  <si>
    <t>752-43-5058</t>
  </si>
  <si>
    <t>Gregory</t>
  </si>
  <si>
    <t>Carroll</t>
  </si>
  <si>
    <t>162-63-0805</t>
  </si>
  <si>
    <t>Charles</t>
  </si>
  <si>
    <t>Schmidt</t>
  </si>
  <si>
    <t>147-28-7558</t>
  </si>
  <si>
    <t>Paula</t>
  </si>
  <si>
    <t>Harrison</t>
  </si>
  <si>
    <t>605-54-2292</t>
  </si>
  <si>
    <t>Julia</t>
  </si>
  <si>
    <t>231-79-5525</t>
  </si>
  <si>
    <t>Carl</t>
  </si>
  <si>
    <t>Morris</t>
  </si>
  <si>
    <t>274-10-8025</t>
  </si>
  <si>
    <t>Nicholas</t>
  </si>
  <si>
    <t>Morrison</t>
  </si>
  <si>
    <t>912-73-0732</t>
  </si>
  <si>
    <t>Albert</t>
  </si>
  <si>
    <t>Ferguson</t>
  </si>
  <si>
    <t>930-40-1359</t>
  </si>
  <si>
    <t>Christopher</t>
  </si>
  <si>
    <t>Fields</t>
  </si>
  <si>
    <t>303-57-8891</t>
  </si>
  <si>
    <t>Jennifer</t>
  </si>
  <si>
    <t>Thomas</t>
  </si>
  <si>
    <t>143-93-6997</t>
  </si>
  <si>
    <t>Lillian</t>
  </si>
  <si>
    <t>bi-weekly</t>
  </si>
  <si>
    <t>450-87-5321</t>
  </si>
  <si>
    <t>Ronald</t>
  </si>
  <si>
    <t>Gray</t>
  </si>
  <si>
    <t>553-73-1960</t>
  </si>
  <si>
    <t>Bruce</t>
  </si>
  <si>
    <t>Vasquez</t>
  </si>
  <si>
    <t>534-93-2650</t>
  </si>
  <si>
    <t>Judith</t>
  </si>
  <si>
    <t>429-91-7108</t>
  </si>
  <si>
    <t>Sandra</t>
  </si>
  <si>
    <t>Wood</t>
  </si>
  <si>
    <t>357-64-3053</t>
  </si>
  <si>
    <t>Scott</t>
  </si>
  <si>
    <t>Dean</t>
  </si>
  <si>
    <t>894-83-3443</t>
  </si>
  <si>
    <t>Emily</t>
  </si>
  <si>
    <t>Clark</t>
  </si>
  <si>
    <t>318-76-6813</t>
  </si>
  <si>
    <t>Fox</t>
  </si>
  <si>
    <t>471-65-4387</t>
  </si>
  <si>
    <t>Benjamin</t>
  </si>
  <si>
    <t>Hamilton</t>
  </si>
  <si>
    <t>550-13-9997</t>
  </si>
  <si>
    <t>Irene</t>
  </si>
  <si>
    <t>Cox</t>
  </si>
  <si>
    <t>684-38-2766</t>
  </si>
  <si>
    <t>Davis</t>
  </si>
  <si>
    <t>631-70-4761</t>
  </si>
  <si>
    <t>Joe</t>
  </si>
  <si>
    <t>Flores</t>
  </si>
  <si>
    <t>478-99-4962</t>
  </si>
  <si>
    <t>Maria</t>
  </si>
  <si>
    <t>573-53-6090</t>
  </si>
  <si>
    <t>Fred</t>
  </si>
  <si>
    <t>Wallace</t>
  </si>
  <si>
    <t>113-04-9624</t>
  </si>
  <si>
    <t>Hill</t>
  </si>
  <si>
    <t>111-64-7617</t>
  </si>
  <si>
    <t>Phillip</t>
  </si>
  <si>
    <t>Frazier</t>
  </si>
  <si>
    <t>867-44-9627</t>
  </si>
  <si>
    <t>Miller</t>
  </si>
  <si>
    <t>218-87-4684</t>
  </si>
  <si>
    <t>Paul</t>
  </si>
  <si>
    <t>Washington</t>
  </si>
  <si>
    <t>821-57-5776</t>
  </si>
  <si>
    <t>Helen</t>
  </si>
  <si>
    <t>Payne</t>
  </si>
  <si>
    <t>903-42-5608</t>
  </si>
  <si>
    <t>Jeffrey</t>
  </si>
  <si>
    <t>Arnold</t>
  </si>
  <si>
    <t>731-58-7616</t>
  </si>
  <si>
    <t>Jonathan</t>
  </si>
  <si>
    <t>Pierce</t>
  </si>
  <si>
    <t>431-39-3165</t>
  </si>
  <si>
    <t>Tammy</t>
  </si>
  <si>
    <t>Collins</t>
  </si>
  <si>
    <t>379-90-3148</t>
  </si>
  <si>
    <t>Aaron</t>
  </si>
  <si>
    <t>Palmer</t>
  </si>
  <si>
    <t>875-71-4051</t>
  </si>
  <si>
    <t>Romero</t>
  </si>
  <si>
    <t>629-19-4136</t>
  </si>
  <si>
    <t>Diana</t>
  </si>
  <si>
    <t>Price</t>
  </si>
  <si>
    <t>953-11-0572</t>
  </si>
  <si>
    <t>Laura</t>
  </si>
  <si>
    <t>Freeman</t>
  </si>
  <si>
    <t>837-42-9559</t>
  </si>
  <si>
    <t>Samuel</t>
  </si>
  <si>
    <t>Wheeler</t>
  </si>
  <si>
    <t>305-11-1836</t>
  </si>
  <si>
    <t>Powell</t>
  </si>
  <si>
    <t>793-96-8550</t>
  </si>
  <si>
    <t>Beverly</t>
  </si>
  <si>
    <t>Green</t>
  </si>
  <si>
    <t>933-65-6684</t>
  </si>
  <si>
    <t>Gonzales</t>
  </si>
  <si>
    <t>612-27-4255</t>
  </si>
  <si>
    <t>Willie</t>
  </si>
  <si>
    <t>Carr</t>
  </si>
  <si>
    <t>758-19-4943</t>
  </si>
  <si>
    <t>Lori</t>
  </si>
  <si>
    <t>Meyer</t>
  </si>
  <si>
    <t>837-78-5194</t>
  </si>
  <si>
    <t>Woods</t>
  </si>
  <si>
    <t>284-74-7362</t>
  </si>
  <si>
    <t>Sanchez</t>
  </si>
  <si>
    <t>528-70-1164</t>
  </si>
  <si>
    <t>Phillips</t>
  </si>
  <si>
    <t>759-54-5377</t>
  </si>
  <si>
    <t>Edward</t>
  </si>
  <si>
    <t>Perkins</t>
  </si>
  <si>
    <t>969-44-7694</t>
  </si>
  <si>
    <t>James</t>
  </si>
  <si>
    <t>779-03-1541</t>
  </si>
  <si>
    <t>Robertson</t>
  </si>
  <si>
    <t>704-28-3359</t>
  </si>
  <si>
    <t>Gardner</t>
  </si>
  <si>
    <t>281-11-2667</t>
  </si>
  <si>
    <t>Bailey</t>
  </si>
  <si>
    <t>616-20-7835</t>
  </si>
  <si>
    <t>Matthew</t>
  </si>
  <si>
    <t>Henry</t>
  </si>
  <si>
    <t>121-86-4335</t>
  </si>
  <si>
    <t>Evans</t>
  </si>
  <si>
    <t>268-31-2811</t>
  </si>
  <si>
    <t>Randy</t>
  </si>
  <si>
    <t>Medina</t>
  </si>
  <si>
    <t>292-00-4451</t>
  </si>
  <si>
    <t>Eric</t>
  </si>
  <si>
    <t>Lee</t>
  </si>
  <si>
    <t>267-71-7828</t>
  </si>
  <si>
    <t>227-78-9752</t>
  </si>
  <si>
    <t>Wanda</t>
  </si>
  <si>
    <t>Nichols</t>
  </si>
  <si>
    <t>883-34-0549</t>
  </si>
  <si>
    <t>Jessica</t>
  </si>
  <si>
    <t>Cook</t>
  </si>
  <si>
    <t>145-82-8018</t>
  </si>
  <si>
    <t>532-39-4011</t>
  </si>
  <si>
    <t>Pamela</t>
  </si>
  <si>
    <t>799-56-6390</t>
  </si>
  <si>
    <t>Hansen</t>
  </si>
  <si>
    <t>299-43-2039</t>
  </si>
  <si>
    <t>Carlos</t>
  </si>
  <si>
    <t>Bishop</t>
  </si>
  <si>
    <t>528-26-6748</t>
  </si>
  <si>
    <t>Ashley</t>
  </si>
  <si>
    <t>Peters</t>
  </si>
  <si>
    <t>300-26-3012</t>
  </si>
  <si>
    <t>Karen</t>
  </si>
  <si>
    <t>Cunningham</t>
  </si>
  <si>
    <t>823-34-4546</t>
  </si>
  <si>
    <t>Diane</t>
  </si>
  <si>
    <t>Long</t>
  </si>
  <si>
    <t>677-98-8297</t>
  </si>
  <si>
    <t>Roger</t>
  </si>
  <si>
    <t>Fuller</t>
  </si>
  <si>
    <t>355-73-3847</t>
  </si>
  <si>
    <t>Sharon</t>
  </si>
  <si>
    <t>Howell</t>
  </si>
  <si>
    <t>936-28-4684</t>
  </si>
  <si>
    <t>Jerry</t>
  </si>
  <si>
    <t>Ray</t>
  </si>
  <si>
    <t>697-91-5725</t>
  </si>
  <si>
    <t>Andrea</t>
  </si>
  <si>
    <t>Sims</t>
  </si>
  <si>
    <t>176-29-6330</t>
  </si>
  <si>
    <t>Melissa</t>
  </si>
  <si>
    <t>Allen</t>
  </si>
  <si>
    <t>579-30-8120</t>
  </si>
  <si>
    <t>Theresa</t>
  </si>
  <si>
    <t>Fisher</t>
  </si>
  <si>
    <t>751-14-8677</t>
  </si>
  <si>
    <t>Graham</t>
  </si>
  <si>
    <t>105-61-5506</t>
  </si>
  <si>
    <t>Gerald</t>
  </si>
  <si>
    <t>276-25-3125</t>
  </si>
  <si>
    <t>Anne</t>
  </si>
  <si>
    <t>Gordon</t>
  </si>
  <si>
    <t>359-62-6972</t>
  </si>
  <si>
    <t>Wilson</t>
  </si>
  <si>
    <t>416-51-8643</t>
  </si>
  <si>
    <t>Rachel</t>
  </si>
  <si>
    <t>Banks</t>
  </si>
  <si>
    <t>454-07-2518</t>
  </si>
  <si>
    <t>Frances</t>
  </si>
  <si>
    <t>Chapman</t>
  </si>
  <si>
    <t>443-10-0646</t>
  </si>
  <si>
    <t>Joshua</t>
  </si>
  <si>
    <t>Cooper</t>
  </si>
  <si>
    <t>364-47-7435</t>
  </si>
  <si>
    <t>Hunt</t>
  </si>
  <si>
    <t>812-72-9966</t>
  </si>
  <si>
    <t>Earl</t>
  </si>
  <si>
    <t>Grant</t>
  </si>
  <si>
    <t>751-09-9040</t>
  </si>
  <si>
    <t>Shawn</t>
  </si>
  <si>
    <t>Castillo</t>
  </si>
  <si>
    <t>473-13-7676</t>
  </si>
  <si>
    <t>Janice</t>
  </si>
  <si>
    <t>263-64-2220</t>
  </si>
  <si>
    <t>Brian</t>
  </si>
  <si>
    <t>624-58-4017</t>
  </si>
  <si>
    <t>Jack</t>
  </si>
  <si>
    <t>Moreno</t>
  </si>
  <si>
    <t>266-52-8420</t>
  </si>
  <si>
    <t>Christina</t>
  </si>
  <si>
    <t>500-80-0288</t>
  </si>
  <si>
    <t>Marie</t>
  </si>
  <si>
    <t>Tucker</t>
  </si>
  <si>
    <t>483-51-6411</t>
  </si>
  <si>
    <t>Doris</t>
  </si>
  <si>
    <t>352-96-7461</t>
  </si>
  <si>
    <t>Sara</t>
  </si>
  <si>
    <t>Parker</t>
  </si>
  <si>
    <t>843-56-4022</t>
  </si>
  <si>
    <t>Kathy</t>
  </si>
  <si>
    <t>West</t>
  </si>
  <si>
    <t>525-84-1508</t>
  </si>
  <si>
    <t>Simmons</t>
  </si>
  <si>
    <t>744-69-5960</t>
  </si>
  <si>
    <t>529-85-6399</t>
  </si>
  <si>
    <t>743-52-4862</t>
  </si>
  <si>
    <t>Deborah</t>
  </si>
  <si>
    <t>Peterson</t>
  </si>
  <si>
    <t>915-83-9711</t>
  </si>
  <si>
    <t>Peter</t>
  </si>
  <si>
    <t>Chavez</t>
  </si>
  <si>
    <t>141-13-0770</t>
  </si>
  <si>
    <t>Alvarez</t>
  </si>
  <si>
    <t>857-10-1363</t>
  </si>
  <si>
    <t>984-62-4311</t>
  </si>
  <si>
    <t>Daniel</t>
  </si>
  <si>
    <t>526-48-4059</t>
  </si>
  <si>
    <t>Coleman</t>
  </si>
  <si>
    <t>877-44-5713</t>
  </si>
  <si>
    <t>Annie</t>
  </si>
  <si>
    <t>Martinez</t>
  </si>
  <si>
    <t>224-34-4530</t>
  </si>
  <si>
    <t>435-85-8249</t>
  </si>
  <si>
    <t>Nancy</t>
  </si>
  <si>
    <t>Cole</t>
  </si>
  <si>
    <t>781-37-9004</t>
  </si>
  <si>
    <t>Kennedy</t>
  </si>
  <si>
    <t>824-34-7007</t>
  </si>
  <si>
    <t>219-75-9514</t>
  </si>
  <si>
    <t>Phyllis</t>
  </si>
  <si>
    <t>Bowman</t>
  </si>
  <si>
    <t>553-04-1659</t>
  </si>
  <si>
    <t>799-28-6005</t>
  </si>
  <si>
    <t>Catherine</t>
  </si>
  <si>
    <t>Reid</t>
  </si>
  <si>
    <t>423-77-5556</t>
  </si>
  <si>
    <t>Juan</t>
  </si>
  <si>
    <t>423-56-1786</t>
  </si>
  <si>
    <t>Rogers</t>
  </si>
  <si>
    <t>374-85-8752</t>
  </si>
  <si>
    <t>Robert</t>
  </si>
  <si>
    <t>Shaw</t>
  </si>
  <si>
    <t>870-50-0757</t>
  </si>
  <si>
    <t>Hawkins</t>
  </si>
  <si>
    <t>676-26-3300</t>
  </si>
  <si>
    <t>151-97-6965</t>
  </si>
  <si>
    <t>Brenda</t>
  </si>
  <si>
    <t>Adams</t>
  </si>
  <si>
    <t>170-98-7925</t>
  </si>
  <si>
    <t>Ruth</t>
  </si>
  <si>
    <t>902-23-5755</t>
  </si>
  <si>
    <t>859-40-0846</t>
  </si>
  <si>
    <t>756-92-1739</t>
  </si>
  <si>
    <t>Richard</t>
  </si>
  <si>
    <t>Bell</t>
  </si>
  <si>
    <t>352-89-0984</t>
  </si>
  <si>
    <t>Jacqueline</t>
  </si>
  <si>
    <t>913-49-6519</t>
  </si>
  <si>
    <t>Sean</t>
  </si>
  <si>
    <t>909-41-7823</t>
  </si>
  <si>
    <t>Mason</t>
  </si>
  <si>
    <t>184-77-3401</t>
  </si>
  <si>
    <t>Ryan</t>
  </si>
  <si>
    <t>773-43-3643</t>
  </si>
  <si>
    <t>Victor</t>
  </si>
  <si>
    <t>961-66-9757</t>
  </si>
  <si>
    <t>Franklin</t>
  </si>
  <si>
    <t>714-32-0412</t>
  </si>
  <si>
    <t>Olson</t>
  </si>
  <si>
    <t>905-52-4483</t>
  </si>
  <si>
    <t>Stephanie</t>
  </si>
  <si>
    <t>Williams</t>
  </si>
  <si>
    <t>256-62-2518</t>
  </si>
  <si>
    <t>Margaret</t>
  </si>
  <si>
    <t>144-31-0952</t>
  </si>
  <si>
    <t>Louise</t>
  </si>
  <si>
    <t>550-34-1910</t>
  </si>
  <si>
    <t>772-01-8752</t>
  </si>
  <si>
    <t>Diaz</t>
  </si>
  <si>
    <t>820-82-2148</t>
  </si>
  <si>
    <t>639-30-7642</t>
  </si>
  <si>
    <t>Kevin</t>
  </si>
  <si>
    <t>Rice</t>
  </si>
  <si>
    <t>169-72-2008</t>
  </si>
  <si>
    <t>Ross</t>
  </si>
  <si>
    <t>993-05-9517</t>
  </si>
  <si>
    <t>Brandon</t>
  </si>
  <si>
    <t>971-80-1121</t>
  </si>
  <si>
    <t>Lisa</t>
  </si>
  <si>
    <t>779-68-0374</t>
  </si>
  <si>
    <t>Hughes</t>
  </si>
  <si>
    <t>593-55-1135</t>
  </si>
  <si>
    <t>Ramirez</t>
  </si>
  <si>
    <t>814-74-3485</t>
  </si>
  <si>
    <t>Smith</t>
  </si>
  <si>
    <t>183-63-4924</t>
  </si>
  <si>
    <t>Eugene</t>
  </si>
  <si>
    <t>519-15-3681</t>
  </si>
  <si>
    <t>296-31-5044</t>
  </si>
  <si>
    <t>Taylor</t>
  </si>
  <si>
    <t>482-45-7202</t>
  </si>
  <si>
    <t>362-96-2251</t>
  </si>
  <si>
    <t>Kelly</t>
  </si>
  <si>
    <t>743-01-8708</t>
  </si>
  <si>
    <t>Cruz</t>
  </si>
  <si>
    <t>818-01-6497</t>
  </si>
  <si>
    <t>253-70-8280</t>
  </si>
  <si>
    <t>Dorothy</t>
  </si>
  <si>
    <t>843-55-4838</t>
  </si>
  <si>
    <t>Craig</t>
  </si>
  <si>
    <t>984-27-9514</t>
  </si>
  <si>
    <t>Chris</t>
  </si>
  <si>
    <t>Ford</t>
  </si>
  <si>
    <t>839-49-0894</t>
  </si>
  <si>
    <t>Johnston</t>
  </si>
  <si>
    <t>162-28-5454</t>
  </si>
  <si>
    <t>Justin</t>
  </si>
  <si>
    <t>Lynch</t>
  </si>
  <si>
    <t>207-13-3280</t>
  </si>
  <si>
    <t>Jean</t>
  </si>
  <si>
    <t>Bradley</t>
  </si>
  <si>
    <t>302-07-0804</t>
  </si>
  <si>
    <t>561-86-1989</t>
  </si>
  <si>
    <t>Hicks</t>
  </si>
  <si>
    <t>193-11-1461</t>
  </si>
  <si>
    <t>Denise</t>
  </si>
  <si>
    <t>839-40-2528</t>
  </si>
  <si>
    <t>Martha</t>
  </si>
  <si>
    <t>756-69-4960</t>
  </si>
  <si>
    <t>128-48-6506</t>
  </si>
  <si>
    <t>450-87-5122</t>
  </si>
  <si>
    <t>723-98-1902</t>
  </si>
  <si>
    <t>Armstrong</t>
  </si>
  <si>
    <t>455-03-5683</t>
  </si>
  <si>
    <t>Watson</t>
  </si>
  <si>
    <t>818-26-7579</t>
  </si>
  <si>
    <t>Dennis</t>
  </si>
  <si>
    <t>146-92-3749</t>
  </si>
  <si>
    <t>Joyce</t>
  </si>
  <si>
    <t>Robinson</t>
  </si>
  <si>
    <t>763-62-8265</t>
  </si>
  <si>
    <t>Larson</t>
  </si>
  <si>
    <t>891-46-3352</t>
  </si>
  <si>
    <t>Walker</t>
  </si>
  <si>
    <t>980-73-5830</t>
  </si>
  <si>
    <t>Watkins</t>
  </si>
  <si>
    <t>161-00-2501</t>
  </si>
  <si>
    <t>110-04-3440</t>
  </si>
  <si>
    <t>Heather</t>
  </si>
  <si>
    <t>276-77-9119</t>
  </si>
  <si>
    <t>Timothy</t>
  </si>
  <si>
    <t>710-20-4519</t>
  </si>
  <si>
    <t>Garza</t>
  </si>
  <si>
    <t>894-27-5627</t>
  </si>
  <si>
    <t>217-96-7474</t>
  </si>
  <si>
    <t>Anthony</t>
  </si>
  <si>
    <t>275-36-8022</t>
  </si>
  <si>
    <t>149-31-7623</t>
  </si>
  <si>
    <t>Reyes</t>
  </si>
  <si>
    <t>873-63-8034</t>
  </si>
  <si>
    <t>Patrick</t>
  </si>
  <si>
    <t>807-46-0436</t>
  </si>
  <si>
    <t>Cynthia</t>
  </si>
  <si>
    <t>Harvey</t>
  </si>
  <si>
    <t>182-05-1320</t>
  </si>
  <si>
    <t>Russell</t>
  </si>
  <si>
    <t>596-83-6366</t>
  </si>
  <si>
    <t>Carol</t>
  </si>
  <si>
    <t>295-57-3063</t>
  </si>
  <si>
    <t>Hunter</t>
  </si>
  <si>
    <t>710-23-9875</t>
  </si>
  <si>
    <t>663-88-0585</t>
  </si>
  <si>
    <t>Janet</t>
  </si>
  <si>
    <t>Hayes</t>
  </si>
  <si>
    <t>433-85-3944</t>
  </si>
  <si>
    <t>970-36-1544</t>
  </si>
  <si>
    <t>184-47-4357</t>
  </si>
  <si>
    <t>Johnson</t>
  </si>
  <si>
    <t>758-96-2085</t>
  </si>
  <si>
    <t>889-34-3063</t>
  </si>
  <si>
    <t>Snyder</t>
  </si>
  <si>
    <t>702-20-5896</t>
  </si>
  <si>
    <t>150-25-6151</t>
  </si>
  <si>
    <t>Murphy</t>
  </si>
  <si>
    <t>171-10-5291</t>
  </si>
  <si>
    <t>325-47-6791</t>
  </si>
  <si>
    <t>Michael</t>
  </si>
  <si>
    <t>762-24-1177</t>
  </si>
  <si>
    <t>156-28-6078</t>
  </si>
  <si>
    <t>163-38-2512</t>
  </si>
  <si>
    <t>Ruby</t>
  </si>
  <si>
    <t>979-66-7654</t>
  </si>
  <si>
    <t>Jacobs</t>
  </si>
  <si>
    <t>352-44-7079</t>
  </si>
  <si>
    <t>141-33-4402</t>
  </si>
  <si>
    <t>Donna</t>
  </si>
  <si>
    <t>454-94-0057</t>
  </si>
  <si>
    <t>Rebecca</t>
  </si>
  <si>
    <t>765-19-8123</t>
  </si>
  <si>
    <t>Richardson</t>
  </si>
  <si>
    <t>739-19-1381</t>
  </si>
  <si>
    <t>152-37-0597</t>
  </si>
  <si>
    <t>Lopez</t>
  </si>
  <si>
    <t>841-68-3829</t>
  </si>
  <si>
    <t>Mills</t>
  </si>
  <si>
    <t>437-70-7379</t>
  </si>
  <si>
    <t>700-42-2135</t>
  </si>
  <si>
    <t>Katherine</t>
  </si>
  <si>
    <t>Weaver</t>
  </si>
  <si>
    <t>894-82-9664</t>
  </si>
  <si>
    <t>962-24-5481</t>
  </si>
  <si>
    <t>750-36-9201</t>
  </si>
  <si>
    <t>978-69-9409</t>
  </si>
  <si>
    <t>Arthur</t>
  </si>
  <si>
    <t>886-06-5628</t>
  </si>
  <si>
    <t>909-46-8124</t>
  </si>
  <si>
    <t>721-47-9852</t>
  </si>
  <si>
    <t>708-10-0350</t>
  </si>
  <si>
    <t>836-60-2177</t>
  </si>
  <si>
    <t>Anderson</t>
  </si>
  <si>
    <t>263-75-0905</t>
  </si>
  <si>
    <t>Murray</t>
  </si>
  <si>
    <t>595-78-0115</t>
  </si>
  <si>
    <t>Lawrence</t>
  </si>
  <si>
    <t>101-87-5929</t>
  </si>
  <si>
    <t>Edwards</t>
  </si>
  <si>
    <t>967-76-0232</t>
  </si>
  <si>
    <t>Teresa</t>
  </si>
  <si>
    <t>Austin</t>
  </si>
  <si>
    <t>176-37-1654</t>
  </si>
  <si>
    <t>Terry</t>
  </si>
  <si>
    <t>906-56-3577</t>
  </si>
  <si>
    <t>Myers</t>
  </si>
  <si>
    <t>304-92-1988</t>
  </si>
  <si>
    <t>Bonnie</t>
  </si>
  <si>
    <t>865-55-9078</t>
  </si>
  <si>
    <t>354-10-3134</t>
  </si>
  <si>
    <t>500-26-3817</t>
  </si>
  <si>
    <t>Warren</t>
  </si>
  <si>
    <t>933-30-8524</t>
  </si>
  <si>
    <t>942-03-0633</t>
  </si>
  <si>
    <t>Knight</t>
  </si>
  <si>
    <t>703-64-6350</t>
  </si>
  <si>
    <t>Linda</t>
  </si>
  <si>
    <t>281-04-0845</t>
  </si>
  <si>
    <t>482-19-8175</t>
  </si>
  <si>
    <t>Alan</t>
  </si>
  <si>
    <t>485-19-5207</t>
  </si>
  <si>
    <t>Rose</t>
  </si>
  <si>
    <t>247-38-3590</t>
  </si>
  <si>
    <t>872-55-1915</t>
  </si>
  <si>
    <t>384-20-4023</t>
  </si>
  <si>
    <t>267-38-8030</t>
  </si>
  <si>
    <t>553-76-6697</t>
  </si>
  <si>
    <t>Garcia</t>
  </si>
  <si>
    <t>125-67-5387</t>
  </si>
  <si>
    <t>958-74-8386</t>
  </si>
  <si>
    <t>Mary</t>
  </si>
  <si>
    <t>921-79-9618</t>
  </si>
  <si>
    <t>Jane</t>
  </si>
  <si>
    <t>277-04-7428</t>
  </si>
  <si>
    <t>689-71-6516</t>
  </si>
  <si>
    <t>Jones</t>
  </si>
  <si>
    <t>494-04-0157</t>
  </si>
  <si>
    <t>Mcdonald</t>
  </si>
  <si>
    <t>761-64-6602</t>
  </si>
  <si>
    <t>360-60-4306</t>
  </si>
  <si>
    <t>Douglas</t>
  </si>
  <si>
    <t>Duncan</t>
  </si>
  <si>
    <t>999-58-6638</t>
  </si>
  <si>
    <t>Harold</t>
  </si>
  <si>
    <t>712-59-4298</t>
  </si>
  <si>
    <t>Foster</t>
  </si>
  <si>
    <t>975-44-9028</t>
  </si>
  <si>
    <t>Carpenter</t>
  </si>
  <si>
    <t>392-43-9392</t>
  </si>
  <si>
    <t>Riley</t>
  </si>
  <si>
    <t>370-42-0216</t>
  </si>
  <si>
    <t>Simpson</t>
  </si>
  <si>
    <t>447-46-3754</t>
  </si>
  <si>
    <t>734-47-9986</t>
  </si>
  <si>
    <t>567-99-9396</t>
  </si>
  <si>
    <t>Roberts</t>
  </si>
  <si>
    <t>454-05-2471</t>
  </si>
  <si>
    <t>610-69-6607</t>
  </si>
  <si>
    <t>David</t>
  </si>
  <si>
    <t>Baker</t>
  </si>
  <si>
    <t>962-34-5190</t>
  </si>
  <si>
    <t>Jeremy</t>
  </si>
  <si>
    <t>310-96-4435</t>
  </si>
  <si>
    <t>Turner</t>
  </si>
  <si>
    <t>728-85-3988</t>
  </si>
  <si>
    <t>125-34-1885</t>
  </si>
  <si>
    <t>569-16-0983</t>
  </si>
  <si>
    <t>Anna</t>
  </si>
  <si>
    <t>Carter</t>
  </si>
  <si>
    <t>643-79-6755</t>
  </si>
  <si>
    <t>Hernandez</t>
  </si>
  <si>
    <t>365-23-2312</t>
  </si>
  <si>
    <t>Norma</t>
  </si>
  <si>
    <t>153-57-5774</t>
  </si>
  <si>
    <t>409-65-6511</t>
  </si>
  <si>
    <t>565-03-5469</t>
  </si>
  <si>
    <t>Patterson</t>
  </si>
  <si>
    <t>799-44-8472</t>
  </si>
  <si>
    <t>Kathleen</t>
  </si>
  <si>
    <t>665-17-6045</t>
  </si>
  <si>
    <t>575-79-8632</t>
  </si>
  <si>
    <t>548-73-7276</t>
  </si>
  <si>
    <t>252-65-5861</t>
  </si>
  <si>
    <t>Kimberly</t>
  </si>
  <si>
    <t>799-47-1801</t>
  </si>
  <si>
    <t>134-09-9404</t>
  </si>
  <si>
    <t>512-38-3553</t>
  </si>
  <si>
    <t>496-89-1219</t>
  </si>
  <si>
    <t>227-33-5691</t>
  </si>
  <si>
    <t>Keith</t>
  </si>
  <si>
    <t>295-31-3836</t>
  </si>
  <si>
    <t>683-58-2981</t>
  </si>
  <si>
    <t>237-14-1818</t>
  </si>
  <si>
    <t>598-39-2522</t>
  </si>
  <si>
    <t>239-30-5985</t>
  </si>
  <si>
    <t>940-95-2346</t>
  </si>
  <si>
    <t>908-62-9909</t>
  </si>
  <si>
    <t>Stephens</t>
  </si>
  <si>
    <t>645-53-5423</t>
  </si>
  <si>
    <t>976-74-9205</t>
  </si>
  <si>
    <t>Lane</t>
  </si>
  <si>
    <t>270-34-9058</t>
  </si>
  <si>
    <t>734-61-5286</t>
  </si>
  <si>
    <t>575-62-6814</t>
  </si>
  <si>
    <t>932-75-5456</t>
  </si>
  <si>
    <t>Moore</t>
  </si>
  <si>
    <t>309-19-5845</t>
  </si>
  <si>
    <t>Row Labels</t>
  </si>
  <si>
    <t>Grand Total</t>
  </si>
  <si>
    <t>Sum of patient_age</t>
  </si>
  <si>
    <t>Count of patient_ssn</t>
  </si>
  <si>
    <t>Column Labels</t>
  </si>
  <si>
    <t>(blank)</t>
  </si>
  <si>
    <t>Average of patient_age</t>
  </si>
  <si>
    <t>Average of patient_income</t>
  </si>
  <si>
    <t>Patient_Income_Bracket</t>
  </si>
  <si>
    <t>$25k-$50k</t>
  </si>
  <si>
    <t>$50k-$75k</t>
  </si>
  <si>
    <t>$75k-$100k</t>
  </si>
  <si>
    <t>&gt;$100k</t>
  </si>
  <si>
    <t>(Multiple Items)</t>
  </si>
  <si>
    <t>physician_care_frequency_category</t>
  </si>
  <si>
    <t>More frequent than quarterly</t>
  </si>
  <si>
    <t>Quarterly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</si>
</sst>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33" borderId="0" xfId="0" applyFont="1" applyFill="1"/>
    <xf numFmtId="0" fontId="0" fillId="0" borderId="0" xfId="0" applyAlignment="1">
      <alignment wrapText="1"/>
    </xf>
    <xf numFmtId="0" fontId="18" fillId="33" borderId="0" xfId="0" applyFont="1" applyFill="1"/>
    <xf numFmtId="0" fontId="18" fillId="33" borderId="0" xfId="0" applyFont="1" applyFill="1" applyAlignment="1">
      <alignment horizontal="left" vertical="top" wrapText="1"/>
    </xf>
    <xf numFmtId="0" fontId="20" fillId="0" borderId="0" xfId="0" applyFont="1"/>
    <xf numFmtId="0" fontId="19" fillId="33" borderId="0" xfId="0" applyFont="1" applyFill="1" applyAlignment="1">
      <alignment horizontal="center"/>
    </xf>
    <xf numFmtId="0" fontId="18" fillId="33" borderId="0" xfId="0" applyFont="1" applyFill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 in C  Users jtfat Downloads Excel-Access Assignment Pack v6 (5).docx]Part 2!PivotTable6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2'!$B$4:$B$5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2'!$A$6:$A$10</c:f>
              <c:strCache>
                <c:ptCount val="4"/>
                <c:pt idx="0">
                  <c:v>$25k-$50k</c:v>
                </c:pt>
                <c:pt idx="1">
                  <c:v>$50k-$75k</c:v>
                </c:pt>
                <c:pt idx="2">
                  <c:v>$75k-$100k</c:v>
                </c:pt>
                <c:pt idx="3">
                  <c:v>&gt;$100k</c:v>
                </c:pt>
              </c:strCache>
            </c:strRef>
          </c:cat>
          <c:val>
            <c:numRef>
              <c:f>'Part 2'!$B$6:$B$10</c:f>
              <c:numCache>
                <c:formatCode>0.00%</c:formatCode>
                <c:ptCount val="4"/>
                <c:pt idx="0">
                  <c:v>0.36842105263157893</c:v>
                </c:pt>
                <c:pt idx="1">
                  <c:v>0.47887323943661969</c:v>
                </c:pt>
                <c:pt idx="2">
                  <c:v>0.47272727272727272</c:v>
                </c:pt>
                <c:pt idx="3">
                  <c:v>0.38461538461538464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C-4761-A2F7-D501DC800287}"/>
            </c:ext>
          </c:extLst>
        </c:ser>
        <c:ser>
          <c:idx val="1"/>
          <c:order val="1"/>
          <c:tx>
            <c:strRef>
              <c:f>'Part 2'!$C$4:$C$5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 2'!$A$6:$A$10</c:f>
              <c:strCache>
                <c:ptCount val="4"/>
                <c:pt idx="0">
                  <c:v>$25k-$50k</c:v>
                </c:pt>
                <c:pt idx="1">
                  <c:v>$50k-$75k</c:v>
                </c:pt>
                <c:pt idx="2">
                  <c:v>$75k-$100k</c:v>
                </c:pt>
                <c:pt idx="3">
                  <c:v>&gt;$100k</c:v>
                </c:pt>
              </c:strCache>
            </c:strRef>
          </c:cat>
          <c:val>
            <c:numRef>
              <c:f>'Part 2'!$C$6:$C$10</c:f>
              <c:numCache>
                <c:formatCode>0.00%</c:formatCode>
                <c:ptCount val="4"/>
                <c:pt idx="0">
                  <c:v>0.63157894736842102</c:v>
                </c:pt>
                <c:pt idx="1">
                  <c:v>0.52112676056338025</c:v>
                </c:pt>
                <c:pt idx="2">
                  <c:v>0.52727272727272723</c:v>
                </c:pt>
                <c:pt idx="3">
                  <c:v>0.61538461538461542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C-4761-A2F7-D501DC800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37312"/>
        <c:axId val="502039280"/>
      </c:barChart>
      <c:catAx>
        <c:axId val="50203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39280"/>
        <c:crosses val="autoZero"/>
        <c:auto val="1"/>
        <c:lblAlgn val="ctr"/>
        <c:lblOffset val="100"/>
        <c:noMultiLvlLbl val="0"/>
      </c:catAx>
      <c:valAx>
        <c:axId val="5020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9525</xdr:rowOff>
    </xdr:from>
    <xdr:to>
      <xdr:col>1</xdr:col>
      <xdr:colOff>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B7D85-3704-4622-8DAC-52BF7A846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tfat" refreshedDate="43188.67643900463" createdVersion="6" refreshedVersion="6" minRefreshableVersion="3" recordCount="301" xr:uid="{126E3F83-D2DC-4437-AE63-30F8D888F4C1}">
  <cacheSource type="worksheet">
    <worksheetSource ref="A1:O1048576" sheet="Data"/>
  </cacheSource>
  <cacheFields count="15">
    <cacheField name="patient_ssn" numFmtId="0">
      <sharedItems containsBlank="1"/>
    </cacheField>
    <cacheField name="patient_first_name" numFmtId="0">
      <sharedItems containsBlank="1"/>
    </cacheField>
    <cacheField name="patient_last_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race" numFmtId="0">
      <sharedItems containsBlank="1"/>
    </cacheField>
    <cacheField name="patient_age" numFmtId="0">
      <sharedItems containsString="0" containsBlank="1" containsNumber="1" containsInteger="1" minValue="18" maxValue="97"/>
    </cacheField>
    <cacheField name="patient_income" numFmtId="0">
      <sharedItems containsString="0" containsBlank="1" containsNumber="1" containsInteger="1" minValue="28758" maxValue="150421"/>
    </cacheField>
    <cacheField name="Patient_Income_Bracket" numFmtId="0">
      <sharedItems containsBlank="1" count="7">
        <s v="$75k-$100k"/>
        <s v="$25k-$50k"/>
        <s v="&gt;$100k"/>
        <s v="$50k-$75k"/>
        <s v="&gt;&gt;$100k"/>
        <m/>
        <s v="$100k" u="1"/>
      </sharedItems>
    </cacheField>
    <cacheField name="patient_state" numFmtId="0">
      <sharedItems containsBlank="1" count="7">
        <s v="New Jersey"/>
        <s v="District of Columbia"/>
        <s v="Virginia"/>
        <s v="Maryland"/>
        <s v="Delaware"/>
        <s v="New York"/>
        <m/>
      </sharedItems>
    </cacheField>
    <cacheField name="physician_care_frequency" numFmtId="0">
      <sharedItems containsBlank="1"/>
    </cacheField>
    <cacheField name="physician_care_frequency_category" numFmtId="0">
      <sharedItems containsBlank="1" count="3">
        <s v="Quarterly or less"/>
        <s v="More frequent than quarterly"/>
        <m/>
      </sharedItems>
    </cacheField>
    <cacheField name="condition_id" numFmtId="0">
      <sharedItems containsString="0" containsBlank="1" containsNumber="1" containsInteger="1" minValue="20101" maxValue="20115"/>
    </cacheField>
    <cacheField name="provider_id" numFmtId="0">
      <sharedItems containsString="0" containsBlank="1" containsNumber="1" containsInteger="1" minValue="30101" maxValue="30115"/>
    </cacheField>
    <cacheField name="copay" numFmtId="0">
      <sharedItems containsString="0" containsBlank="1" containsNumber="1" minValue="0.1" maxValue="0.25"/>
    </cacheField>
    <cacheField name="deductible" numFmtId="0">
      <sharedItems containsString="0" containsBlank="1" containsNumber="1" containsInteger="1" minValue="1000" maxValue="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s v="788-13-6374"/>
    <s v="Gary"/>
    <s v="Day"/>
    <x v="0"/>
    <s v="Asian-Pacific Islander"/>
    <n v="56"/>
    <n v="89332"/>
    <x v="0"/>
    <x v="0"/>
    <s v="annually"/>
    <x v="0"/>
    <n v="20105"/>
    <n v="30113"/>
    <n v="0.1"/>
    <n v="2000"/>
  </r>
  <r>
    <s v="169-08-6170"/>
    <s v="Louis"/>
    <s v="Lawson"/>
    <x v="0"/>
    <s v="Black"/>
    <n v="61"/>
    <n v="80710"/>
    <x v="0"/>
    <x v="1"/>
    <s v="monthly"/>
    <x v="1"/>
    <n v="20103"/>
    <n v="30109"/>
    <n v="0.25"/>
    <n v="1000"/>
  </r>
  <r>
    <s v="177-31-5791"/>
    <s v="Jason"/>
    <s v="Alexander"/>
    <x v="0"/>
    <s v="White"/>
    <n v="49"/>
    <n v="48470"/>
    <x v="1"/>
    <x v="1"/>
    <s v="bi-monthly"/>
    <x v="1"/>
    <n v="20108"/>
    <n v="30109"/>
    <n v="0.25"/>
    <n v="3500"/>
  </r>
  <r>
    <s v="590-90-4553"/>
    <s v="Martin"/>
    <s v="Dixon"/>
    <x v="0"/>
    <s v="Black"/>
    <n v="37"/>
    <n v="104126"/>
    <x v="2"/>
    <x v="2"/>
    <s v="semi-annually"/>
    <x v="0"/>
    <n v="20114"/>
    <n v="30108"/>
    <n v="0.15"/>
    <n v="2000"/>
  </r>
  <r>
    <s v="574-52-1859"/>
    <s v="Ann"/>
    <s v="Garrett"/>
    <x v="1"/>
    <s v="Hispanic"/>
    <n v="37"/>
    <n v="34337"/>
    <x v="1"/>
    <x v="2"/>
    <s v="quarterly"/>
    <x v="0"/>
    <n v="20111"/>
    <n v="30111"/>
    <n v="0.1"/>
    <n v="3500"/>
  </r>
  <r>
    <s v="250-95-6831"/>
    <s v="Sarah"/>
    <s v="Mccoy"/>
    <x v="1"/>
    <s v="Native American"/>
    <n v="83"/>
    <n v="77359"/>
    <x v="0"/>
    <x v="3"/>
    <s v="annually"/>
    <x v="0"/>
    <n v="20109"/>
    <n v="30111"/>
    <n v="0.1"/>
    <n v="1500"/>
  </r>
  <r>
    <s v="523-04-8375"/>
    <s v="Kenneth"/>
    <s v="Mitchell"/>
    <x v="0"/>
    <s v="Black"/>
    <n v="33"/>
    <n v="74553"/>
    <x v="3"/>
    <x v="1"/>
    <s v="bi-monthly"/>
    <x v="1"/>
    <n v="20101"/>
    <n v="30108"/>
    <n v="0.15"/>
    <n v="3500"/>
  </r>
  <r>
    <s v="514-85-2907"/>
    <s v="Bobby"/>
    <s v="Matthews"/>
    <x v="0"/>
    <s v="White"/>
    <n v="48"/>
    <n v="104110"/>
    <x v="2"/>
    <x v="1"/>
    <s v="monthly"/>
    <x v="1"/>
    <n v="20113"/>
    <n v="30115"/>
    <n v="0.25"/>
    <n v="1000"/>
  </r>
  <r>
    <s v="863-90-5422"/>
    <s v="Debra"/>
    <s v="Spencer"/>
    <x v="1"/>
    <s v="Asian-Pacific Islander"/>
    <n v="29"/>
    <n v="71920"/>
    <x v="3"/>
    <x v="4"/>
    <s v="semi-annually"/>
    <x v="0"/>
    <n v="20113"/>
    <n v="30103"/>
    <n v="0.1"/>
    <n v="2000"/>
  </r>
  <r>
    <s v="858-75-0525"/>
    <s v="Wayne"/>
    <s v="Dixon"/>
    <x v="0"/>
    <s v="Hispanic"/>
    <n v="29"/>
    <n v="77642"/>
    <x v="0"/>
    <x v="3"/>
    <s v="quarterly"/>
    <x v="0"/>
    <n v="20109"/>
    <n v="30108"/>
    <n v="0.15"/>
    <n v="4000"/>
  </r>
  <r>
    <s v="448-79-9002"/>
    <s v="Amy"/>
    <s v="Hart"/>
    <x v="1"/>
    <s v="White"/>
    <n v="63"/>
    <n v="65432"/>
    <x v="3"/>
    <x v="5"/>
    <s v="annually"/>
    <x v="0"/>
    <n v="20105"/>
    <n v="30101"/>
    <n v="0.25"/>
    <n v="1000"/>
  </r>
  <r>
    <s v="933-58-4016"/>
    <s v="Wayne"/>
    <s v="Hudson"/>
    <x v="0"/>
    <s v="Hispanic"/>
    <n v="65"/>
    <n v="86627"/>
    <x v="0"/>
    <x v="4"/>
    <s v="annually"/>
    <x v="0"/>
    <n v="20115"/>
    <n v="30110"/>
    <n v="0.2"/>
    <n v="1500"/>
  </r>
  <r>
    <s v="651-91-2903"/>
    <s v="Roy"/>
    <s v="Fernandez"/>
    <x v="0"/>
    <s v="Black"/>
    <n v="59"/>
    <n v="52613"/>
    <x v="3"/>
    <x v="4"/>
    <s v="annually"/>
    <x v="0"/>
    <n v="20105"/>
    <n v="30104"/>
    <n v="0.1"/>
    <n v="2000"/>
  </r>
  <r>
    <s v="115-85-4192"/>
    <s v="Antonio"/>
    <s v="Bryant"/>
    <x v="0"/>
    <s v="White"/>
    <n v="45"/>
    <n v="83268"/>
    <x v="0"/>
    <x v="0"/>
    <s v="annually"/>
    <x v="0"/>
    <n v="20115"/>
    <n v="30104"/>
    <n v="0.2"/>
    <n v="3000"/>
  </r>
  <r>
    <s v="664-19-1794"/>
    <s v="Christine"/>
    <s v="George"/>
    <x v="1"/>
    <s v="Asian-Pacific Islander"/>
    <n v="70"/>
    <n v="78216"/>
    <x v="0"/>
    <x v="3"/>
    <s v="annually"/>
    <x v="0"/>
    <n v="20108"/>
    <n v="30106"/>
    <n v="0.15"/>
    <n v="2000"/>
  </r>
  <r>
    <s v="314-96-2311"/>
    <s v="Jimmy"/>
    <s v="Richards"/>
    <x v="0"/>
    <s v="White"/>
    <n v="78"/>
    <n v="121567"/>
    <x v="2"/>
    <x v="2"/>
    <s v="quarterly"/>
    <x v="0"/>
    <n v="20106"/>
    <n v="30114"/>
    <n v="0.25"/>
    <n v="2000"/>
  </r>
  <r>
    <s v="507-91-3095"/>
    <s v="Lois"/>
    <s v="Howard"/>
    <x v="1"/>
    <s v="Asian-Pacific Islander"/>
    <n v="82"/>
    <n v="86301"/>
    <x v="0"/>
    <x v="5"/>
    <s v="annually"/>
    <x v="0"/>
    <n v="20110"/>
    <n v="30104"/>
    <n v="0.2"/>
    <n v="2500"/>
  </r>
  <r>
    <s v="813-98-7647"/>
    <s v="Frank"/>
    <s v="Dunn"/>
    <x v="0"/>
    <s v="White"/>
    <n v="58"/>
    <n v="52615"/>
    <x v="3"/>
    <x v="3"/>
    <s v="quarterly"/>
    <x v="0"/>
    <n v="20104"/>
    <n v="30103"/>
    <n v="0.15"/>
    <n v="3500"/>
  </r>
  <r>
    <s v="541-79-9524"/>
    <s v="John"/>
    <s v="Black"/>
    <x v="0"/>
    <s v="Hispanic"/>
    <n v="56"/>
    <n v="31349"/>
    <x v="1"/>
    <x v="1"/>
    <s v="quarterly"/>
    <x v="0"/>
    <n v="20101"/>
    <n v="30104"/>
    <n v="0.15"/>
    <n v="3500"/>
  </r>
  <r>
    <s v="282-40-2769"/>
    <s v="Mildred"/>
    <s v="Marshall"/>
    <x v="1"/>
    <s v="White"/>
    <n v="44"/>
    <n v="73928"/>
    <x v="3"/>
    <x v="4"/>
    <s v="annually"/>
    <x v="0"/>
    <n v="20112"/>
    <n v="30105"/>
    <n v="0.25"/>
    <n v="1500"/>
  </r>
  <r>
    <s v="752-43-5058"/>
    <s v="Gregory"/>
    <s v="Carroll"/>
    <x v="0"/>
    <s v="Asian-Pacific Islander"/>
    <n v="33"/>
    <n v="67312"/>
    <x v="3"/>
    <x v="5"/>
    <s v="semi-annually"/>
    <x v="0"/>
    <n v="20114"/>
    <n v="30101"/>
    <n v="0.15"/>
    <n v="1000"/>
  </r>
  <r>
    <s v="162-63-0805"/>
    <s v="Charles"/>
    <s v="Schmidt"/>
    <x v="0"/>
    <s v="Hispanic"/>
    <n v="46"/>
    <n v="100693"/>
    <x v="2"/>
    <x v="1"/>
    <s v="quarterly"/>
    <x v="0"/>
    <n v="20106"/>
    <n v="30107"/>
    <n v="0.2"/>
    <n v="2000"/>
  </r>
  <r>
    <s v="147-28-7558"/>
    <s v="Paula"/>
    <s v="Harrison"/>
    <x v="1"/>
    <s v="Black"/>
    <n v="78"/>
    <n v="59180"/>
    <x v="3"/>
    <x v="3"/>
    <s v="semi-annually"/>
    <x v="0"/>
    <n v="20108"/>
    <n v="30103"/>
    <n v="0.2"/>
    <n v="3000"/>
  </r>
  <r>
    <s v="605-54-2292"/>
    <s v="Julia"/>
    <s v="Howard"/>
    <x v="1"/>
    <s v="Asian-Pacific Islander"/>
    <n v="57"/>
    <n v="70138"/>
    <x v="3"/>
    <x v="1"/>
    <s v="annually"/>
    <x v="0"/>
    <n v="20111"/>
    <n v="30111"/>
    <n v="0.2"/>
    <n v="2500"/>
  </r>
  <r>
    <s v="231-79-5525"/>
    <s v="Carl"/>
    <s v="Morris"/>
    <x v="0"/>
    <s v="Hispanic"/>
    <n v="48"/>
    <n v="47950"/>
    <x v="1"/>
    <x v="2"/>
    <s v="quarterly"/>
    <x v="0"/>
    <n v="20110"/>
    <n v="30114"/>
    <n v="0.2"/>
    <n v="2000"/>
  </r>
  <r>
    <s v="274-10-8025"/>
    <s v="Nicholas"/>
    <s v="Morrison"/>
    <x v="0"/>
    <s v="Hispanic"/>
    <n v="55"/>
    <n v="69517"/>
    <x v="3"/>
    <x v="3"/>
    <s v="annually"/>
    <x v="0"/>
    <n v="20102"/>
    <n v="30105"/>
    <n v="0.2"/>
    <n v="2000"/>
  </r>
  <r>
    <s v="912-73-0732"/>
    <s v="Albert"/>
    <s v="Ferguson"/>
    <x v="0"/>
    <s v="White"/>
    <n v="53"/>
    <n v="50736"/>
    <x v="3"/>
    <x v="2"/>
    <s v="quarterly"/>
    <x v="0"/>
    <n v="20109"/>
    <n v="30109"/>
    <n v="0.15"/>
    <n v="4000"/>
  </r>
  <r>
    <s v="930-40-1359"/>
    <s v="Christopher"/>
    <s v="Fields"/>
    <x v="0"/>
    <s v="Black"/>
    <n v="58"/>
    <n v="73200"/>
    <x v="3"/>
    <x v="4"/>
    <s v="semi-annually"/>
    <x v="0"/>
    <n v="20114"/>
    <n v="30105"/>
    <n v="0.2"/>
    <n v="4000"/>
  </r>
  <r>
    <s v="303-57-8891"/>
    <s v="Jennifer"/>
    <s v="Thomas"/>
    <x v="1"/>
    <s v="White"/>
    <n v="64"/>
    <n v="65709"/>
    <x v="3"/>
    <x v="1"/>
    <s v="annually"/>
    <x v="0"/>
    <n v="20113"/>
    <n v="30108"/>
    <n v="0.25"/>
    <n v="1000"/>
  </r>
  <r>
    <s v="143-93-6997"/>
    <s v="Lillian"/>
    <s v="Ferguson"/>
    <x v="1"/>
    <s v="Hispanic"/>
    <n v="53"/>
    <n v="38615"/>
    <x v="1"/>
    <x v="2"/>
    <s v="bi-weekly"/>
    <x v="1"/>
    <n v="20114"/>
    <n v="30115"/>
    <n v="0.25"/>
    <n v="2000"/>
  </r>
  <r>
    <s v="450-87-5321"/>
    <s v="Ronald"/>
    <s v="Gray"/>
    <x v="0"/>
    <s v="White"/>
    <n v="71"/>
    <n v="68183"/>
    <x v="3"/>
    <x v="3"/>
    <s v="monthly"/>
    <x v="1"/>
    <n v="20105"/>
    <n v="30111"/>
    <n v="0.1"/>
    <n v="2000"/>
  </r>
  <r>
    <s v="553-73-1960"/>
    <s v="Bruce"/>
    <s v="Vasquez"/>
    <x v="0"/>
    <s v="Black"/>
    <n v="57"/>
    <n v="85361"/>
    <x v="0"/>
    <x v="1"/>
    <s v="semi-annually"/>
    <x v="0"/>
    <n v="20103"/>
    <n v="30114"/>
    <n v="0.1"/>
    <n v="4000"/>
  </r>
  <r>
    <s v="534-93-2650"/>
    <s v="Judith"/>
    <s v="Martin"/>
    <x v="1"/>
    <s v="White"/>
    <n v="57"/>
    <n v="85828"/>
    <x v="0"/>
    <x v="3"/>
    <s v="quarterly"/>
    <x v="0"/>
    <n v="20102"/>
    <n v="30115"/>
    <n v="0.15"/>
    <n v="2000"/>
  </r>
  <r>
    <s v="429-91-7108"/>
    <s v="Sandra"/>
    <s v="Wood"/>
    <x v="1"/>
    <s v="Hispanic"/>
    <n v="64"/>
    <n v="69778"/>
    <x v="3"/>
    <x v="1"/>
    <s v="annually"/>
    <x v="0"/>
    <n v="20103"/>
    <n v="30115"/>
    <n v="0.2"/>
    <n v="2000"/>
  </r>
  <r>
    <s v="357-64-3053"/>
    <s v="Scott"/>
    <s v="Dean"/>
    <x v="0"/>
    <s v="White"/>
    <n v="49"/>
    <n v="59343"/>
    <x v="3"/>
    <x v="1"/>
    <s v="monthly"/>
    <x v="1"/>
    <n v="20105"/>
    <n v="30104"/>
    <n v="0.15"/>
    <n v="1000"/>
  </r>
  <r>
    <s v="894-83-3443"/>
    <s v="Emily"/>
    <s v="Clark"/>
    <x v="1"/>
    <s v="White"/>
    <n v="53"/>
    <n v="99820"/>
    <x v="0"/>
    <x v="4"/>
    <s v="annually"/>
    <x v="0"/>
    <n v="20102"/>
    <n v="30112"/>
    <n v="0.1"/>
    <n v="1000"/>
  </r>
  <r>
    <s v="318-76-6813"/>
    <s v="Martin"/>
    <s v="Fox"/>
    <x v="0"/>
    <s v="Hispanic"/>
    <n v="60"/>
    <n v="87589"/>
    <x v="0"/>
    <x v="1"/>
    <s v="annually"/>
    <x v="0"/>
    <n v="20108"/>
    <n v="30110"/>
    <n v="0.2"/>
    <n v="1500"/>
  </r>
  <r>
    <s v="471-65-4387"/>
    <s v="Benjamin"/>
    <s v="Hamilton"/>
    <x v="0"/>
    <s v="Black"/>
    <n v="76"/>
    <n v="67108"/>
    <x v="3"/>
    <x v="0"/>
    <s v="annually"/>
    <x v="0"/>
    <n v="20103"/>
    <n v="30115"/>
    <n v="0.25"/>
    <n v="3000"/>
  </r>
  <r>
    <s v="550-13-9997"/>
    <s v="Irene"/>
    <s v="Cox"/>
    <x v="1"/>
    <s v="White"/>
    <n v="51"/>
    <n v="77334"/>
    <x v="0"/>
    <x v="2"/>
    <s v="monthly"/>
    <x v="1"/>
    <n v="20105"/>
    <n v="30114"/>
    <n v="0.2"/>
    <n v="4000"/>
  </r>
  <r>
    <s v="684-38-2766"/>
    <s v="Thomas"/>
    <s v="Davis"/>
    <x v="0"/>
    <s v="Hispanic"/>
    <n v="48"/>
    <n v="117651"/>
    <x v="2"/>
    <x v="1"/>
    <s v="semi-annually"/>
    <x v="0"/>
    <n v="20111"/>
    <n v="30113"/>
    <n v="0.2"/>
    <n v="1500"/>
  </r>
  <r>
    <s v="631-70-4761"/>
    <s v="Joe"/>
    <s v="Flores"/>
    <x v="0"/>
    <s v="Black"/>
    <n v="65"/>
    <n v="71223"/>
    <x v="3"/>
    <x v="1"/>
    <s v="annually"/>
    <x v="0"/>
    <n v="20115"/>
    <n v="30103"/>
    <n v="0.25"/>
    <n v="1000"/>
  </r>
  <r>
    <s v="478-99-4962"/>
    <s v="Maria"/>
    <s v="Cox"/>
    <x v="1"/>
    <s v="Asian-Pacific Islander"/>
    <n v="72"/>
    <n v="52790"/>
    <x v="3"/>
    <x v="2"/>
    <s v="quarterly"/>
    <x v="0"/>
    <n v="20104"/>
    <n v="30101"/>
    <n v="0.1"/>
    <n v="2500"/>
  </r>
  <r>
    <s v="573-53-6090"/>
    <s v="Fred"/>
    <s v="Wallace"/>
    <x v="0"/>
    <s v="Native American"/>
    <n v="24"/>
    <n v="84259"/>
    <x v="0"/>
    <x v="5"/>
    <s v="annually"/>
    <x v="0"/>
    <n v="20112"/>
    <n v="30110"/>
    <n v="0.1"/>
    <n v="3500"/>
  </r>
  <r>
    <s v="113-04-9624"/>
    <s v="Christine"/>
    <s v="Hill"/>
    <x v="1"/>
    <s v="Hispanic"/>
    <n v="41"/>
    <n v="98810"/>
    <x v="0"/>
    <x v="4"/>
    <s v="semi-annually"/>
    <x v="0"/>
    <n v="20111"/>
    <n v="30112"/>
    <n v="0.15"/>
    <n v="4000"/>
  </r>
  <r>
    <s v="111-64-7617"/>
    <s v="Phillip"/>
    <s v="Frazier"/>
    <x v="0"/>
    <s v="White"/>
    <n v="68"/>
    <n v="67009"/>
    <x v="3"/>
    <x v="5"/>
    <s v="semi-annually"/>
    <x v="0"/>
    <n v="20112"/>
    <n v="30115"/>
    <n v="0.2"/>
    <n v="1500"/>
  </r>
  <r>
    <s v="867-44-9627"/>
    <s v="Christopher"/>
    <s v="Miller"/>
    <x v="0"/>
    <s v="White"/>
    <n v="53"/>
    <n v="135352"/>
    <x v="2"/>
    <x v="3"/>
    <s v="bi-monthly"/>
    <x v="1"/>
    <n v="20102"/>
    <n v="30105"/>
    <n v="0.1"/>
    <n v="2500"/>
  </r>
  <r>
    <s v="218-87-4684"/>
    <s v="Paul"/>
    <s v="Washington"/>
    <x v="0"/>
    <s v="Black"/>
    <n v="48"/>
    <n v="52882"/>
    <x v="3"/>
    <x v="3"/>
    <s v="annually"/>
    <x v="0"/>
    <n v="20104"/>
    <n v="30108"/>
    <n v="0.2"/>
    <n v="3000"/>
  </r>
  <r>
    <s v="821-57-5776"/>
    <s v="Helen"/>
    <s v="Payne"/>
    <x v="1"/>
    <s v="Hispanic"/>
    <n v="45"/>
    <n v="116363"/>
    <x v="2"/>
    <x v="5"/>
    <s v="semi-annually"/>
    <x v="0"/>
    <n v="20102"/>
    <n v="30102"/>
    <n v="0.25"/>
    <n v="1500"/>
  </r>
  <r>
    <s v="903-42-5608"/>
    <s v="Jeffrey"/>
    <s v="Arnold"/>
    <x v="0"/>
    <s v="Black"/>
    <n v="48"/>
    <n v="28758"/>
    <x v="1"/>
    <x v="0"/>
    <s v="semi-annually"/>
    <x v="0"/>
    <n v="20113"/>
    <n v="30107"/>
    <n v="0.1"/>
    <n v="2000"/>
  </r>
  <r>
    <s v="731-58-7616"/>
    <s v="Jonathan"/>
    <s v="Pierce"/>
    <x v="0"/>
    <s v="White"/>
    <n v="66"/>
    <n v="66874"/>
    <x v="3"/>
    <x v="5"/>
    <s v="monthly"/>
    <x v="1"/>
    <n v="20106"/>
    <n v="30113"/>
    <n v="0.1"/>
    <n v="4000"/>
  </r>
  <r>
    <s v="431-39-3165"/>
    <s v="Tammy"/>
    <s v="Collins"/>
    <x v="1"/>
    <s v="Asian-Pacific Islander"/>
    <n v="65"/>
    <n v="107035"/>
    <x v="4"/>
    <x v="0"/>
    <s v="annually"/>
    <x v="0"/>
    <n v="20107"/>
    <n v="30110"/>
    <n v="0.15"/>
    <n v="3500"/>
  </r>
  <r>
    <s v="379-90-3148"/>
    <s v="Aaron"/>
    <s v="Palmer"/>
    <x v="0"/>
    <s v="Hispanic"/>
    <n v="55"/>
    <n v="67438"/>
    <x v="3"/>
    <x v="4"/>
    <s v="bi-monthly"/>
    <x v="1"/>
    <n v="20103"/>
    <n v="30107"/>
    <n v="0.2"/>
    <n v="3500"/>
  </r>
  <r>
    <s v="875-71-4051"/>
    <s v="Scott"/>
    <s v="Romero"/>
    <x v="0"/>
    <s v="White"/>
    <n v="74"/>
    <n v="69515"/>
    <x v="3"/>
    <x v="5"/>
    <s v="semi-annually"/>
    <x v="0"/>
    <n v="20101"/>
    <n v="30101"/>
    <n v="0.2"/>
    <n v="1000"/>
  </r>
  <r>
    <s v="629-19-4136"/>
    <s v="Diana"/>
    <s v="Price"/>
    <x v="1"/>
    <s v="White"/>
    <n v="47"/>
    <n v="99442"/>
    <x v="0"/>
    <x v="5"/>
    <s v="bi-monthly"/>
    <x v="1"/>
    <n v="20101"/>
    <n v="30110"/>
    <n v="0.1"/>
    <n v="1500"/>
  </r>
  <r>
    <s v="953-11-0572"/>
    <s v="Laura"/>
    <s v="Freeman"/>
    <x v="1"/>
    <s v="Hispanic"/>
    <n v="75"/>
    <n v="81895"/>
    <x v="0"/>
    <x v="3"/>
    <s v="semi-annually"/>
    <x v="0"/>
    <n v="20110"/>
    <n v="30105"/>
    <n v="0.25"/>
    <n v="1000"/>
  </r>
  <r>
    <s v="837-42-9559"/>
    <s v="Samuel"/>
    <s v="Wheeler"/>
    <x v="0"/>
    <s v="Asian-Pacific Islander"/>
    <n v="52"/>
    <n v="68370"/>
    <x v="3"/>
    <x v="2"/>
    <s v="annually"/>
    <x v="0"/>
    <n v="20111"/>
    <n v="30113"/>
    <n v="0.25"/>
    <n v="2000"/>
  </r>
  <r>
    <s v="305-11-1836"/>
    <s v="Wayne"/>
    <s v="Powell"/>
    <x v="0"/>
    <s v="Black"/>
    <n v="66"/>
    <n v="40767"/>
    <x v="1"/>
    <x v="1"/>
    <s v="annually"/>
    <x v="0"/>
    <n v="20104"/>
    <n v="30105"/>
    <n v="0.15"/>
    <n v="3000"/>
  </r>
  <r>
    <s v="793-96-8550"/>
    <s v="Beverly"/>
    <s v="Green"/>
    <x v="1"/>
    <s v="Black"/>
    <n v="54"/>
    <n v="119884"/>
    <x v="2"/>
    <x v="1"/>
    <s v="bi-weekly"/>
    <x v="1"/>
    <n v="20101"/>
    <n v="30102"/>
    <n v="0.25"/>
    <n v="2000"/>
  </r>
  <r>
    <s v="933-65-6684"/>
    <s v="Kenneth"/>
    <s v="Gonzales"/>
    <x v="0"/>
    <s v="Black"/>
    <n v="78"/>
    <n v="83047"/>
    <x v="0"/>
    <x v="2"/>
    <s v="bi-weekly"/>
    <x v="1"/>
    <n v="20108"/>
    <n v="30108"/>
    <n v="0.2"/>
    <n v="2000"/>
  </r>
  <r>
    <s v="612-27-4255"/>
    <s v="Willie"/>
    <s v="Carr"/>
    <x v="0"/>
    <s v="Asian-Pacific Islander"/>
    <n v="71"/>
    <n v="82081"/>
    <x v="0"/>
    <x v="2"/>
    <s v="quarterly"/>
    <x v="0"/>
    <n v="20111"/>
    <n v="30101"/>
    <n v="0.1"/>
    <n v="3500"/>
  </r>
  <r>
    <s v="758-19-4943"/>
    <s v="Lori"/>
    <s v="Meyer"/>
    <x v="1"/>
    <s v="White"/>
    <n v="52"/>
    <n v="85666"/>
    <x v="0"/>
    <x v="5"/>
    <s v="semi-annually"/>
    <x v="0"/>
    <n v="20109"/>
    <n v="30102"/>
    <n v="0.2"/>
    <n v="1500"/>
  </r>
  <r>
    <s v="837-78-5194"/>
    <s v="Lori"/>
    <s v="Woods"/>
    <x v="1"/>
    <s v="Hispanic"/>
    <n v="60"/>
    <n v="104782"/>
    <x v="2"/>
    <x v="3"/>
    <s v="annually"/>
    <x v="0"/>
    <n v="20113"/>
    <n v="30110"/>
    <n v="0.2"/>
    <n v="2000"/>
  </r>
  <r>
    <s v="284-74-7362"/>
    <s v="Bobby"/>
    <s v="Sanchez"/>
    <x v="0"/>
    <s v="White"/>
    <n v="50"/>
    <n v="52479"/>
    <x v="3"/>
    <x v="4"/>
    <s v="annually"/>
    <x v="0"/>
    <n v="20102"/>
    <n v="30106"/>
    <n v="0.1"/>
    <n v="2000"/>
  </r>
  <r>
    <s v="528-70-1164"/>
    <s v="Wayne"/>
    <s v="Phillips"/>
    <x v="0"/>
    <s v="White"/>
    <n v="50"/>
    <n v="94003"/>
    <x v="0"/>
    <x v="5"/>
    <s v="bi-monthly"/>
    <x v="1"/>
    <n v="20110"/>
    <n v="30107"/>
    <n v="0.2"/>
    <n v="4000"/>
  </r>
  <r>
    <s v="759-54-5377"/>
    <s v="Edward"/>
    <s v="Perkins"/>
    <x v="0"/>
    <s v="White"/>
    <n v="79"/>
    <n v="84944"/>
    <x v="0"/>
    <x v="5"/>
    <s v="bi-monthly"/>
    <x v="1"/>
    <n v="20111"/>
    <n v="30113"/>
    <n v="0.1"/>
    <n v="2000"/>
  </r>
  <r>
    <s v="969-44-7694"/>
    <s v="Lori"/>
    <s v="James"/>
    <x v="1"/>
    <s v="White"/>
    <n v="34"/>
    <n v="74606"/>
    <x v="3"/>
    <x v="2"/>
    <s v="semi-annually"/>
    <x v="0"/>
    <n v="20101"/>
    <n v="30109"/>
    <n v="0.25"/>
    <n v="4000"/>
  </r>
  <r>
    <s v="779-03-1541"/>
    <s v="Samuel"/>
    <s v="Robertson"/>
    <x v="0"/>
    <s v="Asian-Pacific Islander"/>
    <n v="60"/>
    <n v="59153"/>
    <x v="3"/>
    <x v="5"/>
    <s v="annually"/>
    <x v="0"/>
    <n v="20105"/>
    <n v="30114"/>
    <n v="0.2"/>
    <n v="3500"/>
  </r>
  <r>
    <s v="704-28-3359"/>
    <s v="Jason"/>
    <s v="Gardner"/>
    <x v="0"/>
    <s v="Black"/>
    <n v="47"/>
    <n v="97211"/>
    <x v="0"/>
    <x v="2"/>
    <s v="monthly"/>
    <x v="1"/>
    <n v="20106"/>
    <n v="30105"/>
    <n v="0.25"/>
    <n v="2000"/>
  </r>
  <r>
    <s v="281-11-2667"/>
    <s v="Aaron"/>
    <s v="Bailey"/>
    <x v="0"/>
    <s v="Black"/>
    <n v="57"/>
    <n v="82725"/>
    <x v="0"/>
    <x v="1"/>
    <s v="quarterly"/>
    <x v="0"/>
    <n v="20107"/>
    <n v="30109"/>
    <n v="0.25"/>
    <n v="3500"/>
  </r>
  <r>
    <s v="616-20-7835"/>
    <s v="Matthew"/>
    <s v="Henry"/>
    <x v="0"/>
    <s v="Black"/>
    <n v="71"/>
    <n v="97557"/>
    <x v="0"/>
    <x v="2"/>
    <s v="annually"/>
    <x v="0"/>
    <n v="20110"/>
    <n v="30105"/>
    <n v="0.2"/>
    <n v="4000"/>
  </r>
  <r>
    <s v="121-86-4335"/>
    <s v="Debra"/>
    <s v="Evans"/>
    <x v="1"/>
    <s v="White"/>
    <n v="40"/>
    <n v="69117"/>
    <x v="3"/>
    <x v="4"/>
    <s v="annually"/>
    <x v="0"/>
    <n v="20101"/>
    <n v="30103"/>
    <n v="0.15"/>
    <n v="3000"/>
  </r>
  <r>
    <s v="268-31-2811"/>
    <s v="Randy"/>
    <s v="Medina"/>
    <x v="0"/>
    <s v="Asian-Pacific Islander"/>
    <n v="50"/>
    <n v="77415"/>
    <x v="0"/>
    <x v="1"/>
    <s v="quarterly"/>
    <x v="0"/>
    <n v="20106"/>
    <n v="30108"/>
    <n v="0.1"/>
    <n v="4000"/>
  </r>
  <r>
    <s v="292-00-4451"/>
    <s v="Eric"/>
    <s v="Lee"/>
    <x v="0"/>
    <s v="White"/>
    <n v="61"/>
    <n v="74435"/>
    <x v="3"/>
    <x v="1"/>
    <s v="quarterly"/>
    <x v="0"/>
    <n v="20112"/>
    <n v="30115"/>
    <n v="0.15"/>
    <n v="2000"/>
  </r>
  <r>
    <s v="267-71-7828"/>
    <s v="Wayne"/>
    <s v="Woods"/>
    <x v="0"/>
    <s v="Native American"/>
    <n v="31"/>
    <n v="59033"/>
    <x v="3"/>
    <x v="3"/>
    <s v="annually"/>
    <x v="0"/>
    <n v="20111"/>
    <n v="30110"/>
    <n v="0.15"/>
    <n v="3000"/>
  </r>
  <r>
    <s v="227-78-9752"/>
    <s v="Wanda"/>
    <s v="Nichols"/>
    <x v="1"/>
    <s v="Asian-Pacific Islander"/>
    <n v="50"/>
    <n v="58721"/>
    <x v="3"/>
    <x v="0"/>
    <s v="quarterly"/>
    <x v="0"/>
    <n v="20103"/>
    <n v="30111"/>
    <n v="0.2"/>
    <n v="2000"/>
  </r>
  <r>
    <s v="883-34-0549"/>
    <s v="Jessica"/>
    <s v="Cook"/>
    <x v="1"/>
    <s v="White"/>
    <n v="74"/>
    <n v="87940"/>
    <x v="0"/>
    <x v="2"/>
    <s v="bi-monthly"/>
    <x v="1"/>
    <n v="20112"/>
    <n v="30106"/>
    <n v="0.2"/>
    <n v="3500"/>
  </r>
  <r>
    <s v="145-82-8018"/>
    <s v="Ronald"/>
    <s v="Day"/>
    <x v="0"/>
    <s v="White"/>
    <n v="70"/>
    <n v="34288"/>
    <x v="1"/>
    <x v="2"/>
    <s v="annually"/>
    <x v="0"/>
    <n v="20114"/>
    <n v="30107"/>
    <n v="0.15"/>
    <n v="2000"/>
  </r>
  <r>
    <s v="532-39-4011"/>
    <s v="Pamela"/>
    <s v="Hudson"/>
    <x v="1"/>
    <s v="Black"/>
    <n v="67"/>
    <n v="54650"/>
    <x v="3"/>
    <x v="3"/>
    <s v="quarterly"/>
    <x v="0"/>
    <n v="20114"/>
    <n v="30106"/>
    <n v="0.1"/>
    <n v="2000"/>
  </r>
  <r>
    <s v="799-56-6390"/>
    <s v="Willie"/>
    <s v="Hansen"/>
    <x v="0"/>
    <s v="White"/>
    <n v="53"/>
    <n v="63047"/>
    <x v="3"/>
    <x v="5"/>
    <s v="quarterly"/>
    <x v="0"/>
    <n v="20107"/>
    <n v="30104"/>
    <n v="0.2"/>
    <n v="3500"/>
  </r>
  <r>
    <s v="299-43-2039"/>
    <s v="Carlos"/>
    <s v="Bishop"/>
    <x v="0"/>
    <s v="Black"/>
    <n v="71"/>
    <n v="54679"/>
    <x v="3"/>
    <x v="4"/>
    <s v="monthly"/>
    <x v="1"/>
    <n v="20115"/>
    <n v="30105"/>
    <n v="0.25"/>
    <n v="2500"/>
  </r>
  <r>
    <s v="528-26-6748"/>
    <s v="Ashley"/>
    <s v="Peters"/>
    <x v="1"/>
    <s v="White"/>
    <n v="40"/>
    <n v="78256"/>
    <x v="0"/>
    <x v="0"/>
    <s v="quarterly"/>
    <x v="0"/>
    <n v="20111"/>
    <n v="30105"/>
    <n v="0.1"/>
    <n v="3000"/>
  </r>
  <r>
    <s v="300-26-3012"/>
    <s v="Karen"/>
    <s v="Cunningham"/>
    <x v="1"/>
    <s v="Asian-Pacific Islander"/>
    <n v="53"/>
    <n v="123594"/>
    <x v="2"/>
    <x v="5"/>
    <s v="bi-monthly"/>
    <x v="1"/>
    <n v="20101"/>
    <n v="30112"/>
    <n v="0.2"/>
    <n v="1000"/>
  </r>
  <r>
    <s v="823-34-4546"/>
    <s v="Diane"/>
    <s v="Long"/>
    <x v="1"/>
    <s v="Hispanic"/>
    <n v="70"/>
    <n v="72460"/>
    <x v="3"/>
    <x v="1"/>
    <s v="monthly"/>
    <x v="1"/>
    <n v="20113"/>
    <n v="30114"/>
    <n v="0.1"/>
    <n v="3000"/>
  </r>
  <r>
    <s v="677-98-8297"/>
    <s v="Roger"/>
    <s v="Fuller"/>
    <x v="0"/>
    <s v="Black"/>
    <n v="72"/>
    <n v="63530"/>
    <x v="3"/>
    <x v="3"/>
    <s v="semi-annually"/>
    <x v="0"/>
    <n v="20101"/>
    <n v="30112"/>
    <n v="0.2"/>
    <n v="1500"/>
  </r>
  <r>
    <s v="355-73-3847"/>
    <s v="Sharon"/>
    <s v="Howell"/>
    <x v="1"/>
    <s v="Black"/>
    <n v="70"/>
    <n v="96594"/>
    <x v="0"/>
    <x v="5"/>
    <s v="annually"/>
    <x v="0"/>
    <n v="20115"/>
    <n v="30107"/>
    <n v="0.2"/>
    <n v="2000"/>
  </r>
  <r>
    <s v="936-28-4684"/>
    <s v="Jerry"/>
    <s v="Ray"/>
    <x v="0"/>
    <s v="Hispanic"/>
    <n v="34"/>
    <n v="43891"/>
    <x v="1"/>
    <x v="1"/>
    <s v="annually"/>
    <x v="0"/>
    <n v="20112"/>
    <n v="30105"/>
    <n v="0.2"/>
    <n v="2000"/>
  </r>
  <r>
    <s v="697-91-5725"/>
    <s v="Andrea"/>
    <s v="Sims"/>
    <x v="1"/>
    <s v="Asian-Pacific Islander"/>
    <n v="30"/>
    <n v="90655"/>
    <x v="0"/>
    <x v="0"/>
    <s v="quarterly"/>
    <x v="0"/>
    <n v="20113"/>
    <n v="30113"/>
    <n v="0.15"/>
    <n v="3000"/>
  </r>
  <r>
    <s v="176-29-6330"/>
    <s v="Melissa"/>
    <s v="Allen"/>
    <x v="1"/>
    <s v="Black"/>
    <n v="57"/>
    <n v="71407"/>
    <x v="3"/>
    <x v="3"/>
    <s v="monthly"/>
    <x v="1"/>
    <n v="20105"/>
    <n v="30101"/>
    <n v="0.2"/>
    <n v="3000"/>
  </r>
  <r>
    <s v="579-30-8120"/>
    <s v="Theresa"/>
    <s v="Fisher"/>
    <x v="1"/>
    <s v="White"/>
    <n v="42"/>
    <n v="92118"/>
    <x v="0"/>
    <x v="4"/>
    <s v="semi-annually"/>
    <x v="0"/>
    <n v="20102"/>
    <n v="30111"/>
    <n v="0.15"/>
    <n v="1000"/>
  </r>
  <r>
    <s v="751-14-8677"/>
    <s v="Carlos"/>
    <s v="Graham"/>
    <x v="0"/>
    <s v="White"/>
    <n v="65"/>
    <n v="71068"/>
    <x v="3"/>
    <x v="2"/>
    <s v="quarterly"/>
    <x v="0"/>
    <n v="20107"/>
    <n v="30113"/>
    <n v="0.15"/>
    <n v="4000"/>
  </r>
  <r>
    <s v="105-61-5506"/>
    <s v="Gerald"/>
    <s v="Garrett"/>
    <x v="0"/>
    <s v="White"/>
    <n v="77"/>
    <n v="54977"/>
    <x v="3"/>
    <x v="2"/>
    <s v="annually"/>
    <x v="0"/>
    <n v="20107"/>
    <n v="30112"/>
    <n v="0.25"/>
    <n v="3500"/>
  </r>
  <r>
    <s v="276-25-3125"/>
    <s v="Anne"/>
    <s v="Gordon"/>
    <x v="1"/>
    <s v="White"/>
    <n v="61"/>
    <n v="68496"/>
    <x v="3"/>
    <x v="4"/>
    <s v="bi-monthly"/>
    <x v="1"/>
    <n v="20103"/>
    <n v="30107"/>
    <n v="0.2"/>
    <n v="4000"/>
  </r>
  <r>
    <s v="359-62-6972"/>
    <s v="Albert"/>
    <s v="Wilson"/>
    <x v="0"/>
    <s v="Asian-Pacific Islander"/>
    <n v="64"/>
    <n v="81801"/>
    <x v="0"/>
    <x v="3"/>
    <s v="semi-annually"/>
    <x v="0"/>
    <n v="20105"/>
    <n v="30108"/>
    <n v="0.1"/>
    <n v="3500"/>
  </r>
  <r>
    <s v="416-51-8643"/>
    <s v="Rachel"/>
    <s v="Banks"/>
    <x v="1"/>
    <s v="White"/>
    <n v="77"/>
    <n v="104773"/>
    <x v="2"/>
    <x v="1"/>
    <s v="semi-annually"/>
    <x v="0"/>
    <n v="20109"/>
    <n v="30111"/>
    <n v="0.2"/>
    <n v="2500"/>
  </r>
  <r>
    <s v="454-07-2518"/>
    <s v="Frances"/>
    <s v="Chapman"/>
    <x v="1"/>
    <s v="Black"/>
    <n v="80"/>
    <n v="78920"/>
    <x v="0"/>
    <x v="5"/>
    <s v="quarterly"/>
    <x v="0"/>
    <n v="20114"/>
    <n v="30114"/>
    <n v="0.2"/>
    <n v="1500"/>
  </r>
  <r>
    <s v="443-10-0646"/>
    <s v="Joshua"/>
    <s v="Cooper"/>
    <x v="0"/>
    <s v="White"/>
    <n v="40"/>
    <n v="72675"/>
    <x v="3"/>
    <x v="3"/>
    <s v="annually"/>
    <x v="0"/>
    <n v="20107"/>
    <n v="30104"/>
    <n v="0.15"/>
    <n v="3500"/>
  </r>
  <r>
    <s v="364-47-7435"/>
    <s v="Roy"/>
    <s v="Hunt"/>
    <x v="0"/>
    <s v="White"/>
    <n v="41"/>
    <n v="96727"/>
    <x v="0"/>
    <x v="5"/>
    <s v="monthly"/>
    <x v="1"/>
    <n v="20114"/>
    <n v="30115"/>
    <n v="0.15"/>
    <n v="3000"/>
  </r>
  <r>
    <s v="812-72-9966"/>
    <s v="Earl"/>
    <s v="Grant"/>
    <x v="0"/>
    <s v="Asian-Pacific Islander"/>
    <n v="62"/>
    <n v="96473"/>
    <x v="0"/>
    <x v="1"/>
    <s v="annually"/>
    <x v="0"/>
    <n v="20103"/>
    <n v="30106"/>
    <n v="0.2"/>
    <n v="3000"/>
  </r>
  <r>
    <s v="751-09-9040"/>
    <s v="Shawn"/>
    <s v="Castillo"/>
    <x v="0"/>
    <s v="Asian-Pacific Islander"/>
    <n v="61"/>
    <n v="76579"/>
    <x v="0"/>
    <x v="4"/>
    <s v="annually"/>
    <x v="0"/>
    <n v="20102"/>
    <n v="30109"/>
    <n v="0.15"/>
    <n v="2000"/>
  </r>
  <r>
    <s v="473-13-7676"/>
    <s v="Janice"/>
    <s v="Wilson"/>
    <x v="1"/>
    <s v="Hispanic"/>
    <n v="50"/>
    <n v="67126"/>
    <x v="3"/>
    <x v="1"/>
    <s v="semi-annually"/>
    <x v="0"/>
    <n v="20102"/>
    <n v="30105"/>
    <n v="0.15"/>
    <n v="3000"/>
  </r>
  <r>
    <s v="263-64-2220"/>
    <s v="Brian"/>
    <s v="Black"/>
    <x v="0"/>
    <s v="Hispanic"/>
    <n v="74"/>
    <n v="73907"/>
    <x v="3"/>
    <x v="2"/>
    <s v="bi-monthly"/>
    <x v="1"/>
    <n v="20106"/>
    <n v="30103"/>
    <n v="0.2"/>
    <n v="1500"/>
  </r>
  <r>
    <s v="624-58-4017"/>
    <s v="Jack"/>
    <s v="Moreno"/>
    <x v="0"/>
    <s v="White"/>
    <n v="64"/>
    <n v="58594"/>
    <x v="3"/>
    <x v="5"/>
    <s v="annually"/>
    <x v="0"/>
    <n v="20110"/>
    <n v="30111"/>
    <n v="0.2"/>
    <n v="2000"/>
  </r>
  <r>
    <s v="266-52-8420"/>
    <s v="Christina"/>
    <s v="Spencer"/>
    <x v="1"/>
    <s v="White"/>
    <n v="76"/>
    <n v="105057"/>
    <x v="4"/>
    <x v="3"/>
    <s v="semi-annually"/>
    <x v="0"/>
    <n v="20107"/>
    <n v="30111"/>
    <n v="0.15"/>
    <n v="3500"/>
  </r>
  <r>
    <s v="500-80-0288"/>
    <s v="Marie"/>
    <s v="Tucker"/>
    <x v="1"/>
    <s v="Asian-Pacific Islander"/>
    <n v="42"/>
    <n v="91671"/>
    <x v="0"/>
    <x v="5"/>
    <s v="quarterly"/>
    <x v="0"/>
    <n v="20112"/>
    <n v="30111"/>
    <n v="0.15"/>
    <n v="1000"/>
  </r>
  <r>
    <s v="483-51-6411"/>
    <s v="Doris"/>
    <s v="Lee"/>
    <x v="1"/>
    <s v="White"/>
    <n v="58"/>
    <n v="51847"/>
    <x v="3"/>
    <x v="2"/>
    <s v="semi-annually"/>
    <x v="0"/>
    <n v="20108"/>
    <n v="30106"/>
    <n v="0.15"/>
    <n v="2000"/>
  </r>
  <r>
    <s v="352-96-7461"/>
    <s v="Sara"/>
    <s v="Parker"/>
    <x v="1"/>
    <s v="Black"/>
    <n v="59"/>
    <n v="71216"/>
    <x v="3"/>
    <x v="1"/>
    <s v="bi-monthly"/>
    <x v="1"/>
    <n v="20105"/>
    <n v="30105"/>
    <n v="0.1"/>
    <n v="3000"/>
  </r>
  <r>
    <s v="843-56-4022"/>
    <s v="Kathy"/>
    <s v="West"/>
    <x v="1"/>
    <s v="Native American"/>
    <n v="25"/>
    <n v="73476"/>
    <x v="3"/>
    <x v="1"/>
    <s v="semi-annually"/>
    <x v="0"/>
    <n v="20114"/>
    <n v="30110"/>
    <n v="0.1"/>
    <n v="2500"/>
  </r>
  <r>
    <s v="525-84-1508"/>
    <s v="Earl"/>
    <s v="Simmons"/>
    <x v="0"/>
    <s v="Black"/>
    <n v="74"/>
    <n v="59575"/>
    <x v="3"/>
    <x v="5"/>
    <s v="monthly"/>
    <x v="1"/>
    <n v="20107"/>
    <n v="30106"/>
    <n v="0.2"/>
    <n v="2500"/>
  </r>
  <r>
    <s v="744-69-5960"/>
    <s v="Jennifer"/>
    <s v="Robertson"/>
    <x v="1"/>
    <s v="White"/>
    <n v="79"/>
    <n v="57959"/>
    <x v="3"/>
    <x v="0"/>
    <s v="monthly"/>
    <x v="1"/>
    <n v="20104"/>
    <n v="30111"/>
    <n v="0.25"/>
    <n v="1500"/>
  </r>
  <r>
    <s v="529-85-6399"/>
    <s v="Emily"/>
    <s v="Alexander"/>
    <x v="1"/>
    <s v="Asian-Pacific Islander"/>
    <n v="77"/>
    <n v="59959"/>
    <x v="3"/>
    <x v="4"/>
    <s v="annually"/>
    <x v="0"/>
    <n v="20110"/>
    <n v="30109"/>
    <n v="0.1"/>
    <n v="2000"/>
  </r>
  <r>
    <s v="743-52-4862"/>
    <s v="Deborah"/>
    <s v="Peterson"/>
    <x v="1"/>
    <s v="White"/>
    <n v="45"/>
    <n v="58009"/>
    <x v="3"/>
    <x v="1"/>
    <s v="annually"/>
    <x v="0"/>
    <n v="20110"/>
    <n v="30111"/>
    <n v="0.1"/>
    <n v="2000"/>
  </r>
  <r>
    <s v="915-83-9711"/>
    <s v="Peter"/>
    <s v="Chavez"/>
    <x v="0"/>
    <s v="Asian-Pacific Islander"/>
    <n v="49"/>
    <n v="52568"/>
    <x v="3"/>
    <x v="2"/>
    <s v="bi-weekly"/>
    <x v="1"/>
    <n v="20106"/>
    <n v="30110"/>
    <n v="0.2"/>
    <n v="4000"/>
  </r>
  <r>
    <s v="141-13-0770"/>
    <s v="Laura"/>
    <s v="Alvarez"/>
    <x v="1"/>
    <s v="White"/>
    <n v="69"/>
    <n v="82666"/>
    <x v="0"/>
    <x v="2"/>
    <s v="bi-monthly"/>
    <x v="1"/>
    <n v="20102"/>
    <n v="30102"/>
    <n v="0.1"/>
    <n v="2000"/>
  </r>
  <r>
    <s v="857-10-1363"/>
    <s v="Paul"/>
    <s v="Marshall"/>
    <x v="0"/>
    <s v="Asian-Pacific Islander"/>
    <n v="56"/>
    <n v="62779"/>
    <x v="3"/>
    <x v="1"/>
    <s v="annually"/>
    <x v="0"/>
    <n v="20114"/>
    <n v="30105"/>
    <n v="0.1"/>
    <n v="1000"/>
  </r>
  <r>
    <s v="984-62-4311"/>
    <s v="Daniel"/>
    <s v="Wood"/>
    <x v="0"/>
    <s v="White"/>
    <n v="52"/>
    <n v="59633"/>
    <x v="3"/>
    <x v="0"/>
    <s v="bi-monthly"/>
    <x v="1"/>
    <n v="20105"/>
    <n v="30106"/>
    <n v="0.1"/>
    <n v="4000"/>
  </r>
  <r>
    <s v="526-48-4059"/>
    <s v="Aaron"/>
    <s v="Coleman"/>
    <x v="0"/>
    <s v="Hispanic"/>
    <n v="54"/>
    <n v="89168"/>
    <x v="0"/>
    <x v="4"/>
    <s v="bi-monthly"/>
    <x v="1"/>
    <n v="20115"/>
    <n v="30103"/>
    <n v="0.25"/>
    <n v="3000"/>
  </r>
  <r>
    <s v="877-44-5713"/>
    <s v="Annie"/>
    <s v="Martinez"/>
    <x v="1"/>
    <s v="Hispanic"/>
    <n v="56"/>
    <n v="64091"/>
    <x v="3"/>
    <x v="4"/>
    <s v="annually"/>
    <x v="0"/>
    <n v="20111"/>
    <n v="30106"/>
    <n v="0.2"/>
    <n v="1500"/>
  </r>
  <r>
    <s v="224-34-4530"/>
    <s v="Amy"/>
    <s v="Gordon"/>
    <x v="1"/>
    <s v="White"/>
    <n v="44"/>
    <n v="65101"/>
    <x v="3"/>
    <x v="1"/>
    <s v="quarterly"/>
    <x v="0"/>
    <n v="20113"/>
    <n v="30104"/>
    <n v="0.1"/>
    <n v="1000"/>
  </r>
  <r>
    <s v="435-85-8249"/>
    <s v="Nancy"/>
    <s v="Cole"/>
    <x v="1"/>
    <s v="Asian-Pacific Islander"/>
    <n v="53"/>
    <n v="51112"/>
    <x v="3"/>
    <x v="5"/>
    <s v="quarterly"/>
    <x v="0"/>
    <n v="20103"/>
    <n v="30102"/>
    <n v="0.1"/>
    <n v="1000"/>
  </r>
  <r>
    <s v="781-37-9004"/>
    <s v="Scott"/>
    <s v="Kennedy"/>
    <x v="0"/>
    <s v="Asian-Pacific Islander"/>
    <n v="90"/>
    <n v="77694"/>
    <x v="0"/>
    <x v="1"/>
    <s v="semi-annually"/>
    <x v="0"/>
    <n v="20112"/>
    <n v="30113"/>
    <n v="0.2"/>
    <n v="3000"/>
  </r>
  <r>
    <s v="824-34-7007"/>
    <s v="Phillip"/>
    <s v="Banks"/>
    <x v="0"/>
    <s v="White"/>
    <n v="45"/>
    <n v="76658"/>
    <x v="0"/>
    <x v="5"/>
    <s v="quarterly"/>
    <x v="0"/>
    <n v="20115"/>
    <n v="30108"/>
    <n v="0.1"/>
    <n v="3500"/>
  </r>
  <r>
    <s v="219-75-9514"/>
    <s v="Phyllis"/>
    <s v="Bowman"/>
    <x v="1"/>
    <s v="White"/>
    <n v="40"/>
    <n v="82223"/>
    <x v="0"/>
    <x v="5"/>
    <s v="semi-annually"/>
    <x v="0"/>
    <n v="20113"/>
    <n v="30108"/>
    <n v="0.15"/>
    <n v="3000"/>
  </r>
  <r>
    <s v="553-04-1659"/>
    <s v="Antonio"/>
    <s v="Miller"/>
    <x v="0"/>
    <s v="Black"/>
    <n v="65"/>
    <n v="62906"/>
    <x v="3"/>
    <x v="5"/>
    <s v="semi-annually"/>
    <x v="0"/>
    <n v="20109"/>
    <n v="30109"/>
    <n v="0.25"/>
    <n v="3500"/>
  </r>
  <r>
    <s v="799-28-6005"/>
    <s v="Catherine"/>
    <s v="Reid"/>
    <x v="1"/>
    <s v="White"/>
    <n v="42"/>
    <n v="59048"/>
    <x v="3"/>
    <x v="3"/>
    <s v="semi-annually"/>
    <x v="0"/>
    <n v="20112"/>
    <n v="30113"/>
    <n v="0.1"/>
    <n v="2500"/>
  </r>
  <r>
    <s v="423-77-5556"/>
    <s v="Juan"/>
    <s v="George"/>
    <x v="0"/>
    <s v="Hispanic"/>
    <n v="38"/>
    <n v="55528"/>
    <x v="3"/>
    <x v="4"/>
    <s v="bi-monthly"/>
    <x v="1"/>
    <n v="20105"/>
    <n v="30106"/>
    <n v="0.15"/>
    <n v="4000"/>
  </r>
  <r>
    <s v="423-56-1786"/>
    <s v="Tammy"/>
    <s v="Rogers"/>
    <x v="1"/>
    <s v="Asian-Pacific Islander"/>
    <n v="45"/>
    <n v="75435"/>
    <x v="0"/>
    <x v="3"/>
    <s v="monthly"/>
    <x v="1"/>
    <n v="20102"/>
    <n v="30103"/>
    <n v="0.25"/>
    <n v="2000"/>
  </r>
  <r>
    <s v="374-85-8752"/>
    <s v="Robert"/>
    <s v="Shaw"/>
    <x v="0"/>
    <s v="Black"/>
    <n v="65"/>
    <n v="89023"/>
    <x v="0"/>
    <x v="5"/>
    <s v="quarterly"/>
    <x v="0"/>
    <n v="20111"/>
    <n v="30108"/>
    <n v="0.15"/>
    <n v="2000"/>
  </r>
  <r>
    <s v="870-50-0757"/>
    <s v="Charles"/>
    <s v="Hawkins"/>
    <x v="0"/>
    <s v="Hispanic"/>
    <n v="57"/>
    <n v="78003"/>
    <x v="0"/>
    <x v="0"/>
    <s v="annually"/>
    <x v="0"/>
    <n v="20101"/>
    <n v="30102"/>
    <n v="0.1"/>
    <n v="1000"/>
  </r>
  <r>
    <s v="676-26-3300"/>
    <s v="Debra"/>
    <s v="Schmidt"/>
    <x v="1"/>
    <s v="White"/>
    <n v="34"/>
    <n v="80409"/>
    <x v="0"/>
    <x v="1"/>
    <s v="semi-annually"/>
    <x v="0"/>
    <n v="20103"/>
    <n v="30102"/>
    <n v="0.1"/>
    <n v="2000"/>
  </r>
  <r>
    <s v="151-97-6965"/>
    <s v="Brenda"/>
    <s v="Adams"/>
    <x v="1"/>
    <s v="Asian-Pacific Islander"/>
    <n v="86"/>
    <n v="52382"/>
    <x v="3"/>
    <x v="3"/>
    <s v="annually"/>
    <x v="0"/>
    <n v="20107"/>
    <n v="30105"/>
    <n v="0.2"/>
    <n v="1500"/>
  </r>
  <r>
    <s v="170-98-7925"/>
    <s v="Ruth"/>
    <s v="Sanchez"/>
    <x v="1"/>
    <s v="White"/>
    <n v="81"/>
    <n v="91867"/>
    <x v="0"/>
    <x v="3"/>
    <s v="quarterly"/>
    <x v="0"/>
    <n v="20114"/>
    <n v="30115"/>
    <n v="0.2"/>
    <n v="2000"/>
  </r>
  <r>
    <s v="902-23-5755"/>
    <s v="Jeffrey"/>
    <s v="Tucker"/>
    <x v="0"/>
    <s v="Black"/>
    <n v="18"/>
    <n v="72456"/>
    <x v="3"/>
    <x v="1"/>
    <s v="semi-annually"/>
    <x v="0"/>
    <n v="20102"/>
    <n v="30114"/>
    <n v="0.2"/>
    <n v="3000"/>
  </r>
  <r>
    <s v="859-40-0846"/>
    <s v="Aaron"/>
    <s v="Martinez"/>
    <x v="0"/>
    <s v="Hispanic"/>
    <n v="48"/>
    <n v="64307"/>
    <x v="3"/>
    <x v="2"/>
    <s v="annually"/>
    <x v="0"/>
    <n v="20110"/>
    <n v="30103"/>
    <n v="0.2"/>
    <n v="2000"/>
  </r>
  <r>
    <s v="756-92-1739"/>
    <s v="Richard"/>
    <s v="Bell"/>
    <x v="0"/>
    <s v="Hispanic"/>
    <n v="54"/>
    <n v="87889"/>
    <x v="0"/>
    <x v="5"/>
    <s v="semi-annually"/>
    <x v="0"/>
    <n v="20101"/>
    <n v="30102"/>
    <n v="0.2"/>
    <n v="3500"/>
  </r>
  <r>
    <s v="352-89-0984"/>
    <s v="Jacqueline"/>
    <s v="Simmons"/>
    <x v="1"/>
    <s v="Asian-Pacific Islander"/>
    <n v="79"/>
    <n v="78800"/>
    <x v="0"/>
    <x v="1"/>
    <s v="monthly"/>
    <x v="1"/>
    <n v="20103"/>
    <n v="30106"/>
    <n v="0.2"/>
    <n v="3500"/>
  </r>
  <r>
    <s v="913-49-6519"/>
    <s v="Sean"/>
    <s v="Cole"/>
    <x v="0"/>
    <s v="White"/>
    <n v="33"/>
    <n v="49614"/>
    <x v="1"/>
    <x v="5"/>
    <s v="annually"/>
    <x v="0"/>
    <n v="20104"/>
    <n v="30105"/>
    <n v="0.15"/>
    <n v="1000"/>
  </r>
  <r>
    <s v="909-41-7823"/>
    <s v="Charles"/>
    <s v="Mason"/>
    <x v="0"/>
    <s v="Native American"/>
    <n v="62"/>
    <n v="71512"/>
    <x v="3"/>
    <x v="1"/>
    <s v="semi-annually"/>
    <x v="0"/>
    <n v="20109"/>
    <n v="30107"/>
    <n v="0.25"/>
    <n v="3000"/>
  </r>
  <r>
    <s v="184-77-3401"/>
    <s v="Doris"/>
    <s v="Ryan"/>
    <x v="1"/>
    <s v="White"/>
    <n v="64"/>
    <n v="62443"/>
    <x v="3"/>
    <x v="1"/>
    <s v="annually"/>
    <x v="0"/>
    <n v="20105"/>
    <n v="30103"/>
    <n v="0.15"/>
    <n v="2000"/>
  </r>
  <r>
    <s v="773-43-3643"/>
    <s v="Victor"/>
    <s v="Gardner"/>
    <x v="0"/>
    <s v="Black"/>
    <n v="25"/>
    <n v="124978"/>
    <x v="4"/>
    <x v="2"/>
    <s v="quarterly"/>
    <x v="0"/>
    <n v="20113"/>
    <n v="30114"/>
    <n v="0.1"/>
    <n v="4000"/>
  </r>
  <r>
    <s v="961-66-9757"/>
    <s v="Lori"/>
    <s v="Franklin"/>
    <x v="1"/>
    <s v="White"/>
    <n v="75"/>
    <n v="89119"/>
    <x v="0"/>
    <x v="0"/>
    <s v="bi-weekly"/>
    <x v="1"/>
    <n v="20115"/>
    <n v="30107"/>
    <n v="0.2"/>
    <n v="2500"/>
  </r>
  <r>
    <s v="714-32-0412"/>
    <s v="Tammy"/>
    <s v="Olson"/>
    <x v="1"/>
    <s v="White"/>
    <n v="23"/>
    <n v="53172"/>
    <x v="3"/>
    <x v="4"/>
    <s v="bi-weekly"/>
    <x v="1"/>
    <n v="20104"/>
    <n v="30115"/>
    <n v="0.2"/>
    <n v="1000"/>
  </r>
  <r>
    <s v="905-52-4483"/>
    <s v="Stephanie"/>
    <s v="Williams"/>
    <x v="1"/>
    <s v="Asian-Pacific Islander"/>
    <n v="72"/>
    <n v="86198"/>
    <x v="0"/>
    <x v="3"/>
    <s v="semi-annually"/>
    <x v="0"/>
    <n v="20111"/>
    <n v="30106"/>
    <n v="0.15"/>
    <n v="1500"/>
  </r>
  <r>
    <s v="256-62-2518"/>
    <s v="Margaret"/>
    <s v="Wilson"/>
    <x v="1"/>
    <s v="White"/>
    <n v="68"/>
    <n v="39357"/>
    <x v="1"/>
    <x v="1"/>
    <s v="quarterly"/>
    <x v="0"/>
    <n v="20103"/>
    <n v="30110"/>
    <n v="0.2"/>
    <n v="2000"/>
  </r>
  <r>
    <s v="144-31-0952"/>
    <s v="Louise"/>
    <s v="Hamilton"/>
    <x v="1"/>
    <s v="White"/>
    <n v="41"/>
    <n v="60892"/>
    <x v="3"/>
    <x v="3"/>
    <s v="annually"/>
    <x v="0"/>
    <n v="20109"/>
    <n v="30107"/>
    <n v="0.1"/>
    <n v="2000"/>
  </r>
  <r>
    <s v="550-34-1910"/>
    <s v="Lori"/>
    <s v="Chavez"/>
    <x v="1"/>
    <s v="White"/>
    <n v="59"/>
    <n v="48539"/>
    <x v="1"/>
    <x v="1"/>
    <s v="semi-annually"/>
    <x v="0"/>
    <n v="20112"/>
    <n v="30105"/>
    <n v="0.25"/>
    <n v="1000"/>
  </r>
  <r>
    <s v="772-01-8752"/>
    <s v="Aaron"/>
    <s v="Diaz"/>
    <x v="0"/>
    <s v="Black"/>
    <n v="59"/>
    <n v="51293"/>
    <x v="3"/>
    <x v="0"/>
    <s v="semi-annually"/>
    <x v="0"/>
    <n v="20104"/>
    <n v="30102"/>
    <n v="0.1"/>
    <n v="3500"/>
  </r>
  <r>
    <s v="820-82-2148"/>
    <s v="Karen"/>
    <s v="Price"/>
    <x v="1"/>
    <s v="Asian-Pacific Islander"/>
    <n v="20"/>
    <n v="93267"/>
    <x v="0"/>
    <x v="0"/>
    <s v="semi-annually"/>
    <x v="0"/>
    <n v="20113"/>
    <n v="30111"/>
    <n v="0.2"/>
    <n v="4000"/>
  </r>
  <r>
    <s v="639-30-7642"/>
    <s v="Kevin"/>
    <s v="Rice"/>
    <x v="0"/>
    <s v="White"/>
    <n v="83"/>
    <n v="103922"/>
    <x v="2"/>
    <x v="3"/>
    <s v="semi-annually"/>
    <x v="0"/>
    <n v="20114"/>
    <n v="30101"/>
    <n v="0.25"/>
    <n v="1000"/>
  </r>
  <r>
    <s v="169-72-2008"/>
    <s v="Pamela"/>
    <s v="Ross"/>
    <x v="1"/>
    <s v="Black"/>
    <n v="71"/>
    <n v="44089"/>
    <x v="1"/>
    <x v="2"/>
    <s v="semi-annually"/>
    <x v="0"/>
    <n v="20111"/>
    <n v="30114"/>
    <n v="0.15"/>
    <n v="2000"/>
  </r>
  <r>
    <s v="993-05-9517"/>
    <s v="Brandon"/>
    <s v="Marshall"/>
    <x v="0"/>
    <s v="Black"/>
    <n v="66"/>
    <n v="56643"/>
    <x v="3"/>
    <x v="2"/>
    <s v="bi-weekly"/>
    <x v="1"/>
    <n v="20111"/>
    <n v="30105"/>
    <n v="0.2"/>
    <n v="2000"/>
  </r>
  <r>
    <s v="971-80-1121"/>
    <s v="Lisa"/>
    <s v="Miller"/>
    <x v="1"/>
    <s v="White"/>
    <n v="46"/>
    <n v="77426"/>
    <x v="0"/>
    <x v="0"/>
    <s v="bi-monthly"/>
    <x v="1"/>
    <n v="20103"/>
    <n v="30112"/>
    <n v="0.15"/>
    <n v="2000"/>
  </r>
  <r>
    <s v="779-68-0374"/>
    <s v="Brenda"/>
    <s v="Hughes"/>
    <x v="1"/>
    <s v="Asian-Pacific Islander"/>
    <n v="76"/>
    <n v="62630"/>
    <x v="3"/>
    <x v="0"/>
    <s v="semi-annually"/>
    <x v="0"/>
    <n v="20102"/>
    <n v="30107"/>
    <n v="0.15"/>
    <n v="1000"/>
  </r>
  <r>
    <s v="593-55-1135"/>
    <s v="Catherine"/>
    <s v="Ramirez"/>
    <x v="1"/>
    <s v="Asian-Pacific Islander"/>
    <n v="56"/>
    <n v="70464"/>
    <x v="3"/>
    <x v="1"/>
    <s v="annually"/>
    <x v="0"/>
    <n v="20112"/>
    <n v="30111"/>
    <n v="0.2"/>
    <n v="4000"/>
  </r>
  <r>
    <s v="814-74-3485"/>
    <s v="Jimmy"/>
    <s v="Smith"/>
    <x v="0"/>
    <s v="Asian-Pacific Islander"/>
    <n v="62"/>
    <n v="76281"/>
    <x v="0"/>
    <x v="0"/>
    <s v="annually"/>
    <x v="0"/>
    <n v="20113"/>
    <n v="30103"/>
    <n v="0.25"/>
    <n v="2000"/>
  </r>
  <r>
    <s v="183-63-4924"/>
    <s v="Eugene"/>
    <s v="Schmidt"/>
    <x v="0"/>
    <s v="Hispanic"/>
    <n v="58"/>
    <n v="78802"/>
    <x v="0"/>
    <x v="4"/>
    <s v="quarterly"/>
    <x v="0"/>
    <n v="20113"/>
    <n v="30110"/>
    <n v="0.1"/>
    <n v="2500"/>
  </r>
  <r>
    <s v="519-15-3681"/>
    <s v="Kenneth"/>
    <s v="Cook"/>
    <x v="0"/>
    <s v="Black"/>
    <n v="60"/>
    <n v="59293"/>
    <x v="3"/>
    <x v="2"/>
    <s v="annually"/>
    <x v="0"/>
    <n v="20102"/>
    <n v="30111"/>
    <n v="0.25"/>
    <n v="2500"/>
  </r>
  <r>
    <s v="296-31-5044"/>
    <s v="Annie"/>
    <s v="Taylor"/>
    <x v="1"/>
    <s v="Asian-Pacific Islander"/>
    <n v="43"/>
    <n v="73620"/>
    <x v="3"/>
    <x v="1"/>
    <s v="annually"/>
    <x v="0"/>
    <n v="20104"/>
    <n v="30113"/>
    <n v="0.25"/>
    <n v="3000"/>
  </r>
  <r>
    <s v="482-45-7202"/>
    <s v="Daniel"/>
    <s v="Sims"/>
    <x v="0"/>
    <s v="White"/>
    <n v="71"/>
    <n v="62945"/>
    <x v="3"/>
    <x v="1"/>
    <s v="semi-annually"/>
    <x v="0"/>
    <n v="20110"/>
    <n v="30107"/>
    <n v="0.2"/>
    <n v="2000"/>
  </r>
  <r>
    <s v="362-96-2251"/>
    <s v="Doris"/>
    <s v="Kelly"/>
    <x v="1"/>
    <s v="Asian-Pacific Islander"/>
    <n v="53"/>
    <n v="150421"/>
    <x v="4"/>
    <x v="4"/>
    <s v="bi-monthly"/>
    <x v="1"/>
    <n v="20103"/>
    <n v="30112"/>
    <n v="0.2"/>
    <n v="1500"/>
  </r>
  <r>
    <s v="743-01-8708"/>
    <s v="Sharon"/>
    <s v="Cruz"/>
    <x v="1"/>
    <s v="White"/>
    <n v="54"/>
    <n v="72907"/>
    <x v="3"/>
    <x v="2"/>
    <s v="quarterly"/>
    <x v="0"/>
    <n v="20103"/>
    <n v="30105"/>
    <n v="0.25"/>
    <n v="1000"/>
  </r>
  <r>
    <s v="818-01-6497"/>
    <s v="Tammy"/>
    <s v="Hansen"/>
    <x v="1"/>
    <s v="White"/>
    <n v="70"/>
    <n v="70371"/>
    <x v="3"/>
    <x v="0"/>
    <s v="monthly"/>
    <x v="1"/>
    <n v="20110"/>
    <n v="30113"/>
    <n v="0.15"/>
    <n v="2500"/>
  </r>
  <r>
    <s v="253-70-8280"/>
    <s v="Dorothy"/>
    <s v="Palmer"/>
    <x v="1"/>
    <s v="White"/>
    <n v="73"/>
    <n v="58323"/>
    <x v="3"/>
    <x v="3"/>
    <s v="quarterly"/>
    <x v="0"/>
    <n v="20112"/>
    <n v="30108"/>
    <n v="0.15"/>
    <n v="3500"/>
  </r>
  <r>
    <s v="843-55-4838"/>
    <s v="Craig"/>
    <s v="Rogers"/>
    <x v="0"/>
    <s v="Hispanic"/>
    <n v="55"/>
    <n v="69341"/>
    <x v="3"/>
    <x v="5"/>
    <s v="bi-monthly"/>
    <x v="1"/>
    <n v="20103"/>
    <n v="30103"/>
    <n v="0.1"/>
    <n v="2000"/>
  </r>
  <r>
    <s v="984-27-9514"/>
    <s v="Chris"/>
    <s v="Ford"/>
    <x v="0"/>
    <s v="White"/>
    <n v="55"/>
    <n v="94120"/>
    <x v="0"/>
    <x v="1"/>
    <s v="semi-annually"/>
    <x v="0"/>
    <n v="20103"/>
    <n v="30104"/>
    <n v="0.1"/>
    <n v="2000"/>
  </r>
  <r>
    <s v="839-49-0894"/>
    <s v="Melissa"/>
    <s v="Johnston"/>
    <x v="1"/>
    <s v="Black"/>
    <n v="71"/>
    <n v="94098"/>
    <x v="0"/>
    <x v="4"/>
    <s v="semi-annually"/>
    <x v="0"/>
    <n v="20111"/>
    <n v="30102"/>
    <n v="0.15"/>
    <n v="1000"/>
  </r>
  <r>
    <s v="162-28-5454"/>
    <s v="Justin"/>
    <s v="Lynch"/>
    <x v="0"/>
    <s v="Black"/>
    <n v="37"/>
    <n v="55132"/>
    <x v="3"/>
    <x v="5"/>
    <s v="annually"/>
    <x v="0"/>
    <n v="20110"/>
    <n v="30105"/>
    <n v="0.1"/>
    <n v="2000"/>
  </r>
  <r>
    <s v="207-13-3280"/>
    <s v="Jean"/>
    <s v="Bradley"/>
    <x v="1"/>
    <s v="White"/>
    <n v="77"/>
    <n v="47337"/>
    <x v="1"/>
    <x v="0"/>
    <s v="monthly"/>
    <x v="1"/>
    <n v="20110"/>
    <n v="30105"/>
    <n v="0.1"/>
    <n v="1500"/>
  </r>
  <r>
    <s v="302-07-0804"/>
    <s v="Daniel"/>
    <s v="Perkins"/>
    <x v="0"/>
    <s v="White"/>
    <n v="47"/>
    <n v="80141"/>
    <x v="0"/>
    <x v="1"/>
    <s v="quarterly"/>
    <x v="0"/>
    <n v="20106"/>
    <n v="30114"/>
    <n v="0.25"/>
    <n v="3000"/>
  </r>
  <r>
    <s v="561-86-1989"/>
    <s v="Thomas"/>
    <s v="Hicks"/>
    <x v="0"/>
    <s v="Black"/>
    <n v="74"/>
    <n v="69344"/>
    <x v="3"/>
    <x v="3"/>
    <s v="quarterly"/>
    <x v="0"/>
    <n v="20107"/>
    <n v="30107"/>
    <n v="0.15"/>
    <n v="2000"/>
  </r>
  <r>
    <s v="193-11-1461"/>
    <s v="Denise"/>
    <s v="Wood"/>
    <x v="1"/>
    <s v="White"/>
    <n v="65"/>
    <n v="70009"/>
    <x v="3"/>
    <x v="2"/>
    <s v="quarterly"/>
    <x v="0"/>
    <n v="20112"/>
    <n v="30107"/>
    <n v="0.1"/>
    <n v="3500"/>
  </r>
  <r>
    <s v="839-40-2528"/>
    <s v="Martha"/>
    <s v="Moreno"/>
    <x v="1"/>
    <s v="White"/>
    <n v="53"/>
    <n v="73758"/>
    <x v="3"/>
    <x v="3"/>
    <s v="quarterly"/>
    <x v="0"/>
    <n v="20113"/>
    <n v="30110"/>
    <n v="0.1"/>
    <n v="2000"/>
  </r>
  <r>
    <s v="756-69-4960"/>
    <s v="Bruce"/>
    <s v="Ross"/>
    <x v="0"/>
    <s v="Asian-Pacific Islander"/>
    <n v="63"/>
    <n v="37896"/>
    <x v="1"/>
    <x v="1"/>
    <s v="semi-annually"/>
    <x v="0"/>
    <n v="20106"/>
    <n v="30108"/>
    <n v="0.2"/>
    <n v="1000"/>
  </r>
  <r>
    <s v="128-48-6506"/>
    <s v="Christine"/>
    <s v="Payne"/>
    <x v="1"/>
    <s v="Black"/>
    <n v="45"/>
    <n v="70962"/>
    <x v="3"/>
    <x v="3"/>
    <s v="monthly"/>
    <x v="1"/>
    <n v="20114"/>
    <n v="30110"/>
    <n v="0.2"/>
    <n v="2000"/>
  </r>
  <r>
    <s v="450-87-5122"/>
    <s v="Scott"/>
    <s v="Bowman"/>
    <x v="0"/>
    <s v="Hispanic"/>
    <n v="55"/>
    <n v="61756"/>
    <x v="3"/>
    <x v="4"/>
    <s v="annually"/>
    <x v="0"/>
    <n v="20102"/>
    <n v="30114"/>
    <n v="0.1"/>
    <n v="1000"/>
  </r>
  <r>
    <s v="723-98-1902"/>
    <s v="Beverly"/>
    <s v="Armstrong"/>
    <x v="1"/>
    <s v="White"/>
    <n v="83"/>
    <n v="48897"/>
    <x v="1"/>
    <x v="2"/>
    <s v="annually"/>
    <x v="0"/>
    <n v="20111"/>
    <n v="30105"/>
    <n v="0.15"/>
    <n v="2000"/>
  </r>
  <r>
    <s v="455-03-5683"/>
    <s v="Janice"/>
    <s v="Watson"/>
    <x v="1"/>
    <s v="Hispanic"/>
    <n v="58"/>
    <n v="76444"/>
    <x v="0"/>
    <x v="2"/>
    <s v="semi-annually"/>
    <x v="0"/>
    <n v="20105"/>
    <n v="30109"/>
    <n v="0.1"/>
    <n v="2000"/>
  </r>
  <r>
    <s v="818-26-7579"/>
    <s v="Dennis"/>
    <s v="Hudson"/>
    <x v="0"/>
    <s v="Black"/>
    <n v="82"/>
    <n v="118779"/>
    <x v="4"/>
    <x v="1"/>
    <s v="bi-weekly"/>
    <x v="1"/>
    <n v="20113"/>
    <n v="30104"/>
    <n v="0.15"/>
    <n v="2000"/>
  </r>
  <r>
    <s v="146-92-3749"/>
    <s v="Joyce"/>
    <s v="Robinson"/>
    <x v="1"/>
    <s v="White"/>
    <n v="73"/>
    <n v="78367"/>
    <x v="0"/>
    <x v="1"/>
    <s v="annually"/>
    <x v="0"/>
    <n v="20113"/>
    <n v="30106"/>
    <n v="0.15"/>
    <n v="1000"/>
  </r>
  <r>
    <s v="763-62-8265"/>
    <s v="Ronald"/>
    <s v="Larson"/>
    <x v="0"/>
    <s v="Hispanic"/>
    <n v="76"/>
    <n v="83644"/>
    <x v="0"/>
    <x v="1"/>
    <s v="bi-monthly"/>
    <x v="1"/>
    <n v="20109"/>
    <n v="30107"/>
    <n v="0.25"/>
    <n v="1500"/>
  </r>
  <r>
    <s v="891-46-3352"/>
    <s v="Louis"/>
    <s v="Walker"/>
    <x v="0"/>
    <s v="Hispanic"/>
    <n v="61"/>
    <n v="59721"/>
    <x v="3"/>
    <x v="2"/>
    <s v="annually"/>
    <x v="0"/>
    <n v="20111"/>
    <n v="30108"/>
    <n v="0.1"/>
    <n v="3500"/>
  </r>
  <r>
    <s v="980-73-5830"/>
    <s v="Martha"/>
    <s v="Watkins"/>
    <x v="1"/>
    <s v="White"/>
    <n v="54"/>
    <n v="69684"/>
    <x v="3"/>
    <x v="4"/>
    <s v="bi-monthly"/>
    <x v="1"/>
    <n v="20111"/>
    <n v="30105"/>
    <n v="0.2"/>
    <n v="2000"/>
  </r>
  <r>
    <s v="161-00-2501"/>
    <s v="Judith"/>
    <s v="Graham"/>
    <x v="1"/>
    <s v="White"/>
    <n v="78"/>
    <n v="59469"/>
    <x v="3"/>
    <x v="1"/>
    <s v="annually"/>
    <x v="0"/>
    <n v="20113"/>
    <n v="30101"/>
    <n v="0.15"/>
    <n v="4000"/>
  </r>
  <r>
    <s v="110-04-3440"/>
    <s v="Heather"/>
    <s v="Bailey"/>
    <x v="1"/>
    <s v="Black"/>
    <n v="34"/>
    <n v="57371"/>
    <x v="3"/>
    <x v="3"/>
    <s v="semi-annually"/>
    <x v="0"/>
    <n v="20103"/>
    <n v="30111"/>
    <n v="0.15"/>
    <n v="3000"/>
  </r>
  <r>
    <s v="276-77-9119"/>
    <s v="Timothy"/>
    <s v="Collins"/>
    <x v="0"/>
    <s v="Asian-Pacific Islander"/>
    <n v="68"/>
    <n v="76863"/>
    <x v="0"/>
    <x v="5"/>
    <s v="semi-annually"/>
    <x v="0"/>
    <n v="20112"/>
    <n v="30103"/>
    <n v="0.2"/>
    <n v="1500"/>
  </r>
  <r>
    <s v="710-20-4519"/>
    <s v="Shawn"/>
    <s v="Garza"/>
    <x v="0"/>
    <s v="White"/>
    <n v="23"/>
    <n v="35825"/>
    <x v="1"/>
    <x v="1"/>
    <s v="quarterly"/>
    <x v="0"/>
    <n v="20115"/>
    <n v="30102"/>
    <n v="0.2"/>
    <n v="1000"/>
  </r>
  <r>
    <s v="894-27-5627"/>
    <s v="Sharon"/>
    <s v="Smith"/>
    <x v="1"/>
    <s v="Asian-Pacific Islander"/>
    <n v="31"/>
    <n v="101759"/>
    <x v="2"/>
    <x v="2"/>
    <s v="annually"/>
    <x v="0"/>
    <n v="20110"/>
    <n v="30104"/>
    <n v="0.2"/>
    <n v="1000"/>
  </r>
  <r>
    <s v="217-96-7474"/>
    <s v="Anthony"/>
    <s v="Howard"/>
    <x v="0"/>
    <s v="Asian-Pacific Islander"/>
    <n v="63"/>
    <n v="82590"/>
    <x v="0"/>
    <x v="0"/>
    <s v="annually"/>
    <x v="0"/>
    <n v="20105"/>
    <n v="30106"/>
    <n v="0.2"/>
    <n v="4000"/>
  </r>
  <r>
    <s v="275-36-8022"/>
    <s v="Ryan"/>
    <s v="Woods"/>
    <x v="0"/>
    <s v="Asian-Pacific Islander"/>
    <n v="57"/>
    <n v="81990"/>
    <x v="0"/>
    <x v="0"/>
    <s v="semi-annually"/>
    <x v="0"/>
    <n v="20103"/>
    <n v="30108"/>
    <n v="0.1"/>
    <n v="3000"/>
  </r>
  <r>
    <s v="149-31-7623"/>
    <s v="Craig"/>
    <s v="Reyes"/>
    <x v="0"/>
    <s v="Hispanic"/>
    <n v="56"/>
    <n v="58350"/>
    <x v="3"/>
    <x v="2"/>
    <s v="bi-weekly"/>
    <x v="1"/>
    <n v="20101"/>
    <n v="30103"/>
    <n v="0.2"/>
    <n v="2000"/>
  </r>
  <r>
    <s v="873-63-8034"/>
    <s v="Patrick"/>
    <s v="Ray"/>
    <x v="0"/>
    <s v="White"/>
    <n v="47"/>
    <n v="44279"/>
    <x v="1"/>
    <x v="1"/>
    <s v="quarterly"/>
    <x v="0"/>
    <n v="20108"/>
    <n v="30107"/>
    <n v="0.15"/>
    <n v="1000"/>
  </r>
  <r>
    <s v="807-46-0436"/>
    <s v="Cynthia"/>
    <s v="Harvey"/>
    <x v="1"/>
    <s v="Black"/>
    <n v="23"/>
    <n v="102647"/>
    <x v="4"/>
    <x v="0"/>
    <s v="quarterly"/>
    <x v="0"/>
    <n v="20107"/>
    <n v="30102"/>
    <n v="0.25"/>
    <n v="4000"/>
  </r>
  <r>
    <s v="182-05-1320"/>
    <s v="Richard"/>
    <s v="Russell"/>
    <x v="0"/>
    <s v="Asian-Pacific Islander"/>
    <n v="47"/>
    <n v="79123"/>
    <x v="0"/>
    <x v="3"/>
    <s v="monthly"/>
    <x v="1"/>
    <n v="20103"/>
    <n v="30104"/>
    <n v="0.1"/>
    <n v="3500"/>
  </r>
  <r>
    <s v="596-83-6366"/>
    <s v="Carol"/>
    <s v="Clark"/>
    <x v="1"/>
    <s v="Black"/>
    <n v="39"/>
    <n v="108191"/>
    <x v="4"/>
    <x v="4"/>
    <s v="quarterly"/>
    <x v="0"/>
    <n v="20110"/>
    <n v="30101"/>
    <n v="0.25"/>
    <n v="2000"/>
  </r>
  <r>
    <s v="295-57-3063"/>
    <s v="Judith"/>
    <s v="Hunter"/>
    <x v="1"/>
    <s v="Asian-Pacific Islander"/>
    <n v="47"/>
    <n v="86754"/>
    <x v="0"/>
    <x v="4"/>
    <s v="bi-weekly"/>
    <x v="1"/>
    <n v="20102"/>
    <n v="30105"/>
    <n v="0.25"/>
    <n v="3000"/>
  </r>
  <r>
    <s v="710-23-9875"/>
    <s v="Fred"/>
    <s v="Freeman"/>
    <x v="0"/>
    <s v="Black"/>
    <n v="78"/>
    <n v="88049"/>
    <x v="0"/>
    <x v="1"/>
    <s v="annually"/>
    <x v="0"/>
    <n v="20113"/>
    <n v="30102"/>
    <n v="0.1"/>
    <n v="2000"/>
  </r>
  <r>
    <s v="663-88-0585"/>
    <s v="Janet"/>
    <s v="Hayes"/>
    <x v="1"/>
    <s v="Asian-Pacific Islander"/>
    <n v="61"/>
    <n v="109430"/>
    <x v="2"/>
    <x v="0"/>
    <s v="annually"/>
    <x v="0"/>
    <n v="20101"/>
    <n v="30113"/>
    <n v="0.25"/>
    <n v="1000"/>
  </r>
  <r>
    <s v="433-85-3944"/>
    <s v="Robert"/>
    <s v="Mccoy"/>
    <x v="0"/>
    <s v="Asian-Pacific Islander"/>
    <n v="58"/>
    <n v="72718"/>
    <x v="3"/>
    <x v="0"/>
    <s v="quarterly"/>
    <x v="0"/>
    <n v="20106"/>
    <n v="30109"/>
    <n v="0.2"/>
    <n v="2500"/>
  </r>
  <r>
    <s v="970-36-1544"/>
    <s v="Jason"/>
    <s v="Nichols"/>
    <x v="0"/>
    <s v="Black"/>
    <n v="63"/>
    <n v="58670"/>
    <x v="3"/>
    <x v="3"/>
    <s v="annually"/>
    <x v="0"/>
    <n v="20109"/>
    <n v="30105"/>
    <n v="0.1"/>
    <n v="1000"/>
  </r>
  <r>
    <s v="184-47-4357"/>
    <s v="Howard"/>
    <s v="Johnson"/>
    <x v="0"/>
    <s v="White"/>
    <n v="56"/>
    <n v="83979"/>
    <x v="0"/>
    <x v="2"/>
    <s v="annually"/>
    <x v="0"/>
    <n v="20109"/>
    <n v="30106"/>
    <n v="0.1"/>
    <n v="2000"/>
  </r>
  <r>
    <s v="758-96-2085"/>
    <s v="Janice"/>
    <s v="Reid"/>
    <x v="1"/>
    <s v="Asian-Pacific Islander"/>
    <n v="81"/>
    <n v="52548"/>
    <x v="3"/>
    <x v="0"/>
    <s v="bi-monthly"/>
    <x v="1"/>
    <n v="20104"/>
    <n v="30103"/>
    <n v="0.25"/>
    <n v="3500"/>
  </r>
  <r>
    <s v="889-34-3063"/>
    <s v="Robert"/>
    <s v="Snyder"/>
    <x v="0"/>
    <s v="White"/>
    <n v="68"/>
    <n v="40082"/>
    <x v="1"/>
    <x v="1"/>
    <s v="semi-annually"/>
    <x v="0"/>
    <n v="20110"/>
    <n v="30101"/>
    <n v="0.2"/>
    <n v="4000"/>
  </r>
  <r>
    <s v="702-20-5896"/>
    <s v="Earl"/>
    <s v="Peterson"/>
    <x v="0"/>
    <s v="Black"/>
    <n v="80"/>
    <n v="90793"/>
    <x v="0"/>
    <x v="4"/>
    <s v="semi-annually"/>
    <x v="0"/>
    <n v="20110"/>
    <n v="30101"/>
    <n v="0.25"/>
    <n v="1000"/>
  </r>
  <r>
    <s v="150-25-6151"/>
    <s v="Craig"/>
    <s v="Murphy"/>
    <x v="0"/>
    <s v="Black"/>
    <n v="51"/>
    <n v="84280"/>
    <x v="0"/>
    <x v="4"/>
    <s v="quarterly"/>
    <x v="0"/>
    <n v="20111"/>
    <n v="30109"/>
    <n v="0.1"/>
    <n v="2000"/>
  </r>
  <r>
    <s v="171-10-5291"/>
    <s v="Kathy"/>
    <s v="Castillo"/>
    <x v="1"/>
    <s v="White"/>
    <n v="92"/>
    <n v="57244"/>
    <x v="3"/>
    <x v="4"/>
    <s v="annually"/>
    <x v="0"/>
    <n v="20107"/>
    <n v="30101"/>
    <n v="0.25"/>
    <n v="1000"/>
  </r>
  <r>
    <s v="325-47-6791"/>
    <s v="Michael"/>
    <s v="Banks"/>
    <x v="0"/>
    <s v="White"/>
    <n v="47"/>
    <n v="67679"/>
    <x v="3"/>
    <x v="1"/>
    <s v="bi-monthly"/>
    <x v="1"/>
    <n v="20112"/>
    <n v="30101"/>
    <n v="0.1"/>
    <n v="4000"/>
  </r>
  <r>
    <s v="762-24-1177"/>
    <s v="Richard"/>
    <s v="Martinez"/>
    <x v="0"/>
    <s v="White"/>
    <n v="49"/>
    <n v="100549"/>
    <x v="2"/>
    <x v="5"/>
    <s v="bi-weekly"/>
    <x v="1"/>
    <n v="20106"/>
    <n v="30113"/>
    <n v="0.2"/>
    <n v="2000"/>
  </r>
  <r>
    <s v="156-28-6078"/>
    <s v="Janet"/>
    <s v="Reyes"/>
    <x v="1"/>
    <s v="Asian-Pacific Islander"/>
    <n v="49"/>
    <n v="89104"/>
    <x v="0"/>
    <x v="5"/>
    <s v="monthly"/>
    <x v="1"/>
    <n v="20115"/>
    <n v="30110"/>
    <n v="0.15"/>
    <n v="2000"/>
  </r>
  <r>
    <s v="163-38-2512"/>
    <s v="Ruby"/>
    <s v="Davis"/>
    <x v="1"/>
    <s v="Black"/>
    <n v="68"/>
    <n v="70731"/>
    <x v="3"/>
    <x v="1"/>
    <s v="semi-annually"/>
    <x v="0"/>
    <n v="20111"/>
    <n v="30105"/>
    <n v="0.2"/>
    <n v="1500"/>
  </r>
  <r>
    <s v="979-66-7654"/>
    <s v="Frances"/>
    <s v="Jacobs"/>
    <x v="1"/>
    <s v="Black"/>
    <n v="64"/>
    <n v="84088"/>
    <x v="0"/>
    <x v="3"/>
    <s v="monthly"/>
    <x v="1"/>
    <n v="20113"/>
    <n v="30102"/>
    <n v="0.15"/>
    <n v="1500"/>
  </r>
  <r>
    <s v="352-44-7079"/>
    <s v="Phyllis"/>
    <s v="Bradley"/>
    <x v="1"/>
    <s v="White"/>
    <n v="44"/>
    <n v="100074"/>
    <x v="2"/>
    <x v="0"/>
    <s v="semi-annually"/>
    <x v="0"/>
    <n v="20103"/>
    <n v="30103"/>
    <n v="0.1"/>
    <n v="3000"/>
  </r>
  <r>
    <s v="141-33-4402"/>
    <s v="Donna"/>
    <s v="Murphy"/>
    <x v="1"/>
    <s v="White"/>
    <n v="59"/>
    <n v="86350"/>
    <x v="0"/>
    <x v="2"/>
    <s v="bi-monthly"/>
    <x v="1"/>
    <n v="20109"/>
    <n v="30109"/>
    <n v="0.1"/>
    <n v="1000"/>
  </r>
  <r>
    <s v="454-94-0057"/>
    <s v="Rebecca"/>
    <s v="Banks"/>
    <x v="1"/>
    <s v="White"/>
    <n v="76"/>
    <n v="94557"/>
    <x v="0"/>
    <x v="4"/>
    <s v="semi-annually"/>
    <x v="0"/>
    <n v="20101"/>
    <n v="30106"/>
    <n v="0.2"/>
    <n v="1000"/>
  </r>
  <r>
    <s v="765-19-8123"/>
    <s v="Brenda"/>
    <s v="Richardson"/>
    <x v="1"/>
    <s v="White"/>
    <n v="37"/>
    <n v="105461"/>
    <x v="4"/>
    <x v="5"/>
    <s v="annually"/>
    <x v="0"/>
    <n v="20102"/>
    <n v="30111"/>
    <n v="0.25"/>
    <n v="2500"/>
  </r>
  <r>
    <s v="739-19-1381"/>
    <s v="Denise"/>
    <s v="Johnson"/>
    <x v="1"/>
    <s v="Asian-Pacific Islander"/>
    <n v="75"/>
    <n v="77041"/>
    <x v="0"/>
    <x v="1"/>
    <s v="annually"/>
    <x v="0"/>
    <n v="20105"/>
    <n v="30109"/>
    <n v="0.2"/>
    <n v="2000"/>
  </r>
  <r>
    <s v="152-37-0597"/>
    <s v="Christine"/>
    <s v="Lopez"/>
    <x v="1"/>
    <s v="Hispanic"/>
    <n v="49"/>
    <n v="48787"/>
    <x v="1"/>
    <x v="5"/>
    <s v="annually"/>
    <x v="0"/>
    <n v="20108"/>
    <n v="30112"/>
    <n v="0.25"/>
    <n v="2000"/>
  </r>
  <r>
    <s v="841-68-3829"/>
    <s v="Randy"/>
    <s v="Mills"/>
    <x v="0"/>
    <s v="White"/>
    <n v="22"/>
    <n v="55285"/>
    <x v="3"/>
    <x v="0"/>
    <s v="annually"/>
    <x v="0"/>
    <n v="20114"/>
    <n v="30101"/>
    <n v="0.25"/>
    <n v="1000"/>
  </r>
  <r>
    <s v="437-70-7379"/>
    <s v="Phillip"/>
    <s v="Martin"/>
    <x v="0"/>
    <s v="White"/>
    <n v="47"/>
    <n v="84423"/>
    <x v="0"/>
    <x v="3"/>
    <s v="annually"/>
    <x v="0"/>
    <n v="20104"/>
    <n v="30114"/>
    <n v="0.1"/>
    <n v="1000"/>
  </r>
  <r>
    <s v="700-42-2135"/>
    <s v="Katherine"/>
    <s v="Weaver"/>
    <x v="1"/>
    <s v="Asian-Pacific Islander"/>
    <n v="54"/>
    <n v="77587"/>
    <x v="0"/>
    <x v="2"/>
    <s v="quarterly"/>
    <x v="0"/>
    <n v="20101"/>
    <n v="30104"/>
    <n v="0.2"/>
    <n v="3500"/>
  </r>
  <r>
    <s v="894-82-9664"/>
    <s v="Ryan"/>
    <s v="Richards"/>
    <x v="0"/>
    <s v="White"/>
    <n v="60"/>
    <n v="64778"/>
    <x v="3"/>
    <x v="4"/>
    <s v="quarterly"/>
    <x v="0"/>
    <n v="20113"/>
    <n v="30105"/>
    <n v="0.15"/>
    <n v="2000"/>
  </r>
  <r>
    <s v="962-24-5481"/>
    <s v="Peter"/>
    <s v="Simmons"/>
    <x v="0"/>
    <s v="Black"/>
    <n v="45"/>
    <n v="45383"/>
    <x v="1"/>
    <x v="2"/>
    <s v="quarterly"/>
    <x v="0"/>
    <n v="20103"/>
    <n v="30101"/>
    <n v="0.2"/>
    <n v="3000"/>
  </r>
  <r>
    <s v="750-36-9201"/>
    <s v="Cynthia"/>
    <s v="Bryant"/>
    <x v="1"/>
    <s v="Asian-Pacific Islander"/>
    <n v="53"/>
    <n v="86191"/>
    <x v="0"/>
    <x v="5"/>
    <s v="annually"/>
    <x v="0"/>
    <n v="20106"/>
    <n v="30106"/>
    <n v="0.2"/>
    <n v="1000"/>
  </r>
  <r>
    <s v="978-69-9409"/>
    <s v="Arthur"/>
    <s v="Mitchell"/>
    <x v="0"/>
    <s v="White"/>
    <n v="76"/>
    <n v="52419"/>
    <x v="3"/>
    <x v="0"/>
    <s v="annually"/>
    <x v="0"/>
    <n v="20113"/>
    <n v="30110"/>
    <n v="0.2"/>
    <n v="2000"/>
  </r>
  <r>
    <s v="886-06-5628"/>
    <s v="Frances"/>
    <s v="Bailey"/>
    <x v="1"/>
    <s v="Black"/>
    <n v="70"/>
    <n v="66772"/>
    <x v="3"/>
    <x v="4"/>
    <s v="bi-monthly"/>
    <x v="1"/>
    <n v="20115"/>
    <n v="30111"/>
    <n v="0.2"/>
    <n v="2000"/>
  </r>
  <r>
    <s v="909-46-8124"/>
    <s v="Theresa"/>
    <s v="Gardner"/>
    <x v="1"/>
    <s v="White"/>
    <n v="62"/>
    <n v="90119"/>
    <x v="0"/>
    <x v="5"/>
    <s v="quarterly"/>
    <x v="0"/>
    <n v="20110"/>
    <n v="30101"/>
    <n v="0.15"/>
    <n v="1500"/>
  </r>
  <r>
    <s v="721-47-9852"/>
    <s v="Marie"/>
    <s v="George"/>
    <x v="1"/>
    <s v="Hispanic"/>
    <n v="54"/>
    <n v="48066"/>
    <x v="1"/>
    <x v="2"/>
    <s v="annually"/>
    <x v="0"/>
    <n v="20103"/>
    <n v="30107"/>
    <n v="0.2"/>
    <n v="1000"/>
  </r>
  <r>
    <s v="708-10-0350"/>
    <s v="Jeffrey"/>
    <s v="Franklin"/>
    <x v="0"/>
    <s v="White"/>
    <n v="62"/>
    <n v="115559"/>
    <x v="2"/>
    <x v="0"/>
    <s v="semi-annually"/>
    <x v="0"/>
    <n v="20104"/>
    <n v="30103"/>
    <n v="0.15"/>
    <n v="3000"/>
  </r>
  <r>
    <s v="836-60-2177"/>
    <s v="Anne"/>
    <s v="Anderson"/>
    <x v="1"/>
    <s v="Asian-Pacific Islander"/>
    <n v="54"/>
    <n v="53700"/>
    <x v="3"/>
    <x v="3"/>
    <s v="quarterly"/>
    <x v="0"/>
    <n v="20110"/>
    <n v="30115"/>
    <n v="0.1"/>
    <n v="4000"/>
  </r>
  <r>
    <s v="263-75-0905"/>
    <s v="Beverly"/>
    <s v="Murray"/>
    <x v="1"/>
    <s v="White"/>
    <n v="53"/>
    <n v="80307"/>
    <x v="0"/>
    <x v="4"/>
    <s v="annually"/>
    <x v="0"/>
    <n v="20112"/>
    <n v="30112"/>
    <n v="0.1"/>
    <n v="3000"/>
  </r>
  <r>
    <s v="595-78-0115"/>
    <s v="Lawrence"/>
    <s v="Taylor"/>
    <x v="0"/>
    <s v="Asian-Pacific Islander"/>
    <n v="63"/>
    <n v="107983"/>
    <x v="4"/>
    <x v="2"/>
    <s v="monthly"/>
    <x v="1"/>
    <n v="20103"/>
    <n v="30111"/>
    <n v="0.1"/>
    <n v="2000"/>
  </r>
  <r>
    <s v="101-87-5929"/>
    <s v="Carol"/>
    <s v="Edwards"/>
    <x v="1"/>
    <s v="Asian-Pacific Islander"/>
    <n v="46"/>
    <n v="95952"/>
    <x v="0"/>
    <x v="5"/>
    <s v="bi-monthly"/>
    <x v="1"/>
    <n v="20107"/>
    <n v="30105"/>
    <n v="0.1"/>
    <n v="4000"/>
  </r>
  <r>
    <s v="967-76-0232"/>
    <s v="Teresa"/>
    <s v="Austin"/>
    <x v="1"/>
    <s v="Black"/>
    <n v="38"/>
    <n v="88092"/>
    <x v="0"/>
    <x v="0"/>
    <s v="semi-annually"/>
    <x v="0"/>
    <n v="20109"/>
    <n v="30108"/>
    <n v="0.2"/>
    <n v="2000"/>
  </r>
  <r>
    <s v="176-37-1654"/>
    <s v="Terry"/>
    <s v="Schmidt"/>
    <x v="0"/>
    <s v="Hispanic"/>
    <n v="66"/>
    <n v="32512"/>
    <x v="1"/>
    <x v="4"/>
    <s v="bi-monthly"/>
    <x v="1"/>
    <n v="20104"/>
    <n v="30110"/>
    <n v="0.25"/>
    <n v="4000"/>
  </r>
  <r>
    <s v="906-56-3577"/>
    <s v="Scott"/>
    <s v="Myers"/>
    <x v="0"/>
    <s v="White"/>
    <n v="72"/>
    <n v="92513"/>
    <x v="0"/>
    <x v="0"/>
    <s v="annually"/>
    <x v="0"/>
    <n v="20105"/>
    <n v="30101"/>
    <n v="0.25"/>
    <n v="2500"/>
  </r>
  <r>
    <s v="304-92-1988"/>
    <s v="Bonnie"/>
    <s v="Diaz"/>
    <x v="1"/>
    <s v="Hispanic"/>
    <n v="56"/>
    <n v="69836"/>
    <x v="3"/>
    <x v="5"/>
    <s v="semi-annually"/>
    <x v="0"/>
    <n v="20105"/>
    <n v="30107"/>
    <n v="0.15"/>
    <n v="1000"/>
  </r>
  <r>
    <s v="865-55-9078"/>
    <s v="Christopher"/>
    <s v="Larson"/>
    <x v="0"/>
    <s v="White"/>
    <n v="46"/>
    <n v="77151"/>
    <x v="0"/>
    <x v="5"/>
    <s v="quarterly"/>
    <x v="0"/>
    <n v="20111"/>
    <n v="30109"/>
    <n v="0.1"/>
    <n v="3000"/>
  </r>
  <r>
    <s v="354-10-3134"/>
    <s v="Diana"/>
    <s v="Cole"/>
    <x v="1"/>
    <s v="Hispanic"/>
    <n v="48"/>
    <n v="51146"/>
    <x v="3"/>
    <x v="4"/>
    <s v="bi-monthly"/>
    <x v="1"/>
    <n v="20112"/>
    <n v="30111"/>
    <n v="0.2"/>
    <n v="2000"/>
  </r>
  <r>
    <s v="500-26-3817"/>
    <s v="Kenneth"/>
    <s v="Warren"/>
    <x v="0"/>
    <s v="Black"/>
    <n v="41"/>
    <n v="91453"/>
    <x v="0"/>
    <x v="3"/>
    <s v="semi-annually"/>
    <x v="0"/>
    <n v="20114"/>
    <n v="30104"/>
    <n v="0.15"/>
    <n v="2500"/>
  </r>
  <r>
    <s v="933-30-8524"/>
    <s v="Eric"/>
    <s v="Chapman"/>
    <x v="0"/>
    <s v="Hispanic"/>
    <n v="51"/>
    <n v="66172"/>
    <x v="3"/>
    <x v="3"/>
    <s v="semi-annually"/>
    <x v="0"/>
    <n v="20107"/>
    <n v="30115"/>
    <n v="0.25"/>
    <n v="1000"/>
  </r>
  <r>
    <s v="942-03-0633"/>
    <s v="Joyce"/>
    <s v="Knight"/>
    <x v="1"/>
    <s v="White"/>
    <n v="58"/>
    <n v="76068"/>
    <x v="0"/>
    <x v="5"/>
    <s v="annually"/>
    <x v="0"/>
    <n v="20106"/>
    <n v="30115"/>
    <n v="0.1"/>
    <n v="2000"/>
  </r>
  <r>
    <s v="703-64-6350"/>
    <s v="Linda"/>
    <s v="Frazier"/>
    <x v="1"/>
    <s v="Asian-Pacific Islander"/>
    <n v="59"/>
    <n v="61562"/>
    <x v="3"/>
    <x v="4"/>
    <s v="quarterly"/>
    <x v="0"/>
    <n v="20101"/>
    <n v="30109"/>
    <n v="0.2"/>
    <n v="2000"/>
  </r>
  <r>
    <s v="281-04-0845"/>
    <s v="Ruby"/>
    <s v="Gonzales"/>
    <x v="1"/>
    <s v="Hispanic"/>
    <n v="71"/>
    <n v="61518"/>
    <x v="3"/>
    <x v="4"/>
    <s v="bi-weekly"/>
    <x v="1"/>
    <n v="20106"/>
    <n v="30110"/>
    <n v="0.25"/>
    <n v="2500"/>
  </r>
  <r>
    <s v="482-19-8175"/>
    <s v="Alan"/>
    <s v="Kennedy"/>
    <x v="0"/>
    <s v="Black"/>
    <n v="30"/>
    <n v="86309"/>
    <x v="0"/>
    <x v="2"/>
    <s v="semi-annually"/>
    <x v="0"/>
    <n v="20105"/>
    <n v="30115"/>
    <n v="0.1"/>
    <n v="2500"/>
  </r>
  <r>
    <s v="485-19-5207"/>
    <s v="Rose"/>
    <s v="Black"/>
    <x v="1"/>
    <s v="Hispanic"/>
    <n v="45"/>
    <n v="99717"/>
    <x v="0"/>
    <x v="1"/>
    <s v="bi-weekly"/>
    <x v="1"/>
    <n v="20112"/>
    <n v="30108"/>
    <n v="0.2"/>
    <n v="4000"/>
  </r>
  <r>
    <s v="247-38-3590"/>
    <s v="Phyllis"/>
    <s v="Howard"/>
    <x v="1"/>
    <s v="Black"/>
    <n v="28"/>
    <n v="61002"/>
    <x v="3"/>
    <x v="1"/>
    <s v="semi-annually"/>
    <x v="0"/>
    <n v="20111"/>
    <n v="30108"/>
    <n v="0.15"/>
    <n v="2000"/>
  </r>
  <r>
    <s v="872-55-1915"/>
    <s v="Janice"/>
    <s v="Ramirez"/>
    <x v="1"/>
    <s v="White"/>
    <n v="69"/>
    <n v="87582"/>
    <x v="0"/>
    <x v="3"/>
    <s v="quarterly"/>
    <x v="0"/>
    <n v="20108"/>
    <n v="30101"/>
    <n v="0.15"/>
    <n v="1500"/>
  </r>
  <r>
    <s v="384-20-4023"/>
    <s v="Eric"/>
    <s v="George"/>
    <x v="0"/>
    <s v="White"/>
    <n v="40"/>
    <n v="71973"/>
    <x v="3"/>
    <x v="2"/>
    <s v="annually"/>
    <x v="0"/>
    <n v="20114"/>
    <n v="30104"/>
    <n v="0.2"/>
    <n v="1000"/>
  </r>
  <r>
    <s v="267-38-8030"/>
    <s v="Janet"/>
    <s v="George"/>
    <x v="1"/>
    <s v="White"/>
    <n v="66"/>
    <n v="94269"/>
    <x v="0"/>
    <x v="3"/>
    <s v="semi-annually"/>
    <x v="0"/>
    <n v="20106"/>
    <n v="30115"/>
    <n v="0.2"/>
    <n v="1000"/>
  </r>
  <r>
    <s v="553-76-6697"/>
    <s v="Christopher"/>
    <s v="Garcia"/>
    <x v="0"/>
    <s v="Asian-Pacific Islander"/>
    <n v="48"/>
    <n v="103644"/>
    <x v="2"/>
    <x v="1"/>
    <s v="quarterly"/>
    <x v="0"/>
    <n v="20115"/>
    <n v="30101"/>
    <n v="0.15"/>
    <n v="2000"/>
  </r>
  <r>
    <s v="125-67-5387"/>
    <s v="Ronald"/>
    <s v="Mccoy"/>
    <x v="0"/>
    <s v="Asian-Pacific Islander"/>
    <n v="75"/>
    <n v="81732"/>
    <x v="0"/>
    <x v="3"/>
    <s v="semi-annually"/>
    <x v="0"/>
    <n v="20113"/>
    <n v="30111"/>
    <n v="0.1"/>
    <n v="1000"/>
  </r>
  <r>
    <s v="958-74-8386"/>
    <s v="Mary"/>
    <s v="Flores"/>
    <x v="1"/>
    <s v="Black"/>
    <n v="44"/>
    <n v="55301"/>
    <x v="3"/>
    <x v="5"/>
    <s v="bi-monthly"/>
    <x v="1"/>
    <n v="20102"/>
    <n v="30105"/>
    <n v="0.25"/>
    <n v="1000"/>
  </r>
  <r>
    <s v="921-79-9618"/>
    <s v="Jane"/>
    <s v="Hawkins"/>
    <x v="1"/>
    <s v="White"/>
    <n v="47"/>
    <n v="57834"/>
    <x v="3"/>
    <x v="0"/>
    <s v="quarterly"/>
    <x v="0"/>
    <n v="20105"/>
    <n v="30106"/>
    <n v="0.25"/>
    <n v="1500"/>
  </r>
  <r>
    <s v="277-04-7428"/>
    <s v="Daniel"/>
    <s v="Bradley"/>
    <x v="0"/>
    <s v="White"/>
    <n v="61"/>
    <n v="95194"/>
    <x v="0"/>
    <x v="3"/>
    <s v="annually"/>
    <x v="0"/>
    <n v="20108"/>
    <n v="30107"/>
    <n v="0.15"/>
    <n v="2000"/>
  </r>
  <r>
    <s v="689-71-6516"/>
    <s v="Henry"/>
    <s v="Jones"/>
    <x v="0"/>
    <s v="White"/>
    <n v="68"/>
    <n v="105278"/>
    <x v="4"/>
    <x v="0"/>
    <s v="semi-annually"/>
    <x v="0"/>
    <n v="20112"/>
    <n v="30106"/>
    <n v="0.15"/>
    <n v="1000"/>
  </r>
  <r>
    <s v="494-04-0157"/>
    <s v="Virginia"/>
    <s v="Mcdonald"/>
    <x v="1"/>
    <s v="Black"/>
    <n v="73"/>
    <n v="86327"/>
    <x v="0"/>
    <x v="0"/>
    <s v="annually"/>
    <x v="0"/>
    <n v="20115"/>
    <n v="30112"/>
    <n v="0.2"/>
    <n v="3000"/>
  </r>
  <r>
    <s v="761-64-6602"/>
    <s v="Andrea"/>
    <s v="Williams"/>
    <x v="1"/>
    <s v="Asian-Pacific Islander"/>
    <n v="54"/>
    <n v="51988"/>
    <x v="3"/>
    <x v="0"/>
    <s v="annually"/>
    <x v="0"/>
    <n v="20105"/>
    <n v="30110"/>
    <n v="0.1"/>
    <n v="2000"/>
  </r>
  <r>
    <s v="360-60-4306"/>
    <s v="Douglas"/>
    <s v="Duncan"/>
    <x v="0"/>
    <s v="White"/>
    <n v="66"/>
    <n v="51096"/>
    <x v="3"/>
    <x v="4"/>
    <s v="annually"/>
    <x v="0"/>
    <n v="20103"/>
    <n v="30102"/>
    <n v="0.2"/>
    <n v="4000"/>
  </r>
  <r>
    <s v="999-58-6638"/>
    <s v="Harold"/>
    <s v="Weaver"/>
    <x v="0"/>
    <s v="Asian-Pacific Islander"/>
    <n v="73"/>
    <n v="69532"/>
    <x v="3"/>
    <x v="3"/>
    <s v="quarterly"/>
    <x v="0"/>
    <n v="20115"/>
    <n v="30101"/>
    <n v="0.1"/>
    <n v="3500"/>
  </r>
  <r>
    <s v="712-59-4298"/>
    <s v="Jonathan"/>
    <s v="Foster"/>
    <x v="0"/>
    <s v="White"/>
    <n v="35"/>
    <n v="75579"/>
    <x v="0"/>
    <x v="4"/>
    <s v="bi-monthly"/>
    <x v="1"/>
    <n v="20112"/>
    <n v="30104"/>
    <n v="0.15"/>
    <n v="2000"/>
  </r>
  <r>
    <s v="975-44-9028"/>
    <s v="Karen"/>
    <s v="Carpenter"/>
    <x v="1"/>
    <s v="Native American"/>
    <n v="71"/>
    <n v="54154"/>
    <x v="3"/>
    <x v="5"/>
    <s v="annually"/>
    <x v="0"/>
    <n v="20110"/>
    <n v="30113"/>
    <n v="0.15"/>
    <n v="2500"/>
  </r>
  <r>
    <s v="392-43-9392"/>
    <s v="Stephanie"/>
    <s v="Riley"/>
    <x v="1"/>
    <s v="Hispanic"/>
    <n v="23"/>
    <n v="113558"/>
    <x v="2"/>
    <x v="5"/>
    <s v="semi-annually"/>
    <x v="0"/>
    <n v="20107"/>
    <n v="30104"/>
    <n v="0.25"/>
    <n v="2000"/>
  </r>
  <r>
    <s v="370-42-0216"/>
    <s v="Debra"/>
    <s v="Simpson"/>
    <x v="1"/>
    <s v="Asian-Pacific Islander"/>
    <n v="29"/>
    <n v="75485"/>
    <x v="0"/>
    <x v="5"/>
    <s v="annually"/>
    <x v="0"/>
    <n v="20108"/>
    <n v="30104"/>
    <n v="0.25"/>
    <n v="1000"/>
  </r>
  <r>
    <s v="447-46-3754"/>
    <s v="Karen"/>
    <s v="Larson"/>
    <x v="1"/>
    <s v="Asian-Pacific Islander"/>
    <n v="57"/>
    <n v="94475"/>
    <x v="0"/>
    <x v="2"/>
    <s v="quarterly"/>
    <x v="0"/>
    <n v="20102"/>
    <n v="30106"/>
    <n v="0.2"/>
    <n v="3000"/>
  </r>
  <r>
    <s v="734-47-9986"/>
    <s v="James"/>
    <s v="Wallace"/>
    <x v="0"/>
    <s v="White"/>
    <n v="50"/>
    <n v="71145"/>
    <x v="3"/>
    <x v="4"/>
    <s v="semi-annually"/>
    <x v="0"/>
    <n v="20106"/>
    <n v="30113"/>
    <n v="0.15"/>
    <n v="2000"/>
  </r>
  <r>
    <s v="567-99-9396"/>
    <s v="Sandra"/>
    <s v="Roberts"/>
    <x v="1"/>
    <s v="White"/>
    <n v="60"/>
    <n v="100686"/>
    <x v="2"/>
    <x v="1"/>
    <s v="semi-annually"/>
    <x v="0"/>
    <n v="20108"/>
    <n v="30112"/>
    <n v="0.25"/>
    <n v="2500"/>
  </r>
  <r>
    <s v="454-05-2471"/>
    <s v="Earl"/>
    <s v="Gardner"/>
    <x v="0"/>
    <s v="Asian-Pacific Islander"/>
    <n v="80"/>
    <n v="105959"/>
    <x v="4"/>
    <x v="4"/>
    <s v="semi-annually"/>
    <x v="0"/>
    <n v="20113"/>
    <n v="30103"/>
    <n v="0.25"/>
    <n v="2000"/>
  </r>
  <r>
    <s v="610-69-6607"/>
    <s v="David"/>
    <s v="Baker"/>
    <x v="0"/>
    <s v="Native American"/>
    <n v="32"/>
    <n v="56891"/>
    <x v="3"/>
    <x v="4"/>
    <s v="annually"/>
    <x v="0"/>
    <n v="20112"/>
    <n v="30115"/>
    <n v="0.25"/>
    <n v="2000"/>
  </r>
  <r>
    <s v="962-34-5190"/>
    <s v="Jeremy"/>
    <s v="Garza"/>
    <x v="0"/>
    <s v="White"/>
    <n v="53"/>
    <n v="90868"/>
    <x v="0"/>
    <x v="1"/>
    <s v="semi-annually"/>
    <x v="0"/>
    <n v="20105"/>
    <n v="30106"/>
    <n v="0.1"/>
    <n v="2500"/>
  </r>
  <r>
    <s v="310-96-4435"/>
    <s v="Melissa"/>
    <s v="Turner"/>
    <x v="1"/>
    <s v="Black"/>
    <n v="62"/>
    <n v="62549"/>
    <x v="3"/>
    <x v="3"/>
    <s v="bi-weekly"/>
    <x v="1"/>
    <n v="20104"/>
    <n v="30103"/>
    <n v="0.1"/>
    <n v="4000"/>
  </r>
  <r>
    <s v="728-85-3988"/>
    <s v="Richard"/>
    <s v="Allen"/>
    <x v="0"/>
    <s v="White"/>
    <n v="33"/>
    <n v="74555"/>
    <x v="3"/>
    <x v="2"/>
    <s v="semi-annually"/>
    <x v="0"/>
    <n v="20115"/>
    <n v="30114"/>
    <n v="0.1"/>
    <n v="2500"/>
  </r>
  <r>
    <s v="125-34-1885"/>
    <s v="Laura"/>
    <s v="Reid"/>
    <x v="1"/>
    <s v="Black"/>
    <n v="70"/>
    <n v="71503"/>
    <x v="3"/>
    <x v="5"/>
    <s v="semi-annually"/>
    <x v="0"/>
    <n v="20108"/>
    <n v="30109"/>
    <n v="0.15"/>
    <n v="1500"/>
  </r>
  <r>
    <s v="569-16-0983"/>
    <s v="Anna"/>
    <s v="Carter"/>
    <x v="1"/>
    <s v="White"/>
    <n v="53"/>
    <n v="91584"/>
    <x v="0"/>
    <x v="2"/>
    <s v="quarterly"/>
    <x v="0"/>
    <n v="20112"/>
    <n v="30105"/>
    <n v="0.2"/>
    <n v="1500"/>
  </r>
  <r>
    <s v="643-79-6755"/>
    <s v="Carl"/>
    <s v="Hernandez"/>
    <x v="0"/>
    <s v="Asian-Pacific Islander"/>
    <n v="62"/>
    <n v="53974"/>
    <x v="3"/>
    <x v="3"/>
    <s v="annually"/>
    <x v="0"/>
    <n v="20111"/>
    <n v="30105"/>
    <n v="0.2"/>
    <n v="1500"/>
  </r>
  <r>
    <s v="365-23-2312"/>
    <s v="Norma"/>
    <s v="Spencer"/>
    <x v="1"/>
    <s v="White"/>
    <n v="49"/>
    <n v="92812"/>
    <x v="0"/>
    <x v="0"/>
    <s v="annually"/>
    <x v="0"/>
    <n v="20101"/>
    <n v="30115"/>
    <n v="0.15"/>
    <n v="1000"/>
  </r>
  <r>
    <s v="153-57-5774"/>
    <s v="Denise"/>
    <s v="Gray"/>
    <x v="1"/>
    <s v="Asian-Pacific Islander"/>
    <n v="52"/>
    <n v="38053"/>
    <x v="1"/>
    <x v="5"/>
    <s v="annually"/>
    <x v="0"/>
    <n v="20115"/>
    <n v="30112"/>
    <n v="0.15"/>
    <n v="4000"/>
  </r>
  <r>
    <s v="409-65-6511"/>
    <s v="Louis"/>
    <s v="Garrett"/>
    <x v="0"/>
    <s v="White"/>
    <n v="66"/>
    <n v="40975"/>
    <x v="1"/>
    <x v="3"/>
    <s v="semi-annually"/>
    <x v="0"/>
    <n v="20101"/>
    <n v="30104"/>
    <n v="0.1"/>
    <n v="3000"/>
  </r>
  <r>
    <s v="565-03-5469"/>
    <s v="Frances"/>
    <s v="Patterson"/>
    <x v="1"/>
    <s v="White"/>
    <n v="56"/>
    <n v="60675"/>
    <x v="3"/>
    <x v="5"/>
    <s v="bi-monthly"/>
    <x v="1"/>
    <n v="20108"/>
    <n v="30106"/>
    <n v="0.1"/>
    <n v="1000"/>
  </r>
  <r>
    <s v="799-44-8472"/>
    <s v="Kathleen"/>
    <s v="Graham"/>
    <x v="1"/>
    <s v="Black"/>
    <n v="36"/>
    <n v="69094"/>
    <x v="3"/>
    <x v="0"/>
    <s v="quarterly"/>
    <x v="0"/>
    <n v="20108"/>
    <n v="30113"/>
    <n v="0.15"/>
    <n v="2000"/>
  </r>
  <r>
    <s v="665-17-6045"/>
    <s v="Robert"/>
    <s v="George"/>
    <x v="0"/>
    <s v="Native American"/>
    <n v="37"/>
    <n v="124352"/>
    <x v="2"/>
    <x v="4"/>
    <s v="bi-weekly"/>
    <x v="1"/>
    <n v="20115"/>
    <n v="30115"/>
    <n v="0.2"/>
    <n v="4000"/>
  </r>
  <r>
    <s v="575-79-8632"/>
    <s v="Bobby"/>
    <s v="Hudson"/>
    <x v="0"/>
    <s v="White"/>
    <n v="79"/>
    <n v="83321"/>
    <x v="0"/>
    <x v="0"/>
    <s v="quarterly"/>
    <x v="0"/>
    <n v="20106"/>
    <n v="30107"/>
    <n v="0.2"/>
    <n v="3000"/>
  </r>
  <r>
    <s v="548-73-7276"/>
    <s v="Patrick"/>
    <s v="Bryant"/>
    <x v="0"/>
    <s v="Hispanic"/>
    <n v="47"/>
    <n v="68753"/>
    <x v="3"/>
    <x v="2"/>
    <s v="semi-annually"/>
    <x v="0"/>
    <n v="20111"/>
    <n v="30110"/>
    <n v="0.1"/>
    <n v="2000"/>
  </r>
  <r>
    <s v="252-65-5861"/>
    <s v="Kimberly"/>
    <s v="Clark"/>
    <x v="1"/>
    <s v="White"/>
    <n v="33"/>
    <n v="92238"/>
    <x v="0"/>
    <x v="0"/>
    <s v="bi-monthly"/>
    <x v="1"/>
    <n v="20106"/>
    <n v="30105"/>
    <n v="0.15"/>
    <n v="3500"/>
  </r>
  <r>
    <s v="799-47-1801"/>
    <s v="Brian"/>
    <s v="Garrett"/>
    <x v="0"/>
    <s v="Asian-Pacific Islander"/>
    <n v="81"/>
    <n v="81092"/>
    <x v="0"/>
    <x v="4"/>
    <s v="semi-annually"/>
    <x v="0"/>
    <n v="20111"/>
    <n v="30108"/>
    <n v="0.2"/>
    <n v="1000"/>
  </r>
  <r>
    <s v="134-09-9404"/>
    <s v="Brian"/>
    <s v="Morris"/>
    <x v="0"/>
    <s v="Hispanic"/>
    <n v="66"/>
    <n v="108693"/>
    <x v="4"/>
    <x v="2"/>
    <s v="bi-monthly"/>
    <x v="1"/>
    <n v="20101"/>
    <n v="30101"/>
    <n v="0.1"/>
    <n v="3000"/>
  </r>
  <r>
    <s v="512-38-3553"/>
    <s v="Gary"/>
    <s v="Payne"/>
    <x v="0"/>
    <s v="Black"/>
    <n v="58"/>
    <n v="89987"/>
    <x v="0"/>
    <x v="3"/>
    <s v="annually"/>
    <x v="0"/>
    <n v="20104"/>
    <n v="30114"/>
    <n v="0.1"/>
    <n v="2500"/>
  </r>
  <r>
    <s v="496-89-1219"/>
    <s v="Anna"/>
    <s v="Williams"/>
    <x v="1"/>
    <s v="White"/>
    <n v="97"/>
    <n v="114606"/>
    <x v="4"/>
    <x v="4"/>
    <s v="semi-annually"/>
    <x v="0"/>
    <n v="20103"/>
    <n v="30104"/>
    <n v="0.2"/>
    <n v="2000"/>
  </r>
  <r>
    <s v="227-33-5691"/>
    <s v="Keith"/>
    <s v="Ryan"/>
    <x v="0"/>
    <s v="Black"/>
    <n v="78"/>
    <n v="99185"/>
    <x v="0"/>
    <x v="2"/>
    <s v="annually"/>
    <x v="0"/>
    <n v="20114"/>
    <n v="30108"/>
    <n v="0.2"/>
    <n v="3000"/>
  </r>
  <r>
    <s v="295-31-3836"/>
    <s v="Deborah"/>
    <s v="Knight"/>
    <x v="1"/>
    <s v="Hispanic"/>
    <n v="47"/>
    <n v="77889"/>
    <x v="0"/>
    <x v="3"/>
    <s v="semi-annually"/>
    <x v="0"/>
    <n v="20110"/>
    <n v="30104"/>
    <n v="0.15"/>
    <n v="1000"/>
  </r>
  <r>
    <s v="683-58-2981"/>
    <s v="Ryan"/>
    <s v="Hughes"/>
    <x v="0"/>
    <s v="Black"/>
    <n v="94"/>
    <n v="84628"/>
    <x v="0"/>
    <x v="5"/>
    <s v="semi-annually"/>
    <x v="0"/>
    <n v="20104"/>
    <n v="30115"/>
    <n v="0.1"/>
    <n v="2000"/>
  </r>
  <r>
    <s v="237-14-1818"/>
    <s v="Diane"/>
    <s v="Collins"/>
    <x v="1"/>
    <s v="Black"/>
    <n v="87"/>
    <n v="73322"/>
    <x v="3"/>
    <x v="0"/>
    <s v="monthly"/>
    <x v="1"/>
    <n v="20105"/>
    <n v="30109"/>
    <n v="0.1"/>
    <n v="1500"/>
  </r>
  <r>
    <s v="598-39-2522"/>
    <s v="Bobby"/>
    <s v="Rogers"/>
    <x v="0"/>
    <s v="White"/>
    <n v="81"/>
    <n v="60369"/>
    <x v="3"/>
    <x v="3"/>
    <s v="quarterly"/>
    <x v="0"/>
    <n v="20113"/>
    <n v="30111"/>
    <n v="0.15"/>
    <n v="4000"/>
  </r>
  <r>
    <s v="239-30-5985"/>
    <s v="Dennis"/>
    <s v="Rose"/>
    <x v="0"/>
    <s v="White"/>
    <n v="74"/>
    <n v="66251"/>
    <x v="3"/>
    <x v="5"/>
    <s v="semi-annually"/>
    <x v="0"/>
    <n v="20105"/>
    <n v="30115"/>
    <n v="0.1"/>
    <n v="1500"/>
  </r>
  <r>
    <s v="940-95-2346"/>
    <s v="Kelly"/>
    <s v="Turner"/>
    <x v="1"/>
    <s v="Asian-Pacific Islander"/>
    <n v="72"/>
    <n v="74752"/>
    <x v="3"/>
    <x v="3"/>
    <s v="annually"/>
    <x v="0"/>
    <n v="20111"/>
    <n v="30107"/>
    <n v="0.15"/>
    <n v="2000"/>
  </r>
  <r>
    <s v="908-62-9909"/>
    <s v="Richard"/>
    <s v="Stephens"/>
    <x v="0"/>
    <s v="Black"/>
    <n v="55"/>
    <n v="111877"/>
    <x v="4"/>
    <x v="1"/>
    <s v="annually"/>
    <x v="0"/>
    <n v="20115"/>
    <n v="30102"/>
    <n v="0.2"/>
    <n v="2500"/>
  </r>
  <r>
    <s v="645-53-5423"/>
    <s v="Kathy"/>
    <s v="Myers"/>
    <x v="1"/>
    <s v="Black"/>
    <n v="70"/>
    <n v="81506"/>
    <x v="0"/>
    <x v="2"/>
    <s v="annually"/>
    <x v="0"/>
    <n v="20115"/>
    <n v="30105"/>
    <n v="0.25"/>
    <n v="2000"/>
  </r>
  <r>
    <s v="976-74-9205"/>
    <s v="Marie"/>
    <s v="Lane"/>
    <x v="1"/>
    <s v="Asian-Pacific Islander"/>
    <n v="81"/>
    <n v="94502"/>
    <x v="0"/>
    <x v="2"/>
    <s v="semi-annually"/>
    <x v="0"/>
    <n v="20112"/>
    <n v="30111"/>
    <n v="0.2"/>
    <n v="3500"/>
  </r>
  <r>
    <s v="270-34-9058"/>
    <s v="Sean"/>
    <s v="Knight"/>
    <x v="0"/>
    <s v="White"/>
    <n v="56"/>
    <n v="75106"/>
    <x v="0"/>
    <x v="3"/>
    <s v="semi-annually"/>
    <x v="0"/>
    <n v="20112"/>
    <n v="30113"/>
    <n v="0.1"/>
    <n v="1500"/>
  </r>
  <r>
    <s v="734-61-5286"/>
    <s v="Jean"/>
    <s v="Ford"/>
    <x v="1"/>
    <s v="White"/>
    <n v="53"/>
    <n v="106533"/>
    <x v="4"/>
    <x v="0"/>
    <s v="annually"/>
    <x v="0"/>
    <n v="20104"/>
    <n v="30107"/>
    <n v="0.2"/>
    <n v="4000"/>
  </r>
  <r>
    <s v="575-62-6814"/>
    <s v="Judith"/>
    <s v="Dixon"/>
    <x v="1"/>
    <s v="Hispanic"/>
    <n v="93"/>
    <n v="66464"/>
    <x v="3"/>
    <x v="1"/>
    <s v="quarterly"/>
    <x v="0"/>
    <n v="20112"/>
    <n v="30105"/>
    <n v="0.25"/>
    <n v="2000"/>
  </r>
  <r>
    <s v="932-75-5456"/>
    <s v="Russell"/>
    <s v="Moore"/>
    <x v="0"/>
    <s v="White"/>
    <n v="43"/>
    <n v="79326"/>
    <x v="0"/>
    <x v="2"/>
    <s v="annually"/>
    <x v="0"/>
    <n v="20115"/>
    <n v="30107"/>
    <n v="0.1"/>
    <n v="1000"/>
  </r>
  <r>
    <s v="309-19-5845"/>
    <s v="Louis"/>
    <s v="Dixon"/>
    <x v="0"/>
    <s v="Black"/>
    <n v="54"/>
    <n v="72455"/>
    <x v="3"/>
    <x v="2"/>
    <s v="annually"/>
    <x v="0"/>
    <n v="20108"/>
    <n v="30113"/>
    <n v="0.2"/>
    <n v="2500"/>
  </r>
  <r>
    <m/>
    <m/>
    <m/>
    <x v="2"/>
    <m/>
    <m/>
    <m/>
    <x v="5"/>
    <x v="6"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44DFE-1C08-4B5E-A218-FE817045AF9A}" name="PivotTable4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D10" firstHeaderRow="0" firstDataRow="1" firstDataCol="1"/>
  <pivotFields count="15"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  <pivotField axis="axisRow" showAll="0">
      <items count="8">
        <item x="4"/>
        <item x="1"/>
        <item x="3"/>
        <item x="0"/>
        <item x="5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atient_ssn" fld="0" subtotal="count" baseField="0" baseItem="0"/>
    <dataField name="Average of patient_age" fld="5" subtotal="average" baseField="7" baseItem="0"/>
    <dataField name="Average of patient_income" fld="6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2C019-FC35-4F5E-913F-E80D7833FB94}" name="PivotTable6" cacheId="30" applyNumberFormats="0" applyBorderFormats="0" applyFontFormats="0" applyPatternFormats="0" applyAlignmentFormats="0" applyWidthHeightFormats="1" dataCaption="Values" grandTotalCaption="Grand Total" updatedVersion="6" minRefreshableVersion="3" useAutoFormatting="1" colGrandTotals="0" itemPrintTitles="1" createdVersion="6" indent="0" outline="1" outlineData="1" multipleFieldFilters="0" chartFormat="4">
  <location ref="A4:C10" firstHeaderRow="1" firstDataRow="2" firstDataCol="1" rowPageCount="1" colPageCount="1"/>
  <pivotFields count="15"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8">
        <item x="1"/>
        <item x="3"/>
        <item x="0"/>
        <item h="1" m="1" x="6"/>
        <item x="2"/>
        <item h="1" x="5"/>
        <item h="1" x="4"/>
        <item t="default"/>
      </items>
    </pivotField>
    <pivotField axis="axisPage" multipleItemSelectionAllowed="1" showAll="0">
      <items count="8">
        <item h="1" x="4"/>
        <item x="1"/>
        <item x="3"/>
        <item h="1" x="0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4"/>
    </i>
    <i t="grand">
      <x/>
    </i>
  </rowItems>
  <colFields count="1">
    <field x="3"/>
  </colFields>
  <colItems count="2">
    <i>
      <x/>
    </i>
    <i>
      <x v="1"/>
    </i>
  </colItems>
  <pageFields count="1">
    <pageField fld="8" hier="-1"/>
  </pageFields>
  <dataFields count="1">
    <dataField name="Count of patient_ssn" fld="0" subtotal="count" showDataAs="percentOfRow" baseField="7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D68AD-5D2B-42E6-BA18-4ED2C175A95E}" name="PivotTable9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7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multipleItemSelectionAllowed="1" showAll="0">
      <items count="8">
        <item h="1" x="4"/>
        <item x="1"/>
        <item x="3"/>
        <item h="1" x="0"/>
        <item h="1" x="5"/>
        <item x="2"/>
        <item h="1" x="6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pageFields count="1">
    <pageField fld="8" hier="-1"/>
  </pageFields>
  <dataFields count="1">
    <dataField name="Sum of patient_ag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opLeftCell="B1" zoomScaleNormal="100" workbookViewId="0">
      <selection activeCell="E2" sqref="E2"/>
    </sheetView>
  </sheetViews>
  <sheetFormatPr defaultRowHeight="18.75" x14ac:dyDescent="0.3"/>
  <cols>
    <col min="1" max="1" width="18.7109375" style="5" customWidth="1"/>
    <col min="2" max="2" width="19.5703125" bestFit="1" customWidth="1"/>
    <col min="3" max="3" width="22" bestFit="1" customWidth="1"/>
    <col min="4" max="4" width="25.5703125" bestFit="1" customWidth="1"/>
  </cols>
  <sheetData>
    <row r="1" spans="1:8" s="3" customFormat="1" ht="26.25" customHeight="1" x14ac:dyDescent="0.25">
      <c r="A1" s="7" t="s">
        <v>0</v>
      </c>
      <c r="B1" s="7"/>
      <c r="E1" s="6"/>
      <c r="F1" s="6"/>
      <c r="G1" s="6"/>
      <c r="H1" s="6"/>
    </row>
    <row r="2" spans="1:8" ht="15" x14ac:dyDescent="0.25">
      <c r="A2" s="8" t="s">
        <v>653</v>
      </c>
      <c r="B2" t="s">
        <v>656</v>
      </c>
      <c r="C2" t="s">
        <v>659</v>
      </c>
      <c r="D2" t="s">
        <v>660</v>
      </c>
    </row>
    <row r="3" spans="1:8" ht="15" x14ac:dyDescent="0.25">
      <c r="A3" s="9" t="s">
        <v>59</v>
      </c>
      <c r="B3" s="10">
        <v>45</v>
      </c>
      <c r="C3" s="10">
        <v>56.844444444444441</v>
      </c>
      <c r="D3" s="10">
        <v>76347.488888888882</v>
      </c>
    </row>
    <row r="4" spans="1:8" ht="15" x14ac:dyDescent="0.25">
      <c r="A4" s="9" t="s">
        <v>27</v>
      </c>
      <c r="B4" s="10">
        <v>61</v>
      </c>
      <c r="C4" s="10">
        <v>56.934426229508198</v>
      </c>
      <c r="D4" s="10">
        <v>74193.540983606552</v>
      </c>
    </row>
    <row r="5" spans="1:8" ht="15" x14ac:dyDescent="0.25">
      <c r="A5" s="9" t="s">
        <v>49</v>
      </c>
      <c r="B5" s="10">
        <v>51</v>
      </c>
      <c r="C5" s="10">
        <v>60.549019607843135</v>
      </c>
      <c r="D5" s="10">
        <v>74365.588235294112</v>
      </c>
    </row>
    <row r="6" spans="1:8" ht="15" x14ac:dyDescent="0.25">
      <c r="A6" s="9" t="s">
        <v>21</v>
      </c>
      <c r="B6" s="10">
        <v>41</v>
      </c>
      <c r="C6" s="10">
        <v>56.560975609756099</v>
      </c>
      <c r="D6" s="10">
        <v>77830.829268292684</v>
      </c>
    </row>
    <row r="7" spans="1:8" ht="15" x14ac:dyDescent="0.25">
      <c r="A7" s="9" t="s">
        <v>65</v>
      </c>
      <c r="B7" s="10">
        <v>50</v>
      </c>
      <c r="C7" s="10">
        <v>55.06</v>
      </c>
      <c r="D7" s="10">
        <v>77491.64</v>
      </c>
    </row>
    <row r="8" spans="1:8" ht="15" x14ac:dyDescent="0.25">
      <c r="A8" s="9" t="s">
        <v>37</v>
      </c>
      <c r="B8" s="10">
        <v>52</v>
      </c>
      <c r="C8" s="10">
        <v>57.28846153846154</v>
      </c>
      <c r="D8" s="10">
        <v>74031.711538461532</v>
      </c>
    </row>
    <row r="9" spans="1:8" ht="15" x14ac:dyDescent="0.25">
      <c r="A9" s="9" t="s">
        <v>658</v>
      </c>
      <c r="B9" s="10"/>
      <c r="C9" s="10"/>
      <c r="D9" s="10"/>
    </row>
    <row r="10" spans="1:8" ht="15" x14ac:dyDescent="0.25">
      <c r="A10" s="9" t="s">
        <v>654</v>
      </c>
      <c r="B10" s="10">
        <v>300</v>
      </c>
      <c r="C10" s="10">
        <v>57.233333333333334</v>
      </c>
      <c r="D10" s="10">
        <v>75564.61</v>
      </c>
    </row>
    <row r="11" spans="1:8" ht="15" x14ac:dyDescent="0.25">
      <c r="A11"/>
    </row>
    <row r="12" spans="1:8" ht="15" x14ac:dyDescent="0.25">
      <c r="A12"/>
    </row>
    <row r="13" spans="1:8" ht="15" x14ac:dyDescent="0.25">
      <c r="A13"/>
    </row>
    <row r="14" spans="1:8" ht="15" x14ac:dyDescent="0.25">
      <c r="A14"/>
    </row>
    <row r="15" spans="1:8" ht="15" x14ac:dyDescent="0.25">
      <c r="A15"/>
    </row>
    <row r="16" spans="1:8" ht="15" x14ac:dyDescent="0.25">
      <c r="A16"/>
    </row>
    <row r="17" spans="1:1" ht="15" x14ac:dyDescent="0.25">
      <c r="A17"/>
    </row>
    <row r="18" spans="1:1" ht="15" x14ac:dyDescent="0.25">
      <c r="A18"/>
    </row>
    <row r="19" spans="1:1" ht="15" x14ac:dyDescent="0.25">
      <c r="A19"/>
    </row>
  </sheetData>
  <mergeCells count="2">
    <mergeCell ref="E1:H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workbookViewId="0">
      <selection activeCell="A2" sqref="A2:C10"/>
    </sheetView>
  </sheetViews>
  <sheetFormatPr defaultRowHeight="15" x14ac:dyDescent="0.25"/>
  <cols>
    <col min="1" max="1" width="19.5703125" style="2" bestFit="1" customWidth="1"/>
    <col min="2" max="2" width="17.85546875" bestFit="1" customWidth="1"/>
    <col min="3" max="3" width="7.140625" bestFit="1" customWidth="1"/>
    <col min="4" max="4" width="8.140625" bestFit="1" customWidth="1"/>
    <col min="5" max="5" width="11.28515625" bestFit="1" customWidth="1"/>
  </cols>
  <sheetData>
    <row r="1" spans="1:8" s="1" customFormat="1" ht="18" customHeight="1" x14ac:dyDescent="0.25">
      <c r="E1" s="6"/>
      <c r="F1" s="6"/>
      <c r="G1" s="6"/>
      <c r="H1" s="6"/>
    </row>
    <row r="2" spans="1:8" ht="18" x14ac:dyDescent="0.25">
      <c r="A2" s="8" t="s">
        <v>10</v>
      </c>
      <c r="B2" t="s">
        <v>666</v>
      </c>
      <c r="C2" s="1"/>
    </row>
    <row r="4" spans="1:8" x14ac:dyDescent="0.25">
      <c r="A4" s="8" t="s">
        <v>656</v>
      </c>
      <c r="B4" s="8" t="s">
        <v>657</v>
      </c>
    </row>
    <row r="5" spans="1:8" x14ac:dyDescent="0.25">
      <c r="A5" s="8" t="s">
        <v>653</v>
      </c>
      <c r="B5" t="s">
        <v>42</v>
      </c>
      <c r="C5" t="s">
        <v>19</v>
      </c>
    </row>
    <row r="6" spans="1:8" x14ac:dyDescent="0.25">
      <c r="A6" s="9" t="s">
        <v>662</v>
      </c>
      <c r="B6" s="11">
        <v>0.36842105263157893</v>
      </c>
      <c r="C6" s="11">
        <v>0.63157894736842102</v>
      </c>
    </row>
    <row r="7" spans="1:8" x14ac:dyDescent="0.25">
      <c r="A7" s="9" t="s">
        <v>663</v>
      </c>
      <c r="B7" s="11">
        <v>0.47887323943661969</v>
      </c>
      <c r="C7" s="11">
        <v>0.52112676056338025</v>
      </c>
    </row>
    <row r="8" spans="1:8" x14ac:dyDescent="0.25">
      <c r="A8" s="9" t="s">
        <v>664</v>
      </c>
      <c r="B8" s="11">
        <v>0.47272727272727272</v>
      </c>
      <c r="C8" s="11">
        <v>0.52727272727272723</v>
      </c>
    </row>
    <row r="9" spans="1:8" x14ac:dyDescent="0.25">
      <c r="A9" s="9" t="s">
        <v>665</v>
      </c>
      <c r="B9" s="11">
        <v>0.38461538461538464</v>
      </c>
      <c r="C9" s="11">
        <v>0.61538461538461542</v>
      </c>
    </row>
    <row r="10" spans="1:8" x14ac:dyDescent="0.25">
      <c r="A10" s="9" t="s">
        <v>654</v>
      </c>
      <c r="B10" s="11">
        <v>0.45569620253164556</v>
      </c>
      <c r="C10" s="11">
        <v>0.54430379746835444</v>
      </c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</sheetData>
  <mergeCells count="2">
    <mergeCell ref="E1:H1"/>
    <mergeCell ref="A2:B2"/>
  </mergeCell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"/>
  <sheetViews>
    <sheetView workbookViewId="0">
      <selection activeCell="A2" sqref="A2"/>
    </sheetView>
  </sheetViews>
  <sheetFormatPr defaultRowHeight="15" x14ac:dyDescent="0.25"/>
  <cols>
    <col min="1" max="1" width="73.7109375" customWidth="1"/>
    <col min="2" max="2" width="66.7109375" customWidth="1"/>
  </cols>
  <sheetData>
    <row r="1" spans="1:8" s="3" customFormat="1" ht="26.25" customHeight="1" x14ac:dyDescent="0.25">
      <c r="A1" s="4" t="s">
        <v>1</v>
      </c>
      <c r="E1" s="6"/>
      <c r="F1" s="6"/>
      <c r="G1" s="6"/>
      <c r="H1" s="6"/>
    </row>
  </sheetData>
  <mergeCells count="1">
    <mergeCell ref="E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tabSelected="1" workbookViewId="0">
      <selection activeCell="Q1" sqref="Q1:Q1048576"/>
    </sheetView>
  </sheetViews>
  <sheetFormatPr defaultRowHeight="15" x14ac:dyDescent="0.25"/>
  <cols>
    <col min="1" max="1" width="27.5703125" style="2" bestFit="1" customWidth="1"/>
    <col min="2" max="2" width="18.42578125" bestFit="1" customWidth="1"/>
    <col min="3" max="3" width="12" customWidth="1"/>
    <col min="4" max="4" width="12" bestFit="1" customWidth="1"/>
  </cols>
  <sheetData>
    <row r="1" spans="1:8" s="3" customFormat="1" ht="26.25" customHeight="1" x14ac:dyDescent="0.25">
      <c r="A1" s="4" t="s">
        <v>2</v>
      </c>
      <c r="E1" s="6"/>
      <c r="F1" s="6"/>
      <c r="G1" s="6"/>
      <c r="H1" s="6"/>
    </row>
    <row r="2" spans="1:8" x14ac:dyDescent="0.25">
      <c r="A2" s="8" t="s">
        <v>10</v>
      </c>
      <c r="B2" t="s">
        <v>666</v>
      </c>
    </row>
    <row r="4" spans="1:8" x14ac:dyDescent="0.25">
      <c r="A4" s="8" t="s">
        <v>653</v>
      </c>
      <c r="B4" t="s">
        <v>655</v>
      </c>
    </row>
    <row r="5" spans="1:8" x14ac:dyDescent="0.25">
      <c r="A5" s="9" t="s">
        <v>668</v>
      </c>
      <c r="B5" s="10">
        <v>2001</v>
      </c>
    </row>
    <row r="6" spans="1:8" x14ac:dyDescent="0.25">
      <c r="A6" s="9" t="s">
        <v>669</v>
      </c>
      <c r="B6" s="10">
        <v>7539</v>
      </c>
    </row>
    <row r="7" spans="1:8" x14ac:dyDescent="0.25">
      <c r="A7" s="9" t="s">
        <v>654</v>
      </c>
      <c r="B7" s="10">
        <v>9540</v>
      </c>
    </row>
    <row r="8" spans="1:8" x14ac:dyDescent="0.25">
      <c r="A8"/>
    </row>
    <row r="9" spans="1:8" x14ac:dyDescent="0.25">
      <c r="A9"/>
    </row>
    <row r="10" spans="1:8" x14ac:dyDescent="0.25">
      <c r="A10"/>
    </row>
    <row r="11" spans="1:8" x14ac:dyDescent="0.25">
      <c r="A11"/>
    </row>
    <row r="12" spans="1:8" x14ac:dyDescent="0.25">
      <c r="A12"/>
    </row>
    <row r="13" spans="1:8" x14ac:dyDescent="0.25">
      <c r="A13"/>
    </row>
    <row r="14" spans="1:8" x14ac:dyDescent="0.25">
      <c r="A14"/>
    </row>
    <row r="15" spans="1:8" x14ac:dyDescent="0.25">
      <c r="A15"/>
    </row>
    <row r="16" spans="1:8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</sheetData>
  <mergeCells count="1">
    <mergeCell ref="E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CBA99-CCCE-403E-A2C1-59766D02ED9F}">
  <dimension ref="A1:O301"/>
  <sheetViews>
    <sheetView workbookViewId="0">
      <selection activeCell="I1" sqref="A1:XFD1048576"/>
    </sheetView>
  </sheetViews>
  <sheetFormatPr defaultRowHeight="15" x14ac:dyDescent="0.25"/>
  <cols>
    <col min="1" max="1" width="11.42578125" customWidth="1"/>
    <col min="2" max="2" width="18" customWidth="1"/>
    <col min="3" max="3" width="17.42578125" customWidth="1"/>
    <col min="5" max="5" width="19.85546875" customWidth="1"/>
    <col min="6" max="6" width="11.42578125" customWidth="1"/>
    <col min="7" max="7" width="15.140625" bestFit="1" customWidth="1"/>
    <col min="8" max="8" width="22.7109375" customWidth="1"/>
    <col min="9" max="9" width="19" customWidth="1"/>
    <col min="10" max="10" width="24" customWidth="1"/>
    <col min="11" max="11" width="32.28515625" customWidth="1"/>
    <col min="12" max="12" width="11.85546875" customWidth="1"/>
    <col min="13" max="13" width="11.140625" customWidth="1"/>
    <col min="14" max="14" width="7.42578125" customWidth="1"/>
    <col min="15" max="15" width="10.140625" customWidth="1"/>
  </cols>
  <sheetData>
    <row r="1" spans="1:1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661</v>
      </c>
      <c r="I1" t="s">
        <v>10</v>
      </c>
      <c r="J1" t="s">
        <v>11</v>
      </c>
      <c r="K1" t="s">
        <v>667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56</v>
      </c>
      <c r="G2">
        <v>89332</v>
      </c>
      <c r="H2" t="str">
        <f t="shared" ref="H2:H10" si="0">IF(G2&lt;=25000,"0-$25K",IF(AND(G2&gt;25000,G2&lt;=50000),"$25k-$50k",IF(AND(G2&gt;50000,G2&lt;=75000),"$50k-$75k",IF(AND(G2&gt;75000,G2&lt;=100000),"$75k-$100k", IF(G2&gt;100000,"&gt;&gt;$100k")))))</f>
        <v>$75k-$100k</v>
      </c>
      <c r="I2" t="s">
        <v>21</v>
      </c>
      <c r="J2" t="s">
        <v>22</v>
      </c>
      <c r="K2" t="str">
        <f>IF(OR(J2="monthly", J2="bi-monthly",J2="bi-weekly"),"More frequent than quarterly","Quarterly or less")</f>
        <v>Quarterly or less</v>
      </c>
      <c r="L2">
        <v>20105</v>
      </c>
      <c r="M2">
        <v>30113</v>
      </c>
      <c r="N2">
        <v>0.1</v>
      </c>
      <c r="O2">
        <v>2000</v>
      </c>
    </row>
    <row r="3" spans="1:15" x14ac:dyDescent="0.25">
      <c r="A3" t="s">
        <v>23</v>
      </c>
      <c r="B3" t="s">
        <v>24</v>
      </c>
      <c r="C3" t="s">
        <v>25</v>
      </c>
      <c r="D3" t="s">
        <v>19</v>
      </c>
      <c r="E3" t="s">
        <v>26</v>
      </c>
      <c r="F3">
        <v>61</v>
      </c>
      <c r="G3">
        <v>80710</v>
      </c>
      <c r="H3" t="str">
        <f t="shared" ref="H3:H9" si="1">IF(G3&lt;=25000,"0-$25K",IF(AND(G3&gt;25000,G3&lt;=50000),"$25k-$50k",IF(AND(G3&gt;50000,G3&lt;=75000),"$50k-$75k",IF(AND(G3&gt;75000,G3&lt;=100000),"$75k-$100k",IF(G3&gt;100000,"&gt;$100k")))))</f>
        <v>$75k-$100k</v>
      </c>
      <c r="I3" t="s">
        <v>27</v>
      </c>
      <c r="J3" t="s">
        <v>28</v>
      </c>
      <c r="K3" t="str">
        <f>IF(OR(J3="monthly", J3="bi-monthly",J3="bi-weekly"),"More frequent than quarterly","Quarterly or less")</f>
        <v>More frequent than quarterly</v>
      </c>
      <c r="L3">
        <v>20103</v>
      </c>
      <c r="M3">
        <v>30109</v>
      </c>
      <c r="N3">
        <v>0.25</v>
      </c>
      <c r="O3">
        <v>1000</v>
      </c>
    </row>
    <row r="4" spans="1:15" x14ac:dyDescent="0.25">
      <c r="A4" t="s">
        <v>29</v>
      </c>
      <c r="B4" t="s">
        <v>30</v>
      </c>
      <c r="C4" t="s">
        <v>31</v>
      </c>
      <c r="D4" t="s">
        <v>19</v>
      </c>
      <c r="E4" t="s">
        <v>32</v>
      </c>
      <c r="F4">
        <v>49</v>
      </c>
      <c r="G4">
        <v>48470</v>
      </c>
      <c r="H4" t="str">
        <f t="shared" si="0"/>
        <v>$25k-$50k</v>
      </c>
      <c r="I4" t="s">
        <v>27</v>
      </c>
      <c r="J4" t="s">
        <v>33</v>
      </c>
      <c r="K4" t="str">
        <f>IF(OR(J4="monthly", J4="bi-monthly",J4="bi-weekly"),"More frequent than quarterly","Quarterly or less")</f>
        <v>More frequent than quarterly</v>
      </c>
      <c r="L4">
        <v>20108</v>
      </c>
      <c r="M4">
        <v>30109</v>
      </c>
      <c r="N4">
        <v>0.25</v>
      </c>
      <c r="O4">
        <v>3500</v>
      </c>
    </row>
    <row r="5" spans="1:15" x14ac:dyDescent="0.25">
      <c r="A5" t="s">
        <v>34</v>
      </c>
      <c r="B5" t="s">
        <v>35</v>
      </c>
      <c r="C5" t="s">
        <v>36</v>
      </c>
      <c r="D5" t="s">
        <v>19</v>
      </c>
      <c r="E5" t="s">
        <v>26</v>
      </c>
      <c r="F5">
        <v>37</v>
      </c>
      <c r="G5">
        <v>104126</v>
      </c>
      <c r="H5" t="str">
        <f t="shared" si="1"/>
        <v>&gt;$100k</v>
      </c>
      <c r="I5" t="s">
        <v>37</v>
      </c>
      <c r="J5" t="s">
        <v>38</v>
      </c>
      <c r="K5" t="str">
        <f>IF(OR(J5="monthly", J5="bi-monthly",J5="bi-weekly"),"More frequent than quarterly","Quarterly or less")</f>
        <v>Quarterly or less</v>
      </c>
      <c r="L5">
        <v>20114</v>
      </c>
      <c r="M5">
        <v>30108</v>
      </c>
      <c r="N5">
        <v>0.15</v>
      </c>
      <c r="O5">
        <v>2000</v>
      </c>
    </row>
    <row r="6" spans="1:15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  <c r="F6">
        <v>37</v>
      </c>
      <c r="G6">
        <v>34337</v>
      </c>
      <c r="H6" t="str">
        <f t="shared" si="0"/>
        <v>$25k-$50k</v>
      </c>
      <c r="I6" t="s">
        <v>37</v>
      </c>
      <c r="J6" t="s">
        <v>44</v>
      </c>
      <c r="K6" t="str">
        <f>IF(OR(J6="monthly", J6="bi-monthly",J6="bi-weekly"),"More frequent than quarterly","Quarterly or less")</f>
        <v>Quarterly or less</v>
      </c>
      <c r="L6">
        <v>20111</v>
      </c>
      <c r="M6">
        <v>30111</v>
      </c>
      <c r="N6">
        <v>0.1</v>
      </c>
      <c r="O6">
        <v>3500</v>
      </c>
    </row>
    <row r="7" spans="1:15" x14ac:dyDescent="0.25">
      <c r="A7" t="s">
        <v>45</v>
      </c>
      <c r="B7" t="s">
        <v>46</v>
      </c>
      <c r="C7" t="s">
        <v>47</v>
      </c>
      <c r="D7" t="s">
        <v>42</v>
      </c>
      <c r="E7" t="s">
        <v>48</v>
      </c>
      <c r="F7">
        <v>83</v>
      </c>
      <c r="G7">
        <v>77359</v>
      </c>
      <c r="H7" t="str">
        <f t="shared" si="1"/>
        <v>$75k-$100k</v>
      </c>
      <c r="I7" t="s">
        <v>49</v>
      </c>
      <c r="J7" t="s">
        <v>22</v>
      </c>
      <c r="K7" t="str">
        <f>IF(OR(J7="monthly", J7="bi-monthly",J7="bi-weekly"),"More frequent than quarterly","Quarterly or less")</f>
        <v>Quarterly or less</v>
      </c>
      <c r="L7">
        <v>20109</v>
      </c>
      <c r="M7">
        <v>30111</v>
      </c>
      <c r="N7">
        <v>0.1</v>
      </c>
      <c r="O7">
        <v>1500</v>
      </c>
    </row>
    <row r="8" spans="1:15" x14ac:dyDescent="0.25">
      <c r="A8" t="s">
        <v>50</v>
      </c>
      <c r="B8" t="s">
        <v>51</v>
      </c>
      <c r="C8" t="s">
        <v>52</v>
      </c>
      <c r="D8" t="s">
        <v>19</v>
      </c>
      <c r="E8" t="s">
        <v>26</v>
      </c>
      <c r="F8">
        <v>33</v>
      </c>
      <c r="G8">
        <v>74553</v>
      </c>
      <c r="H8" t="str">
        <f t="shared" si="0"/>
        <v>$50k-$75k</v>
      </c>
      <c r="I8" t="s">
        <v>27</v>
      </c>
      <c r="J8" t="s">
        <v>33</v>
      </c>
      <c r="K8" t="str">
        <f t="shared" ref="K8:K71" si="2">IF(OR(J8="monthly", J8="bi-monthly",J8="bi-weekly"),"More frequent than quarterly","Quarterly or less")</f>
        <v>More frequent than quarterly</v>
      </c>
      <c r="L8">
        <v>20101</v>
      </c>
      <c r="M8">
        <v>30108</v>
      </c>
      <c r="N8">
        <v>0.15</v>
      </c>
      <c r="O8">
        <v>3500</v>
      </c>
    </row>
    <row r="9" spans="1:15" x14ac:dyDescent="0.25">
      <c r="A9" t="s">
        <v>53</v>
      </c>
      <c r="B9" t="s">
        <v>54</v>
      </c>
      <c r="C9" t="s">
        <v>55</v>
      </c>
      <c r="D9" t="s">
        <v>19</v>
      </c>
      <c r="E9" t="s">
        <v>32</v>
      </c>
      <c r="F9">
        <v>48</v>
      </c>
      <c r="G9">
        <v>104110</v>
      </c>
      <c r="H9" t="str">
        <f t="shared" si="1"/>
        <v>&gt;$100k</v>
      </c>
      <c r="I9" t="s">
        <v>27</v>
      </c>
      <c r="J9" t="s">
        <v>28</v>
      </c>
      <c r="K9" t="str">
        <f t="shared" si="2"/>
        <v>More frequent than quarterly</v>
      </c>
      <c r="L9">
        <v>20113</v>
      </c>
      <c r="M9">
        <v>30115</v>
      </c>
      <c r="N9">
        <v>0.25</v>
      </c>
      <c r="O9">
        <v>1000</v>
      </c>
    </row>
    <row r="10" spans="1:15" x14ac:dyDescent="0.25">
      <c r="A10" t="s">
        <v>56</v>
      </c>
      <c r="B10" t="s">
        <v>57</v>
      </c>
      <c r="C10" t="s">
        <v>58</v>
      </c>
      <c r="D10" t="s">
        <v>42</v>
      </c>
      <c r="E10" t="s">
        <v>20</v>
      </c>
      <c r="F10">
        <v>29</v>
      </c>
      <c r="G10">
        <v>71920</v>
      </c>
      <c r="H10" t="str">
        <f t="shared" si="0"/>
        <v>$50k-$75k</v>
      </c>
      <c r="I10" t="s">
        <v>59</v>
      </c>
      <c r="J10" t="s">
        <v>38</v>
      </c>
      <c r="K10" t="str">
        <f t="shared" si="2"/>
        <v>Quarterly or less</v>
      </c>
      <c r="L10">
        <v>20113</v>
      </c>
      <c r="M10">
        <v>30103</v>
      </c>
      <c r="N10">
        <v>0.1</v>
      </c>
      <c r="O10">
        <v>2000</v>
      </c>
    </row>
    <row r="11" spans="1:15" x14ac:dyDescent="0.25">
      <c r="A11" t="s">
        <v>60</v>
      </c>
      <c r="B11" t="s">
        <v>61</v>
      </c>
      <c r="C11" t="s">
        <v>36</v>
      </c>
      <c r="D11" t="s">
        <v>19</v>
      </c>
      <c r="E11" t="s">
        <v>43</v>
      </c>
      <c r="F11">
        <v>29</v>
      </c>
      <c r="G11">
        <v>77642</v>
      </c>
      <c r="H11" t="str">
        <f t="shared" ref="H11" si="3">IF(G11&lt;=25000,"0-$25K",IF(AND(G11&gt;25000,G11&lt;=50000),"$25k-$50k",IF(AND(G11&gt;50000,G11&lt;=75000),"$50k-$75k",IF(AND(G11&gt;75000,G11&lt;=100000),"$75k-$100k",IF(G11&gt;100000,"&gt;$100k")))))</f>
        <v>$75k-$100k</v>
      </c>
      <c r="I11" t="s">
        <v>49</v>
      </c>
      <c r="J11" t="s">
        <v>44</v>
      </c>
      <c r="K11" t="str">
        <f t="shared" si="2"/>
        <v>Quarterly or less</v>
      </c>
      <c r="L11">
        <v>20109</v>
      </c>
      <c r="M11">
        <v>30108</v>
      </c>
      <c r="N11">
        <v>0.15</v>
      </c>
      <c r="O11">
        <v>4000</v>
      </c>
    </row>
    <row r="12" spans="1:15" x14ac:dyDescent="0.25">
      <c r="A12" t="s">
        <v>62</v>
      </c>
      <c r="B12" t="s">
        <v>63</v>
      </c>
      <c r="C12" t="s">
        <v>64</v>
      </c>
      <c r="D12" t="s">
        <v>42</v>
      </c>
      <c r="E12" t="s">
        <v>32</v>
      </c>
      <c r="F12">
        <v>63</v>
      </c>
      <c r="G12">
        <v>65432</v>
      </c>
      <c r="H12" t="str">
        <f t="shared" ref="H12" si="4">IF(G12&lt;=25000,"0-$25K",IF(AND(G12&gt;25000,G12&lt;=50000),"$25k-$50k",IF(AND(G12&gt;50000,G12&lt;=75000),"$50k-$75k",IF(AND(G12&gt;75000,G12&lt;=100000),"$75k-$100k", IF(G12&gt;100000,"&gt;&gt;$100k")))))</f>
        <v>$50k-$75k</v>
      </c>
      <c r="I12" t="s">
        <v>65</v>
      </c>
      <c r="J12" t="s">
        <v>22</v>
      </c>
      <c r="K12" t="str">
        <f t="shared" si="2"/>
        <v>Quarterly or less</v>
      </c>
      <c r="L12">
        <v>20105</v>
      </c>
      <c r="M12">
        <v>30101</v>
      </c>
      <c r="N12">
        <v>0.25</v>
      </c>
      <c r="O12">
        <v>1000</v>
      </c>
    </row>
    <row r="13" spans="1:15" x14ac:dyDescent="0.25">
      <c r="A13" t="s">
        <v>66</v>
      </c>
      <c r="B13" t="s">
        <v>61</v>
      </c>
      <c r="C13" t="s">
        <v>67</v>
      </c>
      <c r="D13" t="s">
        <v>19</v>
      </c>
      <c r="E13" t="s">
        <v>43</v>
      </c>
      <c r="F13">
        <v>65</v>
      </c>
      <c r="G13">
        <v>86627</v>
      </c>
      <c r="H13" t="str">
        <f t="shared" ref="H13" si="5">IF(G13&lt;=25000,"0-$25K",IF(AND(G13&gt;25000,G13&lt;=50000),"$25k-$50k",IF(AND(G13&gt;50000,G13&lt;=75000),"$50k-$75k",IF(AND(G13&gt;75000,G13&lt;=100000),"$75k-$100k",IF(G13&gt;100000,"&gt;$100k")))))</f>
        <v>$75k-$100k</v>
      </c>
      <c r="I13" t="s">
        <v>59</v>
      </c>
      <c r="J13" t="s">
        <v>22</v>
      </c>
      <c r="K13" t="str">
        <f t="shared" si="2"/>
        <v>Quarterly or less</v>
      </c>
      <c r="L13">
        <v>20115</v>
      </c>
      <c r="M13">
        <v>30110</v>
      </c>
      <c r="N13">
        <v>0.2</v>
      </c>
      <c r="O13">
        <v>1500</v>
      </c>
    </row>
    <row r="14" spans="1:15" x14ac:dyDescent="0.25">
      <c r="A14" t="s">
        <v>68</v>
      </c>
      <c r="B14" t="s">
        <v>69</v>
      </c>
      <c r="C14" t="s">
        <v>70</v>
      </c>
      <c r="D14" t="s">
        <v>19</v>
      </c>
      <c r="E14" t="s">
        <v>26</v>
      </c>
      <c r="F14">
        <v>59</v>
      </c>
      <c r="G14">
        <v>52613</v>
      </c>
      <c r="H14" t="str">
        <f t="shared" ref="H14" si="6">IF(G14&lt;=25000,"0-$25K",IF(AND(G14&gt;25000,G14&lt;=50000),"$25k-$50k",IF(AND(G14&gt;50000,G14&lt;=75000),"$50k-$75k",IF(AND(G14&gt;75000,G14&lt;=100000),"$75k-$100k", IF(G14&gt;100000,"&gt;&gt;$100k")))))</f>
        <v>$50k-$75k</v>
      </c>
      <c r="I14" t="s">
        <v>59</v>
      </c>
      <c r="J14" t="s">
        <v>22</v>
      </c>
      <c r="K14" t="str">
        <f t="shared" si="2"/>
        <v>Quarterly or less</v>
      </c>
      <c r="L14">
        <v>20105</v>
      </c>
      <c r="M14">
        <v>30104</v>
      </c>
      <c r="N14">
        <v>0.1</v>
      </c>
      <c r="O14">
        <v>2000</v>
      </c>
    </row>
    <row r="15" spans="1:15" x14ac:dyDescent="0.25">
      <c r="A15" t="s">
        <v>71</v>
      </c>
      <c r="B15" t="s">
        <v>72</v>
      </c>
      <c r="C15" t="s">
        <v>73</v>
      </c>
      <c r="D15" t="s">
        <v>19</v>
      </c>
      <c r="E15" t="s">
        <v>32</v>
      </c>
      <c r="F15">
        <v>45</v>
      </c>
      <c r="G15">
        <v>83268</v>
      </c>
      <c r="H15" t="str">
        <f t="shared" ref="H15" si="7">IF(G15&lt;=25000,"0-$25K",IF(AND(G15&gt;25000,G15&lt;=50000),"$25k-$50k",IF(AND(G15&gt;50000,G15&lt;=75000),"$50k-$75k",IF(AND(G15&gt;75000,G15&lt;=100000),"$75k-$100k",IF(G15&gt;100000,"&gt;$100k")))))</f>
        <v>$75k-$100k</v>
      </c>
      <c r="I15" t="s">
        <v>21</v>
      </c>
      <c r="J15" t="s">
        <v>22</v>
      </c>
      <c r="K15" t="str">
        <f t="shared" si="2"/>
        <v>Quarterly or less</v>
      </c>
      <c r="L15">
        <v>20115</v>
      </c>
      <c r="M15">
        <v>30104</v>
      </c>
      <c r="N15">
        <v>0.2</v>
      </c>
      <c r="O15">
        <v>3000</v>
      </c>
    </row>
    <row r="16" spans="1:15" x14ac:dyDescent="0.25">
      <c r="A16" t="s">
        <v>74</v>
      </c>
      <c r="B16" t="s">
        <v>75</v>
      </c>
      <c r="C16" t="s">
        <v>76</v>
      </c>
      <c r="D16" t="s">
        <v>42</v>
      </c>
      <c r="E16" t="s">
        <v>20</v>
      </c>
      <c r="F16">
        <v>70</v>
      </c>
      <c r="G16">
        <v>78216</v>
      </c>
      <c r="H16" t="str">
        <f t="shared" ref="H16" si="8">IF(G16&lt;=25000,"0-$25K",IF(AND(G16&gt;25000,G16&lt;=50000),"$25k-$50k",IF(AND(G16&gt;50000,G16&lt;=75000),"$50k-$75k",IF(AND(G16&gt;75000,G16&lt;=100000),"$75k-$100k", IF(G16&gt;100000,"&gt;&gt;$100k")))))</f>
        <v>$75k-$100k</v>
      </c>
      <c r="I16" t="s">
        <v>49</v>
      </c>
      <c r="J16" t="s">
        <v>22</v>
      </c>
      <c r="K16" t="str">
        <f t="shared" si="2"/>
        <v>Quarterly or less</v>
      </c>
      <c r="L16">
        <v>20108</v>
      </c>
      <c r="M16">
        <v>30106</v>
      </c>
      <c r="N16">
        <v>0.15</v>
      </c>
      <c r="O16">
        <v>2000</v>
      </c>
    </row>
    <row r="17" spans="1:15" x14ac:dyDescent="0.25">
      <c r="A17" t="s">
        <v>77</v>
      </c>
      <c r="B17" t="s">
        <v>78</v>
      </c>
      <c r="C17" t="s">
        <v>79</v>
      </c>
      <c r="D17" t="s">
        <v>19</v>
      </c>
      <c r="E17" t="s">
        <v>32</v>
      </c>
      <c r="F17">
        <v>78</v>
      </c>
      <c r="G17">
        <v>121567</v>
      </c>
      <c r="H17" t="str">
        <f t="shared" ref="H17" si="9">IF(G17&lt;=25000,"0-$25K",IF(AND(G17&gt;25000,G17&lt;=50000),"$25k-$50k",IF(AND(G17&gt;50000,G17&lt;=75000),"$50k-$75k",IF(AND(G17&gt;75000,G17&lt;=100000),"$75k-$100k",IF(G17&gt;100000,"&gt;$100k")))))</f>
        <v>&gt;$100k</v>
      </c>
      <c r="I17" t="s">
        <v>37</v>
      </c>
      <c r="J17" t="s">
        <v>44</v>
      </c>
      <c r="K17" t="str">
        <f t="shared" si="2"/>
        <v>Quarterly or less</v>
      </c>
      <c r="L17">
        <v>20106</v>
      </c>
      <c r="M17">
        <v>30114</v>
      </c>
      <c r="N17">
        <v>0.25</v>
      </c>
      <c r="O17">
        <v>2000</v>
      </c>
    </row>
    <row r="18" spans="1:15" x14ac:dyDescent="0.25">
      <c r="A18" t="s">
        <v>80</v>
      </c>
      <c r="B18" t="s">
        <v>81</v>
      </c>
      <c r="C18" t="s">
        <v>82</v>
      </c>
      <c r="D18" t="s">
        <v>42</v>
      </c>
      <c r="E18" t="s">
        <v>20</v>
      </c>
      <c r="F18">
        <v>82</v>
      </c>
      <c r="G18">
        <v>86301</v>
      </c>
      <c r="H18" t="str">
        <f t="shared" ref="H18" si="10">IF(G18&lt;=25000,"0-$25K",IF(AND(G18&gt;25000,G18&lt;=50000),"$25k-$50k",IF(AND(G18&gt;50000,G18&lt;=75000),"$50k-$75k",IF(AND(G18&gt;75000,G18&lt;=100000),"$75k-$100k", IF(G18&gt;100000,"&gt;&gt;$100k")))))</f>
        <v>$75k-$100k</v>
      </c>
      <c r="I18" t="s">
        <v>65</v>
      </c>
      <c r="J18" t="s">
        <v>22</v>
      </c>
      <c r="K18" t="str">
        <f t="shared" si="2"/>
        <v>Quarterly or less</v>
      </c>
      <c r="L18">
        <v>20110</v>
      </c>
      <c r="M18">
        <v>30104</v>
      </c>
      <c r="N18">
        <v>0.2</v>
      </c>
      <c r="O18">
        <v>2500</v>
      </c>
    </row>
    <row r="19" spans="1:15" x14ac:dyDescent="0.25">
      <c r="A19" t="s">
        <v>83</v>
      </c>
      <c r="B19" t="s">
        <v>84</v>
      </c>
      <c r="C19" t="s">
        <v>85</v>
      </c>
      <c r="D19" t="s">
        <v>19</v>
      </c>
      <c r="E19" t="s">
        <v>32</v>
      </c>
      <c r="F19">
        <v>58</v>
      </c>
      <c r="G19">
        <v>52615</v>
      </c>
      <c r="H19" t="str">
        <f t="shared" ref="H19" si="11">IF(G19&lt;=25000,"0-$25K",IF(AND(G19&gt;25000,G19&lt;=50000),"$25k-$50k",IF(AND(G19&gt;50000,G19&lt;=75000),"$50k-$75k",IF(AND(G19&gt;75000,G19&lt;=100000),"$75k-$100k",IF(G19&gt;100000,"&gt;$100k")))))</f>
        <v>$50k-$75k</v>
      </c>
      <c r="I19" t="s">
        <v>49</v>
      </c>
      <c r="J19" t="s">
        <v>44</v>
      </c>
      <c r="K19" t="str">
        <f t="shared" si="2"/>
        <v>Quarterly or less</v>
      </c>
      <c r="L19">
        <v>20104</v>
      </c>
      <c r="M19">
        <v>30103</v>
      </c>
      <c r="N19">
        <v>0.15</v>
      </c>
      <c r="O19">
        <v>3500</v>
      </c>
    </row>
    <row r="20" spans="1:15" x14ac:dyDescent="0.25">
      <c r="A20" t="s">
        <v>86</v>
      </c>
      <c r="B20" t="s">
        <v>87</v>
      </c>
      <c r="C20" t="s">
        <v>26</v>
      </c>
      <c r="D20" t="s">
        <v>19</v>
      </c>
      <c r="E20" t="s">
        <v>43</v>
      </c>
      <c r="F20">
        <v>56</v>
      </c>
      <c r="G20">
        <v>31349</v>
      </c>
      <c r="H20" t="str">
        <f t="shared" ref="H20" si="12">IF(G20&lt;=25000,"0-$25K",IF(AND(G20&gt;25000,G20&lt;=50000),"$25k-$50k",IF(AND(G20&gt;50000,G20&lt;=75000),"$50k-$75k",IF(AND(G20&gt;75000,G20&lt;=100000),"$75k-$100k", IF(G20&gt;100000,"&gt;&gt;$100k")))))</f>
        <v>$25k-$50k</v>
      </c>
      <c r="I20" t="s">
        <v>27</v>
      </c>
      <c r="J20" t="s">
        <v>44</v>
      </c>
      <c r="K20" t="str">
        <f t="shared" si="2"/>
        <v>Quarterly or less</v>
      </c>
      <c r="L20">
        <v>20101</v>
      </c>
      <c r="M20">
        <v>30104</v>
      </c>
      <c r="N20">
        <v>0.15</v>
      </c>
      <c r="O20">
        <v>3500</v>
      </c>
    </row>
    <row r="21" spans="1:15" x14ac:dyDescent="0.25">
      <c r="A21" t="s">
        <v>88</v>
      </c>
      <c r="B21" t="s">
        <v>89</v>
      </c>
      <c r="C21" t="s">
        <v>90</v>
      </c>
      <c r="D21" t="s">
        <v>42</v>
      </c>
      <c r="E21" t="s">
        <v>32</v>
      </c>
      <c r="F21">
        <v>44</v>
      </c>
      <c r="G21">
        <v>73928</v>
      </c>
      <c r="H21" t="str">
        <f t="shared" ref="H21" si="13">IF(G21&lt;=25000,"0-$25K",IF(AND(G21&gt;25000,G21&lt;=50000),"$25k-$50k",IF(AND(G21&gt;50000,G21&lt;=75000),"$50k-$75k",IF(AND(G21&gt;75000,G21&lt;=100000),"$75k-$100k",IF(G21&gt;100000,"&gt;$100k")))))</f>
        <v>$50k-$75k</v>
      </c>
      <c r="I21" t="s">
        <v>59</v>
      </c>
      <c r="J21" t="s">
        <v>22</v>
      </c>
      <c r="K21" t="str">
        <f t="shared" si="2"/>
        <v>Quarterly or less</v>
      </c>
      <c r="L21">
        <v>20112</v>
      </c>
      <c r="M21">
        <v>30105</v>
      </c>
      <c r="N21">
        <v>0.25</v>
      </c>
      <c r="O21">
        <v>1500</v>
      </c>
    </row>
    <row r="22" spans="1:15" x14ac:dyDescent="0.25">
      <c r="A22" t="s">
        <v>91</v>
      </c>
      <c r="B22" t="s">
        <v>92</v>
      </c>
      <c r="C22" t="s">
        <v>93</v>
      </c>
      <c r="D22" t="s">
        <v>19</v>
      </c>
      <c r="E22" t="s">
        <v>20</v>
      </c>
      <c r="F22">
        <v>33</v>
      </c>
      <c r="G22">
        <v>67312</v>
      </c>
      <c r="H22" t="str">
        <f t="shared" ref="H22" si="14">IF(G22&lt;=25000,"0-$25K",IF(AND(G22&gt;25000,G22&lt;=50000),"$25k-$50k",IF(AND(G22&gt;50000,G22&lt;=75000),"$50k-$75k",IF(AND(G22&gt;75000,G22&lt;=100000),"$75k-$100k", IF(G22&gt;100000,"&gt;&gt;$100k")))))</f>
        <v>$50k-$75k</v>
      </c>
      <c r="I22" t="s">
        <v>65</v>
      </c>
      <c r="J22" t="s">
        <v>38</v>
      </c>
      <c r="K22" t="str">
        <f t="shared" si="2"/>
        <v>Quarterly or less</v>
      </c>
      <c r="L22">
        <v>20114</v>
      </c>
      <c r="M22">
        <v>30101</v>
      </c>
      <c r="N22">
        <v>0.15</v>
      </c>
      <c r="O22">
        <v>1000</v>
      </c>
    </row>
    <row r="23" spans="1:15" x14ac:dyDescent="0.25">
      <c r="A23" t="s">
        <v>94</v>
      </c>
      <c r="B23" t="s">
        <v>95</v>
      </c>
      <c r="C23" t="s">
        <v>96</v>
      </c>
      <c r="D23" t="s">
        <v>19</v>
      </c>
      <c r="E23" t="s">
        <v>43</v>
      </c>
      <c r="F23">
        <v>46</v>
      </c>
      <c r="G23">
        <v>100693</v>
      </c>
      <c r="H23" t="str">
        <f t="shared" ref="H23" si="15">IF(G23&lt;=25000,"0-$25K",IF(AND(G23&gt;25000,G23&lt;=50000),"$25k-$50k",IF(AND(G23&gt;50000,G23&lt;=75000),"$50k-$75k",IF(AND(G23&gt;75000,G23&lt;=100000),"$75k-$100k",IF(G23&gt;100000,"&gt;$100k")))))</f>
        <v>&gt;$100k</v>
      </c>
      <c r="I23" t="s">
        <v>27</v>
      </c>
      <c r="J23" t="s">
        <v>44</v>
      </c>
      <c r="K23" t="str">
        <f t="shared" si="2"/>
        <v>Quarterly or less</v>
      </c>
      <c r="L23">
        <v>20106</v>
      </c>
      <c r="M23">
        <v>30107</v>
      </c>
      <c r="N23">
        <v>0.2</v>
      </c>
      <c r="O23">
        <v>2000</v>
      </c>
    </row>
    <row r="24" spans="1:15" x14ac:dyDescent="0.25">
      <c r="A24" t="s">
        <v>97</v>
      </c>
      <c r="B24" t="s">
        <v>98</v>
      </c>
      <c r="C24" t="s">
        <v>99</v>
      </c>
      <c r="D24" t="s">
        <v>42</v>
      </c>
      <c r="E24" t="s">
        <v>26</v>
      </c>
      <c r="F24">
        <v>78</v>
      </c>
      <c r="G24">
        <v>59180</v>
      </c>
      <c r="H24" t="str">
        <f t="shared" ref="H24" si="16">IF(G24&lt;=25000,"0-$25K",IF(AND(G24&gt;25000,G24&lt;=50000),"$25k-$50k",IF(AND(G24&gt;50000,G24&lt;=75000),"$50k-$75k",IF(AND(G24&gt;75000,G24&lt;=100000),"$75k-$100k", IF(G24&gt;100000,"&gt;&gt;$100k")))))</f>
        <v>$50k-$75k</v>
      </c>
      <c r="I24" t="s">
        <v>49</v>
      </c>
      <c r="J24" t="s">
        <v>38</v>
      </c>
      <c r="K24" t="str">
        <f t="shared" si="2"/>
        <v>Quarterly or less</v>
      </c>
      <c r="L24">
        <v>20108</v>
      </c>
      <c r="M24">
        <v>30103</v>
      </c>
      <c r="N24">
        <v>0.2</v>
      </c>
      <c r="O24">
        <v>3000</v>
      </c>
    </row>
    <row r="25" spans="1:15" x14ac:dyDescent="0.25">
      <c r="A25" t="s">
        <v>100</v>
      </c>
      <c r="B25" t="s">
        <v>101</v>
      </c>
      <c r="C25" t="s">
        <v>82</v>
      </c>
      <c r="D25" t="s">
        <v>42</v>
      </c>
      <c r="E25" t="s">
        <v>20</v>
      </c>
      <c r="F25">
        <v>57</v>
      </c>
      <c r="G25">
        <v>70138</v>
      </c>
      <c r="H25" t="str">
        <f t="shared" ref="H25" si="17">IF(G25&lt;=25000,"0-$25K",IF(AND(G25&gt;25000,G25&lt;=50000),"$25k-$50k",IF(AND(G25&gt;50000,G25&lt;=75000),"$50k-$75k",IF(AND(G25&gt;75000,G25&lt;=100000),"$75k-$100k",IF(G25&gt;100000,"&gt;$100k")))))</f>
        <v>$50k-$75k</v>
      </c>
      <c r="I25" t="s">
        <v>27</v>
      </c>
      <c r="J25" t="s">
        <v>22</v>
      </c>
      <c r="K25" t="str">
        <f t="shared" si="2"/>
        <v>Quarterly or less</v>
      </c>
      <c r="L25">
        <v>20111</v>
      </c>
      <c r="M25">
        <v>30111</v>
      </c>
      <c r="N25">
        <v>0.2</v>
      </c>
      <c r="O25">
        <v>2500</v>
      </c>
    </row>
    <row r="26" spans="1:15" x14ac:dyDescent="0.25">
      <c r="A26" t="s">
        <v>102</v>
      </c>
      <c r="B26" t="s">
        <v>103</v>
      </c>
      <c r="C26" t="s">
        <v>104</v>
      </c>
      <c r="D26" t="s">
        <v>19</v>
      </c>
      <c r="E26" t="s">
        <v>43</v>
      </c>
      <c r="F26">
        <v>48</v>
      </c>
      <c r="G26">
        <v>47950</v>
      </c>
      <c r="H26" t="str">
        <f t="shared" ref="H26" si="18">IF(G26&lt;=25000,"0-$25K",IF(AND(G26&gt;25000,G26&lt;=50000),"$25k-$50k",IF(AND(G26&gt;50000,G26&lt;=75000),"$50k-$75k",IF(AND(G26&gt;75000,G26&lt;=100000),"$75k-$100k", IF(G26&gt;100000,"&gt;&gt;$100k")))))</f>
        <v>$25k-$50k</v>
      </c>
      <c r="I26" t="s">
        <v>37</v>
      </c>
      <c r="J26" t="s">
        <v>44</v>
      </c>
      <c r="K26" t="str">
        <f t="shared" si="2"/>
        <v>Quarterly or less</v>
      </c>
      <c r="L26">
        <v>20110</v>
      </c>
      <c r="M26">
        <v>30114</v>
      </c>
      <c r="N26">
        <v>0.2</v>
      </c>
      <c r="O26">
        <v>2000</v>
      </c>
    </row>
    <row r="27" spans="1:15" x14ac:dyDescent="0.25">
      <c r="A27" t="s">
        <v>105</v>
      </c>
      <c r="B27" t="s">
        <v>106</v>
      </c>
      <c r="C27" t="s">
        <v>107</v>
      </c>
      <c r="D27" t="s">
        <v>19</v>
      </c>
      <c r="E27" t="s">
        <v>43</v>
      </c>
      <c r="F27">
        <v>55</v>
      </c>
      <c r="G27">
        <v>69517</v>
      </c>
      <c r="H27" t="str">
        <f t="shared" ref="H27" si="19">IF(G27&lt;=25000,"0-$25K",IF(AND(G27&gt;25000,G27&lt;=50000),"$25k-$50k",IF(AND(G27&gt;50000,G27&lt;=75000),"$50k-$75k",IF(AND(G27&gt;75000,G27&lt;=100000),"$75k-$100k",IF(G27&gt;100000,"&gt;$100k")))))</f>
        <v>$50k-$75k</v>
      </c>
      <c r="I27" t="s">
        <v>49</v>
      </c>
      <c r="J27" t="s">
        <v>22</v>
      </c>
      <c r="K27" t="str">
        <f t="shared" si="2"/>
        <v>Quarterly or less</v>
      </c>
      <c r="L27">
        <v>20102</v>
      </c>
      <c r="M27">
        <v>30105</v>
      </c>
      <c r="N27">
        <v>0.2</v>
      </c>
      <c r="O27">
        <v>2000</v>
      </c>
    </row>
    <row r="28" spans="1:15" x14ac:dyDescent="0.25">
      <c r="A28" t="s">
        <v>108</v>
      </c>
      <c r="B28" t="s">
        <v>109</v>
      </c>
      <c r="C28" t="s">
        <v>110</v>
      </c>
      <c r="D28" t="s">
        <v>19</v>
      </c>
      <c r="E28" t="s">
        <v>32</v>
      </c>
      <c r="F28">
        <v>53</v>
      </c>
      <c r="G28">
        <v>50736</v>
      </c>
      <c r="H28" t="str">
        <f t="shared" ref="H28" si="20">IF(G28&lt;=25000,"0-$25K",IF(AND(G28&gt;25000,G28&lt;=50000),"$25k-$50k",IF(AND(G28&gt;50000,G28&lt;=75000),"$50k-$75k",IF(AND(G28&gt;75000,G28&lt;=100000),"$75k-$100k", IF(G28&gt;100000,"&gt;&gt;$100k")))))</f>
        <v>$50k-$75k</v>
      </c>
      <c r="I28" t="s">
        <v>37</v>
      </c>
      <c r="J28" t="s">
        <v>44</v>
      </c>
      <c r="K28" t="str">
        <f t="shared" si="2"/>
        <v>Quarterly or less</v>
      </c>
      <c r="L28">
        <v>20109</v>
      </c>
      <c r="M28">
        <v>30109</v>
      </c>
      <c r="N28">
        <v>0.15</v>
      </c>
      <c r="O28">
        <v>4000</v>
      </c>
    </row>
    <row r="29" spans="1:15" x14ac:dyDescent="0.25">
      <c r="A29" t="s">
        <v>111</v>
      </c>
      <c r="B29" t="s">
        <v>112</v>
      </c>
      <c r="C29" t="s">
        <v>113</v>
      </c>
      <c r="D29" t="s">
        <v>19</v>
      </c>
      <c r="E29" t="s">
        <v>26</v>
      </c>
      <c r="F29">
        <v>58</v>
      </c>
      <c r="G29">
        <v>73200</v>
      </c>
      <c r="H29" t="str">
        <f t="shared" ref="H29" si="21">IF(G29&lt;=25000,"0-$25K",IF(AND(G29&gt;25000,G29&lt;=50000),"$25k-$50k",IF(AND(G29&gt;50000,G29&lt;=75000),"$50k-$75k",IF(AND(G29&gt;75000,G29&lt;=100000),"$75k-$100k",IF(G29&gt;100000,"&gt;$100k")))))</f>
        <v>$50k-$75k</v>
      </c>
      <c r="I29" t="s">
        <v>59</v>
      </c>
      <c r="J29" t="s">
        <v>38</v>
      </c>
      <c r="K29" t="str">
        <f t="shared" si="2"/>
        <v>Quarterly or less</v>
      </c>
      <c r="L29">
        <v>20114</v>
      </c>
      <c r="M29">
        <v>30105</v>
      </c>
      <c r="N29">
        <v>0.2</v>
      </c>
      <c r="O29">
        <v>4000</v>
      </c>
    </row>
    <row r="30" spans="1:15" x14ac:dyDescent="0.25">
      <c r="A30" t="s">
        <v>114</v>
      </c>
      <c r="B30" t="s">
        <v>115</v>
      </c>
      <c r="C30" t="s">
        <v>116</v>
      </c>
      <c r="D30" t="s">
        <v>42</v>
      </c>
      <c r="E30" t="s">
        <v>32</v>
      </c>
      <c r="F30">
        <v>64</v>
      </c>
      <c r="G30">
        <v>65709</v>
      </c>
      <c r="H30" t="str">
        <f t="shared" ref="H30" si="22">IF(G30&lt;=25000,"0-$25K",IF(AND(G30&gt;25000,G30&lt;=50000),"$25k-$50k",IF(AND(G30&gt;50000,G30&lt;=75000),"$50k-$75k",IF(AND(G30&gt;75000,G30&lt;=100000),"$75k-$100k", IF(G30&gt;100000,"&gt;&gt;$100k")))))</f>
        <v>$50k-$75k</v>
      </c>
      <c r="I30" t="s">
        <v>27</v>
      </c>
      <c r="J30" t="s">
        <v>22</v>
      </c>
      <c r="K30" t="str">
        <f t="shared" si="2"/>
        <v>Quarterly or less</v>
      </c>
      <c r="L30">
        <v>20113</v>
      </c>
      <c r="M30">
        <v>30108</v>
      </c>
      <c r="N30">
        <v>0.25</v>
      </c>
      <c r="O30">
        <v>1000</v>
      </c>
    </row>
    <row r="31" spans="1:15" x14ac:dyDescent="0.25">
      <c r="A31" t="s">
        <v>117</v>
      </c>
      <c r="B31" t="s">
        <v>118</v>
      </c>
      <c r="C31" t="s">
        <v>110</v>
      </c>
      <c r="D31" t="s">
        <v>42</v>
      </c>
      <c r="E31" t="s">
        <v>43</v>
      </c>
      <c r="F31">
        <v>53</v>
      </c>
      <c r="G31">
        <v>38615</v>
      </c>
      <c r="H31" t="str">
        <f t="shared" ref="H31" si="23">IF(G31&lt;=25000,"0-$25K",IF(AND(G31&gt;25000,G31&lt;=50000),"$25k-$50k",IF(AND(G31&gt;50000,G31&lt;=75000),"$50k-$75k",IF(AND(G31&gt;75000,G31&lt;=100000),"$75k-$100k",IF(G31&gt;100000,"&gt;$100k")))))</f>
        <v>$25k-$50k</v>
      </c>
      <c r="I31" t="s">
        <v>37</v>
      </c>
      <c r="J31" t="s">
        <v>119</v>
      </c>
      <c r="K31" t="str">
        <f t="shared" si="2"/>
        <v>More frequent than quarterly</v>
      </c>
      <c r="L31">
        <v>20114</v>
      </c>
      <c r="M31">
        <v>30115</v>
      </c>
      <c r="N31">
        <v>0.25</v>
      </c>
      <c r="O31">
        <v>2000</v>
      </c>
    </row>
    <row r="32" spans="1:15" x14ac:dyDescent="0.25">
      <c r="A32" t="s">
        <v>120</v>
      </c>
      <c r="B32" t="s">
        <v>121</v>
      </c>
      <c r="C32" t="s">
        <v>122</v>
      </c>
      <c r="D32" t="s">
        <v>19</v>
      </c>
      <c r="E32" t="s">
        <v>32</v>
      </c>
      <c r="F32">
        <v>71</v>
      </c>
      <c r="G32">
        <v>68183</v>
      </c>
      <c r="H32" t="str">
        <f t="shared" ref="H32" si="24">IF(G32&lt;=25000,"0-$25K",IF(AND(G32&gt;25000,G32&lt;=50000),"$25k-$50k",IF(AND(G32&gt;50000,G32&lt;=75000),"$50k-$75k",IF(AND(G32&gt;75000,G32&lt;=100000),"$75k-$100k", IF(G32&gt;100000,"&gt;&gt;$100k")))))</f>
        <v>$50k-$75k</v>
      </c>
      <c r="I32" t="s">
        <v>49</v>
      </c>
      <c r="J32" t="s">
        <v>28</v>
      </c>
      <c r="K32" t="str">
        <f t="shared" si="2"/>
        <v>More frequent than quarterly</v>
      </c>
      <c r="L32">
        <v>20105</v>
      </c>
      <c r="M32">
        <v>30111</v>
      </c>
      <c r="N32">
        <v>0.1</v>
      </c>
      <c r="O32">
        <v>2000</v>
      </c>
    </row>
    <row r="33" spans="1:15" x14ac:dyDescent="0.25">
      <c r="A33" t="s">
        <v>123</v>
      </c>
      <c r="B33" t="s">
        <v>124</v>
      </c>
      <c r="C33" t="s">
        <v>125</v>
      </c>
      <c r="D33" t="s">
        <v>19</v>
      </c>
      <c r="E33" t="s">
        <v>26</v>
      </c>
      <c r="F33">
        <v>57</v>
      </c>
      <c r="G33">
        <v>85361</v>
      </c>
      <c r="H33" t="str">
        <f t="shared" ref="H33" si="25">IF(G33&lt;=25000,"0-$25K",IF(AND(G33&gt;25000,G33&lt;=50000),"$25k-$50k",IF(AND(G33&gt;50000,G33&lt;=75000),"$50k-$75k",IF(AND(G33&gt;75000,G33&lt;=100000),"$75k-$100k",IF(G33&gt;100000,"&gt;$100k")))))</f>
        <v>$75k-$100k</v>
      </c>
      <c r="I33" t="s">
        <v>27</v>
      </c>
      <c r="J33" t="s">
        <v>38</v>
      </c>
      <c r="K33" t="str">
        <f t="shared" si="2"/>
        <v>Quarterly or less</v>
      </c>
      <c r="L33">
        <v>20103</v>
      </c>
      <c r="M33">
        <v>30114</v>
      </c>
      <c r="N33">
        <v>0.1</v>
      </c>
      <c r="O33">
        <v>4000</v>
      </c>
    </row>
    <row r="34" spans="1:15" x14ac:dyDescent="0.25">
      <c r="A34" t="s">
        <v>126</v>
      </c>
      <c r="B34" t="s">
        <v>127</v>
      </c>
      <c r="C34" t="s">
        <v>35</v>
      </c>
      <c r="D34" t="s">
        <v>42</v>
      </c>
      <c r="E34" t="s">
        <v>32</v>
      </c>
      <c r="F34">
        <v>57</v>
      </c>
      <c r="G34">
        <v>85828</v>
      </c>
      <c r="H34" t="str">
        <f t="shared" ref="H34" si="26">IF(G34&lt;=25000,"0-$25K",IF(AND(G34&gt;25000,G34&lt;=50000),"$25k-$50k",IF(AND(G34&gt;50000,G34&lt;=75000),"$50k-$75k",IF(AND(G34&gt;75000,G34&lt;=100000),"$75k-$100k", IF(G34&gt;100000,"&gt;&gt;$100k")))))</f>
        <v>$75k-$100k</v>
      </c>
      <c r="I34" t="s">
        <v>49</v>
      </c>
      <c r="J34" t="s">
        <v>44</v>
      </c>
      <c r="K34" t="str">
        <f t="shared" si="2"/>
        <v>Quarterly or less</v>
      </c>
      <c r="L34">
        <v>20102</v>
      </c>
      <c r="M34">
        <v>30115</v>
      </c>
      <c r="N34">
        <v>0.15</v>
      </c>
      <c r="O34">
        <v>2000</v>
      </c>
    </row>
    <row r="35" spans="1:15" x14ac:dyDescent="0.25">
      <c r="A35" t="s">
        <v>128</v>
      </c>
      <c r="B35" t="s">
        <v>129</v>
      </c>
      <c r="C35" t="s">
        <v>130</v>
      </c>
      <c r="D35" t="s">
        <v>42</v>
      </c>
      <c r="E35" t="s">
        <v>43</v>
      </c>
      <c r="F35">
        <v>64</v>
      </c>
      <c r="G35">
        <v>69778</v>
      </c>
      <c r="H35" t="str">
        <f t="shared" ref="H35" si="27">IF(G35&lt;=25000,"0-$25K",IF(AND(G35&gt;25000,G35&lt;=50000),"$25k-$50k",IF(AND(G35&gt;50000,G35&lt;=75000),"$50k-$75k",IF(AND(G35&gt;75000,G35&lt;=100000),"$75k-$100k",IF(G35&gt;100000,"&gt;$100k")))))</f>
        <v>$50k-$75k</v>
      </c>
      <c r="I35" t="s">
        <v>27</v>
      </c>
      <c r="J35" t="s">
        <v>22</v>
      </c>
      <c r="K35" t="str">
        <f t="shared" si="2"/>
        <v>Quarterly or less</v>
      </c>
      <c r="L35">
        <v>20103</v>
      </c>
      <c r="M35">
        <v>30115</v>
      </c>
      <c r="N35">
        <v>0.2</v>
      </c>
      <c r="O35">
        <v>2000</v>
      </c>
    </row>
    <row r="36" spans="1:15" x14ac:dyDescent="0.25">
      <c r="A36" t="s">
        <v>131</v>
      </c>
      <c r="B36" t="s">
        <v>132</v>
      </c>
      <c r="C36" t="s">
        <v>133</v>
      </c>
      <c r="D36" t="s">
        <v>19</v>
      </c>
      <c r="E36" t="s">
        <v>32</v>
      </c>
      <c r="F36">
        <v>49</v>
      </c>
      <c r="G36">
        <v>59343</v>
      </c>
      <c r="H36" t="str">
        <f t="shared" ref="H36" si="28">IF(G36&lt;=25000,"0-$25K",IF(AND(G36&gt;25000,G36&lt;=50000),"$25k-$50k",IF(AND(G36&gt;50000,G36&lt;=75000),"$50k-$75k",IF(AND(G36&gt;75000,G36&lt;=100000),"$75k-$100k", IF(G36&gt;100000,"&gt;&gt;$100k")))))</f>
        <v>$50k-$75k</v>
      </c>
      <c r="I36" t="s">
        <v>27</v>
      </c>
      <c r="J36" t="s">
        <v>28</v>
      </c>
      <c r="K36" t="str">
        <f t="shared" si="2"/>
        <v>More frequent than quarterly</v>
      </c>
      <c r="L36">
        <v>20105</v>
      </c>
      <c r="M36">
        <v>30104</v>
      </c>
      <c r="N36">
        <v>0.15</v>
      </c>
      <c r="O36">
        <v>1000</v>
      </c>
    </row>
    <row r="37" spans="1:15" x14ac:dyDescent="0.25">
      <c r="A37" t="s">
        <v>134</v>
      </c>
      <c r="B37" t="s">
        <v>135</v>
      </c>
      <c r="C37" t="s">
        <v>136</v>
      </c>
      <c r="D37" t="s">
        <v>42</v>
      </c>
      <c r="E37" t="s">
        <v>32</v>
      </c>
      <c r="F37">
        <v>53</v>
      </c>
      <c r="G37">
        <v>99820</v>
      </c>
      <c r="H37" t="str">
        <f t="shared" ref="H37" si="29">IF(G37&lt;=25000,"0-$25K",IF(AND(G37&gt;25000,G37&lt;=50000),"$25k-$50k",IF(AND(G37&gt;50000,G37&lt;=75000),"$50k-$75k",IF(AND(G37&gt;75000,G37&lt;=100000),"$75k-$100k",IF(G37&gt;100000,"&gt;$100k")))))</f>
        <v>$75k-$100k</v>
      </c>
      <c r="I37" t="s">
        <v>59</v>
      </c>
      <c r="J37" t="s">
        <v>22</v>
      </c>
      <c r="K37" t="str">
        <f t="shared" si="2"/>
        <v>Quarterly or less</v>
      </c>
      <c r="L37">
        <v>20102</v>
      </c>
      <c r="M37">
        <v>30112</v>
      </c>
      <c r="N37">
        <v>0.1</v>
      </c>
      <c r="O37">
        <v>1000</v>
      </c>
    </row>
    <row r="38" spans="1:15" x14ac:dyDescent="0.25">
      <c r="A38" t="s">
        <v>137</v>
      </c>
      <c r="B38" t="s">
        <v>35</v>
      </c>
      <c r="C38" t="s">
        <v>138</v>
      </c>
      <c r="D38" t="s">
        <v>19</v>
      </c>
      <c r="E38" t="s">
        <v>43</v>
      </c>
      <c r="F38">
        <v>60</v>
      </c>
      <c r="G38">
        <v>87589</v>
      </c>
      <c r="H38" t="str">
        <f t="shared" ref="H38" si="30">IF(G38&lt;=25000,"0-$25K",IF(AND(G38&gt;25000,G38&lt;=50000),"$25k-$50k",IF(AND(G38&gt;50000,G38&lt;=75000),"$50k-$75k",IF(AND(G38&gt;75000,G38&lt;=100000),"$75k-$100k", IF(G38&gt;100000,"&gt;&gt;$100k")))))</f>
        <v>$75k-$100k</v>
      </c>
      <c r="I38" t="s">
        <v>27</v>
      </c>
      <c r="J38" t="s">
        <v>22</v>
      </c>
      <c r="K38" t="str">
        <f t="shared" si="2"/>
        <v>Quarterly or less</v>
      </c>
      <c r="L38">
        <v>20108</v>
      </c>
      <c r="M38">
        <v>30110</v>
      </c>
      <c r="N38">
        <v>0.2</v>
      </c>
      <c r="O38">
        <v>1500</v>
      </c>
    </row>
    <row r="39" spans="1:15" x14ac:dyDescent="0.25">
      <c r="A39" t="s">
        <v>139</v>
      </c>
      <c r="B39" t="s">
        <v>140</v>
      </c>
      <c r="C39" t="s">
        <v>141</v>
      </c>
      <c r="D39" t="s">
        <v>19</v>
      </c>
      <c r="E39" t="s">
        <v>26</v>
      </c>
      <c r="F39">
        <v>76</v>
      </c>
      <c r="G39">
        <v>67108</v>
      </c>
      <c r="H39" t="str">
        <f t="shared" ref="H39" si="31">IF(G39&lt;=25000,"0-$25K",IF(AND(G39&gt;25000,G39&lt;=50000),"$25k-$50k",IF(AND(G39&gt;50000,G39&lt;=75000),"$50k-$75k",IF(AND(G39&gt;75000,G39&lt;=100000),"$75k-$100k",IF(G39&gt;100000,"&gt;$100k")))))</f>
        <v>$50k-$75k</v>
      </c>
      <c r="I39" t="s">
        <v>21</v>
      </c>
      <c r="J39" t="s">
        <v>22</v>
      </c>
      <c r="K39" t="str">
        <f t="shared" si="2"/>
        <v>Quarterly or less</v>
      </c>
      <c r="L39">
        <v>20103</v>
      </c>
      <c r="M39">
        <v>30115</v>
      </c>
      <c r="N39">
        <v>0.25</v>
      </c>
      <c r="O39">
        <v>3000</v>
      </c>
    </row>
    <row r="40" spans="1:15" x14ac:dyDescent="0.25">
      <c r="A40" t="s">
        <v>142</v>
      </c>
      <c r="B40" t="s">
        <v>143</v>
      </c>
      <c r="C40" t="s">
        <v>144</v>
      </c>
      <c r="D40" t="s">
        <v>42</v>
      </c>
      <c r="E40" t="s">
        <v>32</v>
      </c>
      <c r="F40">
        <v>51</v>
      </c>
      <c r="G40">
        <v>77334</v>
      </c>
      <c r="H40" t="str">
        <f t="shared" ref="H40" si="32">IF(G40&lt;=25000,"0-$25K",IF(AND(G40&gt;25000,G40&lt;=50000),"$25k-$50k",IF(AND(G40&gt;50000,G40&lt;=75000),"$50k-$75k",IF(AND(G40&gt;75000,G40&lt;=100000),"$75k-$100k", IF(G40&gt;100000,"&gt;&gt;$100k")))))</f>
        <v>$75k-$100k</v>
      </c>
      <c r="I40" t="s">
        <v>37</v>
      </c>
      <c r="J40" t="s">
        <v>28</v>
      </c>
      <c r="K40" t="str">
        <f t="shared" si="2"/>
        <v>More frequent than quarterly</v>
      </c>
      <c r="L40">
        <v>20105</v>
      </c>
      <c r="M40">
        <v>30114</v>
      </c>
      <c r="N40">
        <v>0.2</v>
      </c>
      <c r="O40">
        <v>4000</v>
      </c>
    </row>
    <row r="41" spans="1:15" x14ac:dyDescent="0.25">
      <c r="A41" t="s">
        <v>145</v>
      </c>
      <c r="B41" t="s">
        <v>116</v>
      </c>
      <c r="C41" t="s">
        <v>146</v>
      </c>
      <c r="D41" t="s">
        <v>19</v>
      </c>
      <c r="E41" t="s">
        <v>43</v>
      </c>
      <c r="F41">
        <v>48</v>
      </c>
      <c r="G41">
        <v>117651</v>
      </c>
      <c r="H41" t="str">
        <f t="shared" ref="H41" si="33">IF(G41&lt;=25000,"0-$25K",IF(AND(G41&gt;25000,G41&lt;=50000),"$25k-$50k",IF(AND(G41&gt;50000,G41&lt;=75000),"$50k-$75k",IF(AND(G41&gt;75000,G41&lt;=100000),"$75k-$100k",IF(G41&gt;100000,"&gt;$100k")))))</f>
        <v>&gt;$100k</v>
      </c>
      <c r="I41" t="s">
        <v>27</v>
      </c>
      <c r="J41" t="s">
        <v>38</v>
      </c>
      <c r="K41" t="str">
        <f t="shared" si="2"/>
        <v>Quarterly or less</v>
      </c>
      <c r="L41">
        <v>20111</v>
      </c>
      <c r="M41">
        <v>30113</v>
      </c>
      <c r="N41">
        <v>0.2</v>
      </c>
      <c r="O41">
        <v>1500</v>
      </c>
    </row>
    <row r="42" spans="1:15" x14ac:dyDescent="0.25">
      <c r="A42" t="s">
        <v>147</v>
      </c>
      <c r="B42" t="s">
        <v>148</v>
      </c>
      <c r="C42" t="s">
        <v>149</v>
      </c>
      <c r="D42" t="s">
        <v>19</v>
      </c>
      <c r="E42" t="s">
        <v>26</v>
      </c>
      <c r="F42">
        <v>65</v>
      </c>
      <c r="G42">
        <v>71223</v>
      </c>
      <c r="H42" t="str">
        <f t="shared" ref="H42" si="34">IF(G42&lt;=25000,"0-$25K",IF(AND(G42&gt;25000,G42&lt;=50000),"$25k-$50k",IF(AND(G42&gt;50000,G42&lt;=75000),"$50k-$75k",IF(AND(G42&gt;75000,G42&lt;=100000),"$75k-$100k", IF(G42&gt;100000,"&gt;&gt;$100k")))))</f>
        <v>$50k-$75k</v>
      </c>
      <c r="I42" t="s">
        <v>27</v>
      </c>
      <c r="J42" t="s">
        <v>22</v>
      </c>
      <c r="K42" t="str">
        <f t="shared" si="2"/>
        <v>Quarterly or less</v>
      </c>
      <c r="L42">
        <v>20115</v>
      </c>
      <c r="M42">
        <v>30103</v>
      </c>
      <c r="N42">
        <v>0.25</v>
      </c>
      <c r="O42">
        <v>1000</v>
      </c>
    </row>
    <row r="43" spans="1:15" x14ac:dyDescent="0.25">
      <c r="A43" t="s">
        <v>150</v>
      </c>
      <c r="B43" t="s">
        <v>151</v>
      </c>
      <c r="C43" t="s">
        <v>144</v>
      </c>
      <c r="D43" t="s">
        <v>42</v>
      </c>
      <c r="E43" t="s">
        <v>20</v>
      </c>
      <c r="F43">
        <v>72</v>
      </c>
      <c r="G43">
        <v>52790</v>
      </c>
      <c r="H43" t="str">
        <f t="shared" ref="H43" si="35">IF(G43&lt;=25000,"0-$25K",IF(AND(G43&gt;25000,G43&lt;=50000),"$25k-$50k",IF(AND(G43&gt;50000,G43&lt;=75000),"$50k-$75k",IF(AND(G43&gt;75000,G43&lt;=100000),"$75k-$100k",IF(G43&gt;100000,"&gt;$100k")))))</f>
        <v>$50k-$75k</v>
      </c>
      <c r="I43" t="s">
        <v>37</v>
      </c>
      <c r="J43" t="s">
        <v>44</v>
      </c>
      <c r="K43" t="str">
        <f t="shared" si="2"/>
        <v>Quarterly or less</v>
      </c>
      <c r="L43">
        <v>20104</v>
      </c>
      <c r="M43">
        <v>30101</v>
      </c>
      <c r="N43">
        <v>0.1</v>
      </c>
      <c r="O43">
        <v>2500</v>
      </c>
    </row>
    <row r="44" spans="1:15" x14ac:dyDescent="0.25">
      <c r="A44" t="s">
        <v>152</v>
      </c>
      <c r="B44" t="s">
        <v>153</v>
      </c>
      <c r="C44" t="s">
        <v>154</v>
      </c>
      <c r="D44" t="s">
        <v>19</v>
      </c>
      <c r="E44" t="s">
        <v>48</v>
      </c>
      <c r="F44">
        <v>24</v>
      </c>
      <c r="G44">
        <v>84259</v>
      </c>
      <c r="H44" t="str">
        <f t="shared" ref="H44" si="36">IF(G44&lt;=25000,"0-$25K",IF(AND(G44&gt;25000,G44&lt;=50000),"$25k-$50k",IF(AND(G44&gt;50000,G44&lt;=75000),"$50k-$75k",IF(AND(G44&gt;75000,G44&lt;=100000),"$75k-$100k", IF(G44&gt;100000,"&gt;&gt;$100k")))))</f>
        <v>$75k-$100k</v>
      </c>
      <c r="I44" t="s">
        <v>65</v>
      </c>
      <c r="J44" t="s">
        <v>22</v>
      </c>
      <c r="K44" t="str">
        <f t="shared" si="2"/>
        <v>Quarterly or less</v>
      </c>
      <c r="L44">
        <v>20112</v>
      </c>
      <c r="M44">
        <v>30110</v>
      </c>
      <c r="N44">
        <v>0.1</v>
      </c>
      <c r="O44">
        <v>3500</v>
      </c>
    </row>
    <row r="45" spans="1:15" x14ac:dyDescent="0.25">
      <c r="A45" t="s">
        <v>155</v>
      </c>
      <c r="B45" t="s">
        <v>75</v>
      </c>
      <c r="C45" t="s">
        <v>156</v>
      </c>
      <c r="D45" t="s">
        <v>42</v>
      </c>
      <c r="E45" t="s">
        <v>43</v>
      </c>
      <c r="F45">
        <v>41</v>
      </c>
      <c r="G45">
        <v>98810</v>
      </c>
      <c r="H45" t="str">
        <f t="shared" ref="H45" si="37">IF(G45&lt;=25000,"0-$25K",IF(AND(G45&gt;25000,G45&lt;=50000),"$25k-$50k",IF(AND(G45&gt;50000,G45&lt;=75000),"$50k-$75k",IF(AND(G45&gt;75000,G45&lt;=100000),"$75k-$100k",IF(G45&gt;100000,"&gt;$100k")))))</f>
        <v>$75k-$100k</v>
      </c>
      <c r="I45" t="s">
        <v>59</v>
      </c>
      <c r="J45" t="s">
        <v>38</v>
      </c>
      <c r="K45" t="str">
        <f t="shared" si="2"/>
        <v>Quarterly or less</v>
      </c>
      <c r="L45">
        <v>20111</v>
      </c>
      <c r="M45">
        <v>30112</v>
      </c>
      <c r="N45">
        <v>0.15</v>
      </c>
      <c r="O45">
        <v>4000</v>
      </c>
    </row>
    <row r="46" spans="1:15" x14ac:dyDescent="0.25">
      <c r="A46" t="s">
        <v>157</v>
      </c>
      <c r="B46" t="s">
        <v>158</v>
      </c>
      <c r="C46" t="s">
        <v>159</v>
      </c>
      <c r="D46" t="s">
        <v>19</v>
      </c>
      <c r="E46" t="s">
        <v>32</v>
      </c>
      <c r="F46">
        <v>68</v>
      </c>
      <c r="G46">
        <v>67009</v>
      </c>
      <c r="H46" t="str">
        <f t="shared" ref="H46" si="38">IF(G46&lt;=25000,"0-$25K",IF(AND(G46&gt;25000,G46&lt;=50000),"$25k-$50k",IF(AND(G46&gt;50000,G46&lt;=75000),"$50k-$75k",IF(AND(G46&gt;75000,G46&lt;=100000),"$75k-$100k", IF(G46&gt;100000,"&gt;&gt;$100k")))))</f>
        <v>$50k-$75k</v>
      </c>
      <c r="I46" t="s">
        <v>65</v>
      </c>
      <c r="J46" t="s">
        <v>38</v>
      </c>
      <c r="K46" t="str">
        <f t="shared" si="2"/>
        <v>Quarterly or less</v>
      </c>
      <c r="L46">
        <v>20112</v>
      </c>
      <c r="M46">
        <v>30115</v>
      </c>
      <c r="N46">
        <v>0.2</v>
      </c>
      <c r="O46">
        <v>1500</v>
      </c>
    </row>
    <row r="47" spans="1:15" x14ac:dyDescent="0.25">
      <c r="A47" t="s">
        <v>160</v>
      </c>
      <c r="B47" t="s">
        <v>112</v>
      </c>
      <c r="C47" t="s">
        <v>161</v>
      </c>
      <c r="D47" t="s">
        <v>19</v>
      </c>
      <c r="E47" t="s">
        <v>32</v>
      </c>
      <c r="F47">
        <v>53</v>
      </c>
      <c r="G47">
        <v>135352</v>
      </c>
      <c r="H47" t="str">
        <f t="shared" ref="H47" si="39">IF(G47&lt;=25000,"0-$25K",IF(AND(G47&gt;25000,G47&lt;=50000),"$25k-$50k",IF(AND(G47&gt;50000,G47&lt;=75000),"$50k-$75k",IF(AND(G47&gt;75000,G47&lt;=100000),"$75k-$100k",IF(G47&gt;100000,"&gt;$100k")))))</f>
        <v>&gt;$100k</v>
      </c>
      <c r="I47" t="s">
        <v>49</v>
      </c>
      <c r="J47" t="s">
        <v>33</v>
      </c>
      <c r="K47" t="str">
        <f t="shared" si="2"/>
        <v>More frequent than quarterly</v>
      </c>
      <c r="L47">
        <v>20102</v>
      </c>
      <c r="M47">
        <v>30105</v>
      </c>
      <c r="N47">
        <v>0.1</v>
      </c>
      <c r="O47">
        <v>2500</v>
      </c>
    </row>
    <row r="48" spans="1:15" x14ac:dyDescent="0.25">
      <c r="A48" t="s">
        <v>162</v>
      </c>
      <c r="B48" t="s">
        <v>163</v>
      </c>
      <c r="C48" t="s">
        <v>164</v>
      </c>
      <c r="D48" t="s">
        <v>19</v>
      </c>
      <c r="E48" t="s">
        <v>26</v>
      </c>
      <c r="F48">
        <v>48</v>
      </c>
      <c r="G48">
        <v>52882</v>
      </c>
      <c r="H48" t="str">
        <f t="shared" ref="H48" si="40">IF(G48&lt;=25000,"0-$25K",IF(AND(G48&gt;25000,G48&lt;=50000),"$25k-$50k",IF(AND(G48&gt;50000,G48&lt;=75000),"$50k-$75k",IF(AND(G48&gt;75000,G48&lt;=100000),"$75k-$100k", IF(G48&gt;100000,"&gt;&gt;$100k")))))</f>
        <v>$50k-$75k</v>
      </c>
      <c r="I48" t="s">
        <v>49</v>
      </c>
      <c r="J48" t="s">
        <v>22</v>
      </c>
      <c r="K48" t="str">
        <f t="shared" si="2"/>
        <v>Quarterly or less</v>
      </c>
      <c r="L48">
        <v>20104</v>
      </c>
      <c r="M48">
        <v>30108</v>
      </c>
      <c r="N48">
        <v>0.2</v>
      </c>
      <c r="O48">
        <v>3000</v>
      </c>
    </row>
    <row r="49" spans="1:15" x14ac:dyDescent="0.25">
      <c r="A49" t="s">
        <v>165</v>
      </c>
      <c r="B49" t="s">
        <v>166</v>
      </c>
      <c r="C49" t="s">
        <v>167</v>
      </c>
      <c r="D49" t="s">
        <v>42</v>
      </c>
      <c r="E49" t="s">
        <v>43</v>
      </c>
      <c r="F49">
        <v>45</v>
      </c>
      <c r="G49">
        <v>116363</v>
      </c>
      <c r="H49" t="str">
        <f t="shared" ref="H49" si="41">IF(G49&lt;=25000,"0-$25K",IF(AND(G49&gt;25000,G49&lt;=50000),"$25k-$50k",IF(AND(G49&gt;50000,G49&lt;=75000),"$50k-$75k",IF(AND(G49&gt;75000,G49&lt;=100000),"$75k-$100k",IF(G49&gt;100000,"&gt;$100k")))))</f>
        <v>&gt;$100k</v>
      </c>
      <c r="I49" t="s">
        <v>65</v>
      </c>
      <c r="J49" t="s">
        <v>38</v>
      </c>
      <c r="K49" t="str">
        <f t="shared" si="2"/>
        <v>Quarterly or less</v>
      </c>
      <c r="L49">
        <v>20102</v>
      </c>
      <c r="M49">
        <v>30102</v>
      </c>
      <c r="N49">
        <v>0.25</v>
      </c>
      <c r="O49">
        <v>1500</v>
      </c>
    </row>
    <row r="50" spans="1:15" x14ac:dyDescent="0.25">
      <c r="A50" t="s">
        <v>168</v>
      </c>
      <c r="B50" t="s">
        <v>169</v>
      </c>
      <c r="C50" t="s">
        <v>170</v>
      </c>
      <c r="D50" t="s">
        <v>19</v>
      </c>
      <c r="E50" t="s">
        <v>26</v>
      </c>
      <c r="F50">
        <v>48</v>
      </c>
      <c r="G50">
        <v>28758</v>
      </c>
      <c r="H50" t="str">
        <f t="shared" ref="H50" si="42">IF(G50&lt;=25000,"0-$25K",IF(AND(G50&gt;25000,G50&lt;=50000),"$25k-$50k",IF(AND(G50&gt;50000,G50&lt;=75000),"$50k-$75k",IF(AND(G50&gt;75000,G50&lt;=100000),"$75k-$100k", IF(G50&gt;100000,"&gt;&gt;$100k")))))</f>
        <v>$25k-$50k</v>
      </c>
      <c r="I50" t="s">
        <v>21</v>
      </c>
      <c r="J50" t="s">
        <v>38</v>
      </c>
      <c r="K50" t="str">
        <f t="shared" si="2"/>
        <v>Quarterly or less</v>
      </c>
      <c r="L50">
        <v>20113</v>
      </c>
      <c r="M50">
        <v>30107</v>
      </c>
      <c r="N50">
        <v>0.1</v>
      </c>
      <c r="O50">
        <v>2000</v>
      </c>
    </row>
    <row r="51" spans="1:15" x14ac:dyDescent="0.25">
      <c r="A51" t="s">
        <v>171</v>
      </c>
      <c r="B51" t="s">
        <v>172</v>
      </c>
      <c r="C51" t="s">
        <v>173</v>
      </c>
      <c r="D51" t="s">
        <v>19</v>
      </c>
      <c r="E51" t="s">
        <v>32</v>
      </c>
      <c r="F51">
        <v>66</v>
      </c>
      <c r="G51">
        <v>66874</v>
      </c>
      <c r="H51" t="str">
        <f t="shared" ref="H51" si="43">IF(G51&lt;=25000,"0-$25K",IF(AND(G51&gt;25000,G51&lt;=50000),"$25k-$50k",IF(AND(G51&gt;50000,G51&lt;=75000),"$50k-$75k",IF(AND(G51&gt;75000,G51&lt;=100000),"$75k-$100k",IF(G51&gt;100000,"&gt;$100k")))))</f>
        <v>$50k-$75k</v>
      </c>
      <c r="I51" t="s">
        <v>65</v>
      </c>
      <c r="J51" t="s">
        <v>28</v>
      </c>
      <c r="K51" t="str">
        <f t="shared" si="2"/>
        <v>More frequent than quarterly</v>
      </c>
      <c r="L51">
        <v>20106</v>
      </c>
      <c r="M51">
        <v>30113</v>
      </c>
      <c r="N51">
        <v>0.1</v>
      </c>
      <c r="O51">
        <v>4000</v>
      </c>
    </row>
    <row r="52" spans="1:15" x14ac:dyDescent="0.25">
      <c r="A52" t="s">
        <v>174</v>
      </c>
      <c r="B52" t="s">
        <v>175</v>
      </c>
      <c r="C52" t="s">
        <v>176</v>
      </c>
      <c r="D52" t="s">
        <v>42</v>
      </c>
      <c r="E52" t="s">
        <v>20</v>
      </c>
      <c r="F52">
        <v>65</v>
      </c>
      <c r="G52">
        <v>107035</v>
      </c>
      <c r="H52" t="str">
        <f t="shared" ref="H52" si="44">IF(G52&lt;=25000,"0-$25K",IF(AND(G52&gt;25000,G52&lt;=50000),"$25k-$50k",IF(AND(G52&gt;50000,G52&lt;=75000),"$50k-$75k",IF(AND(G52&gt;75000,G52&lt;=100000),"$75k-$100k", IF(G52&gt;100000,"&gt;&gt;$100k")))))</f>
        <v>&gt;&gt;$100k</v>
      </c>
      <c r="I52" t="s">
        <v>21</v>
      </c>
      <c r="J52" t="s">
        <v>22</v>
      </c>
      <c r="K52" t="str">
        <f t="shared" si="2"/>
        <v>Quarterly or less</v>
      </c>
      <c r="L52">
        <v>20107</v>
      </c>
      <c r="M52">
        <v>30110</v>
      </c>
      <c r="N52">
        <v>0.15</v>
      </c>
      <c r="O52">
        <v>3500</v>
      </c>
    </row>
    <row r="53" spans="1:15" x14ac:dyDescent="0.25">
      <c r="A53" t="s">
        <v>177</v>
      </c>
      <c r="B53" t="s">
        <v>178</v>
      </c>
      <c r="C53" t="s">
        <v>179</v>
      </c>
      <c r="D53" t="s">
        <v>19</v>
      </c>
      <c r="E53" t="s">
        <v>43</v>
      </c>
      <c r="F53">
        <v>55</v>
      </c>
      <c r="G53">
        <v>67438</v>
      </c>
      <c r="H53" t="str">
        <f t="shared" ref="H53" si="45">IF(G53&lt;=25000,"0-$25K",IF(AND(G53&gt;25000,G53&lt;=50000),"$25k-$50k",IF(AND(G53&gt;50000,G53&lt;=75000),"$50k-$75k",IF(AND(G53&gt;75000,G53&lt;=100000),"$75k-$100k",IF(G53&gt;100000,"&gt;$100k")))))</f>
        <v>$50k-$75k</v>
      </c>
      <c r="I53" t="s">
        <v>59</v>
      </c>
      <c r="J53" t="s">
        <v>33</v>
      </c>
      <c r="K53" t="str">
        <f t="shared" si="2"/>
        <v>More frequent than quarterly</v>
      </c>
      <c r="L53">
        <v>20103</v>
      </c>
      <c r="M53">
        <v>30107</v>
      </c>
      <c r="N53">
        <v>0.2</v>
      </c>
      <c r="O53">
        <v>3500</v>
      </c>
    </row>
    <row r="54" spans="1:15" x14ac:dyDescent="0.25">
      <c r="A54" t="s">
        <v>180</v>
      </c>
      <c r="B54" t="s">
        <v>132</v>
      </c>
      <c r="C54" t="s">
        <v>181</v>
      </c>
      <c r="D54" t="s">
        <v>19</v>
      </c>
      <c r="E54" t="s">
        <v>32</v>
      </c>
      <c r="F54">
        <v>74</v>
      </c>
      <c r="G54">
        <v>69515</v>
      </c>
      <c r="H54" t="str">
        <f t="shared" ref="H54" si="46">IF(G54&lt;=25000,"0-$25K",IF(AND(G54&gt;25000,G54&lt;=50000),"$25k-$50k",IF(AND(G54&gt;50000,G54&lt;=75000),"$50k-$75k",IF(AND(G54&gt;75000,G54&lt;=100000),"$75k-$100k", IF(G54&gt;100000,"&gt;&gt;$100k")))))</f>
        <v>$50k-$75k</v>
      </c>
      <c r="I54" t="s">
        <v>65</v>
      </c>
      <c r="J54" t="s">
        <v>38</v>
      </c>
      <c r="K54" t="str">
        <f t="shared" si="2"/>
        <v>Quarterly or less</v>
      </c>
      <c r="L54">
        <v>20101</v>
      </c>
      <c r="M54">
        <v>30101</v>
      </c>
      <c r="N54">
        <v>0.2</v>
      </c>
      <c r="O54">
        <v>1000</v>
      </c>
    </row>
    <row r="55" spans="1:15" x14ac:dyDescent="0.25">
      <c r="A55" t="s">
        <v>182</v>
      </c>
      <c r="B55" t="s">
        <v>183</v>
      </c>
      <c r="C55" t="s">
        <v>184</v>
      </c>
      <c r="D55" t="s">
        <v>42</v>
      </c>
      <c r="E55" t="s">
        <v>32</v>
      </c>
      <c r="F55">
        <v>47</v>
      </c>
      <c r="G55">
        <v>99442</v>
      </c>
      <c r="H55" t="str">
        <f t="shared" ref="H55" si="47">IF(G55&lt;=25000,"0-$25K",IF(AND(G55&gt;25000,G55&lt;=50000),"$25k-$50k",IF(AND(G55&gt;50000,G55&lt;=75000),"$50k-$75k",IF(AND(G55&gt;75000,G55&lt;=100000),"$75k-$100k",IF(G55&gt;100000,"&gt;$100k")))))</f>
        <v>$75k-$100k</v>
      </c>
      <c r="I55" t="s">
        <v>65</v>
      </c>
      <c r="J55" t="s">
        <v>33</v>
      </c>
      <c r="K55" t="str">
        <f t="shared" si="2"/>
        <v>More frequent than quarterly</v>
      </c>
      <c r="L55">
        <v>20101</v>
      </c>
      <c r="M55">
        <v>30110</v>
      </c>
      <c r="N55">
        <v>0.1</v>
      </c>
      <c r="O55">
        <v>1500</v>
      </c>
    </row>
    <row r="56" spans="1:15" x14ac:dyDescent="0.25">
      <c r="A56" t="s">
        <v>185</v>
      </c>
      <c r="B56" t="s">
        <v>186</v>
      </c>
      <c r="C56" t="s">
        <v>187</v>
      </c>
      <c r="D56" t="s">
        <v>42</v>
      </c>
      <c r="E56" t="s">
        <v>43</v>
      </c>
      <c r="F56">
        <v>75</v>
      </c>
      <c r="G56">
        <v>81895</v>
      </c>
      <c r="H56" t="str">
        <f t="shared" ref="H56" si="48">IF(G56&lt;=25000,"0-$25K",IF(AND(G56&gt;25000,G56&lt;=50000),"$25k-$50k",IF(AND(G56&gt;50000,G56&lt;=75000),"$50k-$75k",IF(AND(G56&gt;75000,G56&lt;=100000),"$75k-$100k", IF(G56&gt;100000,"&gt;&gt;$100k")))))</f>
        <v>$75k-$100k</v>
      </c>
      <c r="I56" t="s">
        <v>49</v>
      </c>
      <c r="J56" t="s">
        <v>38</v>
      </c>
      <c r="K56" t="str">
        <f t="shared" si="2"/>
        <v>Quarterly or less</v>
      </c>
      <c r="L56">
        <v>20110</v>
      </c>
      <c r="M56">
        <v>30105</v>
      </c>
      <c r="N56">
        <v>0.25</v>
      </c>
      <c r="O56">
        <v>1000</v>
      </c>
    </row>
    <row r="57" spans="1:15" x14ac:dyDescent="0.25">
      <c r="A57" t="s">
        <v>188</v>
      </c>
      <c r="B57" t="s">
        <v>189</v>
      </c>
      <c r="C57" t="s">
        <v>190</v>
      </c>
      <c r="D57" t="s">
        <v>19</v>
      </c>
      <c r="E57" t="s">
        <v>20</v>
      </c>
      <c r="F57">
        <v>52</v>
      </c>
      <c r="G57">
        <v>68370</v>
      </c>
      <c r="H57" t="str">
        <f t="shared" ref="H57" si="49">IF(G57&lt;=25000,"0-$25K",IF(AND(G57&gt;25000,G57&lt;=50000),"$25k-$50k",IF(AND(G57&gt;50000,G57&lt;=75000),"$50k-$75k",IF(AND(G57&gt;75000,G57&lt;=100000),"$75k-$100k",IF(G57&gt;100000,"&gt;$100k")))))</f>
        <v>$50k-$75k</v>
      </c>
      <c r="I57" t="s">
        <v>37</v>
      </c>
      <c r="J57" t="s">
        <v>22</v>
      </c>
      <c r="K57" t="str">
        <f t="shared" si="2"/>
        <v>Quarterly or less</v>
      </c>
      <c r="L57">
        <v>20111</v>
      </c>
      <c r="M57">
        <v>30113</v>
      </c>
      <c r="N57">
        <v>0.25</v>
      </c>
      <c r="O57">
        <v>2000</v>
      </c>
    </row>
    <row r="58" spans="1:15" x14ac:dyDescent="0.25">
      <c r="A58" t="s">
        <v>191</v>
      </c>
      <c r="B58" t="s">
        <v>61</v>
      </c>
      <c r="C58" t="s">
        <v>192</v>
      </c>
      <c r="D58" t="s">
        <v>19</v>
      </c>
      <c r="E58" t="s">
        <v>26</v>
      </c>
      <c r="F58">
        <v>66</v>
      </c>
      <c r="G58">
        <v>40767</v>
      </c>
      <c r="H58" t="str">
        <f t="shared" ref="H58" si="50">IF(G58&lt;=25000,"0-$25K",IF(AND(G58&gt;25000,G58&lt;=50000),"$25k-$50k",IF(AND(G58&gt;50000,G58&lt;=75000),"$50k-$75k",IF(AND(G58&gt;75000,G58&lt;=100000),"$75k-$100k", IF(G58&gt;100000,"&gt;&gt;$100k")))))</f>
        <v>$25k-$50k</v>
      </c>
      <c r="I58" t="s">
        <v>27</v>
      </c>
      <c r="J58" t="s">
        <v>22</v>
      </c>
      <c r="K58" t="str">
        <f t="shared" si="2"/>
        <v>Quarterly or less</v>
      </c>
      <c r="L58">
        <v>20104</v>
      </c>
      <c r="M58">
        <v>30105</v>
      </c>
      <c r="N58">
        <v>0.15</v>
      </c>
      <c r="O58">
        <v>3000</v>
      </c>
    </row>
    <row r="59" spans="1:15" x14ac:dyDescent="0.25">
      <c r="A59" t="s">
        <v>193</v>
      </c>
      <c r="B59" t="s">
        <v>194</v>
      </c>
      <c r="C59" t="s">
        <v>195</v>
      </c>
      <c r="D59" t="s">
        <v>42</v>
      </c>
      <c r="E59" t="s">
        <v>26</v>
      </c>
      <c r="F59">
        <v>54</v>
      </c>
      <c r="G59">
        <v>119884</v>
      </c>
      <c r="H59" t="str">
        <f t="shared" ref="H59" si="51">IF(G59&lt;=25000,"0-$25K",IF(AND(G59&gt;25000,G59&lt;=50000),"$25k-$50k",IF(AND(G59&gt;50000,G59&lt;=75000),"$50k-$75k",IF(AND(G59&gt;75000,G59&lt;=100000),"$75k-$100k",IF(G59&gt;100000,"&gt;$100k")))))</f>
        <v>&gt;$100k</v>
      </c>
      <c r="I59" t="s">
        <v>27</v>
      </c>
      <c r="J59" t="s">
        <v>119</v>
      </c>
      <c r="K59" t="str">
        <f t="shared" si="2"/>
        <v>More frequent than quarterly</v>
      </c>
      <c r="L59">
        <v>20101</v>
      </c>
      <c r="M59">
        <v>30102</v>
      </c>
      <c r="N59">
        <v>0.25</v>
      </c>
      <c r="O59">
        <v>2000</v>
      </c>
    </row>
    <row r="60" spans="1:15" x14ac:dyDescent="0.25">
      <c r="A60" t="s">
        <v>196</v>
      </c>
      <c r="B60" t="s">
        <v>51</v>
      </c>
      <c r="C60" t="s">
        <v>197</v>
      </c>
      <c r="D60" t="s">
        <v>19</v>
      </c>
      <c r="E60" t="s">
        <v>26</v>
      </c>
      <c r="F60">
        <v>78</v>
      </c>
      <c r="G60">
        <v>83047</v>
      </c>
      <c r="H60" t="str">
        <f t="shared" ref="H60" si="52">IF(G60&lt;=25000,"0-$25K",IF(AND(G60&gt;25000,G60&lt;=50000),"$25k-$50k",IF(AND(G60&gt;50000,G60&lt;=75000),"$50k-$75k",IF(AND(G60&gt;75000,G60&lt;=100000),"$75k-$100k", IF(G60&gt;100000,"&gt;&gt;$100k")))))</f>
        <v>$75k-$100k</v>
      </c>
      <c r="I60" t="s">
        <v>37</v>
      </c>
      <c r="J60" t="s">
        <v>119</v>
      </c>
      <c r="K60" t="str">
        <f t="shared" si="2"/>
        <v>More frequent than quarterly</v>
      </c>
      <c r="L60">
        <v>20108</v>
      </c>
      <c r="M60">
        <v>30108</v>
      </c>
      <c r="N60">
        <v>0.2</v>
      </c>
      <c r="O60">
        <v>2000</v>
      </c>
    </row>
    <row r="61" spans="1:15" x14ac:dyDescent="0.25">
      <c r="A61" t="s">
        <v>198</v>
      </c>
      <c r="B61" t="s">
        <v>199</v>
      </c>
      <c r="C61" t="s">
        <v>200</v>
      </c>
      <c r="D61" t="s">
        <v>19</v>
      </c>
      <c r="E61" t="s">
        <v>20</v>
      </c>
      <c r="F61">
        <v>71</v>
      </c>
      <c r="G61">
        <v>82081</v>
      </c>
      <c r="H61" t="str">
        <f t="shared" ref="H61" si="53">IF(G61&lt;=25000,"0-$25K",IF(AND(G61&gt;25000,G61&lt;=50000),"$25k-$50k",IF(AND(G61&gt;50000,G61&lt;=75000),"$50k-$75k",IF(AND(G61&gt;75000,G61&lt;=100000),"$75k-$100k",IF(G61&gt;100000,"&gt;$100k")))))</f>
        <v>$75k-$100k</v>
      </c>
      <c r="I61" t="s">
        <v>37</v>
      </c>
      <c r="J61" t="s">
        <v>44</v>
      </c>
      <c r="K61" t="str">
        <f t="shared" si="2"/>
        <v>Quarterly or less</v>
      </c>
      <c r="L61">
        <v>20111</v>
      </c>
      <c r="M61">
        <v>30101</v>
      </c>
      <c r="N61">
        <v>0.1</v>
      </c>
      <c r="O61">
        <v>3500</v>
      </c>
    </row>
    <row r="62" spans="1:15" x14ac:dyDescent="0.25">
      <c r="A62" t="s">
        <v>201</v>
      </c>
      <c r="B62" t="s">
        <v>202</v>
      </c>
      <c r="C62" t="s">
        <v>203</v>
      </c>
      <c r="D62" t="s">
        <v>42</v>
      </c>
      <c r="E62" t="s">
        <v>32</v>
      </c>
      <c r="F62">
        <v>52</v>
      </c>
      <c r="G62">
        <v>85666</v>
      </c>
      <c r="H62" t="str">
        <f t="shared" ref="H62" si="54">IF(G62&lt;=25000,"0-$25K",IF(AND(G62&gt;25000,G62&lt;=50000),"$25k-$50k",IF(AND(G62&gt;50000,G62&lt;=75000),"$50k-$75k",IF(AND(G62&gt;75000,G62&lt;=100000),"$75k-$100k", IF(G62&gt;100000,"&gt;&gt;$100k")))))</f>
        <v>$75k-$100k</v>
      </c>
      <c r="I62" t="s">
        <v>65</v>
      </c>
      <c r="J62" t="s">
        <v>38</v>
      </c>
      <c r="K62" t="str">
        <f t="shared" si="2"/>
        <v>Quarterly or less</v>
      </c>
      <c r="L62">
        <v>20109</v>
      </c>
      <c r="M62">
        <v>30102</v>
      </c>
      <c r="N62">
        <v>0.2</v>
      </c>
      <c r="O62">
        <v>1500</v>
      </c>
    </row>
    <row r="63" spans="1:15" x14ac:dyDescent="0.25">
      <c r="A63" t="s">
        <v>204</v>
      </c>
      <c r="B63" t="s">
        <v>202</v>
      </c>
      <c r="C63" t="s">
        <v>205</v>
      </c>
      <c r="D63" t="s">
        <v>42</v>
      </c>
      <c r="E63" t="s">
        <v>43</v>
      </c>
      <c r="F63">
        <v>60</v>
      </c>
      <c r="G63">
        <v>104782</v>
      </c>
      <c r="H63" t="str">
        <f t="shared" ref="H63" si="55">IF(G63&lt;=25000,"0-$25K",IF(AND(G63&gt;25000,G63&lt;=50000),"$25k-$50k",IF(AND(G63&gt;50000,G63&lt;=75000),"$50k-$75k",IF(AND(G63&gt;75000,G63&lt;=100000),"$75k-$100k",IF(G63&gt;100000,"&gt;$100k")))))</f>
        <v>&gt;$100k</v>
      </c>
      <c r="I63" t="s">
        <v>49</v>
      </c>
      <c r="J63" t="s">
        <v>22</v>
      </c>
      <c r="K63" t="str">
        <f t="shared" si="2"/>
        <v>Quarterly or less</v>
      </c>
      <c r="L63">
        <v>20113</v>
      </c>
      <c r="M63">
        <v>30110</v>
      </c>
      <c r="N63">
        <v>0.2</v>
      </c>
      <c r="O63">
        <v>2000</v>
      </c>
    </row>
    <row r="64" spans="1:15" x14ac:dyDescent="0.25">
      <c r="A64" t="s">
        <v>206</v>
      </c>
      <c r="B64" t="s">
        <v>54</v>
      </c>
      <c r="C64" t="s">
        <v>207</v>
      </c>
      <c r="D64" t="s">
        <v>19</v>
      </c>
      <c r="E64" t="s">
        <v>32</v>
      </c>
      <c r="F64">
        <v>50</v>
      </c>
      <c r="G64">
        <v>52479</v>
      </c>
      <c r="H64" t="str">
        <f t="shared" ref="H64" si="56">IF(G64&lt;=25000,"0-$25K",IF(AND(G64&gt;25000,G64&lt;=50000),"$25k-$50k",IF(AND(G64&gt;50000,G64&lt;=75000),"$50k-$75k",IF(AND(G64&gt;75000,G64&lt;=100000),"$75k-$100k", IF(G64&gt;100000,"&gt;&gt;$100k")))))</f>
        <v>$50k-$75k</v>
      </c>
      <c r="I64" t="s">
        <v>59</v>
      </c>
      <c r="J64" t="s">
        <v>22</v>
      </c>
      <c r="K64" t="str">
        <f t="shared" si="2"/>
        <v>Quarterly or less</v>
      </c>
      <c r="L64">
        <v>20102</v>
      </c>
      <c r="M64">
        <v>30106</v>
      </c>
      <c r="N64">
        <v>0.1</v>
      </c>
      <c r="O64">
        <v>2000</v>
      </c>
    </row>
    <row r="65" spans="1:15" x14ac:dyDescent="0.25">
      <c r="A65" t="s">
        <v>208</v>
      </c>
      <c r="B65" t="s">
        <v>61</v>
      </c>
      <c r="C65" t="s">
        <v>209</v>
      </c>
      <c r="D65" t="s">
        <v>19</v>
      </c>
      <c r="E65" t="s">
        <v>32</v>
      </c>
      <c r="F65">
        <v>50</v>
      </c>
      <c r="G65">
        <v>94003</v>
      </c>
      <c r="H65" t="str">
        <f t="shared" ref="H65" si="57">IF(G65&lt;=25000,"0-$25K",IF(AND(G65&gt;25000,G65&lt;=50000),"$25k-$50k",IF(AND(G65&gt;50000,G65&lt;=75000),"$50k-$75k",IF(AND(G65&gt;75000,G65&lt;=100000),"$75k-$100k",IF(G65&gt;100000,"&gt;$100k")))))</f>
        <v>$75k-$100k</v>
      </c>
      <c r="I65" t="s">
        <v>65</v>
      </c>
      <c r="J65" t="s">
        <v>33</v>
      </c>
      <c r="K65" t="str">
        <f t="shared" si="2"/>
        <v>More frequent than quarterly</v>
      </c>
      <c r="L65">
        <v>20110</v>
      </c>
      <c r="M65">
        <v>30107</v>
      </c>
      <c r="N65">
        <v>0.2</v>
      </c>
      <c r="O65">
        <v>4000</v>
      </c>
    </row>
    <row r="66" spans="1:15" x14ac:dyDescent="0.25">
      <c r="A66" t="s">
        <v>210</v>
      </c>
      <c r="B66" t="s">
        <v>211</v>
      </c>
      <c r="C66" t="s">
        <v>212</v>
      </c>
      <c r="D66" t="s">
        <v>19</v>
      </c>
      <c r="E66" t="s">
        <v>32</v>
      </c>
      <c r="F66">
        <v>79</v>
      </c>
      <c r="G66">
        <v>84944</v>
      </c>
      <c r="H66" t="str">
        <f t="shared" ref="H66" si="58">IF(G66&lt;=25000,"0-$25K",IF(AND(G66&gt;25000,G66&lt;=50000),"$25k-$50k",IF(AND(G66&gt;50000,G66&lt;=75000),"$50k-$75k",IF(AND(G66&gt;75000,G66&lt;=100000),"$75k-$100k", IF(G66&gt;100000,"&gt;&gt;$100k")))))</f>
        <v>$75k-$100k</v>
      </c>
      <c r="I66" t="s">
        <v>65</v>
      </c>
      <c r="J66" t="s">
        <v>33</v>
      </c>
      <c r="K66" t="str">
        <f t="shared" si="2"/>
        <v>More frequent than quarterly</v>
      </c>
      <c r="L66">
        <v>20111</v>
      </c>
      <c r="M66">
        <v>30113</v>
      </c>
      <c r="N66">
        <v>0.1</v>
      </c>
      <c r="O66">
        <v>2000</v>
      </c>
    </row>
    <row r="67" spans="1:15" x14ac:dyDescent="0.25">
      <c r="A67" t="s">
        <v>213</v>
      </c>
      <c r="B67" t="s">
        <v>202</v>
      </c>
      <c r="C67" t="s">
        <v>214</v>
      </c>
      <c r="D67" t="s">
        <v>42</v>
      </c>
      <c r="E67" t="s">
        <v>32</v>
      </c>
      <c r="F67">
        <v>34</v>
      </c>
      <c r="G67">
        <v>74606</v>
      </c>
      <c r="H67" t="str">
        <f t="shared" ref="H67" si="59">IF(G67&lt;=25000,"0-$25K",IF(AND(G67&gt;25000,G67&lt;=50000),"$25k-$50k",IF(AND(G67&gt;50000,G67&lt;=75000),"$50k-$75k",IF(AND(G67&gt;75000,G67&lt;=100000),"$75k-$100k",IF(G67&gt;100000,"&gt;$100k")))))</f>
        <v>$50k-$75k</v>
      </c>
      <c r="I67" t="s">
        <v>37</v>
      </c>
      <c r="J67" t="s">
        <v>38</v>
      </c>
      <c r="K67" t="str">
        <f t="shared" si="2"/>
        <v>Quarterly or less</v>
      </c>
      <c r="L67">
        <v>20101</v>
      </c>
      <c r="M67">
        <v>30109</v>
      </c>
      <c r="N67">
        <v>0.25</v>
      </c>
      <c r="O67">
        <v>4000</v>
      </c>
    </row>
    <row r="68" spans="1:15" x14ac:dyDescent="0.25">
      <c r="A68" t="s">
        <v>215</v>
      </c>
      <c r="B68" t="s">
        <v>189</v>
      </c>
      <c r="C68" t="s">
        <v>216</v>
      </c>
      <c r="D68" t="s">
        <v>19</v>
      </c>
      <c r="E68" t="s">
        <v>20</v>
      </c>
      <c r="F68">
        <v>60</v>
      </c>
      <c r="G68">
        <v>59153</v>
      </c>
      <c r="H68" t="str">
        <f t="shared" ref="H68" si="60">IF(G68&lt;=25000,"0-$25K",IF(AND(G68&gt;25000,G68&lt;=50000),"$25k-$50k",IF(AND(G68&gt;50000,G68&lt;=75000),"$50k-$75k",IF(AND(G68&gt;75000,G68&lt;=100000),"$75k-$100k", IF(G68&gt;100000,"&gt;&gt;$100k")))))</f>
        <v>$50k-$75k</v>
      </c>
      <c r="I68" t="s">
        <v>65</v>
      </c>
      <c r="J68" t="s">
        <v>22</v>
      </c>
      <c r="K68" t="str">
        <f t="shared" si="2"/>
        <v>Quarterly or less</v>
      </c>
      <c r="L68">
        <v>20105</v>
      </c>
      <c r="M68">
        <v>30114</v>
      </c>
      <c r="N68">
        <v>0.2</v>
      </c>
      <c r="O68">
        <v>3500</v>
      </c>
    </row>
    <row r="69" spans="1:15" x14ac:dyDescent="0.25">
      <c r="A69" t="s">
        <v>217</v>
      </c>
      <c r="B69" t="s">
        <v>30</v>
      </c>
      <c r="C69" t="s">
        <v>218</v>
      </c>
      <c r="D69" t="s">
        <v>19</v>
      </c>
      <c r="E69" t="s">
        <v>26</v>
      </c>
      <c r="F69">
        <v>47</v>
      </c>
      <c r="G69">
        <v>97211</v>
      </c>
      <c r="H69" t="str">
        <f t="shared" ref="H69" si="61">IF(G69&lt;=25000,"0-$25K",IF(AND(G69&gt;25000,G69&lt;=50000),"$25k-$50k",IF(AND(G69&gt;50000,G69&lt;=75000),"$50k-$75k",IF(AND(G69&gt;75000,G69&lt;=100000),"$75k-$100k",IF(G69&gt;100000,"&gt;$100k")))))</f>
        <v>$75k-$100k</v>
      </c>
      <c r="I69" t="s">
        <v>37</v>
      </c>
      <c r="J69" t="s">
        <v>28</v>
      </c>
      <c r="K69" t="str">
        <f t="shared" si="2"/>
        <v>More frequent than quarterly</v>
      </c>
      <c r="L69">
        <v>20106</v>
      </c>
      <c r="M69">
        <v>30105</v>
      </c>
      <c r="N69">
        <v>0.25</v>
      </c>
      <c r="O69">
        <v>2000</v>
      </c>
    </row>
    <row r="70" spans="1:15" x14ac:dyDescent="0.25">
      <c r="A70" t="s">
        <v>219</v>
      </c>
      <c r="B70" t="s">
        <v>178</v>
      </c>
      <c r="C70" t="s">
        <v>220</v>
      </c>
      <c r="D70" t="s">
        <v>19</v>
      </c>
      <c r="E70" t="s">
        <v>26</v>
      </c>
      <c r="F70">
        <v>57</v>
      </c>
      <c r="G70">
        <v>82725</v>
      </c>
      <c r="H70" t="str">
        <f t="shared" ref="H70" si="62">IF(G70&lt;=25000,"0-$25K",IF(AND(G70&gt;25000,G70&lt;=50000),"$25k-$50k",IF(AND(G70&gt;50000,G70&lt;=75000),"$50k-$75k",IF(AND(G70&gt;75000,G70&lt;=100000),"$75k-$100k", IF(G70&gt;100000,"&gt;&gt;$100k")))))</f>
        <v>$75k-$100k</v>
      </c>
      <c r="I70" t="s">
        <v>27</v>
      </c>
      <c r="J70" t="s">
        <v>44</v>
      </c>
      <c r="K70" t="str">
        <f t="shared" si="2"/>
        <v>Quarterly or less</v>
      </c>
      <c r="L70">
        <v>20107</v>
      </c>
      <c r="M70">
        <v>30109</v>
      </c>
      <c r="N70">
        <v>0.25</v>
      </c>
      <c r="O70">
        <v>3500</v>
      </c>
    </row>
    <row r="71" spans="1:15" x14ac:dyDescent="0.25">
      <c r="A71" t="s">
        <v>221</v>
      </c>
      <c r="B71" t="s">
        <v>222</v>
      </c>
      <c r="C71" t="s">
        <v>223</v>
      </c>
      <c r="D71" t="s">
        <v>19</v>
      </c>
      <c r="E71" t="s">
        <v>26</v>
      </c>
      <c r="F71">
        <v>71</v>
      </c>
      <c r="G71">
        <v>97557</v>
      </c>
      <c r="H71" t="str">
        <f t="shared" ref="H71" si="63">IF(G71&lt;=25000,"0-$25K",IF(AND(G71&gt;25000,G71&lt;=50000),"$25k-$50k",IF(AND(G71&gt;50000,G71&lt;=75000),"$50k-$75k",IF(AND(G71&gt;75000,G71&lt;=100000),"$75k-$100k",IF(G71&gt;100000,"&gt;$100k")))))</f>
        <v>$75k-$100k</v>
      </c>
      <c r="I71" t="s">
        <v>37</v>
      </c>
      <c r="J71" t="s">
        <v>22</v>
      </c>
      <c r="K71" t="str">
        <f t="shared" si="2"/>
        <v>Quarterly or less</v>
      </c>
      <c r="L71">
        <v>20110</v>
      </c>
      <c r="M71">
        <v>30105</v>
      </c>
      <c r="N71">
        <v>0.2</v>
      </c>
      <c r="O71">
        <v>4000</v>
      </c>
    </row>
    <row r="72" spans="1:15" x14ac:dyDescent="0.25">
      <c r="A72" t="s">
        <v>224</v>
      </c>
      <c r="B72" t="s">
        <v>57</v>
      </c>
      <c r="C72" t="s">
        <v>225</v>
      </c>
      <c r="D72" t="s">
        <v>42</v>
      </c>
      <c r="E72" t="s">
        <v>32</v>
      </c>
      <c r="F72">
        <v>40</v>
      </c>
      <c r="G72">
        <v>69117</v>
      </c>
      <c r="H72" t="str">
        <f t="shared" ref="H72" si="64">IF(G72&lt;=25000,"0-$25K",IF(AND(G72&gt;25000,G72&lt;=50000),"$25k-$50k",IF(AND(G72&gt;50000,G72&lt;=75000),"$50k-$75k",IF(AND(G72&gt;75000,G72&lt;=100000),"$75k-$100k", IF(G72&gt;100000,"&gt;&gt;$100k")))))</f>
        <v>$50k-$75k</v>
      </c>
      <c r="I72" t="s">
        <v>59</v>
      </c>
      <c r="J72" t="s">
        <v>22</v>
      </c>
      <c r="K72" t="str">
        <f t="shared" ref="K72:K135" si="65">IF(OR(J72="monthly", J72="bi-monthly",J72="bi-weekly"),"More frequent than quarterly","Quarterly or less")</f>
        <v>Quarterly or less</v>
      </c>
      <c r="L72">
        <v>20101</v>
      </c>
      <c r="M72">
        <v>30103</v>
      </c>
      <c r="N72">
        <v>0.15</v>
      </c>
      <c r="O72">
        <v>3000</v>
      </c>
    </row>
    <row r="73" spans="1:15" x14ac:dyDescent="0.25">
      <c r="A73" t="s">
        <v>226</v>
      </c>
      <c r="B73" t="s">
        <v>227</v>
      </c>
      <c r="C73" t="s">
        <v>228</v>
      </c>
      <c r="D73" t="s">
        <v>19</v>
      </c>
      <c r="E73" t="s">
        <v>20</v>
      </c>
      <c r="F73">
        <v>50</v>
      </c>
      <c r="G73">
        <v>77415</v>
      </c>
      <c r="H73" t="str">
        <f t="shared" ref="H73" si="66">IF(G73&lt;=25000,"0-$25K",IF(AND(G73&gt;25000,G73&lt;=50000),"$25k-$50k",IF(AND(G73&gt;50000,G73&lt;=75000),"$50k-$75k",IF(AND(G73&gt;75000,G73&lt;=100000),"$75k-$100k",IF(G73&gt;100000,"&gt;$100k")))))</f>
        <v>$75k-$100k</v>
      </c>
      <c r="I73" t="s">
        <v>27</v>
      </c>
      <c r="J73" t="s">
        <v>44</v>
      </c>
      <c r="K73" t="str">
        <f t="shared" si="65"/>
        <v>Quarterly or less</v>
      </c>
      <c r="L73">
        <v>20106</v>
      </c>
      <c r="M73">
        <v>30108</v>
      </c>
      <c r="N73">
        <v>0.1</v>
      </c>
      <c r="O73">
        <v>4000</v>
      </c>
    </row>
    <row r="74" spans="1:15" x14ac:dyDescent="0.25">
      <c r="A74" t="s">
        <v>229</v>
      </c>
      <c r="B74" t="s">
        <v>230</v>
      </c>
      <c r="C74" t="s">
        <v>231</v>
      </c>
      <c r="D74" t="s">
        <v>19</v>
      </c>
      <c r="E74" t="s">
        <v>32</v>
      </c>
      <c r="F74">
        <v>61</v>
      </c>
      <c r="G74">
        <v>74435</v>
      </c>
      <c r="H74" t="str">
        <f t="shared" ref="H74" si="67">IF(G74&lt;=25000,"0-$25K",IF(AND(G74&gt;25000,G74&lt;=50000),"$25k-$50k",IF(AND(G74&gt;50000,G74&lt;=75000),"$50k-$75k",IF(AND(G74&gt;75000,G74&lt;=100000),"$75k-$100k", IF(G74&gt;100000,"&gt;&gt;$100k")))))</f>
        <v>$50k-$75k</v>
      </c>
      <c r="I74" t="s">
        <v>27</v>
      </c>
      <c r="J74" t="s">
        <v>44</v>
      </c>
      <c r="K74" t="str">
        <f t="shared" si="65"/>
        <v>Quarterly or less</v>
      </c>
      <c r="L74">
        <v>20112</v>
      </c>
      <c r="M74">
        <v>30115</v>
      </c>
      <c r="N74">
        <v>0.15</v>
      </c>
      <c r="O74">
        <v>2000</v>
      </c>
    </row>
    <row r="75" spans="1:15" x14ac:dyDescent="0.25">
      <c r="A75" t="s">
        <v>232</v>
      </c>
      <c r="B75" t="s">
        <v>61</v>
      </c>
      <c r="C75" t="s">
        <v>205</v>
      </c>
      <c r="D75" t="s">
        <v>19</v>
      </c>
      <c r="E75" t="s">
        <v>48</v>
      </c>
      <c r="F75">
        <v>31</v>
      </c>
      <c r="G75">
        <v>59033</v>
      </c>
      <c r="H75" t="str">
        <f t="shared" ref="H75" si="68">IF(G75&lt;=25000,"0-$25K",IF(AND(G75&gt;25000,G75&lt;=50000),"$25k-$50k",IF(AND(G75&gt;50000,G75&lt;=75000),"$50k-$75k",IF(AND(G75&gt;75000,G75&lt;=100000),"$75k-$100k",IF(G75&gt;100000,"&gt;$100k")))))</f>
        <v>$50k-$75k</v>
      </c>
      <c r="I75" t="s">
        <v>49</v>
      </c>
      <c r="J75" t="s">
        <v>22</v>
      </c>
      <c r="K75" t="str">
        <f t="shared" si="65"/>
        <v>Quarterly or less</v>
      </c>
      <c r="L75">
        <v>20111</v>
      </c>
      <c r="M75">
        <v>30110</v>
      </c>
      <c r="N75">
        <v>0.15</v>
      </c>
      <c r="O75">
        <v>3000</v>
      </c>
    </row>
    <row r="76" spans="1:15" x14ac:dyDescent="0.25">
      <c r="A76" t="s">
        <v>233</v>
      </c>
      <c r="B76" t="s">
        <v>234</v>
      </c>
      <c r="C76" t="s">
        <v>235</v>
      </c>
      <c r="D76" t="s">
        <v>42</v>
      </c>
      <c r="E76" t="s">
        <v>20</v>
      </c>
      <c r="F76">
        <v>50</v>
      </c>
      <c r="G76">
        <v>58721</v>
      </c>
      <c r="H76" t="str">
        <f t="shared" ref="H76" si="69">IF(G76&lt;=25000,"0-$25K",IF(AND(G76&gt;25000,G76&lt;=50000),"$25k-$50k",IF(AND(G76&gt;50000,G76&lt;=75000),"$50k-$75k",IF(AND(G76&gt;75000,G76&lt;=100000),"$75k-$100k", IF(G76&gt;100000,"&gt;&gt;$100k")))))</f>
        <v>$50k-$75k</v>
      </c>
      <c r="I76" t="s">
        <v>21</v>
      </c>
      <c r="J76" t="s">
        <v>44</v>
      </c>
      <c r="K76" t="str">
        <f t="shared" si="65"/>
        <v>Quarterly or less</v>
      </c>
      <c r="L76">
        <v>20103</v>
      </c>
      <c r="M76">
        <v>30111</v>
      </c>
      <c r="N76">
        <v>0.2</v>
      </c>
      <c r="O76">
        <v>2000</v>
      </c>
    </row>
    <row r="77" spans="1:15" x14ac:dyDescent="0.25">
      <c r="A77" t="s">
        <v>236</v>
      </c>
      <c r="B77" t="s">
        <v>237</v>
      </c>
      <c r="C77" t="s">
        <v>238</v>
      </c>
      <c r="D77" t="s">
        <v>42</v>
      </c>
      <c r="E77" t="s">
        <v>32</v>
      </c>
      <c r="F77">
        <v>74</v>
      </c>
      <c r="G77">
        <v>87940</v>
      </c>
      <c r="H77" t="str">
        <f t="shared" ref="H77" si="70">IF(G77&lt;=25000,"0-$25K",IF(AND(G77&gt;25000,G77&lt;=50000),"$25k-$50k",IF(AND(G77&gt;50000,G77&lt;=75000),"$50k-$75k",IF(AND(G77&gt;75000,G77&lt;=100000),"$75k-$100k",IF(G77&gt;100000,"&gt;$100k")))))</f>
        <v>$75k-$100k</v>
      </c>
      <c r="I77" t="s">
        <v>37</v>
      </c>
      <c r="J77" t="s">
        <v>33</v>
      </c>
      <c r="K77" t="str">
        <f t="shared" si="65"/>
        <v>More frequent than quarterly</v>
      </c>
      <c r="L77">
        <v>20112</v>
      </c>
      <c r="M77">
        <v>30106</v>
      </c>
      <c r="N77">
        <v>0.2</v>
      </c>
      <c r="O77">
        <v>3500</v>
      </c>
    </row>
    <row r="78" spans="1:15" x14ac:dyDescent="0.25">
      <c r="A78" t="s">
        <v>239</v>
      </c>
      <c r="B78" t="s">
        <v>121</v>
      </c>
      <c r="C78" t="s">
        <v>18</v>
      </c>
      <c r="D78" t="s">
        <v>19</v>
      </c>
      <c r="E78" t="s">
        <v>32</v>
      </c>
      <c r="F78">
        <v>70</v>
      </c>
      <c r="G78">
        <v>34288</v>
      </c>
      <c r="H78" t="str">
        <f t="shared" ref="H78" si="71">IF(G78&lt;=25000,"0-$25K",IF(AND(G78&gt;25000,G78&lt;=50000),"$25k-$50k",IF(AND(G78&gt;50000,G78&lt;=75000),"$50k-$75k",IF(AND(G78&gt;75000,G78&lt;=100000),"$75k-$100k", IF(G78&gt;100000,"&gt;&gt;$100k")))))</f>
        <v>$25k-$50k</v>
      </c>
      <c r="I78" t="s">
        <v>37</v>
      </c>
      <c r="J78" t="s">
        <v>22</v>
      </c>
      <c r="K78" t="str">
        <f t="shared" si="65"/>
        <v>Quarterly or less</v>
      </c>
      <c r="L78">
        <v>20114</v>
      </c>
      <c r="M78">
        <v>30107</v>
      </c>
      <c r="N78">
        <v>0.15</v>
      </c>
      <c r="O78">
        <v>2000</v>
      </c>
    </row>
    <row r="79" spans="1:15" x14ac:dyDescent="0.25">
      <c r="A79" t="s">
        <v>240</v>
      </c>
      <c r="B79" t="s">
        <v>241</v>
      </c>
      <c r="C79" t="s">
        <v>67</v>
      </c>
      <c r="D79" t="s">
        <v>42</v>
      </c>
      <c r="E79" t="s">
        <v>26</v>
      </c>
      <c r="F79">
        <v>67</v>
      </c>
      <c r="G79">
        <v>54650</v>
      </c>
      <c r="H79" t="str">
        <f t="shared" ref="H79" si="72">IF(G79&lt;=25000,"0-$25K",IF(AND(G79&gt;25000,G79&lt;=50000),"$25k-$50k",IF(AND(G79&gt;50000,G79&lt;=75000),"$50k-$75k",IF(AND(G79&gt;75000,G79&lt;=100000),"$75k-$100k",IF(G79&gt;100000,"&gt;$100k")))))</f>
        <v>$50k-$75k</v>
      </c>
      <c r="I79" t="s">
        <v>49</v>
      </c>
      <c r="J79" t="s">
        <v>44</v>
      </c>
      <c r="K79" t="str">
        <f t="shared" si="65"/>
        <v>Quarterly or less</v>
      </c>
      <c r="L79">
        <v>20114</v>
      </c>
      <c r="M79">
        <v>30106</v>
      </c>
      <c r="N79">
        <v>0.1</v>
      </c>
      <c r="O79">
        <v>2000</v>
      </c>
    </row>
    <row r="80" spans="1:15" x14ac:dyDescent="0.25">
      <c r="A80" t="s">
        <v>242</v>
      </c>
      <c r="B80" t="s">
        <v>199</v>
      </c>
      <c r="C80" t="s">
        <v>243</v>
      </c>
      <c r="D80" t="s">
        <v>19</v>
      </c>
      <c r="E80" t="s">
        <v>32</v>
      </c>
      <c r="F80">
        <v>53</v>
      </c>
      <c r="G80">
        <v>63047</v>
      </c>
      <c r="H80" t="str">
        <f t="shared" ref="H80" si="73">IF(G80&lt;=25000,"0-$25K",IF(AND(G80&gt;25000,G80&lt;=50000),"$25k-$50k",IF(AND(G80&gt;50000,G80&lt;=75000),"$50k-$75k",IF(AND(G80&gt;75000,G80&lt;=100000),"$75k-$100k", IF(G80&gt;100000,"&gt;&gt;$100k")))))</f>
        <v>$50k-$75k</v>
      </c>
      <c r="I80" t="s">
        <v>65</v>
      </c>
      <c r="J80" t="s">
        <v>44</v>
      </c>
      <c r="K80" t="str">
        <f t="shared" si="65"/>
        <v>Quarterly or less</v>
      </c>
      <c r="L80">
        <v>20107</v>
      </c>
      <c r="M80">
        <v>30104</v>
      </c>
      <c r="N80">
        <v>0.2</v>
      </c>
      <c r="O80">
        <v>3500</v>
      </c>
    </row>
    <row r="81" spans="1:15" x14ac:dyDescent="0.25">
      <c r="A81" t="s">
        <v>244</v>
      </c>
      <c r="B81" t="s">
        <v>245</v>
      </c>
      <c r="C81" t="s">
        <v>246</v>
      </c>
      <c r="D81" t="s">
        <v>19</v>
      </c>
      <c r="E81" t="s">
        <v>26</v>
      </c>
      <c r="F81">
        <v>71</v>
      </c>
      <c r="G81">
        <v>54679</v>
      </c>
      <c r="H81" t="str">
        <f t="shared" ref="H81" si="74">IF(G81&lt;=25000,"0-$25K",IF(AND(G81&gt;25000,G81&lt;=50000),"$25k-$50k",IF(AND(G81&gt;50000,G81&lt;=75000),"$50k-$75k",IF(AND(G81&gt;75000,G81&lt;=100000),"$75k-$100k",IF(G81&gt;100000,"&gt;$100k")))))</f>
        <v>$50k-$75k</v>
      </c>
      <c r="I81" t="s">
        <v>59</v>
      </c>
      <c r="J81" t="s">
        <v>28</v>
      </c>
      <c r="K81" t="str">
        <f t="shared" si="65"/>
        <v>More frequent than quarterly</v>
      </c>
      <c r="L81">
        <v>20115</v>
      </c>
      <c r="M81">
        <v>30105</v>
      </c>
      <c r="N81">
        <v>0.25</v>
      </c>
      <c r="O81">
        <v>2500</v>
      </c>
    </row>
    <row r="82" spans="1:15" x14ac:dyDescent="0.25">
      <c r="A82" t="s">
        <v>247</v>
      </c>
      <c r="B82" t="s">
        <v>248</v>
      </c>
      <c r="C82" t="s">
        <v>249</v>
      </c>
      <c r="D82" t="s">
        <v>42</v>
      </c>
      <c r="E82" t="s">
        <v>32</v>
      </c>
      <c r="F82">
        <v>40</v>
      </c>
      <c r="G82">
        <v>78256</v>
      </c>
      <c r="H82" t="str">
        <f t="shared" ref="H82" si="75">IF(G82&lt;=25000,"0-$25K",IF(AND(G82&gt;25000,G82&lt;=50000),"$25k-$50k",IF(AND(G82&gt;50000,G82&lt;=75000),"$50k-$75k",IF(AND(G82&gt;75000,G82&lt;=100000),"$75k-$100k", IF(G82&gt;100000,"&gt;&gt;$100k")))))</f>
        <v>$75k-$100k</v>
      </c>
      <c r="I82" t="s">
        <v>21</v>
      </c>
      <c r="J82" t="s">
        <v>44</v>
      </c>
      <c r="K82" t="str">
        <f t="shared" si="65"/>
        <v>Quarterly or less</v>
      </c>
      <c r="L82">
        <v>20111</v>
      </c>
      <c r="M82">
        <v>30105</v>
      </c>
      <c r="N82">
        <v>0.1</v>
      </c>
      <c r="O82">
        <v>3000</v>
      </c>
    </row>
    <row r="83" spans="1:15" x14ac:dyDescent="0.25">
      <c r="A83" t="s">
        <v>250</v>
      </c>
      <c r="B83" t="s">
        <v>251</v>
      </c>
      <c r="C83" t="s">
        <v>252</v>
      </c>
      <c r="D83" t="s">
        <v>42</v>
      </c>
      <c r="E83" t="s">
        <v>20</v>
      </c>
      <c r="F83">
        <v>53</v>
      </c>
      <c r="G83">
        <v>123594</v>
      </c>
      <c r="H83" t="str">
        <f t="shared" ref="H83" si="76">IF(G83&lt;=25000,"0-$25K",IF(AND(G83&gt;25000,G83&lt;=50000),"$25k-$50k",IF(AND(G83&gt;50000,G83&lt;=75000),"$50k-$75k",IF(AND(G83&gt;75000,G83&lt;=100000),"$75k-$100k",IF(G83&gt;100000,"&gt;$100k")))))</f>
        <v>&gt;$100k</v>
      </c>
      <c r="I83" t="s">
        <v>65</v>
      </c>
      <c r="J83" t="s">
        <v>33</v>
      </c>
      <c r="K83" t="str">
        <f t="shared" si="65"/>
        <v>More frequent than quarterly</v>
      </c>
      <c r="L83">
        <v>20101</v>
      </c>
      <c r="M83">
        <v>30112</v>
      </c>
      <c r="N83">
        <v>0.2</v>
      </c>
      <c r="O83">
        <v>1000</v>
      </c>
    </row>
    <row r="84" spans="1:15" x14ac:dyDescent="0.25">
      <c r="A84" t="s">
        <v>253</v>
      </c>
      <c r="B84" t="s">
        <v>254</v>
      </c>
      <c r="C84" t="s">
        <v>255</v>
      </c>
      <c r="D84" t="s">
        <v>42</v>
      </c>
      <c r="E84" t="s">
        <v>43</v>
      </c>
      <c r="F84">
        <v>70</v>
      </c>
      <c r="G84">
        <v>72460</v>
      </c>
      <c r="H84" t="str">
        <f t="shared" ref="H84" si="77">IF(G84&lt;=25000,"0-$25K",IF(AND(G84&gt;25000,G84&lt;=50000),"$25k-$50k",IF(AND(G84&gt;50000,G84&lt;=75000),"$50k-$75k",IF(AND(G84&gt;75000,G84&lt;=100000),"$75k-$100k", IF(G84&gt;100000,"&gt;&gt;$100k")))))</f>
        <v>$50k-$75k</v>
      </c>
      <c r="I84" t="s">
        <v>27</v>
      </c>
      <c r="J84" t="s">
        <v>28</v>
      </c>
      <c r="K84" t="str">
        <f t="shared" si="65"/>
        <v>More frequent than quarterly</v>
      </c>
      <c r="L84">
        <v>20113</v>
      </c>
      <c r="M84">
        <v>30114</v>
      </c>
      <c r="N84">
        <v>0.1</v>
      </c>
      <c r="O84">
        <v>3000</v>
      </c>
    </row>
    <row r="85" spans="1:15" x14ac:dyDescent="0.25">
      <c r="A85" t="s">
        <v>256</v>
      </c>
      <c r="B85" t="s">
        <v>257</v>
      </c>
      <c r="C85" t="s">
        <v>258</v>
      </c>
      <c r="D85" t="s">
        <v>19</v>
      </c>
      <c r="E85" t="s">
        <v>26</v>
      </c>
      <c r="F85">
        <v>72</v>
      </c>
      <c r="G85">
        <v>63530</v>
      </c>
      <c r="H85" t="str">
        <f t="shared" ref="H85" si="78">IF(G85&lt;=25000,"0-$25K",IF(AND(G85&gt;25000,G85&lt;=50000),"$25k-$50k",IF(AND(G85&gt;50000,G85&lt;=75000),"$50k-$75k",IF(AND(G85&gt;75000,G85&lt;=100000),"$75k-$100k",IF(G85&gt;100000,"&gt;$100k")))))</f>
        <v>$50k-$75k</v>
      </c>
      <c r="I85" t="s">
        <v>49</v>
      </c>
      <c r="J85" t="s">
        <v>38</v>
      </c>
      <c r="K85" t="str">
        <f t="shared" si="65"/>
        <v>Quarterly or less</v>
      </c>
      <c r="L85">
        <v>20101</v>
      </c>
      <c r="M85">
        <v>30112</v>
      </c>
      <c r="N85">
        <v>0.2</v>
      </c>
      <c r="O85">
        <v>1500</v>
      </c>
    </row>
    <row r="86" spans="1:15" x14ac:dyDescent="0.25">
      <c r="A86" t="s">
        <v>259</v>
      </c>
      <c r="B86" t="s">
        <v>260</v>
      </c>
      <c r="C86" t="s">
        <v>261</v>
      </c>
      <c r="D86" t="s">
        <v>42</v>
      </c>
      <c r="E86" t="s">
        <v>26</v>
      </c>
      <c r="F86">
        <v>70</v>
      </c>
      <c r="G86">
        <v>96594</v>
      </c>
      <c r="H86" t="str">
        <f t="shared" ref="H86" si="79">IF(G86&lt;=25000,"0-$25K",IF(AND(G86&gt;25000,G86&lt;=50000),"$25k-$50k",IF(AND(G86&gt;50000,G86&lt;=75000),"$50k-$75k",IF(AND(G86&gt;75000,G86&lt;=100000),"$75k-$100k", IF(G86&gt;100000,"&gt;&gt;$100k")))))</f>
        <v>$75k-$100k</v>
      </c>
      <c r="I86" t="s">
        <v>65</v>
      </c>
      <c r="J86" t="s">
        <v>22</v>
      </c>
      <c r="K86" t="str">
        <f t="shared" si="65"/>
        <v>Quarterly or less</v>
      </c>
      <c r="L86">
        <v>20115</v>
      </c>
      <c r="M86">
        <v>30107</v>
      </c>
      <c r="N86">
        <v>0.2</v>
      </c>
      <c r="O86">
        <v>2000</v>
      </c>
    </row>
    <row r="87" spans="1:15" x14ac:dyDescent="0.25">
      <c r="A87" t="s">
        <v>262</v>
      </c>
      <c r="B87" t="s">
        <v>263</v>
      </c>
      <c r="C87" t="s">
        <v>264</v>
      </c>
      <c r="D87" t="s">
        <v>19</v>
      </c>
      <c r="E87" t="s">
        <v>43</v>
      </c>
      <c r="F87">
        <v>34</v>
      </c>
      <c r="G87">
        <v>43891</v>
      </c>
      <c r="H87" t="str">
        <f t="shared" ref="H87" si="80">IF(G87&lt;=25000,"0-$25K",IF(AND(G87&gt;25000,G87&lt;=50000),"$25k-$50k",IF(AND(G87&gt;50000,G87&lt;=75000),"$50k-$75k",IF(AND(G87&gt;75000,G87&lt;=100000),"$75k-$100k",IF(G87&gt;100000,"&gt;$100k")))))</f>
        <v>$25k-$50k</v>
      </c>
      <c r="I87" t="s">
        <v>27</v>
      </c>
      <c r="J87" t="s">
        <v>22</v>
      </c>
      <c r="K87" t="str">
        <f t="shared" si="65"/>
        <v>Quarterly or less</v>
      </c>
      <c r="L87">
        <v>20112</v>
      </c>
      <c r="M87">
        <v>30105</v>
      </c>
      <c r="N87">
        <v>0.2</v>
      </c>
      <c r="O87">
        <v>2000</v>
      </c>
    </row>
    <row r="88" spans="1:15" x14ac:dyDescent="0.25">
      <c r="A88" t="s">
        <v>265</v>
      </c>
      <c r="B88" t="s">
        <v>266</v>
      </c>
      <c r="C88" t="s">
        <v>267</v>
      </c>
      <c r="D88" t="s">
        <v>42</v>
      </c>
      <c r="E88" t="s">
        <v>20</v>
      </c>
      <c r="F88">
        <v>30</v>
      </c>
      <c r="G88">
        <v>90655</v>
      </c>
      <c r="H88" t="str">
        <f t="shared" ref="H88" si="81">IF(G88&lt;=25000,"0-$25K",IF(AND(G88&gt;25000,G88&lt;=50000),"$25k-$50k",IF(AND(G88&gt;50000,G88&lt;=75000),"$50k-$75k",IF(AND(G88&gt;75000,G88&lt;=100000),"$75k-$100k", IF(G88&gt;100000,"&gt;&gt;$100k")))))</f>
        <v>$75k-$100k</v>
      </c>
      <c r="I88" t="s">
        <v>21</v>
      </c>
      <c r="J88" t="s">
        <v>44</v>
      </c>
      <c r="K88" t="str">
        <f t="shared" si="65"/>
        <v>Quarterly or less</v>
      </c>
      <c r="L88">
        <v>20113</v>
      </c>
      <c r="M88">
        <v>30113</v>
      </c>
      <c r="N88">
        <v>0.15</v>
      </c>
      <c r="O88">
        <v>3000</v>
      </c>
    </row>
    <row r="89" spans="1:15" x14ac:dyDescent="0.25">
      <c r="A89" t="s">
        <v>268</v>
      </c>
      <c r="B89" t="s">
        <v>269</v>
      </c>
      <c r="C89" t="s">
        <v>270</v>
      </c>
      <c r="D89" t="s">
        <v>42</v>
      </c>
      <c r="E89" t="s">
        <v>26</v>
      </c>
      <c r="F89">
        <v>57</v>
      </c>
      <c r="G89">
        <v>71407</v>
      </c>
      <c r="H89" t="str">
        <f t="shared" ref="H89" si="82">IF(G89&lt;=25000,"0-$25K",IF(AND(G89&gt;25000,G89&lt;=50000),"$25k-$50k",IF(AND(G89&gt;50000,G89&lt;=75000),"$50k-$75k",IF(AND(G89&gt;75000,G89&lt;=100000),"$75k-$100k",IF(G89&gt;100000,"&gt;$100k")))))</f>
        <v>$50k-$75k</v>
      </c>
      <c r="I89" t="s">
        <v>49</v>
      </c>
      <c r="J89" t="s">
        <v>28</v>
      </c>
      <c r="K89" t="str">
        <f t="shared" si="65"/>
        <v>More frequent than quarterly</v>
      </c>
      <c r="L89">
        <v>20105</v>
      </c>
      <c r="M89">
        <v>30101</v>
      </c>
      <c r="N89">
        <v>0.2</v>
      </c>
      <c r="O89">
        <v>3000</v>
      </c>
    </row>
    <row r="90" spans="1:15" x14ac:dyDescent="0.25">
      <c r="A90" t="s">
        <v>271</v>
      </c>
      <c r="B90" t="s">
        <v>272</v>
      </c>
      <c r="C90" t="s">
        <v>273</v>
      </c>
      <c r="D90" t="s">
        <v>42</v>
      </c>
      <c r="E90" t="s">
        <v>32</v>
      </c>
      <c r="F90">
        <v>42</v>
      </c>
      <c r="G90">
        <v>92118</v>
      </c>
      <c r="H90" t="str">
        <f t="shared" ref="H90" si="83">IF(G90&lt;=25000,"0-$25K",IF(AND(G90&gt;25000,G90&lt;=50000),"$25k-$50k",IF(AND(G90&gt;50000,G90&lt;=75000),"$50k-$75k",IF(AND(G90&gt;75000,G90&lt;=100000),"$75k-$100k", IF(G90&gt;100000,"&gt;&gt;$100k")))))</f>
        <v>$75k-$100k</v>
      </c>
      <c r="I90" t="s">
        <v>59</v>
      </c>
      <c r="J90" t="s">
        <v>38</v>
      </c>
      <c r="K90" t="str">
        <f t="shared" si="65"/>
        <v>Quarterly or less</v>
      </c>
      <c r="L90">
        <v>20102</v>
      </c>
      <c r="M90">
        <v>30111</v>
      </c>
      <c r="N90">
        <v>0.15</v>
      </c>
      <c r="O90">
        <v>1000</v>
      </c>
    </row>
    <row r="91" spans="1:15" x14ac:dyDescent="0.25">
      <c r="A91" t="s">
        <v>274</v>
      </c>
      <c r="B91" t="s">
        <v>245</v>
      </c>
      <c r="C91" t="s">
        <v>275</v>
      </c>
      <c r="D91" t="s">
        <v>19</v>
      </c>
      <c r="E91" t="s">
        <v>32</v>
      </c>
      <c r="F91">
        <v>65</v>
      </c>
      <c r="G91">
        <v>71068</v>
      </c>
      <c r="H91" t="str">
        <f t="shared" ref="H91" si="84">IF(G91&lt;=25000,"0-$25K",IF(AND(G91&gt;25000,G91&lt;=50000),"$25k-$50k",IF(AND(G91&gt;50000,G91&lt;=75000),"$50k-$75k",IF(AND(G91&gt;75000,G91&lt;=100000),"$75k-$100k",IF(G91&gt;100000,"&gt;$100k")))))</f>
        <v>$50k-$75k</v>
      </c>
      <c r="I91" t="s">
        <v>37</v>
      </c>
      <c r="J91" t="s">
        <v>44</v>
      </c>
      <c r="K91" t="str">
        <f t="shared" si="65"/>
        <v>Quarterly or less</v>
      </c>
      <c r="L91">
        <v>20107</v>
      </c>
      <c r="M91">
        <v>30113</v>
      </c>
      <c r="N91">
        <v>0.15</v>
      </c>
      <c r="O91">
        <v>4000</v>
      </c>
    </row>
    <row r="92" spans="1:15" x14ac:dyDescent="0.25">
      <c r="A92" t="s">
        <v>276</v>
      </c>
      <c r="B92" t="s">
        <v>277</v>
      </c>
      <c r="C92" t="s">
        <v>41</v>
      </c>
      <c r="D92" t="s">
        <v>19</v>
      </c>
      <c r="E92" t="s">
        <v>32</v>
      </c>
      <c r="F92">
        <v>77</v>
      </c>
      <c r="G92">
        <v>54977</v>
      </c>
      <c r="H92" t="str">
        <f t="shared" ref="H92" si="85">IF(G92&lt;=25000,"0-$25K",IF(AND(G92&gt;25000,G92&lt;=50000),"$25k-$50k",IF(AND(G92&gt;50000,G92&lt;=75000),"$50k-$75k",IF(AND(G92&gt;75000,G92&lt;=100000),"$75k-$100k", IF(G92&gt;100000,"&gt;&gt;$100k")))))</f>
        <v>$50k-$75k</v>
      </c>
      <c r="I92" t="s">
        <v>37</v>
      </c>
      <c r="J92" t="s">
        <v>22</v>
      </c>
      <c r="K92" t="str">
        <f t="shared" si="65"/>
        <v>Quarterly or less</v>
      </c>
      <c r="L92">
        <v>20107</v>
      </c>
      <c r="M92">
        <v>30112</v>
      </c>
      <c r="N92">
        <v>0.25</v>
      </c>
      <c r="O92">
        <v>3500</v>
      </c>
    </row>
    <row r="93" spans="1:15" x14ac:dyDescent="0.25">
      <c r="A93" t="s">
        <v>278</v>
      </c>
      <c r="B93" t="s">
        <v>279</v>
      </c>
      <c r="C93" t="s">
        <v>280</v>
      </c>
      <c r="D93" t="s">
        <v>42</v>
      </c>
      <c r="E93" t="s">
        <v>32</v>
      </c>
      <c r="F93">
        <v>61</v>
      </c>
      <c r="G93">
        <v>68496</v>
      </c>
      <c r="H93" t="str">
        <f t="shared" ref="H93" si="86">IF(G93&lt;=25000,"0-$25K",IF(AND(G93&gt;25000,G93&lt;=50000),"$25k-$50k",IF(AND(G93&gt;50000,G93&lt;=75000),"$50k-$75k",IF(AND(G93&gt;75000,G93&lt;=100000),"$75k-$100k",IF(G93&gt;100000,"&gt;$100k")))))</f>
        <v>$50k-$75k</v>
      </c>
      <c r="I93" t="s">
        <v>59</v>
      </c>
      <c r="J93" t="s">
        <v>33</v>
      </c>
      <c r="K93" t="str">
        <f t="shared" si="65"/>
        <v>More frequent than quarterly</v>
      </c>
      <c r="L93">
        <v>20103</v>
      </c>
      <c r="M93">
        <v>30107</v>
      </c>
      <c r="N93">
        <v>0.2</v>
      </c>
      <c r="O93">
        <v>4000</v>
      </c>
    </row>
    <row r="94" spans="1:15" x14ac:dyDescent="0.25">
      <c r="A94" t="s">
        <v>281</v>
      </c>
      <c r="B94" t="s">
        <v>109</v>
      </c>
      <c r="C94" t="s">
        <v>282</v>
      </c>
      <c r="D94" t="s">
        <v>19</v>
      </c>
      <c r="E94" t="s">
        <v>20</v>
      </c>
      <c r="F94">
        <v>64</v>
      </c>
      <c r="G94">
        <v>81801</v>
      </c>
      <c r="H94" t="str">
        <f t="shared" ref="H94" si="87">IF(G94&lt;=25000,"0-$25K",IF(AND(G94&gt;25000,G94&lt;=50000),"$25k-$50k",IF(AND(G94&gt;50000,G94&lt;=75000),"$50k-$75k",IF(AND(G94&gt;75000,G94&lt;=100000),"$75k-$100k", IF(G94&gt;100000,"&gt;&gt;$100k")))))</f>
        <v>$75k-$100k</v>
      </c>
      <c r="I94" t="s">
        <v>49</v>
      </c>
      <c r="J94" t="s">
        <v>38</v>
      </c>
      <c r="K94" t="str">
        <f t="shared" si="65"/>
        <v>Quarterly or less</v>
      </c>
      <c r="L94">
        <v>20105</v>
      </c>
      <c r="M94">
        <v>30108</v>
      </c>
      <c r="N94">
        <v>0.1</v>
      </c>
      <c r="O94">
        <v>3500</v>
      </c>
    </row>
    <row r="95" spans="1:15" x14ac:dyDescent="0.25">
      <c r="A95" t="s">
        <v>283</v>
      </c>
      <c r="B95" t="s">
        <v>284</v>
      </c>
      <c r="C95" t="s">
        <v>285</v>
      </c>
      <c r="D95" t="s">
        <v>42</v>
      </c>
      <c r="E95" t="s">
        <v>32</v>
      </c>
      <c r="F95">
        <v>77</v>
      </c>
      <c r="G95">
        <v>104773</v>
      </c>
      <c r="H95" t="str">
        <f t="shared" ref="H95" si="88">IF(G95&lt;=25000,"0-$25K",IF(AND(G95&gt;25000,G95&lt;=50000),"$25k-$50k",IF(AND(G95&gt;50000,G95&lt;=75000),"$50k-$75k",IF(AND(G95&gt;75000,G95&lt;=100000),"$75k-$100k",IF(G95&gt;100000,"&gt;$100k")))))</f>
        <v>&gt;$100k</v>
      </c>
      <c r="I95" t="s">
        <v>27</v>
      </c>
      <c r="J95" t="s">
        <v>38</v>
      </c>
      <c r="K95" t="str">
        <f t="shared" si="65"/>
        <v>Quarterly or less</v>
      </c>
      <c r="L95">
        <v>20109</v>
      </c>
      <c r="M95">
        <v>30111</v>
      </c>
      <c r="N95">
        <v>0.2</v>
      </c>
      <c r="O95">
        <v>2500</v>
      </c>
    </row>
    <row r="96" spans="1:15" x14ac:dyDescent="0.25">
      <c r="A96" t="s">
        <v>286</v>
      </c>
      <c r="B96" t="s">
        <v>287</v>
      </c>
      <c r="C96" t="s">
        <v>288</v>
      </c>
      <c r="D96" t="s">
        <v>42</v>
      </c>
      <c r="E96" t="s">
        <v>26</v>
      </c>
      <c r="F96">
        <v>80</v>
      </c>
      <c r="G96">
        <v>78920</v>
      </c>
      <c r="H96" t="str">
        <f t="shared" ref="H96" si="89">IF(G96&lt;=25000,"0-$25K",IF(AND(G96&gt;25000,G96&lt;=50000),"$25k-$50k",IF(AND(G96&gt;50000,G96&lt;=75000),"$50k-$75k",IF(AND(G96&gt;75000,G96&lt;=100000),"$75k-$100k", IF(G96&gt;100000,"&gt;&gt;$100k")))))</f>
        <v>$75k-$100k</v>
      </c>
      <c r="I96" t="s">
        <v>65</v>
      </c>
      <c r="J96" t="s">
        <v>44</v>
      </c>
      <c r="K96" t="str">
        <f t="shared" si="65"/>
        <v>Quarterly or less</v>
      </c>
      <c r="L96">
        <v>20114</v>
      </c>
      <c r="M96">
        <v>30114</v>
      </c>
      <c r="N96">
        <v>0.2</v>
      </c>
      <c r="O96">
        <v>1500</v>
      </c>
    </row>
    <row r="97" spans="1:15" x14ac:dyDescent="0.25">
      <c r="A97" t="s">
        <v>289</v>
      </c>
      <c r="B97" t="s">
        <v>290</v>
      </c>
      <c r="C97" t="s">
        <v>291</v>
      </c>
      <c r="D97" t="s">
        <v>19</v>
      </c>
      <c r="E97" t="s">
        <v>32</v>
      </c>
      <c r="F97">
        <v>40</v>
      </c>
      <c r="G97">
        <v>72675</v>
      </c>
      <c r="H97" t="str">
        <f t="shared" ref="H97" si="90">IF(G97&lt;=25000,"0-$25K",IF(AND(G97&gt;25000,G97&lt;=50000),"$25k-$50k",IF(AND(G97&gt;50000,G97&lt;=75000),"$50k-$75k",IF(AND(G97&gt;75000,G97&lt;=100000),"$75k-$100k",IF(G97&gt;100000,"&gt;$100k")))))</f>
        <v>$50k-$75k</v>
      </c>
      <c r="I97" t="s">
        <v>49</v>
      </c>
      <c r="J97" t="s">
        <v>22</v>
      </c>
      <c r="K97" t="str">
        <f t="shared" si="65"/>
        <v>Quarterly or less</v>
      </c>
      <c r="L97">
        <v>20107</v>
      </c>
      <c r="M97">
        <v>30104</v>
      </c>
      <c r="N97">
        <v>0.15</v>
      </c>
      <c r="O97">
        <v>3500</v>
      </c>
    </row>
    <row r="98" spans="1:15" x14ac:dyDescent="0.25">
      <c r="A98" t="s">
        <v>292</v>
      </c>
      <c r="B98" t="s">
        <v>69</v>
      </c>
      <c r="C98" t="s">
        <v>293</v>
      </c>
      <c r="D98" t="s">
        <v>19</v>
      </c>
      <c r="E98" t="s">
        <v>32</v>
      </c>
      <c r="F98">
        <v>41</v>
      </c>
      <c r="G98">
        <v>96727</v>
      </c>
      <c r="H98" t="str">
        <f t="shared" ref="H98" si="91">IF(G98&lt;=25000,"0-$25K",IF(AND(G98&gt;25000,G98&lt;=50000),"$25k-$50k",IF(AND(G98&gt;50000,G98&lt;=75000),"$50k-$75k",IF(AND(G98&gt;75000,G98&lt;=100000),"$75k-$100k", IF(G98&gt;100000,"&gt;&gt;$100k")))))</f>
        <v>$75k-$100k</v>
      </c>
      <c r="I98" t="s">
        <v>65</v>
      </c>
      <c r="J98" t="s">
        <v>28</v>
      </c>
      <c r="K98" t="str">
        <f t="shared" si="65"/>
        <v>More frequent than quarterly</v>
      </c>
      <c r="L98">
        <v>20114</v>
      </c>
      <c r="M98">
        <v>30115</v>
      </c>
      <c r="N98">
        <v>0.15</v>
      </c>
      <c r="O98">
        <v>3000</v>
      </c>
    </row>
    <row r="99" spans="1:15" x14ac:dyDescent="0.25">
      <c r="A99" t="s">
        <v>294</v>
      </c>
      <c r="B99" t="s">
        <v>295</v>
      </c>
      <c r="C99" t="s">
        <v>296</v>
      </c>
      <c r="D99" t="s">
        <v>19</v>
      </c>
      <c r="E99" t="s">
        <v>20</v>
      </c>
      <c r="F99">
        <v>62</v>
      </c>
      <c r="G99">
        <v>96473</v>
      </c>
      <c r="H99" t="str">
        <f t="shared" ref="H99" si="92">IF(G99&lt;=25000,"0-$25K",IF(AND(G99&gt;25000,G99&lt;=50000),"$25k-$50k",IF(AND(G99&gt;50000,G99&lt;=75000),"$50k-$75k",IF(AND(G99&gt;75000,G99&lt;=100000),"$75k-$100k",IF(G99&gt;100000,"&gt;$100k")))))</f>
        <v>$75k-$100k</v>
      </c>
      <c r="I99" t="s">
        <v>27</v>
      </c>
      <c r="J99" t="s">
        <v>22</v>
      </c>
      <c r="K99" t="str">
        <f t="shared" si="65"/>
        <v>Quarterly or less</v>
      </c>
      <c r="L99">
        <v>20103</v>
      </c>
      <c r="M99">
        <v>30106</v>
      </c>
      <c r="N99">
        <v>0.2</v>
      </c>
      <c r="O99">
        <v>3000</v>
      </c>
    </row>
    <row r="100" spans="1:15" x14ac:dyDescent="0.25">
      <c r="A100" t="s">
        <v>297</v>
      </c>
      <c r="B100" t="s">
        <v>298</v>
      </c>
      <c r="C100" t="s">
        <v>299</v>
      </c>
      <c r="D100" t="s">
        <v>19</v>
      </c>
      <c r="E100" t="s">
        <v>20</v>
      </c>
      <c r="F100">
        <v>61</v>
      </c>
      <c r="G100">
        <v>76579</v>
      </c>
      <c r="H100" t="str">
        <f t="shared" ref="H100" si="93">IF(G100&lt;=25000,"0-$25K",IF(AND(G100&gt;25000,G100&lt;=50000),"$25k-$50k",IF(AND(G100&gt;50000,G100&lt;=75000),"$50k-$75k",IF(AND(G100&gt;75000,G100&lt;=100000),"$75k-$100k", IF(G100&gt;100000,"&gt;&gt;$100k")))))</f>
        <v>$75k-$100k</v>
      </c>
      <c r="I100" t="s">
        <v>59</v>
      </c>
      <c r="J100" t="s">
        <v>22</v>
      </c>
      <c r="K100" t="str">
        <f t="shared" si="65"/>
        <v>Quarterly or less</v>
      </c>
      <c r="L100">
        <v>20102</v>
      </c>
      <c r="M100">
        <v>30109</v>
      </c>
      <c r="N100">
        <v>0.15</v>
      </c>
      <c r="O100">
        <v>2000</v>
      </c>
    </row>
    <row r="101" spans="1:15" x14ac:dyDescent="0.25">
      <c r="A101" t="s">
        <v>300</v>
      </c>
      <c r="B101" t="s">
        <v>301</v>
      </c>
      <c r="C101" t="s">
        <v>282</v>
      </c>
      <c r="D101" t="s">
        <v>42</v>
      </c>
      <c r="E101" t="s">
        <v>43</v>
      </c>
      <c r="F101">
        <v>50</v>
      </c>
      <c r="G101">
        <v>67126</v>
      </c>
      <c r="H101" t="str">
        <f t="shared" ref="H101" si="94">IF(G101&lt;=25000,"0-$25K",IF(AND(G101&gt;25000,G101&lt;=50000),"$25k-$50k",IF(AND(G101&gt;50000,G101&lt;=75000),"$50k-$75k",IF(AND(G101&gt;75000,G101&lt;=100000),"$75k-$100k",IF(G101&gt;100000,"&gt;$100k")))))</f>
        <v>$50k-$75k</v>
      </c>
      <c r="I101" t="s">
        <v>27</v>
      </c>
      <c r="J101" t="s">
        <v>38</v>
      </c>
      <c r="K101" t="str">
        <f t="shared" si="65"/>
        <v>Quarterly or less</v>
      </c>
      <c r="L101">
        <v>20102</v>
      </c>
      <c r="M101">
        <v>30105</v>
      </c>
      <c r="N101">
        <v>0.15</v>
      </c>
      <c r="O101">
        <v>3000</v>
      </c>
    </row>
    <row r="102" spans="1:15" x14ac:dyDescent="0.25">
      <c r="A102" t="s">
        <v>302</v>
      </c>
      <c r="B102" t="s">
        <v>303</v>
      </c>
      <c r="C102" t="s">
        <v>26</v>
      </c>
      <c r="D102" t="s">
        <v>19</v>
      </c>
      <c r="E102" t="s">
        <v>43</v>
      </c>
      <c r="F102">
        <v>74</v>
      </c>
      <c r="G102">
        <v>73907</v>
      </c>
      <c r="H102" t="str">
        <f t="shared" ref="H102" si="95">IF(G102&lt;=25000,"0-$25K",IF(AND(G102&gt;25000,G102&lt;=50000),"$25k-$50k",IF(AND(G102&gt;50000,G102&lt;=75000),"$50k-$75k",IF(AND(G102&gt;75000,G102&lt;=100000),"$75k-$100k", IF(G102&gt;100000,"&gt;&gt;$100k")))))</f>
        <v>$50k-$75k</v>
      </c>
      <c r="I102" t="s">
        <v>37</v>
      </c>
      <c r="J102" t="s">
        <v>33</v>
      </c>
      <c r="K102" t="str">
        <f t="shared" si="65"/>
        <v>More frequent than quarterly</v>
      </c>
      <c r="L102">
        <v>20106</v>
      </c>
      <c r="M102">
        <v>30103</v>
      </c>
      <c r="N102">
        <v>0.2</v>
      </c>
      <c r="O102">
        <v>1500</v>
      </c>
    </row>
    <row r="103" spans="1:15" x14ac:dyDescent="0.25">
      <c r="A103" t="s">
        <v>304</v>
      </c>
      <c r="B103" t="s">
        <v>305</v>
      </c>
      <c r="C103" t="s">
        <v>306</v>
      </c>
      <c r="D103" t="s">
        <v>19</v>
      </c>
      <c r="E103" t="s">
        <v>32</v>
      </c>
      <c r="F103">
        <v>64</v>
      </c>
      <c r="G103">
        <v>58594</v>
      </c>
      <c r="H103" t="str">
        <f t="shared" ref="H103" si="96">IF(G103&lt;=25000,"0-$25K",IF(AND(G103&gt;25000,G103&lt;=50000),"$25k-$50k",IF(AND(G103&gt;50000,G103&lt;=75000),"$50k-$75k",IF(AND(G103&gt;75000,G103&lt;=100000),"$75k-$100k",IF(G103&gt;100000,"&gt;$100k")))))</f>
        <v>$50k-$75k</v>
      </c>
      <c r="I103" t="s">
        <v>65</v>
      </c>
      <c r="J103" t="s">
        <v>22</v>
      </c>
      <c r="K103" t="str">
        <f t="shared" si="65"/>
        <v>Quarterly or less</v>
      </c>
      <c r="L103">
        <v>20110</v>
      </c>
      <c r="M103">
        <v>30111</v>
      </c>
      <c r="N103">
        <v>0.2</v>
      </c>
      <c r="O103">
        <v>2000</v>
      </c>
    </row>
    <row r="104" spans="1:15" x14ac:dyDescent="0.25">
      <c r="A104" t="s">
        <v>307</v>
      </c>
      <c r="B104" t="s">
        <v>308</v>
      </c>
      <c r="C104" t="s">
        <v>58</v>
      </c>
      <c r="D104" t="s">
        <v>42</v>
      </c>
      <c r="E104" t="s">
        <v>32</v>
      </c>
      <c r="F104">
        <v>76</v>
      </c>
      <c r="G104">
        <v>105057</v>
      </c>
      <c r="H104" t="str">
        <f t="shared" ref="H104" si="97">IF(G104&lt;=25000,"0-$25K",IF(AND(G104&gt;25000,G104&lt;=50000),"$25k-$50k",IF(AND(G104&gt;50000,G104&lt;=75000),"$50k-$75k",IF(AND(G104&gt;75000,G104&lt;=100000),"$75k-$100k", IF(G104&gt;100000,"&gt;&gt;$100k")))))</f>
        <v>&gt;&gt;$100k</v>
      </c>
      <c r="I104" t="s">
        <v>49</v>
      </c>
      <c r="J104" t="s">
        <v>38</v>
      </c>
      <c r="K104" t="str">
        <f t="shared" si="65"/>
        <v>Quarterly or less</v>
      </c>
      <c r="L104">
        <v>20107</v>
      </c>
      <c r="M104">
        <v>30111</v>
      </c>
      <c r="N104">
        <v>0.15</v>
      </c>
      <c r="O104">
        <v>3500</v>
      </c>
    </row>
    <row r="105" spans="1:15" x14ac:dyDescent="0.25">
      <c r="A105" t="s">
        <v>309</v>
      </c>
      <c r="B105" t="s">
        <v>310</v>
      </c>
      <c r="C105" t="s">
        <v>311</v>
      </c>
      <c r="D105" t="s">
        <v>42</v>
      </c>
      <c r="E105" t="s">
        <v>20</v>
      </c>
      <c r="F105">
        <v>42</v>
      </c>
      <c r="G105">
        <v>91671</v>
      </c>
      <c r="H105" t="str">
        <f t="shared" ref="H105" si="98">IF(G105&lt;=25000,"0-$25K",IF(AND(G105&gt;25000,G105&lt;=50000),"$25k-$50k",IF(AND(G105&gt;50000,G105&lt;=75000),"$50k-$75k",IF(AND(G105&gt;75000,G105&lt;=100000),"$75k-$100k",IF(G105&gt;100000,"&gt;$100k")))))</f>
        <v>$75k-$100k</v>
      </c>
      <c r="I105" t="s">
        <v>65</v>
      </c>
      <c r="J105" t="s">
        <v>44</v>
      </c>
      <c r="K105" t="str">
        <f t="shared" si="65"/>
        <v>Quarterly or less</v>
      </c>
      <c r="L105">
        <v>20112</v>
      </c>
      <c r="M105">
        <v>30111</v>
      </c>
      <c r="N105">
        <v>0.15</v>
      </c>
      <c r="O105">
        <v>1000</v>
      </c>
    </row>
    <row r="106" spans="1:15" x14ac:dyDescent="0.25">
      <c r="A106" t="s">
        <v>312</v>
      </c>
      <c r="B106" t="s">
        <v>313</v>
      </c>
      <c r="C106" t="s">
        <v>231</v>
      </c>
      <c r="D106" t="s">
        <v>42</v>
      </c>
      <c r="E106" t="s">
        <v>32</v>
      </c>
      <c r="F106">
        <v>58</v>
      </c>
      <c r="G106">
        <v>51847</v>
      </c>
      <c r="H106" t="str">
        <f t="shared" ref="H106" si="99">IF(G106&lt;=25000,"0-$25K",IF(AND(G106&gt;25000,G106&lt;=50000),"$25k-$50k",IF(AND(G106&gt;50000,G106&lt;=75000),"$50k-$75k",IF(AND(G106&gt;75000,G106&lt;=100000),"$75k-$100k", IF(G106&gt;100000,"&gt;&gt;$100k")))))</f>
        <v>$50k-$75k</v>
      </c>
      <c r="I106" t="s">
        <v>37</v>
      </c>
      <c r="J106" t="s">
        <v>38</v>
      </c>
      <c r="K106" t="str">
        <f t="shared" si="65"/>
        <v>Quarterly or less</v>
      </c>
      <c r="L106">
        <v>20108</v>
      </c>
      <c r="M106">
        <v>30106</v>
      </c>
      <c r="N106">
        <v>0.15</v>
      </c>
      <c r="O106">
        <v>2000</v>
      </c>
    </row>
    <row r="107" spans="1:15" x14ac:dyDescent="0.25">
      <c r="A107" t="s">
        <v>314</v>
      </c>
      <c r="B107" t="s">
        <v>315</v>
      </c>
      <c r="C107" t="s">
        <v>316</v>
      </c>
      <c r="D107" t="s">
        <v>42</v>
      </c>
      <c r="E107" t="s">
        <v>26</v>
      </c>
      <c r="F107">
        <v>59</v>
      </c>
      <c r="G107">
        <v>71216</v>
      </c>
      <c r="H107" t="str">
        <f t="shared" ref="H107" si="100">IF(G107&lt;=25000,"0-$25K",IF(AND(G107&gt;25000,G107&lt;=50000),"$25k-$50k",IF(AND(G107&gt;50000,G107&lt;=75000),"$50k-$75k",IF(AND(G107&gt;75000,G107&lt;=100000),"$75k-$100k",IF(G107&gt;100000,"&gt;$100k")))))</f>
        <v>$50k-$75k</v>
      </c>
      <c r="I107" t="s">
        <v>27</v>
      </c>
      <c r="J107" t="s">
        <v>33</v>
      </c>
      <c r="K107" t="str">
        <f t="shared" si="65"/>
        <v>More frequent than quarterly</v>
      </c>
      <c r="L107">
        <v>20105</v>
      </c>
      <c r="M107">
        <v>30105</v>
      </c>
      <c r="N107">
        <v>0.1</v>
      </c>
      <c r="O107">
        <v>3000</v>
      </c>
    </row>
    <row r="108" spans="1:15" x14ac:dyDescent="0.25">
      <c r="A108" t="s">
        <v>317</v>
      </c>
      <c r="B108" t="s">
        <v>318</v>
      </c>
      <c r="C108" t="s">
        <v>319</v>
      </c>
      <c r="D108" t="s">
        <v>42</v>
      </c>
      <c r="E108" t="s">
        <v>48</v>
      </c>
      <c r="F108">
        <v>25</v>
      </c>
      <c r="G108">
        <v>73476</v>
      </c>
      <c r="H108" t="str">
        <f t="shared" ref="H108" si="101">IF(G108&lt;=25000,"0-$25K",IF(AND(G108&gt;25000,G108&lt;=50000),"$25k-$50k",IF(AND(G108&gt;50000,G108&lt;=75000),"$50k-$75k",IF(AND(G108&gt;75000,G108&lt;=100000),"$75k-$100k", IF(G108&gt;100000,"&gt;&gt;$100k")))))</f>
        <v>$50k-$75k</v>
      </c>
      <c r="I108" t="s">
        <v>27</v>
      </c>
      <c r="J108" t="s">
        <v>38</v>
      </c>
      <c r="K108" t="str">
        <f t="shared" si="65"/>
        <v>Quarterly or less</v>
      </c>
      <c r="L108">
        <v>20114</v>
      </c>
      <c r="M108">
        <v>30110</v>
      </c>
      <c r="N108">
        <v>0.1</v>
      </c>
      <c r="O108">
        <v>2500</v>
      </c>
    </row>
    <row r="109" spans="1:15" x14ac:dyDescent="0.25">
      <c r="A109" t="s">
        <v>320</v>
      </c>
      <c r="B109" t="s">
        <v>295</v>
      </c>
      <c r="C109" t="s">
        <v>321</v>
      </c>
      <c r="D109" t="s">
        <v>19</v>
      </c>
      <c r="E109" t="s">
        <v>26</v>
      </c>
      <c r="F109">
        <v>74</v>
      </c>
      <c r="G109">
        <v>59575</v>
      </c>
      <c r="H109" t="str">
        <f t="shared" ref="H109" si="102">IF(G109&lt;=25000,"0-$25K",IF(AND(G109&gt;25000,G109&lt;=50000),"$25k-$50k",IF(AND(G109&gt;50000,G109&lt;=75000),"$50k-$75k",IF(AND(G109&gt;75000,G109&lt;=100000),"$75k-$100k",IF(G109&gt;100000,"&gt;$100k")))))</f>
        <v>$50k-$75k</v>
      </c>
      <c r="I109" t="s">
        <v>65</v>
      </c>
      <c r="J109" t="s">
        <v>28</v>
      </c>
      <c r="K109" t="str">
        <f t="shared" si="65"/>
        <v>More frequent than quarterly</v>
      </c>
      <c r="L109">
        <v>20107</v>
      </c>
      <c r="M109">
        <v>30106</v>
      </c>
      <c r="N109">
        <v>0.2</v>
      </c>
      <c r="O109">
        <v>2500</v>
      </c>
    </row>
    <row r="110" spans="1:15" x14ac:dyDescent="0.25">
      <c r="A110" t="s">
        <v>322</v>
      </c>
      <c r="B110" t="s">
        <v>115</v>
      </c>
      <c r="C110" t="s">
        <v>216</v>
      </c>
      <c r="D110" t="s">
        <v>42</v>
      </c>
      <c r="E110" t="s">
        <v>32</v>
      </c>
      <c r="F110">
        <v>79</v>
      </c>
      <c r="G110">
        <v>57959</v>
      </c>
      <c r="H110" t="str">
        <f t="shared" ref="H110" si="103">IF(G110&lt;=25000,"0-$25K",IF(AND(G110&gt;25000,G110&lt;=50000),"$25k-$50k",IF(AND(G110&gt;50000,G110&lt;=75000),"$50k-$75k",IF(AND(G110&gt;75000,G110&lt;=100000),"$75k-$100k", IF(G110&gt;100000,"&gt;&gt;$100k")))))</f>
        <v>$50k-$75k</v>
      </c>
      <c r="I110" t="s">
        <v>21</v>
      </c>
      <c r="J110" t="s">
        <v>28</v>
      </c>
      <c r="K110" t="str">
        <f t="shared" si="65"/>
        <v>More frequent than quarterly</v>
      </c>
      <c r="L110">
        <v>20104</v>
      </c>
      <c r="M110">
        <v>30111</v>
      </c>
      <c r="N110">
        <v>0.25</v>
      </c>
      <c r="O110">
        <v>1500</v>
      </c>
    </row>
    <row r="111" spans="1:15" x14ac:dyDescent="0.25">
      <c r="A111" t="s">
        <v>323</v>
      </c>
      <c r="B111" t="s">
        <v>135</v>
      </c>
      <c r="C111" t="s">
        <v>31</v>
      </c>
      <c r="D111" t="s">
        <v>42</v>
      </c>
      <c r="E111" t="s">
        <v>20</v>
      </c>
      <c r="F111">
        <v>77</v>
      </c>
      <c r="G111">
        <v>59959</v>
      </c>
      <c r="H111" t="str">
        <f t="shared" ref="H111" si="104">IF(G111&lt;=25000,"0-$25K",IF(AND(G111&gt;25000,G111&lt;=50000),"$25k-$50k",IF(AND(G111&gt;50000,G111&lt;=75000),"$50k-$75k",IF(AND(G111&gt;75000,G111&lt;=100000),"$75k-$100k",IF(G111&gt;100000,"&gt;$100k")))))</f>
        <v>$50k-$75k</v>
      </c>
      <c r="I111" t="s">
        <v>59</v>
      </c>
      <c r="J111" t="s">
        <v>22</v>
      </c>
      <c r="K111" t="str">
        <f t="shared" si="65"/>
        <v>Quarterly or less</v>
      </c>
      <c r="L111">
        <v>20110</v>
      </c>
      <c r="M111">
        <v>30109</v>
      </c>
      <c r="N111">
        <v>0.1</v>
      </c>
      <c r="O111">
        <v>2000</v>
      </c>
    </row>
    <row r="112" spans="1:15" x14ac:dyDescent="0.25">
      <c r="A112" t="s">
        <v>324</v>
      </c>
      <c r="B112" t="s">
        <v>325</v>
      </c>
      <c r="C112" t="s">
        <v>326</v>
      </c>
      <c r="D112" t="s">
        <v>42</v>
      </c>
      <c r="E112" t="s">
        <v>32</v>
      </c>
      <c r="F112">
        <v>45</v>
      </c>
      <c r="G112">
        <v>58009</v>
      </c>
      <c r="H112" t="str">
        <f t="shared" ref="H112" si="105">IF(G112&lt;=25000,"0-$25K",IF(AND(G112&gt;25000,G112&lt;=50000),"$25k-$50k",IF(AND(G112&gt;50000,G112&lt;=75000),"$50k-$75k",IF(AND(G112&gt;75000,G112&lt;=100000),"$75k-$100k", IF(G112&gt;100000,"&gt;&gt;$100k")))))</f>
        <v>$50k-$75k</v>
      </c>
      <c r="I112" t="s">
        <v>27</v>
      </c>
      <c r="J112" t="s">
        <v>22</v>
      </c>
      <c r="K112" t="str">
        <f t="shared" si="65"/>
        <v>Quarterly or less</v>
      </c>
      <c r="L112">
        <v>20110</v>
      </c>
      <c r="M112">
        <v>30111</v>
      </c>
      <c r="N112">
        <v>0.1</v>
      </c>
      <c r="O112">
        <v>2000</v>
      </c>
    </row>
    <row r="113" spans="1:15" x14ac:dyDescent="0.25">
      <c r="A113" t="s">
        <v>327</v>
      </c>
      <c r="B113" t="s">
        <v>328</v>
      </c>
      <c r="C113" t="s">
        <v>329</v>
      </c>
      <c r="D113" t="s">
        <v>19</v>
      </c>
      <c r="E113" t="s">
        <v>20</v>
      </c>
      <c r="F113">
        <v>49</v>
      </c>
      <c r="G113">
        <v>52568</v>
      </c>
      <c r="H113" t="str">
        <f t="shared" ref="H113" si="106">IF(G113&lt;=25000,"0-$25K",IF(AND(G113&gt;25000,G113&lt;=50000),"$25k-$50k",IF(AND(G113&gt;50000,G113&lt;=75000),"$50k-$75k",IF(AND(G113&gt;75000,G113&lt;=100000),"$75k-$100k",IF(G113&gt;100000,"&gt;$100k")))))</f>
        <v>$50k-$75k</v>
      </c>
      <c r="I113" t="s">
        <v>37</v>
      </c>
      <c r="J113" t="s">
        <v>119</v>
      </c>
      <c r="K113" t="str">
        <f t="shared" si="65"/>
        <v>More frequent than quarterly</v>
      </c>
      <c r="L113">
        <v>20106</v>
      </c>
      <c r="M113">
        <v>30110</v>
      </c>
      <c r="N113">
        <v>0.2</v>
      </c>
      <c r="O113">
        <v>4000</v>
      </c>
    </row>
    <row r="114" spans="1:15" x14ac:dyDescent="0.25">
      <c r="A114" t="s">
        <v>330</v>
      </c>
      <c r="B114" t="s">
        <v>186</v>
      </c>
      <c r="C114" t="s">
        <v>331</v>
      </c>
      <c r="D114" t="s">
        <v>42</v>
      </c>
      <c r="E114" t="s">
        <v>32</v>
      </c>
      <c r="F114">
        <v>69</v>
      </c>
      <c r="G114">
        <v>82666</v>
      </c>
      <c r="H114" t="str">
        <f t="shared" ref="H114" si="107">IF(G114&lt;=25000,"0-$25K",IF(AND(G114&gt;25000,G114&lt;=50000),"$25k-$50k",IF(AND(G114&gt;50000,G114&lt;=75000),"$50k-$75k",IF(AND(G114&gt;75000,G114&lt;=100000),"$75k-$100k", IF(G114&gt;100000,"&gt;&gt;$100k")))))</f>
        <v>$75k-$100k</v>
      </c>
      <c r="I114" t="s">
        <v>37</v>
      </c>
      <c r="J114" t="s">
        <v>33</v>
      </c>
      <c r="K114" t="str">
        <f t="shared" si="65"/>
        <v>More frequent than quarterly</v>
      </c>
      <c r="L114">
        <v>20102</v>
      </c>
      <c r="M114">
        <v>30102</v>
      </c>
      <c r="N114">
        <v>0.1</v>
      </c>
      <c r="O114">
        <v>2000</v>
      </c>
    </row>
    <row r="115" spans="1:15" x14ac:dyDescent="0.25">
      <c r="A115" t="s">
        <v>332</v>
      </c>
      <c r="B115" t="s">
        <v>163</v>
      </c>
      <c r="C115" t="s">
        <v>90</v>
      </c>
      <c r="D115" t="s">
        <v>19</v>
      </c>
      <c r="E115" t="s">
        <v>20</v>
      </c>
      <c r="F115">
        <v>56</v>
      </c>
      <c r="G115">
        <v>62779</v>
      </c>
      <c r="H115" t="str">
        <f t="shared" ref="H115" si="108">IF(G115&lt;=25000,"0-$25K",IF(AND(G115&gt;25000,G115&lt;=50000),"$25k-$50k",IF(AND(G115&gt;50000,G115&lt;=75000),"$50k-$75k",IF(AND(G115&gt;75000,G115&lt;=100000),"$75k-$100k",IF(G115&gt;100000,"&gt;$100k")))))</f>
        <v>$50k-$75k</v>
      </c>
      <c r="I115" t="s">
        <v>27</v>
      </c>
      <c r="J115" t="s">
        <v>22</v>
      </c>
      <c r="K115" t="str">
        <f t="shared" si="65"/>
        <v>Quarterly or less</v>
      </c>
      <c r="L115">
        <v>20114</v>
      </c>
      <c r="M115">
        <v>30105</v>
      </c>
      <c r="N115">
        <v>0.1</v>
      </c>
      <c r="O115">
        <v>1000</v>
      </c>
    </row>
    <row r="116" spans="1:15" x14ac:dyDescent="0.25">
      <c r="A116" t="s">
        <v>333</v>
      </c>
      <c r="B116" t="s">
        <v>334</v>
      </c>
      <c r="C116" t="s">
        <v>130</v>
      </c>
      <c r="D116" t="s">
        <v>19</v>
      </c>
      <c r="E116" t="s">
        <v>32</v>
      </c>
      <c r="F116">
        <v>52</v>
      </c>
      <c r="G116">
        <v>59633</v>
      </c>
      <c r="H116" t="str">
        <f t="shared" ref="H116" si="109">IF(G116&lt;=25000,"0-$25K",IF(AND(G116&gt;25000,G116&lt;=50000),"$25k-$50k",IF(AND(G116&gt;50000,G116&lt;=75000),"$50k-$75k",IF(AND(G116&gt;75000,G116&lt;=100000),"$75k-$100k", IF(G116&gt;100000,"&gt;&gt;$100k")))))</f>
        <v>$50k-$75k</v>
      </c>
      <c r="I116" t="s">
        <v>21</v>
      </c>
      <c r="J116" t="s">
        <v>33</v>
      </c>
      <c r="K116" t="str">
        <f t="shared" si="65"/>
        <v>More frequent than quarterly</v>
      </c>
      <c r="L116">
        <v>20105</v>
      </c>
      <c r="M116">
        <v>30106</v>
      </c>
      <c r="N116">
        <v>0.1</v>
      </c>
      <c r="O116">
        <v>4000</v>
      </c>
    </row>
    <row r="117" spans="1:15" x14ac:dyDescent="0.25">
      <c r="A117" t="s">
        <v>335</v>
      </c>
      <c r="B117" t="s">
        <v>178</v>
      </c>
      <c r="C117" t="s">
        <v>336</v>
      </c>
      <c r="D117" t="s">
        <v>19</v>
      </c>
      <c r="E117" t="s">
        <v>43</v>
      </c>
      <c r="F117">
        <v>54</v>
      </c>
      <c r="G117">
        <v>89168</v>
      </c>
      <c r="H117" t="str">
        <f t="shared" ref="H117" si="110">IF(G117&lt;=25000,"0-$25K",IF(AND(G117&gt;25000,G117&lt;=50000),"$25k-$50k",IF(AND(G117&gt;50000,G117&lt;=75000),"$50k-$75k",IF(AND(G117&gt;75000,G117&lt;=100000),"$75k-$100k",IF(G117&gt;100000,"&gt;$100k")))))</f>
        <v>$75k-$100k</v>
      </c>
      <c r="I117" t="s">
        <v>59</v>
      </c>
      <c r="J117" t="s">
        <v>33</v>
      </c>
      <c r="K117" t="str">
        <f t="shared" si="65"/>
        <v>More frequent than quarterly</v>
      </c>
      <c r="L117">
        <v>20115</v>
      </c>
      <c r="M117">
        <v>30103</v>
      </c>
      <c r="N117">
        <v>0.25</v>
      </c>
      <c r="O117">
        <v>3000</v>
      </c>
    </row>
    <row r="118" spans="1:15" x14ac:dyDescent="0.25">
      <c r="A118" t="s">
        <v>337</v>
      </c>
      <c r="B118" t="s">
        <v>338</v>
      </c>
      <c r="C118" t="s">
        <v>339</v>
      </c>
      <c r="D118" t="s">
        <v>42</v>
      </c>
      <c r="E118" t="s">
        <v>43</v>
      </c>
      <c r="F118">
        <v>56</v>
      </c>
      <c r="G118">
        <v>64091</v>
      </c>
      <c r="H118" t="str">
        <f t="shared" ref="H118" si="111">IF(G118&lt;=25000,"0-$25K",IF(AND(G118&gt;25000,G118&lt;=50000),"$25k-$50k",IF(AND(G118&gt;50000,G118&lt;=75000),"$50k-$75k",IF(AND(G118&gt;75000,G118&lt;=100000),"$75k-$100k", IF(G118&gt;100000,"&gt;&gt;$100k")))))</f>
        <v>$50k-$75k</v>
      </c>
      <c r="I118" t="s">
        <v>59</v>
      </c>
      <c r="J118" t="s">
        <v>22</v>
      </c>
      <c r="K118" t="str">
        <f t="shared" si="65"/>
        <v>Quarterly or less</v>
      </c>
      <c r="L118">
        <v>20111</v>
      </c>
      <c r="M118">
        <v>30106</v>
      </c>
      <c r="N118">
        <v>0.2</v>
      </c>
      <c r="O118">
        <v>1500</v>
      </c>
    </row>
    <row r="119" spans="1:15" x14ac:dyDescent="0.25">
      <c r="A119" t="s">
        <v>340</v>
      </c>
      <c r="B119" t="s">
        <v>63</v>
      </c>
      <c r="C119" t="s">
        <v>280</v>
      </c>
      <c r="D119" t="s">
        <v>42</v>
      </c>
      <c r="E119" t="s">
        <v>32</v>
      </c>
      <c r="F119">
        <v>44</v>
      </c>
      <c r="G119">
        <v>65101</v>
      </c>
      <c r="H119" t="str">
        <f t="shared" ref="H119" si="112">IF(G119&lt;=25000,"0-$25K",IF(AND(G119&gt;25000,G119&lt;=50000),"$25k-$50k",IF(AND(G119&gt;50000,G119&lt;=75000),"$50k-$75k",IF(AND(G119&gt;75000,G119&lt;=100000),"$75k-$100k",IF(G119&gt;100000,"&gt;$100k")))))</f>
        <v>$50k-$75k</v>
      </c>
      <c r="I119" t="s">
        <v>27</v>
      </c>
      <c r="J119" t="s">
        <v>44</v>
      </c>
      <c r="K119" t="str">
        <f t="shared" si="65"/>
        <v>Quarterly or less</v>
      </c>
      <c r="L119">
        <v>20113</v>
      </c>
      <c r="M119">
        <v>30104</v>
      </c>
      <c r="N119">
        <v>0.1</v>
      </c>
      <c r="O119">
        <v>1000</v>
      </c>
    </row>
    <row r="120" spans="1:15" x14ac:dyDescent="0.25">
      <c r="A120" t="s">
        <v>341</v>
      </c>
      <c r="B120" t="s">
        <v>342</v>
      </c>
      <c r="C120" t="s">
        <v>343</v>
      </c>
      <c r="D120" t="s">
        <v>42</v>
      </c>
      <c r="E120" t="s">
        <v>20</v>
      </c>
      <c r="F120">
        <v>53</v>
      </c>
      <c r="G120">
        <v>51112</v>
      </c>
      <c r="H120" t="str">
        <f t="shared" ref="H120" si="113">IF(G120&lt;=25000,"0-$25K",IF(AND(G120&gt;25000,G120&lt;=50000),"$25k-$50k",IF(AND(G120&gt;50000,G120&lt;=75000),"$50k-$75k",IF(AND(G120&gt;75000,G120&lt;=100000),"$75k-$100k", IF(G120&gt;100000,"&gt;&gt;$100k")))))</f>
        <v>$50k-$75k</v>
      </c>
      <c r="I120" t="s">
        <v>65</v>
      </c>
      <c r="J120" t="s">
        <v>44</v>
      </c>
      <c r="K120" t="str">
        <f t="shared" si="65"/>
        <v>Quarterly or less</v>
      </c>
      <c r="L120">
        <v>20103</v>
      </c>
      <c r="M120">
        <v>30102</v>
      </c>
      <c r="N120">
        <v>0.1</v>
      </c>
      <c r="O120">
        <v>1000</v>
      </c>
    </row>
    <row r="121" spans="1:15" x14ac:dyDescent="0.25">
      <c r="A121" t="s">
        <v>344</v>
      </c>
      <c r="B121" t="s">
        <v>132</v>
      </c>
      <c r="C121" t="s">
        <v>345</v>
      </c>
      <c r="D121" t="s">
        <v>19</v>
      </c>
      <c r="E121" t="s">
        <v>20</v>
      </c>
      <c r="F121">
        <v>90</v>
      </c>
      <c r="G121">
        <v>77694</v>
      </c>
      <c r="H121" t="str">
        <f t="shared" ref="H121" si="114">IF(G121&lt;=25000,"0-$25K",IF(AND(G121&gt;25000,G121&lt;=50000),"$25k-$50k",IF(AND(G121&gt;50000,G121&lt;=75000),"$50k-$75k",IF(AND(G121&gt;75000,G121&lt;=100000),"$75k-$100k",IF(G121&gt;100000,"&gt;$100k")))))</f>
        <v>$75k-$100k</v>
      </c>
      <c r="I121" t="s">
        <v>27</v>
      </c>
      <c r="J121" t="s">
        <v>38</v>
      </c>
      <c r="K121" t="str">
        <f t="shared" si="65"/>
        <v>Quarterly or less</v>
      </c>
      <c r="L121">
        <v>20112</v>
      </c>
      <c r="M121">
        <v>30113</v>
      </c>
      <c r="N121">
        <v>0.2</v>
      </c>
      <c r="O121">
        <v>3000</v>
      </c>
    </row>
    <row r="122" spans="1:15" x14ac:dyDescent="0.25">
      <c r="A122" t="s">
        <v>346</v>
      </c>
      <c r="B122" t="s">
        <v>158</v>
      </c>
      <c r="C122" t="s">
        <v>285</v>
      </c>
      <c r="D122" t="s">
        <v>19</v>
      </c>
      <c r="E122" t="s">
        <v>32</v>
      </c>
      <c r="F122">
        <v>45</v>
      </c>
      <c r="G122">
        <v>76658</v>
      </c>
      <c r="H122" t="str">
        <f t="shared" ref="H122" si="115">IF(G122&lt;=25000,"0-$25K",IF(AND(G122&gt;25000,G122&lt;=50000),"$25k-$50k",IF(AND(G122&gt;50000,G122&lt;=75000),"$50k-$75k",IF(AND(G122&gt;75000,G122&lt;=100000),"$75k-$100k", IF(G122&gt;100000,"&gt;&gt;$100k")))))</f>
        <v>$75k-$100k</v>
      </c>
      <c r="I122" t="s">
        <v>65</v>
      </c>
      <c r="J122" t="s">
        <v>44</v>
      </c>
      <c r="K122" t="str">
        <f t="shared" si="65"/>
        <v>Quarterly or less</v>
      </c>
      <c r="L122">
        <v>20115</v>
      </c>
      <c r="M122">
        <v>30108</v>
      </c>
      <c r="N122">
        <v>0.1</v>
      </c>
      <c r="O122">
        <v>3500</v>
      </c>
    </row>
    <row r="123" spans="1:15" x14ac:dyDescent="0.25">
      <c r="A123" t="s">
        <v>347</v>
      </c>
      <c r="B123" t="s">
        <v>348</v>
      </c>
      <c r="C123" t="s">
        <v>349</v>
      </c>
      <c r="D123" t="s">
        <v>42</v>
      </c>
      <c r="E123" t="s">
        <v>32</v>
      </c>
      <c r="F123">
        <v>40</v>
      </c>
      <c r="G123">
        <v>82223</v>
      </c>
      <c r="H123" t="str">
        <f t="shared" ref="H123" si="116">IF(G123&lt;=25000,"0-$25K",IF(AND(G123&gt;25000,G123&lt;=50000),"$25k-$50k",IF(AND(G123&gt;50000,G123&lt;=75000),"$50k-$75k",IF(AND(G123&gt;75000,G123&lt;=100000),"$75k-$100k",IF(G123&gt;100000,"&gt;$100k")))))</f>
        <v>$75k-$100k</v>
      </c>
      <c r="I123" t="s">
        <v>65</v>
      </c>
      <c r="J123" t="s">
        <v>38</v>
      </c>
      <c r="K123" t="str">
        <f t="shared" si="65"/>
        <v>Quarterly or less</v>
      </c>
      <c r="L123">
        <v>20113</v>
      </c>
      <c r="M123">
        <v>30108</v>
      </c>
      <c r="N123">
        <v>0.15</v>
      </c>
      <c r="O123">
        <v>3000</v>
      </c>
    </row>
    <row r="124" spans="1:15" x14ac:dyDescent="0.25">
      <c r="A124" t="s">
        <v>350</v>
      </c>
      <c r="B124" t="s">
        <v>72</v>
      </c>
      <c r="C124" t="s">
        <v>161</v>
      </c>
      <c r="D124" t="s">
        <v>19</v>
      </c>
      <c r="E124" t="s">
        <v>26</v>
      </c>
      <c r="F124">
        <v>65</v>
      </c>
      <c r="G124">
        <v>62906</v>
      </c>
      <c r="H124" t="str">
        <f t="shared" ref="H124" si="117">IF(G124&lt;=25000,"0-$25K",IF(AND(G124&gt;25000,G124&lt;=50000),"$25k-$50k",IF(AND(G124&gt;50000,G124&lt;=75000),"$50k-$75k",IF(AND(G124&gt;75000,G124&lt;=100000),"$75k-$100k", IF(G124&gt;100000,"&gt;&gt;$100k")))))</f>
        <v>$50k-$75k</v>
      </c>
      <c r="I124" t="s">
        <v>65</v>
      </c>
      <c r="J124" t="s">
        <v>38</v>
      </c>
      <c r="K124" t="str">
        <f t="shared" si="65"/>
        <v>Quarterly or less</v>
      </c>
      <c r="L124">
        <v>20109</v>
      </c>
      <c r="M124">
        <v>30109</v>
      </c>
      <c r="N124">
        <v>0.25</v>
      </c>
      <c r="O124">
        <v>3500</v>
      </c>
    </row>
    <row r="125" spans="1:15" x14ac:dyDescent="0.25">
      <c r="A125" t="s">
        <v>351</v>
      </c>
      <c r="B125" t="s">
        <v>352</v>
      </c>
      <c r="C125" t="s">
        <v>353</v>
      </c>
      <c r="D125" t="s">
        <v>42</v>
      </c>
      <c r="E125" t="s">
        <v>32</v>
      </c>
      <c r="F125">
        <v>42</v>
      </c>
      <c r="G125">
        <v>59048</v>
      </c>
      <c r="H125" t="str">
        <f t="shared" ref="H125" si="118">IF(G125&lt;=25000,"0-$25K",IF(AND(G125&gt;25000,G125&lt;=50000),"$25k-$50k",IF(AND(G125&gt;50000,G125&lt;=75000),"$50k-$75k",IF(AND(G125&gt;75000,G125&lt;=100000),"$75k-$100k",IF(G125&gt;100000,"&gt;$100k")))))</f>
        <v>$50k-$75k</v>
      </c>
      <c r="I125" t="s">
        <v>49</v>
      </c>
      <c r="J125" t="s">
        <v>38</v>
      </c>
      <c r="K125" t="str">
        <f t="shared" si="65"/>
        <v>Quarterly or less</v>
      </c>
      <c r="L125">
        <v>20112</v>
      </c>
      <c r="M125">
        <v>30113</v>
      </c>
      <c r="N125">
        <v>0.1</v>
      </c>
      <c r="O125">
        <v>2500</v>
      </c>
    </row>
    <row r="126" spans="1:15" x14ac:dyDescent="0.25">
      <c r="A126" t="s">
        <v>354</v>
      </c>
      <c r="B126" t="s">
        <v>355</v>
      </c>
      <c r="C126" t="s">
        <v>76</v>
      </c>
      <c r="D126" t="s">
        <v>19</v>
      </c>
      <c r="E126" t="s">
        <v>43</v>
      </c>
      <c r="F126">
        <v>38</v>
      </c>
      <c r="G126">
        <v>55528</v>
      </c>
      <c r="H126" t="str">
        <f t="shared" ref="H126" si="119">IF(G126&lt;=25000,"0-$25K",IF(AND(G126&gt;25000,G126&lt;=50000),"$25k-$50k",IF(AND(G126&gt;50000,G126&lt;=75000),"$50k-$75k",IF(AND(G126&gt;75000,G126&lt;=100000),"$75k-$100k", IF(G126&gt;100000,"&gt;&gt;$100k")))))</f>
        <v>$50k-$75k</v>
      </c>
      <c r="I126" t="s">
        <v>59</v>
      </c>
      <c r="J126" t="s">
        <v>33</v>
      </c>
      <c r="K126" t="str">
        <f t="shared" si="65"/>
        <v>More frequent than quarterly</v>
      </c>
      <c r="L126">
        <v>20105</v>
      </c>
      <c r="M126">
        <v>30106</v>
      </c>
      <c r="N126">
        <v>0.15</v>
      </c>
      <c r="O126">
        <v>4000</v>
      </c>
    </row>
    <row r="127" spans="1:15" x14ac:dyDescent="0.25">
      <c r="A127" t="s">
        <v>356</v>
      </c>
      <c r="B127" t="s">
        <v>175</v>
      </c>
      <c r="C127" t="s">
        <v>357</v>
      </c>
      <c r="D127" t="s">
        <v>42</v>
      </c>
      <c r="E127" t="s">
        <v>20</v>
      </c>
      <c r="F127">
        <v>45</v>
      </c>
      <c r="G127">
        <v>75435</v>
      </c>
      <c r="H127" t="str">
        <f t="shared" ref="H127" si="120">IF(G127&lt;=25000,"0-$25K",IF(AND(G127&gt;25000,G127&lt;=50000),"$25k-$50k",IF(AND(G127&gt;50000,G127&lt;=75000),"$50k-$75k",IF(AND(G127&gt;75000,G127&lt;=100000),"$75k-$100k",IF(G127&gt;100000,"&gt;$100k")))))</f>
        <v>$75k-$100k</v>
      </c>
      <c r="I127" t="s">
        <v>49</v>
      </c>
      <c r="J127" t="s">
        <v>28</v>
      </c>
      <c r="K127" t="str">
        <f t="shared" si="65"/>
        <v>More frequent than quarterly</v>
      </c>
      <c r="L127">
        <v>20102</v>
      </c>
      <c r="M127">
        <v>30103</v>
      </c>
      <c r="N127">
        <v>0.25</v>
      </c>
      <c r="O127">
        <v>2000</v>
      </c>
    </row>
    <row r="128" spans="1:15" x14ac:dyDescent="0.25">
      <c r="A128" t="s">
        <v>358</v>
      </c>
      <c r="B128" t="s">
        <v>359</v>
      </c>
      <c r="C128" t="s">
        <v>360</v>
      </c>
      <c r="D128" t="s">
        <v>19</v>
      </c>
      <c r="E128" t="s">
        <v>26</v>
      </c>
      <c r="F128">
        <v>65</v>
      </c>
      <c r="G128">
        <v>89023</v>
      </c>
      <c r="H128" t="str">
        <f t="shared" ref="H128" si="121">IF(G128&lt;=25000,"0-$25K",IF(AND(G128&gt;25000,G128&lt;=50000),"$25k-$50k",IF(AND(G128&gt;50000,G128&lt;=75000),"$50k-$75k",IF(AND(G128&gt;75000,G128&lt;=100000),"$75k-$100k", IF(G128&gt;100000,"&gt;&gt;$100k")))))</f>
        <v>$75k-$100k</v>
      </c>
      <c r="I128" t="s">
        <v>65</v>
      </c>
      <c r="J128" t="s">
        <v>44</v>
      </c>
      <c r="K128" t="str">
        <f t="shared" si="65"/>
        <v>Quarterly or less</v>
      </c>
      <c r="L128">
        <v>20111</v>
      </c>
      <c r="M128">
        <v>30108</v>
      </c>
      <c r="N128">
        <v>0.15</v>
      </c>
      <c r="O128">
        <v>2000</v>
      </c>
    </row>
    <row r="129" spans="1:15" x14ac:dyDescent="0.25">
      <c r="A129" t="s">
        <v>361</v>
      </c>
      <c r="B129" t="s">
        <v>95</v>
      </c>
      <c r="C129" t="s">
        <v>362</v>
      </c>
      <c r="D129" t="s">
        <v>19</v>
      </c>
      <c r="E129" t="s">
        <v>43</v>
      </c>
      <c r="F129">
        <v>57</v>
      </c>
      <c r="G129">
        <v>78003</v>
      </c>
      <c r="H129" t="str">
        <f t="shared" ref="H129" si="122">IF(G129&lt;=25000,"0-$25K",IF(AND(G129&gt;25000,G129&lt;=50000),"$25k-$50k",IF(AND(G129&gt;50000,G129&lt;=75000),"$50k-$75k",IF(AND(G129&gt;75000,G129&lt;=100000),"$75k-$100k",IF(G129&gt;100000,"&gt;$100k")))))</f>
        <v>$75k-$100k</v>
      </c>
      <c r="I129" t="s">
        <v>21</v>
      </c>
      <c r="J129" t="s">
        <v>22</v>
      </c>
      <c r="K129" t="str">
        <f t="shared" si="65"/>
        <v>Quarterly or less</v>
      </c>
      <c r="L129">
        <v>20101</v>
      </c>
      <c r="M129">
        <v>30102</v>
      </c>
      <c r="N129">
        <v>0.1</v>
      </c>
      <c r="O129">
        <v>1000</v>
      </c>
    </row>
    <row r="130" spans="1:15" x14ac:dyDescent="0.25">
      <c r="A130" t="s">
        <v>363</v>
      </c>
      <c r="B130" t="s">
        <v>57</v>
      </c>
      <c r="C130" t="s">
        <v>96</v>
      </c>
      <c r="D130" t="s">
        <v>42</v>
      </c>
      <c r="E130" t="s">
        <v>32</v>
      </c>
      <c r="F130">
        <v>34</v>
      </c>
      <c r="G130">
        <v>80409</v>
      </c>
      <c r="H130" t="str">
        <f t="shared" ref="H130" si="123">IF(G130&lt;=25000,"0-$25K",IF(AND(G130&gt;25000,G130&lt;=50000),"$25k-$50k",IF(AND(G130&gt;50000,G130&lt;=75000),"$50k-$75k",IF(AND(G130&gt;75000,G130&lt;=100000),"$75k-$100k", IF(G130&gt;100000,"&gt;&gt;$100k")))))</f>
        <v>$75k-$100k</v>
      </c>
      <c r="I130" t="s">
        <v>27</v>
      </c>
      <c r="J130" t="s">
        <v>38</v>
      </c>
      <c r="K130" t="str">
        <f t="shared" si="65"/>
        <v>Quarterly or less</v>
      </c>
      <c r="L130">
        <v>20103</v>
      </c>
      <c r="M130">
        <v>30102</v>
      </c>
      <c r="N130">
        <v>0.1</v>
      </c>
      <c r="O130">
        <v>2000</v>
      </c>
    </row>
    <row r="131" spans="1:15" x14ac:dyDescent="0.25">
      <c r="A131" t="s">
        <v>364</v>
      </c>
      <c r="B131" t="s">
        <v>365</v>
      </c>
      <c r="C131" t="s">
        <v>366</v>
      </c>
      <c r="D131" t="s">
        <v>42</v>
      </c>
      <c r="E131" t="s">
        <v>20</v>
      </c>
      <c r="F131">
        <v>86</v>
      </c>
      <c r="G131">
        <v>52382</v>
      </c>
      <c r="H131" t="str">
        <f t="shared" ref="H131" si="124">IF(G131&lt;=25000,"0-$25K",IF(AND(G131&gt;25000,G131&lt;=50000),"$25k-$50k",IF(AND(G131&gt;50000,G131&lt;=75000),"$50k-$75k",IF(AND(G131&gt;75000,G131&lt;=100000),"$75k-$100k",IF(G131&gt;100000,"&gt;$100k")))))</f>
        <v>$50k-$75k</v>
      </c>
      <c r="I131" t="s">
        <v>49</v>
      </c>
      <c r="J131" t="s">
        <v>22</v>
      </c>
      <c r="K131" t="str">
        <f t="shared" si="65"/>
        <v>Quarterly or less</v>
      </c>
      <c r="L131">
        <v>20107</v>
      </c>
      <c r="M131">
        <v>30105</v>
      </c>
      <c r="N131">
        <v>0.2</v>
      </c>
      <c r="O131">
        <v>1500</v>
      </c>
    </row>
    <row r="132" spans="1:15" x14ac:dyDescent="0.25">
      <c r="A132" t="s">
        <v>367</v>
      </c>
      <c r="B132" t="s">
        <v>368</v>
      </c>
      <c r="C132" t="s">
        <v>207</v>
      </c>
      <c r="D132" t="s">
        <v>42</v>
      </c>
      <c r="E132" t="s">
        <v>32</v>
      </c>
      <c r="F132">
        <v>81</v>
      </c>
      <c r="G132">
        <v>91867</v>
      </c>
      <c r="H132" t="str">
        <f t="shared" ref="H132" si="125">IF(G132&lt;=25000,"0-$25K",IF(AND(G132&gt;25000,G132&lt;=50000),"$25k-$50k",IF(AND(G132&gt;50000,G132&lt;=75000),"$50k-$75k",IF(AND(G132&gt;75000,G132&lt;=100000),"$75k-$100k", IF(G132&gt;100000,"&gt;&gt;$100k")))))</f>
        <v>$75k-$100k</v>
      </c>
      <c r="I132" t="s">
        <v>49</v>
      </c>
      <c r="J132" t="s">
        <v>44</v>
      </c>
      <c r="K132" t="str">
        <f t="shared" si="65"/>
        <v>Quarterly or less</v>
      </c>
      <c r="L132">
        <v>20114</v>
      </c>
      <c r="M132">
        <v>30115</v>
      </c>
      <c r="N132">
        <v>0.2</v>
      </c>
      <c r="O132">
        <v>2000</v>
      </c>
    </row>
    <row r="133" spans="1:15" x14ac:dyDescent="0.25">
      <c r="A133" t="s">
        <v>369</v>
      </c>
      <c r="B133" t="s">
        <v>169</v>
      </c>
      <c r="C133" t="s">
        <v>311</v>
      </c>
      <c r="D133" t="s">
        <v>19</v>
      </c>
      <c r="E133" t="s">
        <v>26</v>
      </c>
      <c r="F133">
        <v>18</v>
      </c>
      <c r="G133">
        <v>72456</v>
      </c>
      <c r="H133" t="str">
        <f t="shared" ref="H133" si="126">IF(G133&lt;=25000,"0-$25K",IF(AND(G133&gt;25000,G133&lt;=50000),"$25k-$50k",IF(AND(G133&gt;50000,G133&lt;=75000),"$50k-$75k",IF(AND(G133&gt;75000,G133&lt;=100000),"$75k-$100k",IF(G133&gt;100000,"&gt;$100k")))))</f>
        <v>$50k-$75k</v>
      </c>
      <c r="I133" t="s">
        <v>27</v>
      </c>
      <c r="J133" t="s">
        <v>38</v>
      </c>
      <c r="K133" t="str">
        <f t="shared" si="65"/>
        <v>Quarterly or less</v>
      </c>
      <c r="L133">
        <v>20102</v>
      </c>
      <c r="M133">
        <v>30114</v>
      </c>
      <c r="N133">
        <v>0.2</v>
      </c>
      <c r="O133">
        <v>3000</v>
      </c>
    </row>
    <row r="134" spans="1:15" x14ac:dyDescent="0.25">
      <c r="A134" t="s">
        <v>370</v>
      </c>
      <c r="B134" t="s">
        <v>178</v>
      </c>
      <c r="C134" t="s">
        <v>339</v>
      </c>
      <c r="D134" t="s">
        <v>19</v>
      </c>
      <c r="E134" t="s">
        <v>43</v>
      </c>
      <c r="F134">
        <v>48</v>
      </c>
      <c r="G134">
        <v>64307</v>
      </c>
      <c r="H134" t="str">
        <f t="shared" ref="H134" si="127">IF(G134&lt;=25000,"0-$25K",IF(AND(G134&gt;25000,G134&lt;=50000),"$25k-$50k",IF(AND(G134&gt;50000,G134&lt;=75000),"$50k-$75k",IF(AND(G134&gt;75000,G134&lt;=100000),"$75k-$100k", IF(G134&gt;100000,"&gt;&gt;$100k")))))</f>
        <v>$50k-$75k</v>
      </c>
      <c r="I134" t="s">
        <v>37</v>
      </c>
      <c r="J134" t="s">
        <v>22</v>
      </c>
      <c r="K134" t="str">
        <f t="shared" si="65"/>
        <v>Quarterly or less</v>
      </c>
      <c r="L134">
        <v>20110</v>
      </c>
      <c r="M134">
        <v>30103</v>
      </c>
      <c r="N134">
        <v>0.2</v>
      </c>
      <c r="O134">
        <v>2000</v>
      </c>
    </row>
    <row r="135" spans="1:15" x14ac:dyDescent="0.25">
      <c r="A135" t="s">
        <v>371</v>
      </c>
      <c r="B135" t="s">
        <v>372</v>
      </c>
      <c r="C135" t="s">
        <v>373</v>
      </c>
      <c r="D135" t="s">
        <v>19</v>
      </c>
      <c r="E135" t="s">
        <v>43</v>
      </c>
      <c r="F135">
        <v>54</v>
      </c>
      <c r="G135">
        <v>87889</v>
      </c>
      <c r="H135" t="str">
        <f t="shared" ref="H135" si="128">IF(G135&lt;=25000,"0-$25K",IF(AND(G135&gt;25000,G135&lt;=50000),"$25k-$50k",IF(AND(G135&gt;50000,G135&lt;=75000),"$50k-$75k",IF(AND(G135&gt;75000,G135&lt;=100000),"$75k-$100k",IF(G135&gt;100000,"&gt;$100k")))))</f>
        <v>$75k-$100k</v>
      </c>
      <c r="I135" t="s">
        <v>65</v>
      </c>
      <c r="J135" t="s">
        <v>38</v>
      </c>
      <c r="K135" t="str">
        <f t="shared" si="65"/>
        <v>Quarterly or less</v>
      </c>
      <c r="L135">
        <v>20101</v>
      </c>
      <c r="M135">
        <v>30102</v>
      </c>
      <c r="N135">
        <v>0.2</v>
      </c>
      <c r="O135">
        <v>3500</v>
      </c>
    </row>
    <row r="136" spans="1:15" x14ac:dyDescent="0.25">
      <c r="A136" t="s">
        <v>374</v>
      </c>
      <c r="B136" t="s">
        <v>375</v>
      </c>
      <c r="C136" t="s">
        <v>321</v>
      </c>
      <c r="D136" t="s">
        <v>42</v>
      </c>
      <c r="E136" t="s">
        <v>20</v>
      </c>
      <c r="F136">
        <v>79</v>
      </c>
      <c r="G136">
        <v>78800</v>
      </c>
      <c r="H136" t="str">
        <f t="shared" ref="H136" si="129">IF(G136&lt;=25000,"0-$25K",IF(AND(G136&gt;25000,G136&lt;=50000),"$25k-$50k",IF(AND(G136&gt;50000,G136&lt;=75000),"$50k-$75k",IF(AND(G136&gt;75000,G136&lt;=100000),"$75k-$100k", IF(G136&gt;100000,"&gt;&gt;$100k")))))</f>
        <v>$75k-$100k</v>
      </c>
      <c r="I136" t="s">
        <v>27</v>
      </c>
      <c r="J136" t="s">
        <v>28</v>
      </c>
      <c r="K136" t="str">
        <f t="shared" ref="K136:K199" si="130">IF(OR(J136="monthly", J136="bi-monthly",J136="bi-weekly"),"More frequent than quarterly","Quarterly or less")</f>
        <v>More frequent than quarterly</v>
      </c>
      <c r="L136">
        <v>20103</v>
      </c>
      <c r="M136">
        <v>30106</v>
      </c>
      <c r="N136">
        <v>0.2</v>
      </c>
      <c r="O136">
        <v>3500</v>
      </c>
    </row>
    <row r="137" spans="1:15" x14ac:dyDescent="0.25">
      <c r="A137" t="s">
        <v>376</v>
      </c>
      <c r="B137" t="s">
        <v>377</v>
      </c>
      <c r="C137" t="s">
        <v>343</v>
      </c>
      <c r="D137" t="s">
        <v>19</v>
      </c>
      <c r="E137" t="s">
        <v>32</v>
      </c>
      <c r="F137">
        <v>33</v>
      </c>
      <c r="G137">
        <v>49614</v>
      </c>
      <c r="H137" t="str">
        <f t="shared" ref="H137" si="131">IF(G137&lt;=25000,"0-$25K",IF(AND(G137&gt;25000,G137&lt;=50000),"$25k-$50k",IF(AND(G137&gt;50000,G137&lt;=75000),"$50k-$75k",IF(AND(G137&gt;75000,G137&lt;=100000),"$75k-$100k",IF(G137&gt;100000,"&gt;$100k")))))</f>
        <v>$25k-$50k</v>
      </c>
      <c r="I137" t="s">
        <v>65</v>
      </c>
      <c r="J137" t="s">
        <v>22</v>
      </c>
      <c r="K137" t="str">
        <f t="shared" si="130"/>
        <v>Quarterly or less</v>
      </c>
      <c r="L137">
        <v>20104</v>
      </c>
      <c r="M137">
        <v>30105</v>
      </c>
      <c r="N137">
        <v>0.15</v>
      </c>
      <c r="O137">
        <v>1000</v>
      </c>
    </row>
    <row r="138" spans="1:15" x14ac:dyDescent="0.25">
      <c r="A138" t="s">
        <v>378</v>
      </c>
      <c r="B138" t="s">
        <v>95</v>
      </c>
      <c r="C138" t="s">
        <v>379</v>
      </c>
      <c r="D138" t="s">
        <v>19</v>
      </c>
      <c r="E138" t="s">
        <v>48</v>
      </c>
      <c r="F138">
        <v>62</v>
      </c>
      <c r="G138">
        <v>71512</v>
      </c>
      <c r="H138" t="str">
        <f t="shared" ref="H138" si="132">IF(G138&lt;=25000,"0-$25K",IF(AND(G138&gt;25000,G138&lt;=50000),"$25k-$50k",IF(AND(G138&gt;50000,G138&lt;=75000),"$50k-$75k",IF(AND(G138&gt;75000,G138&lt;=100000),"$75k-$100k", IF(G138&gt;100000,"&gt;&gt;$100k")))))</f>
        <v>$50k-$75k</v>
      </c>
      <c r="I138" t="s">
        <v>27</v>
      </c>
      <c r="J138" t="s">
        <v>38</v>
      </c>
      <c r="K138" t="str">
        <f t="shared" si="130"/>
        <v>Quarterly or less</v>
      </c>
      <c r="L138">
        <v>20109</v>
      </c>
      <c r="M138">
        <v>30107</v>
      </c>
      <c r="N138">
        <v>0.25</v>
      </c>
      <c r="O138">
        <v>3000</v>
      </c>
    </row>
    <row r="139" spans="1:15" x14ac:dyDescent="0.25">
      <c r="A139" t="s">
        <v>380</v>
      </c>
      <c r="B139" t="s">
        <v>313</v>
      </c>
      <c r="C139" t="s">
        <v>381</v>
      </c>
      <c r="D139" t="s">
        <v>42</v>
      </c>
      <c r="E139" t="s">
        <v>32</v>
      </c>
      <c r="F139">
        <v>64</v>
      </c>
      <c r="G139">
        <v>62443</v>
      </c>
      <c r="H139" t="str">
        <f t="shared" ref="H139" si="133">IF(G139&lt;=25000,"0-$25K",IF(AND(G139&gt;25000,G139&lt;=50000),"$25k-$50k",IF(AND(G139&gt;50000,G139&lt;=75000),"$50k-$75k",IF(AND(G139&gt;75000,G139&lt;=100000),"$75k-$100k",IF(G139&gt;100000,"&gt;$100k")))))</f>
        <v>$50k-$75k</v>
      </c>
      <c r="I139" t="s">
        <v>27</v>
      </c>
      <c r="J139" t="s">
        <v>22</v>
      </c>
      <c r="K139" t="str">
        <f t="shared" si="130"/>
        <v>Quarterly or less</v>
      </c>
      <c r="L139">
        <v>20105</v>
      </c>
      <c r="M139">
        <v>30103</v>
      </c>
      <c r="N139">
        <v>0.15</v>
      </c>
      <c r="O139">
        <v>2000</v>
      </c>
    </row>
    <row r="140" spans="1:15" x14ac:dyDescent="0.25">
      <c r="A140" t="s">
        <v>382</v>
      </c>
      <c r="B140" t="s">
        <v>383</v>
      </c>
      <c r="C140" t="s">
        <v>218</v>
      </c>
      <c r="D140" t="s">
        <v>19</v>
      </c>
      <c r="E140" t="s">
        <v>26</v>
      </c>
      <c r="F140">
        <v>25</v>
      </c>
      <c r="G140">
        <v>124978</v>
      </c>
      <c r="H140" t="str">
        <f t="shared" ref="H140" si="134">IF(G140&lt;=25000,"0-$25K",IF(AND(G140&gt;25000,G140&lt;=50000),"$25k-$50k",IF(AND(G140&gt;50000,G140&lt;=75000),"$50k-$75k",IF(AND(G140&gt;75000,G140&lt;=100000),"$75k-$100k", IF(G140&gt;100000,"&gt;&gt;$100k")))))</f>
        <v>&gt;&gt;$100k</v>
      </c>
      <c r="I140" t="s">
        <v>37</v>
      </c>
      <c r="J140" t="s">
        <v>44</v>
      </c>
      <c r="K140" t="str">
        <f t="shared" si="130"/>
        <v>Quarterly or less</v>
      </c>
      <c r="L140">
        <v>20113</v>
      </c>
      <c r="M140">
        <v>30114</v>
      </c>
      <c r="N140">
        <v>0.1</v>
      </c>
      <c r="O140">
        <v>4000</v>
      </c>
    </row>
    <row r="141" spans="1:15" x14ac:dyDescent="0.25">
      <c r="A141" t="s">
        <v>384</v>
      </c>
      <c r="B141" t="s">
        <v>202</v>
      </c>
      <c r="C141" t="s">
        <v>385</v>
      </c>
      <c r="D141" t="s">
        <v>42</v>
      </c>
      <c r="E141" t="s">
        <v>32</v>
      </c>
      <c r="F141">
        <v>75</v>
      </c>
      <c r="G141">
        <v>89119</v>
      </c>
      <c r="H141" t="str">
        <f t="shared" ref="H141" si="135">IF(G141&lt;=25000,"0-$25K",IF(AND(G141&gt;25000,G141&lt;=50000),"$25k-$50k",IF(AND(G141&gt;50000,G141&lt;=75000),"$50k-$75k",IF(AND(G141&gt;75000,G141&lt;=100000),"$75k-$100k",IF(G141&gt;100000,"&gt;$100k")))))</f>
        <v>$75k-$100k</v>
      </c>
      <c r="I141" t="s">
        <v>21</v>
      </c>
      <c r="J141" t="s">
        <v>119</v>
      </c>
      <c r="K141" t="str">
        <f t="shared" si="130"/>
        <v>More frequent than quarterly</v>
      </c>
      <c r="L141">
        <v>20115</v>
      </c>
      <c r="M141">
        <v>30107</v>
      </c>
      <c r="N141">
        <v>0.2</v>
      </c>
      <c r="O141">
        <v>2500</v>
      </c>
    </row>
    <row r="142" spans="1:15" x14ac:dyDescent="0.25">
      <c r="A142" t="s">
        <v>386</v>
      </c>
      <c r="B142" t="s">
        <v>175</v>
      </c>
      <c r="C142" t="s">
        <v>387</v>
      </c>
      <c r="D142" t="s">
        <v>42</v>
      </c>
      <c r="E142" t="s">
        <v>32</v>
      </c>
      <c r="F142">
        <v>23</v>
      </c>
      <c r="G142">
        <v>53172</v>
      </c>
      <c r="H142" t="str">
        <f t="shared" ref="H142" si="136">IF(G142&lt;=25000,"0-$25K",IF(AND(G142&gt;25000,G142&lt;=50000),"$25k-$50k",IF(AND(G142&gt;50000,G142&lt;=75000),"$50k-$75k",IF(AND(G142&gt;75000,G142&lt;=100000),"$75k-$100k", IF(G142&gt;100000,"&gt;&gt;$100k")))))</f>
        <v>$50k-$75k</v>
      </c>
      <c r="I142" t="s">
        <v>59</v>
      </c>
      <c r="J142" t="s">
        <v>119</v>
      </c>
      <c r="K142" t="str">
        <f t="shared" si="130"/>
        <v>More frequent than quarterly</v>
      </c>
      <c r="L142">
        <v>20104</v>
      </c>
      <c r="M142">
        <v>30115</v>
      </c>
      <c r="N142">
        <v>0.2</v>
      </c>
      <c r="O142">
        <v>1000</v>
      </c>
    </row>
    <row r="143" spans="1:15" x14ac:dyDescent="0.25">
      <c r="A143" t="s">
        <v>388</v>
      </c>
      <c r="B143" t="s">
        <v>389</v>
      </c>
      <c r="C143" t="s">
        <v>390</v>
      </c>
      <c r="D143" t="s">
        <v>42</v>
      </c>
      <c r="E143" t="s">
        <v>20</v>
      </c>
      <c r="F143">
        <v>72</v>
      </c>
      <c r="G143">
        <v>86198</v>
      </c>
      <c r="H143" t="str">
        <f t="shared" ref="H143" si="137">IF(G143&lt;=25000,"0-$25K",IF(AND(G143&gt;25000,G143&lt;=50000),"$25k-$50k",IF(AND(G143&gt;50000,G143&lt;=75000),"$50k-$75k",IF(AND(G143&gt;75000,G143&lt;=100000),"$75k-$100k",IF(G143&gt;100000,"&gt;$100k")))))</f>
        <v>$75k-$100k</v>
      </c>
      <c r="I143" t="s">
        <v>49</v>
      </c>
      <c r="J143" t="s">
        <v>38</v>
      </c>
      <c r="K143" t="str">
        <f t="shared" si="130"/>
        <v>Quarterly or less</v>
      </c>
      <c r="L143">
        <v>20111</v>
      </c>
      <c r="M143">
        <v>30106</v>
      </c>
      <c r="N143">
        <v>0.15</v>
      </c>
      <c r="O143">
        <v>1500</v>
      </c>
    </row>
    <row r="144" spans="1:15" x14ac:dyDescent="0.25">
      <c r="A144" t="s">
        <v>391</v>
      </c>
      <c r="B144" t="s">
        <v>392</v>
      </c>
      <c r="C144" t="s">
        <v>282</v>
      </c>
      <c r="D144" t="s">
        <v>42</v>
      </c>
      <c r="E144" t="s">
        <v>32</v>
      </c>
      <c r="F144">
        <v>68</v>
      </c>
      <c r="G144">
        <v>39357</v>
      </c>
      <c r="H144" t="str">
        <f t="shared" ref="H144" si="138">IF(G144&lt;=25000,"0-$25K",IF(AND(G144&gt;25000,G144&lt;=50000),"$25k-$50k",IF(AND(G144&gt;50000,G144&lt;=75000),"$50k-$75k",IF(AND(G144&gt;75000,G144&lt;=100000),"$75k-$100k", IF(G144&gt;100000,"&gt;&gt;$100k")))))</f>
        <v>$25k-$50k</v>
      </c>
      <c r="I144" t="s">
        <v>27</v>
      </c>
      <c r="J144" t="s">
        <v>44</v>
      </c>
      <c r="K144" t="str">
        <f t="shared" si="130"/>
        <v>Quarterly or less</v>
      </c>
      <c r="L144">
        <v>20103</v>
      </c>
      <c r="M144">
        <v>30110</v>
      </c>
      <c r="N144">
        <v>0.2</v>
      </c>
      <c r="O144">
        <v>2000</v>
      </c>
    </row>
    <row r="145" spans="1:15" x14ac:dyDescent="0.25">
      <c r="A145" t="s">
        <v>393</v>
      </c>
      <c r="B145" t="s">
        <v>394</v>
      </c>
      <c r="C145" t="s">
        <v>141</v>
      </c>
      <c r="D145" t="s">
        <v>42</v>
      </c>
      <c r="E145" t="s">
        <v>32</v>
      </c>
      <c r="F145">
        <v>41</v>
      </c>
      <c r="G145">
        <v>60892</v>
      </c>
      <c r="H145" t="str">
        <f t="shared" ref="H145" si="139">IF(G145&lt;=25000,"0-$25K",IF(AND(G145&gt;25000,G145&lt;=50000),"$25k-$50k",IF(AND(G145&gt;50000,G145&lt;=75000),"$50k-$75k",IF(AND(G145&gt;75000,G145&lt;=100000),"$75k-$100k",IF(G145&gt;100000,"&gt;$100k")))))</f>
        <v>$50k-$75k</v>
      </c>
      <c r="I145" t="s">
        <v>49</v>
      </c>
      <c r="J145" t="s">
        <v>22</v>
      </c>
      <c r="K145" t="str">
        <f t="shared" si="130"/>
        <v>Quarterly or less</v>
      </c>
      <c r="L145">
        <v>20109</v>
      </c>
      <c r="M145">
        <v>30107</v>
      </c>
      <c r="N145">
        <v>0.1</v>
      </c>
      <c r="O145">
        <v>2000</v>
      </c>
    </row>
    <row r="146" spans="1:15" x14ac:dyDescent="0.25">
      <c r="A146" t="s">
        <v>395</v>
      </c>
      <c r="B146" t="s">
        <v>202</v>
      </c>
      <c r="C146" t="s">
        <v>329</v>
      </c>
      <c r="D146" t="s">
        <v>42</v>
      </c>
      <c r="E146" t="s">
        <v>32</v>
      </c>
      <c r="F146">
        <v>59</v>
      </c>
      <c r="G146">
        <v>48539</v>
      </c>
      <c r="H146" t="str">
        <f t="shared" ref="H146" si="140">IF(G146&lt;=25000,"0-$25K",IF(AND(G146&gt;25000,G146&lt;=50000),"$25k-$50k",IF(AND(G146&gt;50000,G146&lt;=75000),"$50k-$75k",IF(AND(G146&gt;75000,G146&lt;=100000),"$75k-$100k", IF(G146&gt;100000,"&gt;&gt;$100k")))))</f>
        <v>$25k-$50k</v>
      </c>
      <c r="I146" t="s">
        <v>27</v>
      </c>
      <c r="J146" t="s">
        <v>38</v>
      </c>
      <c r="K146" t="str">
        <f t="shared" si="130"/>
        <v>Quarterly or less</v>
      </c>
      <c r="L146">
        <v>20112</v>
      </c>
      <c r="M146">
        <v>30105</v>
      </c>
      <c r="N146">
        <v>0.25</v>
      </c>
      <c r="O146">
        <v>1000</v>
      </c>
    </row>
    <row r="147" spans="1:15" x14ac:dyDescent="0.25">
      <c r="A147" t="s">
        <v>396</v>
      </c>
      <c r="B147" t="s">
        <v>178</v>
      </c>
      <c r="C147" t="s">
        <v>397</v>
      </c>
      <c r="D147" t="s">
        <v>19</v>
      </c>
      <c r="E147" t="s">
        <v>26</v>
      </c>
      <c r="F147">
        <v>59</v>
      </c>
      <c r="G147">
        <v>51293</v>
      </c>
      <c r="H147" t="str">
        <f t="shared" ref="H147" si="141">IF(G147&lt;=25000,"0-$25K",IF(AND(G147&gt;25000,G147&lt;=50000),"$25k-$50k",IF(AND(G147&gt;50000,G147&lt;=75000),"$50k-$75k",IF(AND(G147&gt;75000,G147&lt;=100000),"$75k-$100k",IF(G147&gt;100000,"&gt;$100k")))))</f>
        <v>$50k-$75k</v>
      </c>
      <c r="I147" t="s">
        <v>21</v>
      </c>
      <c r="J147" t="s">
        <v>38</v>
      </c>
      <c r="K147" t="str">
        <f t="shared" si="130"/>
        <v>Quarterly or less</v>
      </c>
      <c r="L147">
        <v>20104</v>
      </c>
      <c r="M147">
        <v>30102</v>
      </c>
      <c r="N147">
        <v>0.1</v>
      </c>
      <c r="O147">
        <v>3500</v>
      </c>
    </row>
    <row r="148" spans="1:15" x14ac:dyDescent="0.25">
      <c r="A148" t="s">
        <v>398</v>
      </c>
      <c r="B148" t="s">
        <v>251</v>
      </c>
      <c r="C148" t="s">
        <v>184</v>
      </c>
      <c r="D148" t="s">
        <v>42</v>
      </c>
      <c r="E148" t="s">
        <v>20</v>
      </c>
      <c r="F148">
        <v>20</v>
      </c>
      <c r="G148">
        <v>93267</v>
      </c>
      <c r="H148" t="str">
        <f t="shared" ref="H148" si="142">IF(G148&lt;=25000,"0-$25K",IF(AND(G148&gt;25000,G148&lt;=50000),"$25k-$50k",IF(AND(G148&gt;50000,G148&lt;=75000),"$50k-$75k",IF(AND(G148&gt;75000,G148&lt;=100000),"$75k-$100k", IF(G148&gt;100000,"&gt;&gt;$100k")))))</f>
        <v>$75k-$100k</v>
      </c>
      <c r="I148" t="s">
        <v>21</v>
      </c>
      <c r="J148" t="s">
        <v>38</v>
      </c>
      <c r="K148" t="str">
        <f t="shared" si="130"/>
        <v>Quarterly or less</v>
      </c>
      <c r="L148">
        <v>20113</v>
      </c>
      <c r="M148">
        <v>30111</v>
      </c>
      <c r="N148">
        <v>0.2</v>
      </c>
      <c r="O148">
        <v>4000</v>
      </c>
    </row>
    <row r="149" spans="1:15" x14ac:dyDescent="0.25">
      <c r="A149" t="s">
        <v>399</v>
      </c>
      <c r="B149" t="s">
        <v>400</v>
      </c>
      <c r="C149" t="s">
        <v>401</v>
      </c>
      <c r="D149" t="s">
        <v>19</v>
      </c>
      <c r="E149" t="s">
        <v>32</v>
      </c>
      <c r="F149">
        <v>83</v>
      </c>
      <c r="G149">
        <v>103922</v>
      </c>
      <c r="H149" t="str">
        <f t="shared" ref="H149" si="143">IF(G149&lt;=25000,"0-$25K",IF(AND(G149&gt;25000,G149&lt;=50000),"$25k-$50k",IF(AND(G149&gt;50000,G149&lt;=75000),"$50k-$75k",IF(AND(G149&gt;75000,G149&lt;=100000),"$75k-$100k",IF(G149&gt;100000,"&gt;$100k")))))</f>
        <v>&gt;$100k</v>
      </c>
      <c r="I149" t="s">
        <v>49</v>
      </c>
      <c r="J149" t="s">
        <v>38</v>
      </c>
      <c r="K149" t="str">
        <f t="shared" si="130"/>
        <v>Quarterly or less</v>
      </c>
      <c r="L149">
        <v>20114</v>
      </c>
      <c r="M149">
        <v>30101</v>
      </c>
      <c r="N149">
        <v>0.25</v>
      </c>
      <c r="O149">
        <v>1000</v>
      </c>
    </row>
    <row r="150" spans="1:15" x14ac:dyDescent="0.25">
      <c r="A150" t="s">
        <v>402</v>
      </c>
      <c r="B150" t="s">
        <v>241</v>
      </c>
      <c r="C150" t="s">
        <v>403</v>
      </c>
      <c r="D150" t="s">
        <v>42</v>
      </c>
      <c r="E150" t="s">
        <v>26</v>
      </c>
      <c r="F150">
        <v>71</v>
      </c>
      <c r="G150">
        <v>44089</v>
      </c>
      <c r="H150" t="str">
        <f t="shared" ref="H150" si="144">IF(G150&lt;=25000,"0-$25K",IF(AND(G150&gt;25000,G150&lt;=50000),"$25k-$50k",IF(AND(G150&gt;50000,G150&lt;=75000),"$50k-$75k",IF(AND(G150&gt;75000,G150&lt;=100000),"$75k-$100k", IF(G150&gt;100000,"&gt;&gt;$100k")))))</f>
        <v>$25k-$50k</v>
      </c>
      <c r="I150" t="s">
        <v>37</v>
      </c>
      <c r="J150" t="s">
        <v>38</v>
      </c>
      <c r="K150" t="str">
        <f t="shared" si="130"/>
        <v>Quarterly or less</v>
      </c>
      <c r="L150">
        <v>20111</v>
      </c>
      <c r="M150">
        <v>30114</v>
      </c>
      <c r="N150">
        <v>0.15</v>
      </c>
      <c r="O150">
        <v>2000</v>
      </c>
    </row>
    <row r="151" spans="1:15" x14ac:dyDescent="0.25">
      <c r="A151" t="s">
        <v>404</v>
      </c>
      <c r="B151" t="s">
        <v>405</v>
      </c>
      <c r="C151" t="s">
        <v>90</v>
      </c>
      <c r="D151" t="s">
        <v>19</v>
      </c>
      <c r="E151" t="s">
        <v>26</v>
      </c>
      <c r="F151">
        <v>66</v>
      </c>
      <c r="G151">
        <v>56643</v>
      </c>
      <c r="H151" t="str">
        <f t="shared" ref="H151" si="145">IF(G151&lt;=25000,"0-$25K",IF(AND(G151&gt;25000,G151&lt;=50000),"$25k-$50k",IF(AND(G151&gt;50000,G151&lt;=75000),"$50k-$75k",IF(AND(G151&gt;75000,G151&lt;=100000),"$75k-$100k",IF(G151&gt;100000,"&gt;$100k")))))</f>
        <v>$50k-$75k</v>
      </c>
      <c r="I151" t="s">
        <v>37</v>
      </c>
      <c r="J151" t="s">
        <v>119</v>
      </c>
      <c r="K151" t="str">
        <f t="shared" si="130"/>
        <v>More frequent than quarterly</v>
      </c>
      <c r="L151">
        <v>20111</v>
      </c>
      <c r="M151">
        <v>30105</v>
      </c>
      <c r="N151">
        <v>0.2</v>
      </c>
      <c r="O151">
        <v>2000</v>
      </c>
    </row>
    <row r="152" spans="1:15" x14ac:dyDescent="0.25">
      <c r="A152" t="s">
        <v>406</v>
      </c>
      <c r="B152" t="s">
        <v>407</v>
      </c>
      <c r="C152" t="s">
        <v>161</v>
      </c>
      <c r="D152" t="s">
        <v>42</v>
      </c>
      <c r="E152" t="s">
        <v>32</v>
      </c>
      <c r="F152">
        <v>46</v>
      </c>
      <c r="G152">
        <v>77426</v>
      </c>
      <c r="H152" t="str">
        <f t="shared" ref="H152" si="146">IF(G152&lt;=25000,"0-$25K",IF(AND(G152&gt;25000,G152&lt;=50000),"$25k-$50k",IF(AND(G152&gt;50000,G152&lt;=75000),"$50k-$75k",IF(AND(G152&gt;75000,G152&lt;=100000),"$75k-$100k", IF(G152&gt;100000,"&gt;&gt;$100k")))))</f>
        <v>$75k-$100k</v>
      </c>
      <c r="I152" t="s">
        <v>21</v>
      </c>
      <c r="J152" t="s">
        <v>33</v>
      </c>
      <c r="K152" t="str">
        <f t="shared" si="130"/>
        <v>More frequent than quarterly</v>
      </c>
      <c r="L152">
        <v>20103</v>
      </c>
      <c r="M152">
        <v>30112</v>
      </c>
      <c r="N152">
        <v>0.15</v>
      </c>
      <c r="O152">
        <v>2000</v>
      </c>
    </row>
    <row r="153" spans="1:15" x14ac:dyDescent="0.25">
      <c r="A153" t="s">
        <v>408</v>
      </c>
      <c r="B153" t="s">
        <v>365</v>
      </c>
      <c r="C153" t="s">
        <v>409</v>
      </c>
      <c r="D153" t="s">
        <v>42</v>
      </c>
      <c r="E153" t="s">
        <v>20</v>
      </c>
      <c r="F153">
        <v>76</v>
      </c>
      <c r="G153">
        <v>62630</v>
      </c>
      <c r="H153" t="str">
        <f t="shared" ref="H153" si="147">IF(G153&lt;=25000,"0-$25K",IF(AND(G153&gt;25000,G153&lt;=50000),"$25k-$50k",IF(AND(G153&gt;50000,G153&lt;=75000),"$50k-$75k",IF(AND(G153&gt;75000,G153&lt;=100000),"$75k-$100k",IF(G153&gt;100000,"&gt;$100k")))))</f>
        <v>$50k-$75k</v>
      </c>
      <c r="I153" t="s">
        <v>21</v>
      </c>
      <c r="J153" t="s">
        <v>38</v>
      </c>
      <c r="K153" t="str">
        <f t="shared" si="130"/>
        <v>Quarterly or less</v>
      </c>
      <c r="L153">
        <v>20102</v>
      </c>
      <c r="M153">
        <v>30107</v>
      </c>
      <c r="N153">
        <v>0.15</v>
      </c>
      <c r="O153">
        <v>1000</v>
      </c>
    </row>
    <row r="154" spans="1:15" x14ac:dyDescent="0.25">
      <c r="A154" t="s">
        <v>410</v>
      </c>
      <c r="B154" t="s">
        <v>352</v>
      </c>
      <c r="C154" t="s">
        <v>411</v>
      </c>
      <c r="D154" t="s">
        <v>42</v>
      </c>
      <c r="E154" t="s">
        <v>20</v>
      </c>
      <c r="F154">
        <v>56</v>
      </c>
      <c r="G154">
        <v>70464</v>
      </c>
      <c r="H154" t="str">
        <f t="shared" ref="H154" si="148">IF(G154&lt;=25000,"0-$25K",IF(AND(G154&gt;25000,G154&lt;=50000),"$25k-$50k",IF(AND(G154&gt;50000,G154&lt;=75000),"$50k-$75k",IF(AND(G154&gt;75000,G154&lt;=100000),"$75k-$100k", IF(G154&gt;100000,"&gt;&gt;$100k")))))</f>
        <v>$50k-$75k</v>
      </c>
      <c r="I154" t="s">
        <v>27</v>
      </c>
      <c r="J154" t="s">
        <v>22</v>
      </c>
      <c r="K154" t="str">
        <f t="shared" si="130"/>
        <v>Quarterly or less</v>
      </c>
      <c r="L154">
        <v>20112</v>
      </c>
      <c r="M154">
        <v>30111</v>
      </c>
      <c r="N154">
        <v>0.2</v>
      </c>
      <c r="O154">
        <v>4000</v>
      </c>
    </row>
    <row r="155" spans="1:15" x14ac:dyDescent="0.25">
      <c r="A155" t="s">
        <v>412</v>
      </c>
      <c r="B155" t="s">
        <v>78</v>
      </c>
      <c r="C155" t="s">
        <v>413</v>
      </c>
      <c r="D155" t="s">
        <v>19</v>
      </c>
      <c r="E155" t="s">
        <v>20</v>
      </c>
      <c r="F155">
        <v>62</v>
      </c>
      <c r="G155">
        <v>76281</v>
      </c>
      <c r="H155" t="str">
        <f t="shared" ref="H155" si="149">IF(G155&lt;=25000,"0-$25K",IF(AND(G155&gt;25000,G155&lt;=50000),"$25k-$50k",IF(AND(G155&gt;50000,G155&lt;=75000),"$50k-$75k",IF(AND(G155&gt;75000,G155&lt;=100000),"$75k-$100k",IF(G155&gt;100000,"&gt;$100k")))))</f>
        <v>$75k-$100k</v>
      </c>
      <c r="I155" t="s">
        <v>21</v>
      </c>
      <c r="J155" t="s">
        <v>22</v>
      </c>
      <c r="K155" t="str">
        <f t="shared" si="130"/>
        <v>Quarterly or less</v>
      </c>
      <c r="L155">
        <v>20113</v>
      </c>
      <c r="M155">
        <v>30103</v>
      </c>
      <c r="N155">
        <v>0.25</v>
      </c>
      <c r="O155">
        <v>2000</v>
      </c>
    </row>
    <row r="156" spans="1:15" x14ac:dyDescent="0.25">
      <c r="A156" t="s">
        <v>414</v>
      </c>
      <c r="B156" t="s">
        <v>415</v>
      </c>
      <c r="C156" t="s">
        <v>96</v>
      </c>
      <c r="D156" t="s">
        <v>19</v>
      </c>
      <c r="E156" t="s">
        <v>43</v>
      </c>
      <c r="F156">
        <v>58</v>
      </c>
      <c r="G156">
        <v>78802</v>
      </c>
      <c r="H156" t="str">
        <f t="shared" ref="H156" si="150">IF(G156&lt;=25000,"0-$25K",IF(AND(G156&gt;25000,G156&lt;=50000),"$25k-$50k",IF(AND(G156&gt;50000,G156&lt;=75000),"$50k-$75k",IF(AND(G156&gt;75000,G156&lt;=100000),"$75k-$100k", IF(G156&gt;100000,"&gt;&gt;$100k")))))</f>
        <v>$75k-$100k</v>
      </c>
      <c r="I156" t="s">
        <v>59</v>
      </c>
      <c r="J156" t="s">
        <v>44</v>
      </c>
      <c r="K156" t="str">
        <f t="shared" si="130"/>
        <v>Quarterly or less</v>
      </c>
      <c r="L156">
        <v>20113</v>
      </c>
      <c r="M156">
        <v>30110</v>
      </c>
      <c r="N156">
        <v>0.1</v>
      </c>
      <c r="O156">
        <v>2500</v>
      </c>
    </row>
    <row r="157" spans="1:15" x14ac:dyDescent="0.25">
      <c r="A157" t="s">
        <v>416</v>
      </c>
      <c r="B157" t="s">
        <v>51</v>
      </c>
      <c r="C157" t="s">
        <v>238</v>
      </c>
      <c r="D157" t="s">
        <v>19</v>
      </c>
      <c r="E157" t="s">
        <v>26</v>
      </c>
      <c r="F157">
        <v>60</v>
      </c>
      <c r="G157">
        <v>59293</v>
      </c>
      <c r="H157" t="str">
        <f t="shared" ref="H157" si="151">IF(G157&lt;=25000,"0-$25K",IF(AND(G157&gt;25000,G157&lt;=50000),"$25k-$50k",IF(AND(G157&gt;50000,G157&lt;=75000),"$50k-$75k",IF(AND(G157&gt;75000,G157&lt;=100000),"$75k-$100k",IF(G157&gt;100000,"&gt;$100k")))))</f>
        <v>$50k-$75k</v>
      </c>
      <c r="I157" t="s">
        <v>37</v>
      </c>
      <c r="J157" t="s">
        <v>22</v>
      </c>
      <c r="K157" t="str">
        <f t="shared" si="130"/>
        <v>Quarterly or less</v>
      </c>
      <c r="L157">
        <v>20102</v>
      </c>
      <c r="M157">
        <v>30111</v>
      </c>
      <c r="N157">
        <v>0.25</v>
      </c>
      <c r="O157">
        <v>2500</v>
      </c>
    </row>
    <row r="158" spans="1:15" x14ac:dyDescent="0.25">
      <c r="A158" t="s">
        <v>417</v>
      </c>
      <c r="B158" t="s">
        <v>338</v>
      </c>
      <c r="C158" t="s">
        <v>418</v>
      </c>
      <c r="D158" t="s">
        <v>42</v>
      </c>
      <c r="E158" t="s">
        <v>20</v>
      </c>
      <c r="F158">
        <v>43</v>
      </c>
      <c r="G158">
        <v>73620</v>
      </c>
      <c r="H158" t="str">
        <f t="shared" ref="H158" si="152">IF(G158&lt;=25000,"0-$25K",IF(AND(G158&gt;25000,G158&lt;=50000),"$25k-$50k",IF(AND(G158&gt;50000,G158&lt;=75000),"$50k-$75k",IF(AND(G158&gt;75000,G158&lt;=100000),"$75k-$100k", IF(G158&gt;100000,"&gt;&gt;$100k")))))</f>
        <v>$50k-$75k</v>
      </c>
      <c r="I158" t="s">
        <v>27</v>
      </c>
      <c r="J158" t="s">
        <v>22</v>
      </c>
      <c r="K158" t="str">
        <f t="shared" si="130"/>
        <v>Quarterly or less</v>
      </c>
      <c r="L158">
        <v>20104</v>
      </c>
      <c r="M158">
        <v>30113</v>
      </c>
      <c r="N158">
        <v>0.25</v>
      </c>
      <c r="O158">
        <v>3000</v>
      </c>
    </row>
    <row r="159" spans="1:15" x14ac:dyDescent="0.25">
      <c r="A159" t="s">
        <v>419</v>
      </c>
      <c r="B159" t="s">
        <v>334</v>
      </c>
      <c r="C159" t="s">
        <v>267</v>
      </c>
      <c r="D159" t="s">
        <v>19</v>
      </c>
      <c r="E159" t="s">
        <v>32</v>
      </c>
      <c r="F159">
        <v>71</v>
      </c>
      <c r="G159">
        <v>62945</v>
      </c>
      <c r="H159" t="str">
        <f t="shared" ref="H159" si="153">IF(G159&lt;=25000,"0-$25K",IF(AND(G159&gt;25000,G159&lt;=50000),"$25k-$50k",IF(AND(G159&gt;50000,G159&lt;=75000),"$50k-$75k",IF(AND(G159&gt;75000,G159&lt;=100000),"$75k-$100k",IF(G159&gt;100000,"&gt;$100k")))))</f>
        <v>$50k-$75k</v>
      </c>
      <c r="I159" t="s">
        <v>27</v>
      </c>
      <c r="J159" t="s">
        <v>38</v>
      </c>
      <c r="K159" t="str">
        <f t="shared" si="130"/>
        <v>Quarterly or less</v>
      </c>
      <c r="L159">
        <v>20110</v>
      </c>
      <c r="M159">
        <v>30107</v>
      </c>
      <c r="N159">
        <v>0.2</v>
      </c>
      <c r="O159">
        <v>2000</v>
      </c>
    </row>
    <row r="160" spans="1:15" x14ac:dyDescent="0.25">
      <c r="A160" t="s">
        <v>420</v>
      </c>
      <c r="B160" t="s">
        <v>313</v>
      </c>
      <c r="C160" t="s">
        <v>421</v>
      </c>
      <c r="D160" t="s">
        <v>42</v>
      </c>
      <c r="E160" t="s">
        <v>20</v>
      </c>
      <c r="F160">
        <v>53</v>
      </c>
      <c r="G160">
        <v>150421</v>
      </c>
      <c r="H160" t="str">
        <f t="shared" ref="H160" si="154">IF(G160&lt;=25000,"0-$25K",IF(AND(G160&gt;25000,G160&lt;=50000),"$25k-$50k",IF(AND(G160&gt;50000,G160&lt;=75000),"$50k-$75k",IF(AND(G160&gt;75000,G160&lt;=100000),"$75k-$100k", IF(G160&gt;100000,"&gt;&gt;$100k")))))</f>
        <v>&gt;&gt;$100k</v>
      </c>
      <c r="I160" t="s">
        <v>59</v>
      </c>
      <c r="J160" t="s">
        <v>33</v>
      </c>
      <c r="K160" t="str">
        <f t="shared" si="130"/>
        <v>More frequent than quarterly</v>
      </c>
      <c r="L160">
        <v>20103</v>
      </c>
      <c r="M160">
        <v>30112</v>
      </c>
      <c r="N160">
        <v>0.2</v>
      </c>
      <c r="O160">
        <v>1500</v>
      </c>
    </row>
    <row r="161" spans="1:15" x14ac:dyDescent="0.25">
      <c r="A161" t="s">
        <v>422</v>
      </c>
      <c r="B161" t="s">
        <v>260</v>
      </c>
      <c r="C161" t="s">
        <v>423</v>
      </c>
      <c r="D161" t="s">
        <v>42</v>
      </c>
      <c r="E161" t="s">
        <v>32</v>
      </c>
      <c r="F161">
        <v>54</v>
      </c>
      <c r="G161">
        <v>72907</v>
      </c>
      <c r="H161" t="str">
        <f t="shared" ref="H161" si="155">IF(G161&lt;=25000,"0-$25K",IF(AND(G161&gt;25000,G161&lt;=50000),"$25k-$50k",IF(AND(G161&gt;50000,G161&lt;=75000),"$50k-$75k",IF(AND(G161&gt;75000,G161&lt;=100000),"$75k-$100k",IF(G161&gt;100000,"&gt;$100k")))))</f>
        <v>$50k-$75k</v>
      </c>
      <c r="I161" t="s">
        <v>37</v>
      </c>
      <c r="J161" t="s">
        <v>44</v>
      </c>
      <c r="K161" t="str">
        <f t="shared" si="130"/>
        <v>Quarterly or less</v>
      </c>
      <c r="L161">
        <v>20103</v>
      </c>
      <c r="M161">
        <v>30105</v>
      </c>
      <c r="N161">
        <v>0.25</v>
      </c>
      <c r="O161">
        <v>1000</v>
      </c>
    </row>
    <row r="162" spans="1:15" x14ac:dyDescent="0.25">
      <c r="A162" t="s">
        <v>424</v>
      </c>
      <c r="B162" t="s">
        <v>175</v>
      </c>
      <c r="C162" t="s">
        <v>243</v>
      </c>
      <c r="D162" t="s">
        <v>42</v>
      </c>
      <c r="E162" t="s">
        <v>32</v>
      </c>
      <c r="F162">
        <v>70</v>
      </c>
      <c r="G162">
        <v>70371</v>
      </c>
      <c r="H162" t="str">
        <f t="shared" ref="H162" si="156">IF(G162&lt;=25000,"0-$25K",IF(AND(G162&gt;25000,G162&lt;=50000),"$25k-$50k",IF(AND(G162&gt;50000,G162&lt;=75000),"$50k-$75k",IF(AND(G162&gt;75000,G162&lt;=100000),"$75k-$100k", IF(G162&gt;100000,"&gt;&gt;$100k")))))</f>
        <v>$50k-$75k</v>
      </c>
      <c r="I162" t="s">
        <v>21</v>
      </c>
      <c r="J162" t="s">
        <v>28</v>
      </c>
      <c r="K162" t="str">
        <f t="shared" si="130"/>
        <v>More frequent than quarterly</v>
      </c>
      <c r="L162">
        <v>20110</v>
      </c>
      <c r="M162">
        <v>30113</v>
      </c>
      <c r="N162">
        <v>0.15</v>
      </c>
      <c r="O162">
        <v>2500</v>
      </c>
    </row>
    <row r="163" spans="1:15" x14ac:dyDescent="0.25">
      <c r="A163" t="s">
        <v>425</v>
      </c>
      <c r="B163" t="s">
        <v>426</v>
      </c>
      <c r="C163" t="s">
        <v>179</v>
      </c>
      <c r="D163" t="s">
        <v>42</v>
      </c>
      <c r="E163" t="s">
        <v>32</v>
      </c>
      <c r="F163">
        <v>73</v>
      </c>
      <c r="G163">
        <v>58323</v>
      </c>
      <c r="H163" t="str">
        <f t="shared" ref="H163" si="157">IF(G163&lt;=25000,"0-$25K",IF(AND(G163&gt;25000,G163&lt;=50000),"$25k-$50k",IF(AND(G163&gt;50000,G163&lt;=75000),"$50k-$75k",IF(AND(G163&gt;75000,G163&lt;=100000),"$75k-$100k",IF(G163&gt;100000,"&gt;$100k")))))</f>
        <v>$50k-$75k</v>
      </c>
      <c r="I163" t="s">
        <v>49</v>
      </c>
      <c r="J163" t="s">
        <v>44</v>
      </c>
      <c r="K163" t="str">
        <f t="shared" si="130"/>
        <v>Quarterly or less</v>
      </c>
      <c r="L163">
        <v>20112</v>
      </c>
      <c r="M163">
        <v>30108</v>
      </c>
      <c r="N163">
        <v>0.15</v>
      </c>
      <c r="O163">
        <v>3500</v>
      </c>
    </row>
    <row r="164" spans="1:15" x14ac:dyDescent="0.25">
      <c r="A164" t="s">
        <v>427</v>
      </c>
      <c r="B164" t="s">
        <v>428</v>
      </c>
      <c r="C164" t="s">
        <v>357</v>
      </c>
      <c r="D164" t="s">
        <v>19</v>
      </c>
      <c r="E164" t="s">
        <v>43</v>
      </c>
      <c r="F164">
        <v>55</v>
      </c>
      <c r="G164">
        <v>69341</v>
      </c>
      <c r="H164" t="str">
        <f t="shared" ref="H164" si="158">IF(G164&lt;=25000,"0-$25K",IF(AND(G164&gt;25000,G164&lt;=50000),"$25k-$50k",IF(AND(G164&gt;50000,G164&lt;=75000),"$50k-$75k",IF(AND(G164&gt;75000,G164&lt;=100000),"$75k-$100k", IF(G164&gt;100000,"&gt;&gt;$100k")))))</f>
        <v>$50k-$75k</v>
      </c>
      <c r="I164" t="s">
        <v>65</v>
      </c>
      <c r="J164" t="s">
        <v>33</v>
      </c>
      <c r="K164" t="str">
        <f t="shared" si="130"/>
        <v>More frequent than quarterly</v>
      </c>
      <c r="L164">
        <v>20103</v>
      </c>
      <c r="M164">
        <v>30103</v>
      </c>
      <c r="N164">
        <v>0.1</v>
      </c>
      <c r="O164">
        <v>2000</v>
      </c>
    </row>
    <row r="165" spans="1:15" x14ac:dyDescent="0.25">
      <c r="A165" t="s">
        <v>429</v>
      </c>
      <c r="B165" t="s">
        <v>430</v>
      </c>
      <c r="C165" t="s">
        <v>431</v>
      </c>
      <c r="D165" t="s">
        <v>19</v>
      </c>
      <c r="E165" t="s">
        <v>32</v>
      </c>
      <c r="F165">
        <v>55</v>
      </c>
      <c r="G165">
        <v>94120</v>
      </c>
      <c r="H165" t="str">
        <f t="shared" ref="H165" si="159">IF(G165&lt;=25000,"0-$25K",IF(AND(G165&gt;25000,G165&lt;=50000),"$25k-$50k",IF(AND(G165&gt;50000,G165&lt;=75000),"$50k-$75k",IF(AND(G165&gt;75000,G165&lt;=100000),"$75k-$100k",IF(G165&gt;100000,"&gt;$100k")))))</f>
        <v>$75k-$100k</v>
      </c>
      <c r="I165" t="s">
        <v>27</v>
      </c>
      <c r="J165" t="s">
        <v>38</v>
      </c>
      <c r="K165" t="str">
        <f t="shared" si="130"/>
        <v>Quarterly or less</v>
      </c>
      <c r="L165">
        <v>20103</v>
      </c>
      <c r="M165">
        <v>30104</v>
      </c>
      <c r="N165">
        <v>0.1</v>
      </c>
      <c r="O165">
        <v>2000</v>
      </c>
    </row>
    <row r="166" spans="1:15" x14ac:dyDescent="0.25">
      <c r="A166" t="s">
        <v>432</v>
      </c>
      <c r="B166" t="s">
        <v>269</v>
      </c>
      <c r="C166" t="s">
        <v>433</v>
      </c>
      <c r="D166" t="s">
        <v>42</v>
      </c>
      <c r="E166" t="s">
        <v>26</v>
      </c>
      <c r="F166">
        <v>71</v>
      </c>
      <c r="G166">
        <v>94098</v>
      </c>
      <c r="H166" t="str">
        <f t="shared" ref="H166" si="160">IF(G166&lt;=25000,"0-$25K",IF(AND(G166&gt;25000,G166&lt;=50000),"$25k-$50k",IF(AND(G166&gt;50000,G166&lt;=75000),"$50k-$75k",IF(AND(G166&gt;75000,G166&lt;=100000),"$75k-$100k", IF(G166&gt;100000,"&gt;&gt;$100k")))))</f>
        <v>$75k-$100k</v>
      </c>
      <c r="I166" t="s">
        <v>59</v>
      </c>
      <c r="J166" t="s">
        <v>38</v>
      </c>
      <c r="K166" t="str">
        <f t="shared" si="130"/>
        <v>Quarterly or less</v>
      </c>
      <c r="L166">
        <v>20111</v>
      </c>
      <c r="M166">
        <v>30102</v>
      </c>
      <c r="N166">
        <v>0.15</v>
      </c>
      <c r="O166">
        <v>1000</v>
      </c>
    </row>
    <row r="167" spans="1:15" x14ac:dyDescent="0.25">
      <c r="A167" t="s">
        <v>434</v>
      </c>
      <c r="B167" t="s">
        <v>435</v>
      </c>
      <c r="C167" t="s">
        <v>436</v>
      </c>
      <c r="D167" t="s">
        <v>19</v>
      </c>
      <c r="E167" t="s">
        <v>26</v>
      </c>
      <c r="F167">
        <v>37</v>
      </c>
      <c r="G167">
        <v>55132</v>
      </c>
      <c r="H167" t="str">
        <f t="shared" ref="H167" si="161">IF(G167&lt;=25000,"0-$25K",IF(AND(G167&gt;25000,G167&lt;=50000),"$25k-$50k",IF(AND(G167&gt;50000,G167&lt;=75000),"$50k-$75k",IF(AND(G167&gt;75000,G167&lt;=100000),"$75k-$100k",IF(G167&gt;100000,"&gt;$100k")))))</f>
        <v>$50k-$75k</v>
      </c>
      <c r="I167" t="s">
        <v>65</v>
      </c>
      <c r="J167" t="s">
        <v>22</v>
      </c>
      <c r="K167" t="str">
        <f t="shared" si="130"/>
        <v>Quarterly or less</v>
      </c>
      <c r="L167">
        <v>20110</v>
      </c>
      <c r="M167">
        <v>30105</v>
      </c>
      <c r="N167">
        <v>0.1</v>
      </c>
      <c r="O167">
        <v>2000</v>
      </c>
    </row>
    <row r="168" spans="1:15" x14ac:dyDescent="0.25">
      <c r="A168" t="s">
        <v>437</v>
      </c>
      <c r="B168" t="s">
        <v>438</v>
      </c>
      <c r="C168" t="s">
        <v>439</v>
      </c>
      <c r="D168" t="s">
        <v>42</v>
      </c>
      <c r="E168" t="s">
        <v>32</v>
      </c>
      <c r="F168">
        <v>77</v>
      </c>
      <c r="G168">
        <v>47337</v>
      </c>
      <c r="H168" t="str">
        <f t="shared" ref="H168" si="162">IF(G168&lt;=25000,"0-$25K",IF(AND(G168&gt;25000,G168&lt;=50000),"$25k-$50k",IF(AND(G168&gt;50000,G168&lt;=75000),"$50k-$75k",IF(AND(G168&gt;75000,G168&lt;=100000),"$75k-$100k", IF(G168&gt;100000,"&gt;&gt;$100k")))))</f>
        <v>$25k-$50k</v>
      </c>
      <c r="I168" t="s">
        <v>21</v>
      </c>
      <c r="J168" t="s">
        <v>28</v>
      </c>
      <c r="K168" t="str">
        <f t="shared" si="130"/>
        <v>More frequent than quarterly</v>
      </c>
      <c r="L168">
        <v>20110</v>
      </c>
      <c r="M168">
        <v>30105</v>
      </c>
      <c r="N168">
        <v>0.1</v>
      </c>
      <c r="O168">
        <v>1500</v>
      </c>
    </row>
    <row r="169" spans="1:15" x14ac:dyDescent="0.25">
      <c r="A169" t="s">
        <v>440</v>
      </c>
      <c r="B169" t="s">
        <v>334</v>
      </c>
      <c r="C169" t="s">
        <v>212</v>
      </c>
      <c r="D169" t="s">
        <v>19</v>
      </c>
      <c r="E169" t="s">
        <v>32</v>
      </c>
      <c r="F169">
        <v>47</v>
      </c>
      <c r="G169">
        <v>80141</v>
      </c>
      <c r="H169" t="str">
        <f t="shared" ref="H169" si="163">IF(G169&lt;=25000,"0-$25K",IF(AND(G169&gt;25000,G169&lt;=50000),"$25k-$50k",IF(AND(G169&gt;50000,G169&lt;=75000),"$50k-$75k",IF(AND(G169&gt;75000,G169&lt;=100000),"$75k-$100k",IF(G169&gt;100000,"&gt;$100k")))))</f>
        <v>$75k-$100k</v>
      </c>
      <c r="I169" t="s">
        <v>27</v>
      </c>
      <c r="J169" t="s">
        <v>44</v>
      </c>
      <c r="K169" t="str">
        <f t="shared" si="130"/>
        <v>Quarterly or less</v>
      </c>
      <c r="L169">
        <v>20106</v>
      </c>
      <c r="M169">
        <v>30114</v>
      </c>
      <c r="N169">
        <v>0.25</v>
      </c>
      <c r="O169">
        <v>3000</v>
      </c>
    </row>
    <row r="170" spans="1:15" x14ac:dyDescent="0.25">
      <c r="A170" t="s">
        <v>441</v>
      </c>
      <c r="B170" t="s">
        <v>116</v>
      </c>
      <c r="C170" t="s">
        <v>442</v>
      </c>
      <c r="D170" t="s">
        <v>19</v>
      </c>
      <c r="E170" t="s">
        <v>26</v>
      </c>
      <c r="F170">
        <v>74</v>
      </c>
      <c r="G170">
        <v>69344</v>
      </c>
      <c r="H170" t="str">
        <f t="shared" ref="H170" si="164">IF(G170&lt;=25000,"0-$25K",IF(AND(G170&gt;25000,G170&lt;=50000),"$25k-$50k",IF(AND(G170&gt;50000,G170&lt;=75000),"$50k-$75k",IF(AND(G170&gt;75000,G170&lt;=100000),"$75k-$100k", IF(G170&gt;100000,"&gt;&gt;$100k")))))</f>
        <v>$50k-$75k</v>
      </c>
      <c r="I170" t="s">
        <v>49</v>
      </c>
      <c r="J170" t="s">
        <v>44</v>
      </c>
      <c r="K170" t="str">
        <f t="shared" si="130"/>
        <v>Quarterly or less</v>
      </c>
      <c r="L170">
        <v>20107</v>
      </c>
      <c r="M170">
        <v>30107</v>
      </c>
      <c r="N170">
        <v>0.15</v>
      </c>
      <c r="O170">
        <v>2000</v>
      </c>
    </row>
    <row r="171" spans="1:15" x14ac:dyDescent="0.25">
      <c r="A171" t="s">
        <v>443</v>
      </c>
      <c r="B171" t="s">
        <v>444</v>
      </c>
      <c r="C171" t="s">
        <v>130</v>
      </c>
      <c r="D171" t="s">
        <v>42</v>
      </c>
      <c r="E171" t="s">
        <v>32</v>
      </c>
      <c r="F171">
        <v>65</v>
      </c>
      <c r="G171">
        <v>70009</v>
      </c>
      <c r="H171" t="str">
        <f t="shared" ref="H171" si="165">IF(G171&lt;=25000,"0-$25K",IF(AND(G171&gt;25000,G171&lt;=50000),"$25k-$50k",IF(AND(G171&gt;50000,G171&lt;=75000),"$50k-$75k",IF(AND(G171&gt;75000,G171&lt;=100000),"$75k-$100k",IF(G171&gt;100000,"&gt;$100k")))))</f>
        <v>$50k-$75k</v>
      </c>
      <c r="I171" t="s">
        <v>37</v>
      </c>
      <c r="J171" t="s">
        <v>44</v>
      </c>
      <c r="K171" t="str">
        <f t="shared" si="130"/>
        <v>Quarterly or less</v>
      </c>
      <c r="L171">
        <v>20112</v>
      </c>
      <c r="M171">
        <v>30107</v>
      </c>
      <c r="N171">
        <v>0.1</v>
      </c>
      <c r="O171">
        <v>3500</v>
      </c>
    </row>
    <row r="172" spans="1:15" x14ac:dyDescent="0.25">
      <c r="A172" t="s">
        <v>445</v>
      </c>
      <c r="B172" t="s">
        <v>446</v>
      </c>
      <c r="C172" t="s">
        <v>306</v>
      </c>
      <c r="D172" t="s">
        <v>42</v>
      </c>
      <c r="E172" t="s">
        <v>32</v>
      </c>
      <c r="F172">
        <v>53</v>
      </c>
      <c r="G172">
        <v>73758</v>
      </c>
      <c r="H172" t="str">
        <f t="shared" ref="H172" si="166">IF(G172&lt;=25000,"0-$25K",IF(AND(G172&gt;25000,G172&lt;=50000),"$25k-$50k",IF(AND(G172&gt;50000,G172&lt;=75000),"$50k-$75k",IF(AND(G172&gt;75000,G172&lt;=100000),"$75k-$100k", IF(G172&gt;100000,"&gt;&gt;$100k")))))</f>
        <v>$50k-$75k</v>
      </c>
      <c r="I172" t="s">
        <v>49</v>
      </c>
      <c r="J172" t="s">
        <v>44</v>
      </c>
      <c r="K172" t="str">
        <f t="shared" si="130"/>
        <v>Quarterly or less</v>
      </c>
      <c r="L172">
        <v>20113</v>
      </c>
      <c r="M172">
        <v>30110</v>
      </c>
      <c r="N172">
        <v>0.1</v>
      </c>
      <c r="O172">
        <v>2000</v>
      </c>
    </row>
    <row r="173" spans="1:15" x14ac:dyDescent="0.25">
      <c r="A173" t="s">
        <v>447</v>
      </c>
      <c r="B173" t="s">
        <v>124</v>
      </c>
      <c r="C173" t="s">
        <v>403</v>
      </c>
      <c r="D173" t="s">
        <v>19</v>
      </c>
      <c r="E173" t="s">
        <v>20</v>
      </c>
      <c r="F173">
        <v>63</v>
      </c>
      <c r="G173">
        <v>37896</v>
      </c>
      <c r="H173" t="str">
        <f t="shared" ref="H173" si="167">IF(G173&lt;=25000,"0-$25K",IF(AND(G173&gt;25000,G173&lt;=50000),"$25k-$50k",IF(AND(G173&gt;50000,G173&lt;=75000),"$50k-$75k",IF(AND(G173&gt;75000,G173&lt;=100000),"$75k-$100k",IF(G173&gt;100000,"&gt;$100k")))))</f>
        <v>$25k-$50k</v>
      </c>
      <c r="I173" t="s">
        <v>27</v>
      </c>
      <c r="J173" t="s">
        <v>38</v>
      </c>
      <c r="K173" t="str">
        <f t="shared" si="130"/>
        <v>Quarterly or less</v>
      </c>
      <c r="L173">
        <v>20106</v>
      </c>
      <c r="M173">
        <v>30108</v>
      </c>
      <c r="N173">
        <v>0.2</v>
      </c>
      <c r="O173">
        <v>1000</v>
      </c>
    </row>
    <row r="174" spans="1:15" x14ac:dyDescent="0.25">
      <c r="A174" t="s">
        <v>448</v>
      </c>
      <c r="B174" t="s">
        <v>75</v>
      </c>
      <c r="C174" t="s">
        <v>167</v>
      </c>
      <c r="D174" t="s">
        <v>42</v>
      </c>
      <c r="E174" t="s">
        <v>26</v>
      </c>
      <c r="F174">
        <v>45</v>
      </c>
      <c r="G174">
        <v>70962</v>
      </c>
      <c r="H174" t="str">
        <f t="shared" ref="H174" si="168">IF(G174&lt;=25000,"0-$25K",IF(AND(G174&gt;25000,G174&lt;=50000),"$25k-$50k",IF(AND(G174&gt;50000,G174&lt;=75000),"$50k-$75k",IF(AND(G174&gt;75000,G174&lt;=100000),"$75k-$100k", IF(G174&gt;100000,"&gt;&gt;$100k")))))</f>
        <v>$50k-$75k</v>
      </c>
      <c r="I174" t="s">
        <v>49</v>
      </c>
      <c r="J174" t="s">
        <v>28</v>
      </c>
      <c r="K174" t="str">
        <f t="shared" si="130"/>
        <v>More frequent than quarterly</v>
      </c>
      <c r="L174">
        <v>20114</v>
      </c>
      <c r="M174">
        <v>30110</v>
      </c>
      <c r="N174">
        <v>0.2</v>
      </c>
      <c r="O174">
        <v>2000</v>
      </c>
    </row>
    <row r="175" spans="1:15" x14ac:dyDescent="0.25">
      <c r="A175" t="s">
        <v>449</v>
      </c>
      <c r="B175" t="s">
        <v>132</v>
      </c>
      <c r="C175" t="s">
        <v>349</v>
      </c>
      <c r="D175" t="s">
        <v>19</v>
      </c>
      <c r="E175" t="s">
        <v>43</v>
      </c>
      <c r="F175">
        <v>55</v>
      </c>
      <c r="G175">
        <v>61756</v>
      </c>
      <c r="H175" t="str">
        <f t="shared" ref="H175" si="169">IF(G175&lt;=25000,"0-$25K",IF(AND(G175&gt;25000,G175&lt;=50000),"$25k-$50k",IF(AND(G175&gt;50000,G175&lt;=75000),"$50k-$75k",IF(AND(G175&gt;75000,G175&lt;=100000),"$75k-$100k",IF(G175&gt;100000,"&gt;$100k")))))</f>
        <v>$50k-$75k</v>
      </c>
      <c r="I175" t="s">
        <v>59</v>
      </c>
      <c r="J175" t="s">
        <v>22</v>
      </c>
      <c r="K175" t="str">
        <f t="shared" si="130"/>
        <v>Quarterly or less</v>
      </c>
      <c r="L175">
        <v>20102</v>
      </c>
      <c r="M175">
        <v>30114</v>
      </c>
      <c r="N175">
        <v>0.1</v>
      </c>
      <c r="O175">
        <v>1000</v>
      </c>
    </row>
    <row r="176" spans="1:15" x14ac:dyDescent="0.25">
      <c r="A176" t="s">
        <v>450</v>
      </c>
      <c r="B176" t="s">
        <v>194</v>
      </c>
      <c r="C176" t="s">
        <v>451</v>
      </c>
      <c r="D176" t="s">
        <v>42</v>
      </c>
      <c r="E176" t="s">
        <v>32</v>
      </c>
      <c r="F176">
        <v>83</v>
      </c>
      <c r="G176">
        <v>48897</v>
      </c>
      <c r="H176" t="str">
        <f t="shared" ref="H176" si="170">IF(G176&lt;=25000,"0-$25K",IF(AND(G176&gt;25000,G176&lt;=50000),"$25k-$50k",IF(AND(G176&gt;50000,G176&lt;=75000),"$50k-$75k",IF(AND(G176&gt;75000,G176&lt;=100000),"$75k-$100k", IF(G176&gt;100000,"&gt;&gt;$100k")))))</f>
        <v>$25k-$50k</v>
      </c>
      <c r="I176" t="s">
        <v>37</v>
      </c>
      <c r="J176" t="s">
        <v>22</v>
      </c>
      <c r="K176" t="str">
        <f t="shared" si="130"/>
        <v>Quarterly or less</v>
      </c>
      <c r="L176">
        <v>20111</v>
      </c>
      <c r="M176">
        <v>30105</v>
      </c>
      <c r="N176">
        <v>0.15</v>
      </c>
      <c r="O176">
        <v>2000</v>
      </c>
    </row>
    <row r="177" spans="1:15" x14ac:dyDescent="0.25">
      <c r="A177" t="s">
        <v>452</v>
      </c>
      <c r="B177" t="s">
        <v>301</v>
      </c>
      <c r="C177" t="s">
        <v>453</v>
      </c>
      <c r="D177" t="s">
        <v>42</v>
      </c>
      <c r="E177" t="s">
        <v>43</v>
      </c>
      <c r="F177">
        <v>58</v>
      </c>
      <c r="G177">
        <v>76444</v>
      </c>
      <c r="H177" t="str">
        <f t="shared" ref="H177" si="171">IF(G177&lt;=25000,"0-$25K",IF(AND(G177&gt;25000,G177&lt;=50000),"$25k-$50k",IF(AND(G177&gt;50000,G177&lt;=75000),"$50k-$75k",IF(AND(G177&gt;75000,G177&lt;=100000),"$75k-$100k",IF(G177&gt;100000,"&gt;$100k")))))</f>
        <v>$75k-$100k</v>
      </c>
      <c r="I177" t="s">
        <v>37</v>
      </c>
      <c r="J177" t="s">
        <v>38</v>
      </c>
      <c r="K177" t="str">
        <f t="shared" si="130"/>
        <v>Quarterly or less</v>
      </c>
      <c r="L177">
        <v>20105</v>
      </c>
      <c r="M177">
        <v>30109</v>
      </c>
      <c r="N177">
        <v>0.1</v>
      </c>
      <c r="O177">
        <v>2000</v>
      </c>
    </row>
    <row r="178" spans="1:15" x14ac:dyDescent="0.25">
      <c r="A178" t="s">
        <v>454</v>
      </c>
      <c r="B178" t="s">
        <v>455</v>
      </c>
      <c r="C178" t="s">
        <v>67</v>
      </c>
      <c r="D178" t="s">
        <v>19</v>
      </c>
      <c r="E178" t="s">
        <v>26</v>
      </c>
      <c r="F178">
        <v>82</v>
      </c>
      <c r="G178">
        <v>118779</v>
      </c>
      <c r="H178" t="str">
        <f t="shared" ref="H178" si="172">IF(G178&lt;=25000,"0-$25K",IF(AND(G178&gt;25000,G178&lt;=50000),"$25k-$50k",IF(AND(G178&gt;50000,G178&lt;=75000),"$50k-$75k",IF(AND(G178&gt;75000,G178&lt;=100000),"$75k-$100k", IF(G178&gt;100000,"&gt;&gt;$100k")))))</f>
        <v>&gt;&gt;$100k</v>
      </c>
      <c r="I178" t="s">
        <v>27</v>
      </c>
      <c r="J178" t="s">
        <v>119</v>
      </c>
      <c r="K178" t="str">
        <f t="shared" si="130"/>
        <v>More frequent than quarterly</v>
      </c>
      <c r="L178">
        <v>20113</v>
      </c>
      <c r="M178">
        <v>30104</v>
      </c>
      <c r="N178">
        <v>0.15</v>
      </c>
      <c r="O178">
        <v>2000</v>
      </c>
    </row>
    <row r="179" spans="1:15" x14ac:dyDescent="0.25">
      <c r="A179" t="s">
        <v>456</v>
      </c>
      <c r="B179" t="s">
        <v>457</v>
      </c>
      <c r="C179" t="s">
        <v>458</v>
      </c>
      <c r="D179" t="s">
        <v>42</v>
      </c>
      <c r="E179" t="s">
        <v>32</v>
      </c>
      <c r="F179">
        <v>73</v>
      </c>
      <c r="G179">
        <v>78367</v>
      </c>
      <c r="H179" t="str">
        <f t="shared" ref="H179" si="173">IF(G179&lt;=25000,"0-$25K",IF(AND(G179&gt;25000,G179&lt;=50000),"$25k-$50k",IF(AND(G179&gt;50000,G179&lt;=75000),"$50k-$75k",IF(AND(G179&gt;75000,G179&lt;=100000),"$75k-$100k",IF(G179&gt;100000,"&gt;$100k")))))</f>
        <v>$75k-$100k</v>
      </c>
      <c r="I179" t="s">
        <v>27</v>
      </c>
      <c r="J179" t="s">
        <v>22</v>
      </c>
      <c r="K179" t="str">
        <f t="shared" si="130"/>
        <v>Quarterly or less</v>
      </c>
      <c r="L179">
        <v>20113</v>
      </c>
      <c r="M179">
        <v>30106</v>
      </c>
      <c r="N179">
        <v>0.15</v>
      </c>
      <c r="O179">
        <v>1000</v>
      </c>
    </row>
    <row r="180" spans="1:15" x14ac:dyDescent="0.25">
      <c r="A180" t="s">
        <v>459</v>
      </c>
      <c r="B180" t="s">
        <v>121</v>
      </c>
      <c r="C180" t="s">
        <v>460</v>
      </c>
      <c r="D180" t="s">
        <v>19</v>
      </c>
      <c r="E180" t="s">
        <v>43</v>
      </c>
      <c r="F180">
        <v>76</v>
      </c>
      <c r="G180">
        <v>83644</v>
      </c>
      <c r="H180" t="str">
        <f t="shared" ref="H180" si="174">IF(G180&lt;=25000,"0-$25K",IF(AND(G180&gt;25000,G180&lt;=50000),"$25k-$50k",IF(AND(G180&gt;50000,G180&lt;=75000),"$50k-$75k",IF(AND(G180&gt;75000,G180&lt;=100000),"$75k-$100k", IF(G180&gt;100000,"&gt;&gt;$100k")))))</f>
        <v>$75k-$100k</v>
      </c>
      <c r="I180" t="s">
        <v>27</v>
      </c>
      <c r="J180" t="s">
        <v>33</v>
      </c>
      <c r="K180" t="str">
        <f t="shared" si="130"/>
        <v>More frequent than quarterly</v>
      </c>
      <c r="L180">
        <v>20109</v>
      </c>
      <c r="M180">
        <v>30107</v>
      </c>
      <c r="N180">
        <v>0.25</v>
      </c>
      <c r="O180">
        <v>1500</v>
      </c>
    </row>
    <row r="181" spans="1:15" x14ac:dyDescent="0.25">
      <c r="A181" t="s">
        <v>461</v>
      </c>
      <c r="B181" t="s">
        <v>24</v>
      </c>
      <c r="C181" t="s">
        <v>462</v>
      </c>
      <c r="D181" t="s">
        <v>19</v>
      </c>
      <c r="E181" t="s">
        <v>43</v>
      </c>
      <c r="F181">
        <v>61</v>
      </c>
      <c r="G181">
        <v>59721</v>
      </c>
      <c r="H181" t="str">
        <f t="shared" ref="H181" si="175">IF(G181&lt;=25000,"0-$25K",IF(AND(G181&gt;25000,G181&lt;=50000),"$25k-$50k",IF(AND(G181&gt;50000,G181&lt;=75000),"$50k-$75k",IF(AND(G181&gt;75000,G181&lt;=100000),"$75k-$100k",IF(G181&gt;100000,"&gt;$100k")))))</f>
        <v>$50k-$75k</v>
      </c>
      <c r="I181" t="s">
        <v>37</v>
      </c>
      <c r="J181" t="s">
        <v>22</v>
      </c>
      <c r="K181" t="str">
        <f t="shared" si="130"/>
        <v>Quarterly or less</v>
      </c>
      <c r="L181">
        <v>20111</v>
      </c>
      <c r="M181">
        <v>30108</v>
      </c>
      <c r="N181">
        <v>0.1</v>
      </c>
      <c r="O181">
        <v>3500</v>
      </c>
    </row>
    <row r="182" spans="1:15" x14ac:dyDescent="0.25">
      <c r="A182" t="s">
        <v>463</v>
      </c>
      <c r="B182" t="s">
        <v>446</v>
      </c>
      <c r="C182" t="s">
        <v>464</v>
      </c>
      <c r="D182" t="s">
        <v>42</v>
      </c>
      <c r="E182" t="s">
        <v>32</v>
      </c>
      <c r="F182">
        <v>54</v>
      </c>
      <c r="G182">
        <v>69684</v>
      </c>
      <c r="H182" t="str">
        <f t="shared" ref="H182" si="176">IF(G182&lt;=25000,"0-$25K",IF(AND(G182&gt;25000,G182&lt;=50000),"$25k-$50k",IF(AND(G182&gt;50000,G182&lt;=75000),"$50k-$75k",IF(AND(G182&gt;75000,G182&lt;=100000),"$75k-$100k", IF(G182&gt;100000,"&gt;&gt;$100k")))))</f>
        <v>$50k-$75k</v>
      </c>
      <c r="I182" t="s">
        <v>59</v>
      </c>
      <c r="J182" t="s">
        <v>33</v>
      </c>
      <c r="K182" t="str">
        <f t="shared" si="130"/>
        <v>More frequent than quarterly</v>
      </c>
      <c r="L182">
        <v>20111</v>
      </c>
      <c r="M182">
        <v>30105</v>
      </c>
      <c r="N182">
        <v>0.2</v>
      </c>
      <c r="O182">
        <v>2000</v>
      </c>
    </row>
    <row r="183" spans="1:15" x14ac:dyDescent="0.25">
      <c r="A183" t="s">
        <v>465</v>
      </c>
      <c r="B183" t="s">
        <v>127</v>
      </c>
      <c r="C183" t="s">
        <v>275</v>
      </c>
      <c r="D183" t="s">
        <v>42</v>
      </c>
      <c r="E183" t="s">
        <v>32</v>
      </c>
      <c r="F183">
        <v>78</v>
      </c>
      <c r="G183">
        <v>59469</v>
      </c>
      <c r="H183" t="str">
        <f t="shared" ref="H183" si="177">IF(G183&lt;=25000,"0-$25K",IF(AND(G183&gt;25000,G183&lt;=50000),"$25k-$50k",IF(AND(G183&gt;50000,G183&lt;=75000),"$50k-$75k",IF(AND(G183&gt;75000,G183&lt;=100000),"$75k-$100k",IF(G183&gt;100000,"&gt;$100k")))))</f>
        <v>$50k-$75k</v>
      </c>
      <c r="I183" t="s">
        <v>27</v>
      </c>
      <c r="J183" t="s">
        <v>22</v>
      </c>
      <c r="K183" t="str">
        <f t="shared" si="130"/>
        <v>Quarterly or less</v>
      </c>
      <c r="L183">
        <v>20113</v>
      </c>
      <c r="M183">
        <v>30101</v>
      </c>
      <c r="N183">
        <v>0.15</v>
      </c>
      <c r="O183">
        <v>4000</v>
      </c>
    </row>
    <row r="184" spans="1:15" x14ac:dyDescent="0.25">
      <c r="A184" t="s">
        <v>466</v>
      </c>
      <c r="B184" t="s">
        <v>467</v>
      </c>
      <c r="C184" t="s">
        <v>220</v>
      </c>
      <c r="D184" t="s">
        <v>42</v>
      </c>
      <c r="E184" t="s">
        <v>26</v>
      </c>
      <c r="F184">
        <v>34</v>
      </c>
      <c r="G184">
        <v>57371</v>
      </c>
      <c r="H184" t="str">
        <f t="shared" ref="H184" si="178">IF(G184&lt;=25000,"0-$25K",IF(AND(G184&gt;25000,G184&lt;=50000),"$25k-$50k",IF(AND(G184&gt;50000,G184&lt;=75000),"$50k-$75k",IF(AND(G184&gt;75000,G184&lt;=100000),"$75k-$100k", IF(G184&gt;100000,"&gt;&gt;$100k")))))</f>
        <v>$50k-$75k</v>
      </c>
      <c r="I184" t="s">
        <v>49</v>
      </c>
      <c r="J184" t="s">
        <v>38</v>
      </c>
      <c r="K184" t="str">
        <f t="shared" si="130"/>
        <v>Quarterly or less</v>
      </c>
      <c r="L184">
        <v>20103</v>
      </c>
      <c r="M184">
        <v>30111</v>
      </c>
      <c r="N184">
        <v>0.15</v>
      </c>
      <c r="O184">
        <v>3000</v>
      </c>
    </row>
    <row r="185" spans="1:15" x14ac:dyDescent="0.25">
      <c r="A185" t="s">
        <v>468</v>
      </c>
      <c r="B185" t="s">
        <v>469</v>
      </c>
      <c r="C185" t="s">
        <v>176</v>
      </c>
      <c r="D185" t="s">
        <v>19</v>
      </c>
      <c r="E185" t="s">
        <v>20</v>
      </c>
      <c r="F185">
        <v>68</v>
      </c>
      <c r="G185">
        <v>76863</v>
      </c>
      <c r="H185" t="str">
        <f t="shared" ref="H185" si="179">IF(G185&lt;=25000,"0-$25K",IF(AND(G185&gt;25000,G185&lt;=50000),"$25k-$50k",IF(AND(G185&gt;50000,G185&lt;=75000),"$50k-$75k",IF(AND(G185&gt;75000,G185&lt;=100000),"$75k-$100k",IF(G185&gt;100000,"&gt;$100k")))))</f>
        <v>$75k-$100k</v>
      </c>
      <c r="I185" t="s">
        <v>65</v>
      </c>
      <c r="J185" t="s">
        <v>38</v>
      </c>
      <c r="K185" t="str">
        <f t="shared" si="130"/>
        <v>Quarterly or less</v>
      </c>
      <c r="L185">
        <v>20112</v>
      </c>
      <c r="M185">
        <v>30103</v>
      </c>
      <c r="N185">
        <v>0.2</v>
      </c>
      <c r="O185">
        <v>1500</v>
      </c>
    </row>
    <row r="186" spans="1:15" x14ac:dyDescent="0.25">
      <c r="A186" t="s">
        <v>470</v>
      </c>
      <c r="B186" t="s">
        <v>298</v>
      </c>
      <c r="C186" t="s">
        <v>471</v>
      </c>
      <c r="D186" t="s">
        <v>19</v>
      </c>
      <c r="E186" t="s">
        <v>32</v>
      </c>
      <c r="F186">
        <v>23</v>
      </c>
      <c r="G186">
        <v>35825</v>
      </c>
      <c r="H186" t="str">
        <f t="shared" ref="H186" si="180">IF(G186&lt;=25000,"0-$25K",IF(AND(G186&gt;25000,G186&lt;=50000),"$25k-$50k",IF(AND(G186&gt;50000,G186&lt;=75000),"$50k-$75k",IF(AND(G186&gt;75000,G186&lt;=100000),"$75k-$100k", IF(G186&gt;100000,"&gt;&gt;$100k")))))</f>
        <v>$25k-$50k</v>
      </c>
      <c r="I186" t="s">
        <v>27</v>
      </c>
      <c r="J186" t="s">
        <v>44</v>
      </c>
      <c r="K186" t="str">
        <f t="shared" si="130"/>
        <v>Quarterly or less</v>
      </c>
      <c r="L186">
        <v>20115</v>
      </c>
      <c r="M186">
        <v>30102</v>
      </c>
      <c r="N186">
        <v>0.2</v>
      </c>
      <c r="O186">
        <v>1000</v>
      </c>
    </row>
    <row r="187" spans="1:15" x14ac:dyDescent="0.25">
      <c r="A187" t="s">
        <v>472</v>
      </c>
      <c r="B187" t="s">
        <v>260</v>
      </c>
      <c r="C187" t="s">
        <v>413</v>
      </c>
      <c r="D187" t="s">
        <v>42</v>
      </c>
      <c r="E187" t="s">
        <v>20</v>
      </c>
      <c r="F187">
        <v>31</v>
      </c>
      <c r="G187">
        <v>101759</v>
      </c>
      <c r="H187" t="str">
        <f t="shared" ref="H187" si="181">IF(G187&lt;=25000,"0-$25K",IF(AND(G187&gt;25000,G187&lt;=50000),"$25k-$50k",IF(AND(G187&gt;50000,G187&lt;=75000),"$50k-$75k",IF(AND(G187&gt;75000,G187&lt;=100000),"$75k-$100k",IF(G187&gt;100000,"&gt;$100k")))))</f>
        <v>&gt;$100k</v>
      </c>
      <c r="I187" t="s">
        <v>37</v>
      </c>
      <c r="J187" t="s">
        <v>22</v>
      </c>
      <c r="K187" t="str">
        <f t="shared" si="130"/>
        <v>Quarterly or less</v>
      </c>
      <c r="L187">
        <v>20110</v>
      </c>
      <c r="M187">
        <v>30104</v>
      </c>
      <c r="N187">
        <v>0.2</v>
      </c>
      <c r="O187">
        <v>1000</v>
      </c>
    </row>
    <row r="188" spans="1:15" x14ac:dyDescent="0.25">
      <c r="A188" t="s">
        <v>473</v>
      </c>
      <c r="B188" t="s">
        <v>474</v>
      </c>
      <c r="C188" t="s">
        <v>82</v>
      </c>
      <c r="D188" t="s">
        <v>19</v>
      </c>
      <c r="E188" t="s">
        <v>20</v>
      </c>
      <c r="F188">
        <v>63</v>
      </c>
      <c r="G188">
        <v>82590</v>
      </c>
      <c r="H188" t="str">
        <f t="shared" ref="H188" si="182">IF(G188&lt;=25000,"0-$25K",IF(AND(G188&gt;25000,G188&lt;=50000),"$25k-$50k",IF(AND(G188&gt;50000,G188&lt;=75000),"$50k-$75k",IF(AND(G188&gt;75000,G188&lt;=100000),"$75k-$100k", IF(G188&gt;100000,"&gt;&gt;$100k")))))</f>
        <v>$75k-$100k</v>
      </c>
      <c r="I188" t="s">
        <v>21</v>
      </c>
      <c r="J188" t="s">
        <v>22</v>
      </c>
      <c r="K188" t="str">
        <f t="shared" si="130"/>
        <v>Quarterly or less</v>
      </c>
      <c r="L188">
        <v>20105</v>
      </c>
      <c r="M188">
        <v>30106</v>
      </c>
      <c r="N188">
        <v>0.2</v>
      </c>
      <c r="O188">
        <v>4000</v>
      </c>
    </row>
    <row r="189" spans="1:15" x14ac:dyDescent="0.25">
      <c r="A189" t="s">
        <v>475</v>
      </c>
      <c r="B189" t="s">
        <v>381</v>
      </c>
      <c r="C189" t="s">
        <v>205</v>
      </c>
      <c r="D189" t="s">
        <v>19</v>
      </c>
      <c r="E189" t="s">
        <v>20</v>
      </c>
      <c r="F189">
        <v>57</v>
      </c>
      <c r="G189">
        <v>81990</v>
      </c>
      <c r="H189" t="str">
        <f t="shared" ref="H189" si="183">IF(G189&lt;=25000,"0-$25K",IF(AND(G189&gt;25000,G189&lt;=50000),"$25k-$50k",IF(AND(G189&gt;50000,G189&lt;=75000),"$50k-$75k",IF(AND(G189&gt;75000,G189&lt;=100000),"$75k-$100k",IF(G189&gt;100000,"&gt;$100k")))))</f>
        <v>$75k-$100k</v>
      </c>
      <c r="I189" t="s">
        <v>21</v>
      </c>
      <c r="J189" t="s">
        <v>38</v>
      </c>
      <c r="K189" t="str">
        <f t="shared" si="130"/>
        <v>Quarterly or less</v>
      </c>
      <c r="L189">
        <v>20103</v>
      </c>
      <c r="M189">
        <v>30108</v>
      </c>
      <c r="N189">
        <v>0.1</v>
      </c>
      <c r="O189">
        <v>3000</v>
      </c>
    </row>
    <row r="190" spans="1:15" x14ac:dyDescent="0.25">
      <c r="A190" t="s">
        <v>476</v>
      </c>
      <c r="B190" t="s">
        <v>428</v>
      </c>
      <c r="C190" t="s">
        <v>477</v>
      </c>
      <c r="D190" t="s">
        <v>19</v>
      </c>
      <c r="E190" t="s">
        <v>43</v>
      </c>
      <c r="F190">
        <v>56</v>
      </c>
      <c r="G190">
        <v>58350</v>
      </c>
      <c r="H190" t="str">
        <f t="shared" ref="H190" si="184">IF(G190&lt;=25000,"0-$25K",IF(AND(G190&gt;25000,G190&lt;=50000),"$25k-$50k",IF(AND(G190&gt;50000,G190&lt;=75000),"$50k-$75k",IF(AND(G190&gt;75000,G190&lt;=100000),"$75k-$100k", IF(G190&gt;100000,"&gt;&gt;$100k")))))</f>
        <v>$50k-$75k</v>
      </c>
      <c r="I190" t="s">
        <v>37</v>
      </c>
      <c r="J190" t="s">
        <v>119</v>
      </c>
      <c r="K190" t="str">
        <f t="shared" si="130"/>
        <v>More frequent than quarterly</v>
      </c>
      <c r="L190">
        <v>20101</v>
      </c>
      <c r="M190">
        <v>30103</v>
      </c>
      <c r="N190">
        <v>0.2</v>
      </c>
      <c r="O190">
        <v>2000</v>
      </c>
    </row>
    <row r="191" spans="1:15" x14ac:dyDescent="0.25">
      <c r="A191" t="s">
        <v>478</v>
      </c>
      <c r="B191" t="s">
        <v>479</v>
      </c>
      <c r="C191" t="s">
        <v>264</v>
      </c>
      <c r="D191" t="s">
        <v>19</v>
      </c>
      <c r="E191" t="s">
        <v>32</v>
      </c>
      <c r="F191">
        <v>47</v>
      </c>
      <c r="G191">
        <v>44279</v>
      </c>
      <c r="H191" t="str">
        <f t="shared" ref="H191" si="185">IF(G191&lt;=25000,"0-$25K",IF(AND(G191&gt;25000,G191&lt;=50000),"$25k-$50k",IF(AND(G191&gt;50000,G191&lt;=75000),"$50k-$75k",IF(AND(G191&gt;75000,G191&lt;=100000),"$75k-$100k",IF(G191&gt;100000,"&gt;$100k")))))</f>
        <v>$25k-$50k</v>
      </c>
      <c r="I191" t="s">
        <v>27</v>
      </c>
      <c r="J191" t="s">
        <v>44</v>
      </c>
      <c r="K191" t="str">
        <f t="shared" si="130"/>
        <v>Quarterly or less</v>
      </c>
      <c r="L191">
        <v>20108</v>
      </c>
      <c r="M191">
        <v>30107</v>
      </c>
      <c r="N191">
        <v>0.15</v>
      </c>
      <c r="O191">
        <v>1000</v>
      </c>
    </row>
    <row r="192" spans="1:15" x14ac:dyDescent="0.25">
      <c r="A192" t="s">
        <v>480</v>
      </c>
      <c r="B192" t="s">
        <v>481</v>
      </c>
      <c r="C192" t="s">
        <v>482</v>
      </c>
      <c r="D192" t="s">
        <v>42</v>
      </c>
      <c r="E192" t="s">
        <v>26</v>
      </c>
      <c r="F192">
        <v>23</v>
      </c>
      <c r="G192">
        <v>102647</v>
      </c>
      <c r="H192" t="str">
        <f t="shared" ref="H192" si="186">IF(G192&lt;=25000,"0-$25K",IF(AND(G192&gt;25000,G192&lt;=50000),"$25k-$50k",IF(AND(G192&gt;50000,G192&lt;=75000),"$50k-$75k",IF(AND(G192&gt;75000,G192&lt;=100000),"$75k-$100k", IF(G192&gt;100000,"&gt;&gt;$100k")))))</f>
        <v>&gt;&gt;$100k</v>
      </c>
      <c r="I192" t="s">
        <v>21</v>
      </c>
      <c r="J192" t="s">
        <v>44</v>
      </c>
      <c r="K192" t="str">
        <f t="shared" si="130"/>
        <v>Quarterly or less</v>
      </c>
      <c r="L192">
        <v>20107</v>
      </c>
      <c r="M192">
        <v>30102</v>
      </c>
      <c r="N192">
        <v>0.25</v>
      </c>
      <c r="O192">
        <v>4000</v>
      </c>
    </row>
    <row r="193" spans="1:15" x14ac:dyDescent="0.25">
      <c r="A193" t="s">
        <v>483</v>
      </c>
      <c r="B193" t="s">
        <v>372</v>
      </c>
      <c r="C193" t="s">
        <v>484</v>
      </c>
      <c r="D193" t="s">
        <v>19</v>
      </c>
      <c r="E193" t="s">
        <v>20</v>
      </c>
      <c r="F193">
        <v>47</v>
      </c>
      <c r="G193">
        <v>79123</v>
      </c>
      <c r="H193" t="str">
        <f t="shared" ref="H193" si="187">IF(G193&lt;=25000,"0-$25K",IF(AND(G193&gt;25000,G193&lt;=50000),"$25k-$50k",IF(AND(G193&gt;50000,G193&lt;=75000),"$50k-$75k",IF(AND(G193&gt;75000,G193&lt;=100000),"$75k-$100k",IF(G193&gt;100000,"&gt;$100k")))))</f>
        <v>$75k-$100k</v>
      </c>
      <c r="I193" t="s">
        <v>49</v>
      </c>
      <c r="J193" t="s">
        <v>28</v>
      </c>
      <c r="K193" t="str">
        <f t="shared" si="130"/>
        <v>More frequent than quarterly</v>
      </c>
      <c r="L193">
        <v>20103</v>
      </c>
      <c r="M193">
        <v>30104</v>
      </c>
      <c r="N193">
        <v>0.1</v>
      </c>
      <c r="O193">
        <v>3500</v>
      </c>
    </row>
    <row r="194" spans="1:15" x14ac:dyDescent="0.25">
      <c r="A194" t="s">
        <v>485</v>
      </c>
      <c r="B194" t="s">
        <v>486</v>
      </c>
      <c r="C194" t="s">
        <v>136</v>
      </c>
      <c r="D194" t="s">
        <v>42</v>
      </c>
      <c r="E194" t="s">
        <v>26</v>
      </c>
      <c r="F194">
        <v>39</v>
      </c>
      <c r="G194">
        <v>108191</v>
      </c>
      <c r="H194" t="str">
        <f t="shared" ref="H194" si="188">IF(G194&lt;=25000,"0-$25K",IF(AND(G194&gt;25000,G194&lt;=50000),"$25k-$50k",IF(AND(G194&gt;50000,G194&lt;=75000),"$50k-$75k",IF(AND(G194&gt;75000,G194&lt;=100000),"$75k-$100k", IF(G194&gt;100000,"&gt;&gt;$100k")))))</f>
        <v>&gt;&gt;$100k</v>
      </c>
      <c r="I194" t="s">
        <v>59</v>
      </c>
      <c r="J194" t="s">
        <v>44</v>
      </c>
      <c r="K194" t="str">
        <f t="shared" si="130"/>
        <v>Quarterly or less</v>
      </c>
      <c r="L194">
        <v>20110</v>
      </c>
      <c r="M194">
        <v>30101</v>
      </c>
      <c r="N194">
        <v>0.25</v>
      </c>
      <c r="O194">
        <v>2000</v>
      </c>
    </row>
    <row r="195" spans="1:15" x14ac:dyDescent="0.25">
      <c r="A195" t="s">
        <v>487</v>
      </c>
      <c r="B195" t="s">
        <v>127</v>
      </c>
      <c r="C195" t="s">
        <v>488</v>
      </c>
      <c r="D195" t="s">
        <v>42</v>
      </c>
      <c r="E195" t="s">
        <v>20</v>
      </c>
      <c r="F195">
        <v>47</v>
      </c>
      <c r="G195">
        <v>86754</v>
      </c>
      <c r="H195" t="str">
        <f t="shared" ref="H195" si="189">IF(G195&lt;=25000,"0-$25K",IF(AND(G195&gt;25000,G195&lt;=50000),"$25k-$50k",IF(AND(G195&gt;50000,G195&lt;=75000),"$50k-$75k",IF(AND(G195&gt;75000,G195&lt;=100000),"$75k-$100k",IF(G195&gt;100000,"&gt;$100k")))))</f>
        <v>$75k-$100k</v>
      </c>
      <c r="I195" t="s">
        <v>59</v>
      </c>
      <c r="J195" t="s">
        <v>119</v>
      </c>
      <c r="K195" t="str">
        <f t="shared" si="130"/>
        <v>More frequent than quarterly</v>
      </c>
      <c r="L195">
        <v>20102</v>
      </c>
      <c r="M195">
        <v>30105</v>
      </c>
      <c r="N195">
        <v>0.25</v>
      </c>
      <c r="O195">
        <v>3000</v>
      </c>
    </row>
    <row r="196" spans="1:15" x14ac:dyDescent="0.25">
      <c r="A196" t="s">
        <v>489</v>
      </c>
      <c r="B196" t="s">
        <v>153</v>
      </c>
      <c r="C196" t="s">
        <v>187</v>
      </c>
      <c r="D196" t="s">
        <v>19</v>
      </c>
      <c r="E196" t="s">
        <v>26</v>
      </c>
      <c r="F196">
        <v>78</v>
      </c>
      <c r="G196">
        <v>88049</v>
      </c>
      <c r="H196" t="str">
        <f t="shared" ref="H196" si="190">IF(G196&lt;=25000,"0-$25K",IF(AND(G196&gt;25000,G196&lt;=50000),"$25k-$50k",IF(AND(G196&gt;50000,G196&lt;=75000),"$50k-$75k",IF(AND(G196&gt;75000,G196&lt;=100000),"$75k-$100k", IF(G196&gt;100000,"&gt;&gt;$100k")))))</f>
        <v>$75k-$100k</v>
      </c>
      <c r="I196" t="s">
        <v>27</v>
      </c>
      <c r="J196" t="s">
        <v>22</v>
      </c>
      <c r="K196" t="str">
        <f t="shared" si="130"/>
        <v>Quarterly or less</v>
      </c>
      <c r="L196">
        <v>20113</v>
      </c>
      <c r="M196">
        <v>30102</v>
      </c>
      <c r="N196">
        <v>0.1</v>
      </c>
      <c r="O196">
        <v>2000</v>
      </c>
    </row>
    <row r="197" spans="1:15" x14ac:dyDescent="0.25">
      <c r="A197" t="s">
        <v>490</v>
      </c>
      <c r="B197" t="s">
        <v>491</v>
      </c>
      <c r="C197" t="s">
        <v>492</v>
      </c>
      <c r="D197" t="s">
        <v>42</v>
      </c>
      <c r="E197" t="s">
        <v>20</v>
      </c>
      <c r="F197">
        <v>61</v>
      </c>
      <c r="G197">
        <v>109430</v>
      </c>
      <c r="H197" t="str">
        <f t="shared" ref="H197" si="191">IF(G197&lt;=25000,"0-$25K",IF(AND(G197&gt;25000,G197&lt;=50000),"$25k-$50k",IF(AND(G197&gt;50000,G197&lt;=75000),"$50k-$75k",IF(AND(G197&gt;75000,G197&lt;=100000),"$75k-$100k",IF(G197&gt;100000,"&gt;$100k")))))</f>
        <v>&gt;$100k</v>
      </c>
      <c r="I197" t="s">
        <v>21</v>
      </c>
      <c r="J197" t="s">
        <v>22</v>
      </c>
      <c r="K197" t="str">
        <f t="shared" si="130"/>
        <v>Quarterly or less</v>
      </c>
      <c r="L197">
        <v>20101</v>
      </c>
      <c r="M197">
        <v>30113</v>
      </c>
      <c r="N197">
        <v>0.25</v>
      </c>
      <c r="O197">
        <v>1000</v>
      </c>
    </row>
    <row r="198" spans="1:15" x14ac:dyDescent="0.25">
      <c r="A198" t="s">
        <v>493</v>
      </c>
      <c r="B198" t="s">
        <v>359</v>
      </c>
      <c r="C198" t="s">
        <v>47</v>
      </c>
      <c r="D198" t="s">
        <v>19</v>
      </c>
      <c r="E198" t="s">
        <v>20</v>
      </c>
      <c r="F198">
        <v>58</v>
      </c>
      <c r="G198">
        <v>72718</v>
      </c>
      <c r="H198" t="str">
        <f t="shared" ref="H198" si="192">IF(G198&lt;=25000,"0-$25K",IF(AND(G198&gt;25000,G198&lt;=50000),"$25k-$50k",IF(AND(G198&gt;50000,G198&lt;=75000),"$50k-$75k",IF(AND(G198&gt;75000,G198&lt;=100000),"$75k-$100k", IF(G198&gt;100000,"&gt;&gt;$100k")))))</f>
        <v>$50k-$75k</v>
      </c>
      <c r="I198" t="s">
        <v>21</v>
      </c>
      <c r="J198" t="s">
        <v>44</v>
      </c>
      <c r="K198" t="str">
        <f t="shared" si="130"/>
        <v>Quarterly or less</v>
      </c>
      <c r="L198">
        <v>20106</v>
      </c>
      <c r="M198">
        <v>30109</v>
      </c>
      <c r="N198">
        <v>0.2</v>
      </c>
      <c r="O198">
        <v>2500</v>
      </c>
    </row>
    <row r="199" spans="1:15" x14ac:dyDescent="0.25">
      <c r="A199" t="s">
        <v>494</v>
      </c>
      <c r="B199" t="s">
        <v>30</v>
      </c>
      <c r="C199" t="s">
        <v>235</v>
      </c>
      <c r="D199" t="s">
        <v>19</v>
      </c>
      <c r="E199" t="s">
        <v>26</v>
      </c>
      <c r="F199">
        <v>63</v>
      </c>
      <c r="G199">
        <v>58670</v>
      </c>
      <c r="H199" t="str">
        <f t="shared" ref="H199" si="193">IF(G199&lt;=25000,"0-$25K",IF(AND(G199&gt;25000,G199&lt;=50000),"$25k-$50k",IF(AND(G199&gt;50000,G199&lt;=75000),"$50k-$75k",IF(AND(G199&gt;75000,G199&lt;=100000),"$75k-$100k",IF(G199&gt;100000,"&gt;$100k")))))</f>
        <v>$50k-$75k</v>
      </c>
      <c r="I199" t="s">
        <v>49</v>
      </c>
      <c r="J199" t="s">
        <v>22</v>
      </c>
      <c r="K199" t="str">
        <f t="shared" si="130"/>
        <v>Quarterly or less</v>
      </c>
      <c r="L199">
        <v>20109</v>
      </c>
      <c r="M199">
        <v>30105</v>
      </c>
      <c r="N199">
        <v>0.1</v>
      </c>
      <c r="O199">
        <v>1000</v>
      </c>
    </row>
    <row r="200" spans="1:15" x14ac:dyDescent="0.25">
      <c r="A200" t="s">
        <v>495</v>
      </c>
      <c r="B200" t="s">
        <v>82</v>
      </c>
      <c r="C200" t="s">
        <v>496</v>
      </c>
      <c r="D200" t="s">
        <v>19</v>
      </c>
      <c r="E200" t="s">
        <v>32</v>
      </c>
      <c r="F200">
        <v>56</v>
      </c>
      <c r="G200">
        <v>83979</v>
      </c>
      <c r="H200" t="str">
        <f t="shared" ref="H200" si="194">IF(G200&lt;=25000,"0-$25K",IF(AND(G200&gt;25000,G200&lt;=50000),"$25k-$50k",IF(AND(G200&gt;50000,G200&lt;=75000),"$50k-$75k",IF(AND(G200&gt;75000,G200&lt;=100000),"$75k-$100k", IF(G200&gt;100000,"&gt;&gt;$100k")))))</f>
        <v>$75k-$100k</v>
      </c>
      <c r="I200" t="s">
        <v>37</v>
      </c>
      <c r="J200" t="s">
        <v>22</v>
      </c>
      <c r="K200" t="str">
        <f t="shared" ref="K200:K263" si="195">IF(OR(J200="monthly", J200="bi-monthly",J200="bi-weekly"),"More frequent than quarterly","Quarterly or less")</f>
        <v>Quarterly or less</v>
      </c>
      <c r="L200">
        <v>20109</v>
      </c>
      <c r="M200">
        <v>30106</v>
      </c>
      <c r="N200">
        <v>0.1</v>
      </c>
      <c r="O200">
        <v>2000</v>
      </c>
    </row>
    <row r="201" spans="1:15" x14ac:dyDescent="0.25">
      <c r="A201" t="s">
        <v>497</v>
      </c>
      <c r="B201" t="s">
        <v>301</v>
      </c>
      <c r="C201" t="s">
        <v>353</v>
      </c>
      <c r="D201" t="s">
        <v>42</v>
      </c>
      <c r="E201" t="s">
        <v>20</v>
      </c>
      <c r="F201">
        <v>81</v>
      </c>
      <c r="G201">
        <v>52548</v>
      </c>
      <c r="H201" t="str">
        <f t="shared" ref="H201" si="196">IF(G201&lt;=25000,"0-$25K",IF(AND(G201&gt;25000,G201&lt;=50000),"$25k-$50k",IF(AND(G201&gt;50000,G201&lt;=75000),"$50k-$75k",IF(AND(G201&gt;75000,G201&lt;=100000),"$75k-$100k",IF(G201&gt;100000,"&gt;$100k")))))</f>
        <v>$50k-$75k</v>
      </c>
      <c r="I201" t="s">
        <v>21</v>
      </c>
      <c r="J201" t="s">
        <v>33</v>
      </c>
      <c r="K201" t="str">
        <f t="shared" si="195"/>
        <v>More frequent than quarterly</v>
      </c>
      <c r="L201">
        <v>20104</v>
      </c>
      <c r="M201">
        <v>30103</v>
      </c>
      <c r="N201">
        <v>0.25</v>
      </c>
      <c r="O201">
        <v>3500</v>
      </c>
    </row>
    <row r="202" spans="1:15" x14ac:dyDescent="0.25">
      <c r="A202" t="s">
        <v>498</v>
      </c>
      <c r="B202" t="s">
        <v>359</v>
      </c>
      <c r="C202" t="s">
        <v>499</v>
      </c>
      <c r="D202" t="s">
        <v>19</v>
      </c>
      <c r="E202" t="s">
        <v>32</v>
      </c>
      <c r="F202">
        <v>68</v>
      </c>
      <c r="G202">
        <v>40082</v>
      </c>
      <c r="H202" t="str">
        <f t="shared" ref="H202" si="197">IF(G202&lt;=25000,"0-$25K",IF(AND(G202&gt;25000,G202&lt;=50000),"$25k-$50k",IF(AND(G202&gt;50000,G202&lt;=75000),"$50k-$75k",IF(AND(G202&gt;75000,G202&lt;=100000),"$75k-$100k", IF(G202&gt;100000,"&gt;&gt;$100k")))))</f>
        <v>$25k-$50k</v>
      </c>
      <c r="I202" t="s">
        <v>27</v>
      </c>
      <c r="J202" t="s">
        <v>38</v>
      </c>
      <c r="K202" t="str">
        <f t="shared" si="195"/>
        <v>Quarterly or less</v>
      </c>
      <c r="L202">
        <v>20110</v>
      </c>
      <c r="M202">
        <v>30101</v>
      </c>
      <c r="N202">
        <v>0.2</v>
      </c>
      <c r="O202">
        <v>4000</v>
      </c>
    </row>
    <row r="203" spans="1:15" x14ac:dyDescent="0.25">
      <c r="A203" t="s">
        <v>500</v>
      </c>
      <c r="B203" t="s">
        <v>295</v>
      </c>
      <c r="C203" t="s">
        <v>326</v>
      </c>
      <c r="D203" t="s">
        <v>19</v>
      </c>
      <c r="E203" t="s">
        <v>26</v>
      </c>
      <c r="F203">
        <v>80</v>
      </c>
      <c r="G203">
        <v>90793</v>
      </c>
      <c r="H203" t="str">
        <f t="shared" ref="H203" si="198">IF(G203&lt;=25000,"0-$25K",IF(AND(G203&gt;25000,G203&lt;=50000),"$25k-$50k",IF(AND(G203&gt;50000,G203&lt;=75000),"$50k-$75k",IF(AND(G203&gt;75000,G203&lt;=100000),"$75k-$100k",IF(G203&gt;100000,"&gt;$100k")))))</f>
        <v>$75k-$100k</v>
      </c>
      <c r="I203" t="s">
        <v>59</v>
      </c>
      <c r="J203" t="s">
        <v>38</v>
      </c>
      <c r="K203" t="str">
        <f t="shared" si="195"/>
        <v>Quarterly or less</v>
      </c>
      <c r="L203">
        <v>20110</v>
      </c>
      <c r="M203">
        <v>30101</v>
      </c>
      <c r="N203">
        <v>0.25</v>
      </c>
      <c r="O203">
        <v>1000</v>
      </c>
    </row>
    <row r="204" spans="1:15" x14ac:dyDescent="0.25">
      <c r="A204" t="s">
        <v>501</v>
      </c>
      <c r="B204" t="s">
        <v>428</v>
      </c>
      <c r="C204" t="s">
        <v>502</v>
      </c>
      <c r="D204" t="s">
        <v>19</v>
      </c>
      <c r="E204" t="s">
        <v>26</v>
      </c>
      <c r="F204">
        <v>51</v>
      </c>
      <c r="G204">
        <v>84280</v>
      </c>
      <c r="H204" t="str">
        <f t="shared" ref="H204" si="199">IF(G204&lt;=25000,"0-$25K",IF(AND(G204&gt;25000,G204&lt;=50000),"$25k-$50k",IF(AND(G204&gt;50000,G204&lt;=75000),"$50k-$75k",IF(AND(G204&gt;75000,G204&lt;=100000),"$75k-$100k", IF(G204&gt;100000,"&gt;&gt;$100k")))))</f>
        <v>$75k-$100k</v>
      </c>
      <c r="I204" t="s">
        <v>59</v>
      </c>
      <c r="J204" t="s">
        <v>44</v>
      </c>
      <c r="K204" t="str">
        <f t="shared" si="195"/>
        <v>Quarterly or less</v>
      </c>
      <c r="L204">
        <v>20111</v>
      </c>
      <c r="M204">
        <v>30109</v>
      </c>
      <c r="N204">
        <v>0.1</v>
      </c>
      <c r="O204">
        <v>2000</v>
      </c>
    </row>
    <row r="205" spans="1:15" x14ac:dyDescent="0.25">
      <c r="A205" t="s">
        <v>503</v>
      </c>
      <c r="B205" t="s">
        <v>318</v>
      </c>
      <c r="C205" t="s">
        <v>299</v>
      </c>
      <c r="D205" t="s">
        <v>42</v>
      </c>
      <c r="E205" t="s">
        <v>32</v>
      </c>
      <c r="F205">
        <v>92</v>
      </c>
      <c r="G205">
        <v>57244</v>
      </c>
      <c r="H205" t="str">
        <f t="shared" ref="H205" si="200">IF(G205&lt;=25000,"0-$25K",IF(AND(G205&gt;25000,G205&lt;=50000),"$25k-$50k",IF(AND(G205&gt;50000,G205&lt;=75000),"$50k-$75k",IF(AND(G205&gt;75000,G205&lt;=100000),"$75k-$100k",IF(G205&gt;100000,"&gt;$100k")))))</f>
        <v>$50k-$75k</v>
      </c>
      <c r="I205" t="s">
        <v>59</v>
      </c>
      <c r="J205" t="s">
        <v>22</v>
      </c>
      <c r="K205" t="str">
        <f t="shared" si="195"/>
        <v>Quarterly or less</v>
      </c>
      <c r="L205">
        <v>20107</v>
      </c>
      <c r="M205">
        <v>30101</v>
      </c>
      <c r="N205">
        <v>0.25</v>
      </c>
      <c r="O205">
        <v>1000</v>
      </c>
    </row>
    <row r="206" spans="1:15" x14ac:dyDescent="0.25">
      <c r="A206" t="s">
        <v>504</v>
      </c>
      <c r="B206" t="s">
        <v>505</v>
      </c>
      <c r="C206" t="s">
        <v>285</v>
      </c>
      <c r="D206" t="s">
        <v>19</v>
      </c>
      <c r="E206" t="s">
        <v>32</v>
      </c>
      <c r="F206">
        <v>47</v>
      </c>
      <c r="G206">
        <v>67679</v>
      </c>
      <c r="H206" t="str">
        <f t="shared" ref="H206" si="201">IF(G206&lt;=25000,"0-$25K",IF(AND(G206&gt;25000,G206&lt;=50000),"$25k-$50k",IF(AND(G206&gt;50000,G206&lt;=75000),"$50k-$75k",IF(AND(G206&gt;75000,G206&lt;=100000),"$75k-$100k", IF(G206&gt;100000,"&gt;&gt;$100k")))))</f>
        <v>$50k-$75k</v>
      </c>
      <c r="I206" t="s">
        <v>27</v>
      </c>
      <c r="J206" t="s">
        <v>33</v>
      </c>
      <c r="K206" t="str">
        <f t="shared" si="195"/>
        <v>More frequent than quarterly</v>
      </c>
      <c r="L206">
        <v>20112</v>
      </c>
      <c r="M206">
        <v>30101</v>
      </c>
      <c r="N206">
        <v>0.1</v>
      </c>
      <c r="O206">
        <v>4000</v>
      </c>
    </row>
    <row r="207" spans="1:15" x14ac:dyDescent="0.25">
      <c r="A207" t="s">
        <v>506</v>
      </c>
      <c r="B207" t="s">
        <v>372</v>
      </c>
      <c r="C207" t="s">
        <v>339</v>
      </c>
      <c r="D207" t="s">
        <v>19</v>
      </c>
      <c r="E207" t="s">
        <v>32</v>
      </c>
      <c r="F207">
        <v>49</v>
      </c>
      <c r="G207">
        <v>100549</v>
      </c>
      <c r="H207" t="str">
        <f t="shared" ref="H207" si="202">IF(G207&lt;=25000,"0-$25K",IF(AND(G207&gt;25000,G207&lt;=50000),"$25k-$50k",IF(AND(G207&gt;50000,G207&lt;=75000),"$50k-$75k",IF(AND(G207&gt;75000,G207&lt;=100000),"$75k-$100k",IF(G207&gt;100000,"&gt;$100k")))))</f>
        <v>&gt;$100k</v>
      </c>
      <c r="I207" t="s">
        <v>65</v>
      </c>
      <c r="J207" t="s">
        <v>119</v>
      </c>
      <c r="K207" t="str">
        <f t="shared" si="195"/>
        <v>More frequent than quarterly</v>
      </c>
      <c r="L207">
        <v>20106</v>
      </c>
      <c r="M207">
        <v>30113</v>
      </c>
      <c r="N207">
        <v>0.2</v>
      </c>
      <c r="O207">
        <v>2000</v>
      </c>
    </row>
    <row r="208" spans="1:15" x14ac:dyDescent="0.25">
      <c r="A208" t="s">
        <v>507</v>
      </c>
      <c r="B208" t="s">
        <v>491</v>
      </c>
      <c r="C208" t="s">
        <v>477</v>
      </c>
      <c r="D208" t="s">
        <v>42</v>
      </c>
      <c r="E208" t="s">
        <v>20</v>
      </c>
      <c r="F208">
        <v>49</v>
      </c>
      <c r="G208">
        <v>89104</v>
      </c>
      <c r="H208" t="str">
        <f t="shared" ref="H208" si="203">IF(G208&lt;=25000,"0-$25K",IF(AND(G208&gt;25000,G208&lt;=50000),"$25k-$50k",IF(AND(G208&gt;50000,G208&lt;=75000),"$50k-$75k",IF(AND(G208&gt;75000,G208&lt;=100000),"$75k-$100k", IF(G208&gt;100000,"&gt;&gt;$100k")))))</f>
        <v>$75k-$100k</v>
      </c>
      <c r="I208" t="s">
        <v>65</v>
      </c>
      <c r="J208" t="s">
        <v>28</v>
      </c>
      <c r="K208" t="str">
        <f t="shared" si="195"/>
        <v>More frequent than quarterly</v>
      </c>
      <c r="L208">
        <v>20115</v>
      </c>
      <c r="M208">
        <v>30110</v>
      </c>
      <c r="N208">
        <v>0.15</v>
      </c>
      <c r="O208">
        <v>2000</v>
      </c>
    </row>
    <row r="209" spans="1:15" x14ac:dyDescent="0.25">
      <c r="A209" t="s">
        <v>508</v>
      </c>
      <c r="B209" t="s">
        <v>509</v>
      </c>
      <c r="C209" t="s">
        <v>146</v>
      </c>
      <c r="D209" t="s">
        <v>42</v>
      </c>
      <c r="E209" t="s">
        <v>26</v>
      </c>
      <c r="F209">
        <v>68</v>
      </c>
      <c r="G209">
        <v>70731</v>
      </c>
      <c r="H209" t="str">
        <f t="shared" ref="H209" si="204">IF(G209&lt;=25000,"0-$25K",IF(AND(G209&gt;25000,G209&lt;=50000),"$25k-$50k",IF(AND(G209&gt;50000,G209&lt;=75000),"$50k-$75k",IF(AND(G209&gt;75000,G209&lt;=100000),"$75k-$100k",IF(G209&gt;100000,"&gt;$100k")))))</f>
        <v>$50k-$75k</v>
      </c>
      <c r="I209" t="s">
        <v>27</v>
      </c>
      <c r="J209" t="s">
        <v>38</v>
      </c>
      <c r="K209" t="str">
        <f t="shared" si="195"/>
        <v>Quarterly or less</v>
      </c>
      <c r="L209">
        <v>20111</v>
      </c>
      <c r="M209">
        <v>30105</v>
      </c>
      <c r="N209">
        <v>0.2</v>
      </c>
      <c r="O209">
        <v>1500</v>
      </c>
    </row>
    <row r="210" spans="1:15" x14ac:dyDescent="0.25">
      <c r="A210" t="s">
        <v>510</v>
      </c>
      <c r="B210" t="s">
        <v>287</v>
      </c>
      <c r="C210" t="s">
        <v>511</v>
      </c>
      <c r="D210" t="s">
        <v>42</v>
      </c>
      <c r="E210" t="s">
        <v>26</v>
      </c>
      <c r="F210">
        <v>64</v>
      </c>
      <c r="G210">
        <v>84088</v>
      </c>
      <c r="H210" t="str">
        <f t="shared" ref="H210" si="205">IF(G210&lt;=25000,"0-$25K",IF(AND(G210&gt;25000,G210&lt;=50000),"$25k-$50k",IF(AND(G210&gt;50000,G210&lt;=75000),"$50k-$75k",IF(AND(G210&gt;75000,G210&lt;=100000),"$75k-$100k", IF(G210&gt;100000,"&gt;&gt;$100k")))))</f>
        <v>$75k-$100k</v>
      </c>
      <c r="I210" t="s">
        <v>49</v>
      </c>
      <c r="J210" t="s">
        <v>28</v>
      </c>
      <c r="K210" t="str">
        <f t="shared" si="195"/>
        <v>More frequent than quarterly</v>
      </c>
      <c r="L210">
        <v>20113</v>
      </c>
      <c r="M210">
        <v>30102</v>
      </c>
      <c r="N210">
        <v>0.15</v>
      </c>
      <c r="O210">
        <v>1500</v>
      </c>
    </row>
    <row r="211" spans="1:15" x14ac:dyDescent="0.25">
      <c r="A211" t="s">
        <v>512</v>
      </c>
      <c r="B211" t="s">
        <v>348</v>
      </c>
      <c r="C211" t="s">
        <v>439</v>
      </c>
      <c r="D211" t="s">
        <v>42</v>
      </c>
      <c r="E211" t="s">
        <v>32</v>
      </c>
      <c r="F211">
        <v>44</v>
      </c>
      <c r="G211">
        <v>100074</v>
      </c>
      <c r="H211" t="str">
        <f t="shared" ref="H211" si="206">IF(G211&lt;=25000,"0-$25K",IF(AND(G211&gt;25000,G211&lt;=50000),"$25k-$50k",IF(AND(G211&gt;50000,G211&lt;=75000),"$50k-$75k",IF(AND(G211&gt;75000,G211&lt;=100000),"$75k-$100k",IF(G211&gt;100000,"&gt;$100k")))))</f>
        <v>&gt;$100k</v>
      </c>
      <c r="I211" t="s">
        <v>21</v>
      </c>
      <c r="J211" t="s">
        <v>38</v>
      </c>
      <c r="K211" t="str">
        <f t="shared" si="195"/>
        <v>Quarterly or less</v>
      </c>
      <c r="L211">
        <v>20103</v>
      </c>
      <c r="M211">
        <v>30103</v>
      </c>
      <c r="N211">
        <v>0.1</v>
      </c>
      <c r="O211">
        <v>3000</v>
      </c>
    </row>
    <row r="212" spans="1:15" x14ac:dyDescent="0.25">
      <c r="A212" t="s">
        <v>513</v>
      </c>
      <c r="B212" t="s">
        <v>514</v>
      </c>
      <c r="C212" t="s">
        <v>502</v>
      </c>
      <c r="D212" t="s">
        <v>42</v>
      </c>
      <c r="E212" t="s">
        <v>32</v>
      </c>
      <c r="F212">
        <v>59</v>
      </c>
      <c r="G212">
        <v>86350</v>
      </c>
      <c r="H212" t="str">
        <f t="shared" ref="H212" si="207">IF(G212&lt;=25000,"0-$25K",IF(AND(G212&gt;25000,G212&lt;=50000),"$25k-$50k",IF(AND(G212&gt;50000,G212&lt;=75000),"$50k-$75k",IF(AND(G212&gt;75000,G212&lt;=100000),"$75k-$100k", IF(G212&gt;100000,"&gt;&gt;$100k")))))</f>
        <v>$75k-$100k</v>
      </c>
      <c r="I212" t="s">
        <v>37</v>
      </c>
      <c r="J212" t="s">
        <v>33</v>
      </c>
      <c r="K212" t="str">
        <f t="shared" si="195"/>
        <v>More frequent than quarterly</v>
      </c>
      <c r="L212">
        <v>20109</v>
      </c>
      <c r="M212">
        <v>30109</v>
      </c>
      <c r="N212">
        <v>0.1</v>
      </c>
      <c r="O212">
        <v>1000</v>
      </c>
    </row>
    <row r="213" spans="1:15" x14ac:dyDescent="0.25">
      <c r="A213" t="s">
        <v>515</v>
      </c>
      <c r="B213" t="s">
        <v>516</v>
      </c>
      <c r="C213" t="s">
        <v>285</v>
      </c>
      <c r="D213" t="s">
        <v>42</v>
      </c>
      <c r="E213" t="s">
        <v>32</v>
      </c>
      <c r="F213">
        <v>76</v>
      </c>
      <c r="G213">
        <v>94557</v>
      </c>
      <c r="H213" t="str">
        <f t="shared" ref="H213" si="208">IF(G213&lt;=25000,"0-$25K",IF(AND(G213&gt;25000,G213&lt;=50000),"$25k-$50k",IF(AND(G213&gt;50000,G213&lt;=75000),"$50k-$75k",IF(AND(G213&gt;75000,G213&lt;=100000),"$75k-$100k",IF(G213&gt;100000,"&gt;$100k")))))</f>
        <v>$75k-$100k</v>
      </c>
      <c r="I213" t="s">
        <v>59</v>
      </c>
      <c r="J213" t="s">
        <v>38</v>
      </c>
      <c r="K213" t="str">
        <f t="shared" si="195"/>
        <v>Quarterly or less</v>
      </c>
      <c r="L213">
        <v>20101</v>
      </c>
      <c r="M213">
        <v>30106</v>
      </c>
      <c r="N213">
        <v>0.2</v>
      </c>
      <c r="O213">
        <v>1000</v>
      </c>
    </row>
    <row r="214" spans="1:15" x14ac:dyDescent="0.25">
      <c r="A214" t="s">
        <v>517</v>
      </c>
      <c r="B214" t="s">
        <v>365</v>
      </c>
      <c r="C214" t="s">
        <v>518</v>
      </c>
      <c r="D214" t="s">
        <v>42</v>
      </c>
      <c r="E214" t="s">
        <v>32</v>
      </c>
      <c r="F214">
        <v>37</v>
      </c>
      <c r="G214">
        <v>105461</v>
      </c>
      <c r="H214" t="str">
        <f t="shared" ref="H214" si="209">IF(G214&lt;=25000,"0-$25K",IF(AND(G214&gt;25000,G214&lt;=50000),"$25k-$50k",IF(AND(G214&gt;50000,G214&lt;=75000),"$50k-$75k",IF(AND(G214&gt;75000,G214&lt;=100000),"$75k-$100k", IF(G214&gt;100000,"&gt;&gt;$100k")))))</f>
        <v>&gt;&gt;$100k</v>
      </c>
      <c r="I214" t="s">
        <v>65</v>
      </c>
      <c r="J214" t="s">
        <v>22</v>
      </c>
      <c r="K214" t="str">
        <f t="shared" si="195"/>
        <v>Quarterly or less</v>
      </c>
      <c r="L214">
        <v>20102</v>
      </c>
      <c r="M214">
        <v>30111</v>
      </c>
      <c r="N214">
        <v>0.25</v>
      </c>
      <c r="O214">
        <v>2500</v>
      </c>
    </row>
    <row r="215" spans="1:15" x14ac:dyDescent="0.25">
      <c r="A215" t="s">
        <v>519</v>
      </c>
      <c r="B215" t="s">
        <v>444</v>
      </c>
      <c r="C215" t="s">
        <v>496</v>
      </c>
      <c r="D215" t="s">
        <v>42</v>
      </c>
      <c r="E215" t="s">
        <v>20</v>
      </c>
      <c r="F215">
        <v>75</v>
      </c>
      <c r="G215">
        <v>77041</v>
      </c>
      <c r="H215" t="str">
        <f t="shared" ref="H215" si="210">IF(G215&lt;=25000,"0-$25K",IF(AND(G215&gt;25000,G215&lt;=50000),"$25k-$50k",IF(AND(G215&gt;50000,G215&lt;=75000),"$50k-$75k",IF(AND(G215&gt;75000,G215&lt;=100000),"$75k-$100k",IF(G215&gt;100000,"&gt;$100k")))))</f>
        <v>$75k-$100k</v>
      </c>
      <c r="I215" t="s">
        <v>27</v>
      </c>
      <c r="J215" t="s">
        <v>22</v>
      </c>
      <c r="K215" t="str">
        <f t="shared" si="195"/>
        <v>Quarterly or less</v>
      </c>
      <c r="L215">
        <v>20105</v>
      </c>
      <c r="M215">
        <v>30109</v>
      </c>
      <c r="N215">
        <v>0.2</v>
      </c>
      <c r="O215">
        <v>2000</v>
      </c>
    </row>
    <row r="216" spans="1:15" x14ac:dyDescent="0.25">
      <c r="A216" t="s">
        <v>520</v>
      </c>
      <c r="B216" t="s">
        <v>75</v>
      </c>
      <c r="C216" t="s">
        <v>521</v>
      </c>
      <c r="D216" t="s">
        <v>42</v>
      </c>
      <c r="E216" t="s">
        <v>43</v>
      </c>
      <c r="F216">
        <v>49</v>
      </c>
      <c r="G216">
        <v>48787</v>
      </c>
      <c r="H216" t="str">
        <f t="shared" ref="H216" si="211">IF(G216&lt;=25000,"0-$25K",IF(AND(G216&gt;25000,G216&lt;=50000),"$25k-$50k",IF(AND(G216&gt;50000,G216&lt;=75000),"$50k-$75k",IF(AND(G216&gt;75000,G216&lt;=100000),"$75k-$100k", IF(G216&gt;100000,"&gt;&gt;$100k")))))</f>
        <v>$25k-$50k</v>
      </c>
      <c r="I216" t="s">
        <v>65</v>
      </c>
      <c r="J216" t="s">
        <v>22</v>
      </c>
      <c r="K216" t="str">
        <f t="shared" si="195"/>
        <v>Quarterly or less</v>
      </c>
      <c r="L216">
        <v>20108</v>
      </c>
      <c r="M216">
        <v>30112</v>
      </c>
      <c r="N216">
        <v>0.25</v>
      </c>
      <c r="O216">
        <v>2000</v>
      </c>
    </row>
    <row r="217" spans="1:15" x14ac:dyDescent="0.25">
      <c r="A217" t="s">
        <v>522</v>
      </c>
      <c r="B217" t="s">
        <v>227</v>
      </c>
      <c r="C217" t="s">
        <v>523</v>
      </c>
      <c r="D217" t="s">
        <v>19</v>
      </c>
      <c r="E217" t="s">
        <v>32</v>
      </c>
      <c r="F217">
        <v>22</v>
      </c>
      <c r="G217">
        <v>55285</v>
      </c>
      <c r="H217" t="str">
        <f t="shared" ref="H217" si="212">IF(G217&lt;=25000,"0-$25K",IF(AND(G217&gt;25000,G217&lt;=50000),"$25k-$50k",IF(AND(G217&gt;50000,G217&lt;=75000),"$50k-$75k",IF(AND(G217&gt;75000,G217&lt;=100000),"$75k-$100k",IF(G217&gt;100000,"&gt;$100k")))))</f>
        <v>$50k-$75k</v>
      </c>
      <c r="I217" t="s">
        <v>21</v>
      </c>
      <c r="J217" t="s">
        <v>22</v>
      </c>
      <c r="K217" t="str">
        <f t="shared" si="195"/>
        <v>Quarterly or less</v>
      </c>
      <c r="L217">
        <v>20114</v>
      </c>
      <c r="M217">
        <v>30101</v>
      </c>
      <c r="N217">
        <v>0.25</v>
      </c>
      <c r="O217">
        <v>1000</v>
      </c>
    </row>
    <row r="218" spans="1:15" x14ac:dyDescent="0.25">
      <c r="A218" t="s">
        <v>524</v>
      </c>
      <c r="B218" t="s">
        <v>158</v>
      </c>
      <c r="C218" t="s">
        <v>35</v>
      </c>
      <c r="D218" t="s">
        <v>19</v>
      </c>
      <c r="E218" t="s">
        <v>32</v>
      </c>
      <c r="F218">
        <v>47</v>
      </c>
      <c r="G218">
        <v>84423</v>
      </c>
      <c r="H218" t="str">
        <f t="shared" ref="H218" si="213">IF(G218&lt;=25000,"0-$25K",IF(AND(G218&gt;25000,G218&lt;=50000),"$25k-$50k",IF(AND(G218&gt;50000,G218&lt;=75000),"$50k-$75k",IF(AND(G218&gt;75000,G218&lt;=100000),"$75k-$100k", IF(G218&gt;100000,"&gt;&gt;$100k")))))</f>
        <v>$75k-$100k</v>
      </c>
      <c r="I218" t="s">
        <v>49</v>
      </c>
      <c r="J218" t="s">
        <v>22</v>
      </c>
      <c r="K218" t="str">
        <f t="shared" si="195"/>
        <v>Quarterly or less</v>
      </c>
      <c r="L218">
        <v>20104</v>
      </c>
      <c r="M218">
        <v>30114</v>
      </c>
      <c r="N218">
        <v>0.1</v>
      </c>
      <c r="O218">
        <v>1000</v>
      </c>
    </row>
    <row r="219" spans="1:15" x14ac:dyDescent="0.25">
      <c r="A219" t="s">
        <v>525</v>
      </c>
      <c r="B219" t="s">
        <v>526</v>
      </c>
      <c r="C219" t="s">
        <v>527</v>
      </c>
      <c r="D219" t="s">
        <v>42</v>
      </c>
      <c r="E219" t="s">
        <v>20</v>
      </c>
      <c r="F219">
        <v>54</v>
      </c>
      <c r="G219">
        <v>77587</v>
      </c>
      <c r="H219" t="str">
        <f t="shared" ref="H219" si="214">IF(G219&lt;=25000,"0-$25K",IF(AND(G219&gt;25000,G219&lt;=50000),"$25k-$50k",IF(AND(G219&gt;50000,G219&lt;=75000),"$50k-$75k",IF(AND(G219&gt;75000,G219&lt;=100000),"$75k-$100k",IF(G219&gt;100000,"&gt;$100k")))))</f>
        <v>$75k-$100k</v>
      </c>
      <c r="I219" t="s">
        <v>37</v>
      </c>
      <c r="J219" t="s">
        <v>44</v>
      </c>
      <c r="K219" t="str">
        <f t="shared" si="195"/>
        <v>Quarterly or less</v>
      </c>
      <c r="L219">
        <v>20101</v>
      </c>
      <c r="M219">
        <v>30104</v>
      </c>
      <c r="N219">
        <v>0.2</v>
      </c>
      <c r="O219">
        <v>3500</v>
      </c>
    </row>
    <row r="220" spans="1:15" x14ac:dyDescent="0.25">
      <c r="A220" t="s">
        <v>528</v>
      </c>
      <c r="B220" t="s">
        <v>381</v>
      </c>
      <c r="C220" t="s">
        <v>79</v>
      </c>
      <c r="D220" t="s">
        <v>19</v>
      </c>
      <c r="E220" t="s">
        <v>32</v>
      </c>
      <c r="F220">
        <v>60</v>
      </c>
      <c r="G220">
        <v>64778</v>
      </c>
      <c r="H220" t="str">
        <f t="shared" ref="H220" si="215">IF(G220&lt;=25000,"0-$25K",IF(AND(G220&gt;25000,G220&lt;=50000),"$25k-$50k",IF(AND(G220&gt;50000,G220&lt;=75000),"$50k-$75k",IF(AND(G220&gt;75000,G220&lt;=100000),"$75k-$100k", IF(G220&gt;100000,"&gt;&gt;$100k")))))</f>
        <v>$50k-$75k</v>
      </c>
      <c r="I220" t="s">
        <v>59</v>
      </c>
      <c r="J220" t="s">
        <v>44</v>
      </c>
      <c r="K220" t="str">
        <f t="shared" si="195"/>
        <v>Quarterly or less</v>
      </c>
      <c r="L220">
        <v>20113</v>
      </c>
      <c r="M220">
        <v>30105</v>
      </c>
      <c r="N220">
        <v>0.15</v>
      </c>
      <c r="O220">
        <v>2000</v>
      </c>
    </row>
    <row r="221" spans="1:15" x14ac:dyDescent="0.25">
      <c r="A221" t="s">
        <v>529</v>
      </c>
      <c r="B221" t="s">
        <v>328</v>
      </c>
      <c r="C221" t="s">
        <v>321</v>
      </c>
      <c r="D221" t="s">
        <v>19</v>
      </c>
      <c r="E221" t="s">
        <v>26</v>
      </c>
      <c r="F221">
        <v>45</v>
      </c>
      <c r="G221">
        <v>45383</v>
      </c>
      <c r="H221" t="str">
        <f t="shared" ref="H221" si="216">IF(G221&lt;=25000,"0-$25K",IF(AND(G221&gt;25000,G221&lt;=50000),"$25k-$50k",IF(AND(G221&gt;50000,G221&lt;=75000),"$50k-$75k",IF(AND(G221&gt;75000,G221&lt;=100000),"$75k-$100k",IF(G221&gt;100000,"&gt;$100k")))))</f>
        <v>$25k-$50k</v>
      </c>
      <c r="I221" t="s">
        <v>37</v>
      </c>
      <c r="J221" t="s">
        <v>44</v>
      </c>
      <c r="K221" t="str">
        <f t="shared" si="195"/>
        <v>Quarterly or less</v>
      </c>
      <c r="L221">
        <v>20103</v>
      </c>
      <c r="M221">
        <v>30101</v>
      </c>
      <c r="N221">
        <v>0.2</v>
      </c>
      <c r="O221">
        <v>3000</v>
      </c>
    </row>
    <row r="222" spans="1:15" x14ac:dyDescent="0.25">
      <c r="A222" t="s">
        <v>530</v>
      </c>
      <c r="B222" t="s">
        <v>481</v>
      </c>
      <c r="C222" t="s">
        <v>73</v>
      </c>
      <c r="D222" t="s">
        <v>42</v>
      </c>
      <c r="E222" t="s">
        <v>20</v>
      </c>
      <c r="F222">
        <v>53</v>
      </c>
      <c r="G222">
        <v>86191</v>
      </c>
      <c r="H222" t="str">
        <f t="shared" ref="H222" si="217">IF(G222&lt;=25000,"0-$25K",IF(AND(G222&gt;25000,G222&lt;=50000),"$25k-$50k",IF(AND(G222&gt;50000,G222&lt;=75000),"$50k-$75k",IF(AND(G222&gt;75000,G222&lt;=100000),"$75k-$100k", IF(G222&gt;100000,"&gt;&gt;$100k")))))</f>
        <v>$75k-$100k</v>
      </c>
      <c r="I222" t="s">
        <v>65</v>
      </c>
      <c r="J222" t="s">
        <v>22</v>
      </c>
      <c r="K222" t="str">
        <f t="shared" si="195"/>
        <v>Quarterly or less</v>
      </c>
      <c r="L222">
        <v>20106</v>
      </c>
      <c r="M222">
        <v>30106</v>
      </c>
      <c r="N222">
        <v>0.2</v>
      </c>
      <c r="O222">
        <v>1000</v>
      </c>
    </row>
    <row r="223" spans="1:15" x14ac:dyDescent="0.25">
      <c r="A223" t="s">
        <v>531</v>
      </c>
      <c r="B223" t="s">
        <v>532</v>
      </c>
      <c r="C223" t="s">
        <v>52</v>
      </c>
      <c r="D223" t="s">
        <v>19</v>
      </c>
      <c r="E223" t="s">
        <v>32</v>
      </c>
      <c r="F223">
        <v>76</v>
      </c>
      <c r="G223">
        <v>52419</v>
      </c>
      <c r="H223" t="str">
        <f t="shared" ref="H223" si="218">IF(G223&lt;=25000,"0-$25K",IF(AND(G223&gt;25000,G223&lt;=50000),"$25k-$50k",IF(AND(G223&gt;50000,G223&lt;=75000),"$50k-$75k",IF(AND(G223&gt;75000,G223&lt;=100000),"$75k-$100k",IF(G223&gt;100000,"&gt;$100k")))))</f>
        <v>$50k-$75k</v>
      </c>
      <c r="I223" t="s">
        <v>21</v>
      </c>
      <c r="J223" t="s">
        <v>22</v>
      </c>
      <c r="K223" t="str">
        <f t="shared" si="195"/>
        <v>Quarterly or less</v>
      </c>
      <c r="L223">
        <v>20113</v>
      </c>
      <c r="M223">
        <v>30110</v>
      </c>
      <c r="N223">
        <v>0.2</v>
      </c>
      <c r="O223">
        <v>2000</v>
      </c>
    </row>
    <row r="224" spans="1:15" x14ac:dyDescent="0.25">
      <c r="A224" t="s">
        <v>533</v>
      </c>
      <c r="B224" t="s">
        <v>287</v>
      </c>
      <c r="C224" t="s">
        <v>220</v>
      </c>
      <c r="D224" t="s">
        <v>42</v>
      </c>
      <c r="E224" t="s">
        <v>26</v>
      </c>
      <c r="F224">
        <v>70</v>
      </c>
      <c r="G224">
        <v>66772</v>
      </c>
      <c r="H224" t="str">
        <f t="shared" ref="H224" si="219">IF(G224&lt;=25000,"0-$25K",IF(AND(G224&gt;25000,G224&lt;=50000),"$25k-$50k",IF(AND(G224&gt;50000,G224&lt;=75000),"$50k-$75k",IF(AND(G224&gt;75000,G224&lt;=100000),"$75k-$100k", IF(G224&gt;100000,"&gt;&gt;$100k")))))</f>
        <v>$50k-$75k</v>
      </c>
      <c r="I224" t="s">
        <v>59</v>
      </c>
      <c r="J224" t="s">
        <v>33</v>
      </c>
      <c r="K224" t="str">
        <f t="shared" si="195"/>
        <v>More frequent than quarterly</v>
      </c>
      <c r="L224">
        <v>20115</v>
      </c>
      <c r="M224">
        <v>30111</v>
      </c>
      <c r="N224">
        <v>0.2</v>
      </c>
      <c r="O224">
        <v>2000</v>
      </c>
    </row>
    <row r="225" spans="1:15" x14ac:dyDescent="0.25">
      <c r="A225" t="s">
        <v>534</v>
      </c>
      <c r="B225" t="s">
        <v>272</v>
      </c>
      <c r="C225" t="s">
        <v>218</v>
      </c>
      <c r="D225" t="s">
        <v>42</v>
      </c>
      <c r="E225" t="s">
        <v>32</v>
      </c>
      <c r="F225">
        <v>62</v>
      </c>
      <c r="G225">
        <v>90119</v>
      </c>
      <c r="H225" t="str">
        <f t="shared" ref="H225" si="220">IF(G225&lt;=25000,"0-$25K",IF(AND(G225&gt;25000,G225&lt;=50000),"$25k-$50k",IF(AND(G225&gt;50000,G225&lt;=75000),"$50k-$75k",IF(AND(G225&gt;75000,G225&lt;=100000),"$75k-$100k",IF(G225&gt;100000,"&gt;$100k")))))</f>
        <v>$75k-$100k</v>
      </c>
      <c r="I225" t="s">
        <v>65</v>
      </c>
      <c r="J225" t="s">
        <v>44</v>
      </c>
      <c r="K225" t="str">
        <f t="shared" si="195"/>
        <v>Quarterly or less</v>
      </c>
      <c r="L225">
        <v>20110</v>
      </c>
      <c r="M225">
        <v>30101</v>
      </c>
      <c r="N225">
        <v>0.15</v>
      </c>
      <c r="O225">
        <v>1500</v>
      </c>
    </row>
    <row r="226" spans="1:15" x14ac:dyDescent="0.25">
      <c r="A226" t="s">
        <v>535</v>
      </c>
      <c r="B226" t="s">
        <v>310</v>
      </c>
      <c r="C226" t="s">
        <v>76</v>
      </c>
      <c r="D226" t="s">
        <v>42</v>
      </c>
      <c r="E226" t="s">
        <v>43</v>
      </c>
      <c r="F226">
        <v>54</v>
      </c>
      <c r="G226">
        <v>48066</v>
      </c>
      <c r="H226" t="str">
        <f t="shared" ref="H226" si="221">IF(G226&lt;=25000,"0-$25K",IF(AND(G226&gt;25000,G226&lt;=50000),"$25k-$50k",IF(AND(G226&gt;50000,G226&lt;=75000),"$50k-$75k",IF(AND(G226&gt;75000,G226&lt;=100000),"$75k-$100k", IF(G226&gt;100000,"&gt;&gt;$100k")))))</f>
        <v>$25k-$50k</v>
      </c>
      <c r="I226" t="s">
        <v>37</v>
      </c>
      <c r="J226" t="s">
        <v>22</v>
      </c>
      <c r="K226" t="str">
        <f t="shared" si="195"/>
        <v>Quarterly or less</v>
      </c>
      <c r="L226">
        <v>20103</v>
      </c>
      <c r="M226">
        <v>30107</v>
      </c>
      <c r="N226">
        <v>0.2</v>
      </c>
      <c r="O226">
        <v>1000</v>
      </c>
    </row>
    <row r="227" spans="1:15" x14ac:dyDescent="0.25">
      <c r="A227" t="s">
        <v>536</v>
      </c>
      <c r="B227" t="s">
        <v>169</v>
      </c>
      <c r="C227" t="s">
        <v>385</v>
      </c>
      <c r="D227" t="s">
        <v>19</v>
      </c>
      <c r="E227" t="s">
        <v>32</v>
      </c>
      <c r="F227">
        <v>62</v>
      </c>
      <c r="G227">
        <v>115559</v>
      </c>
      <c r="H227" t="str">
        <f t="shared" ref="H227" si="222">IF(G227&lt;=25000,"0-$25K",IF(AND(G227&gt;25000,G227&lt;=50000),"$25k-$50k",IF(AND(G227&gt;50000,G227&lt;=75000),"$50k-$75k",IF(AND(G227&gt;75000,G227&lt;=100000),"$75k-$100k",IF(G227&gt;100000,"&gt;$100k")))))</f>
        <v>&gt;$100k</v>
      </c>
      <c r="I227" t="s">
        <v>21</v>
      </c>
      <c r="J227" t="s">
        <v>38</v>
      </c>
      <c r="K227" t="str">
        <f t="shared" si="195"/>
        <v>Quarterly or less</v>
      </c>
      <c r="L227">
        <v>20104</v>
      </c>
      <c r="M227">
        <v>30103</v>
      </c>
      <c r="N227">
        <v>0.15</v>
      </c>
      <c r="O227">
        <v>3000</v>
      </c>
    </row>
    <row r="228" spans="1:15" x14ac:dyDescent="0.25">
      <c r="A228" t="s">
        <v>537</v>
      </c>
      <c r="B228" t="s">
        <v>279</v>
      </c>
      <c r="C228" t="s">
        <v>538</v>
      </c>
      <c r="D228" t="s">
        <v>42</v>
      </c>
      <c r="E228" t="s">
        <v>20</v>
      </c>
      <c r="F228">
        <v>54</v>
      </c>
      <c r="G228">
        <v>53700</v>
      </c>
      <c r="H228" t="str">
        <f t="shared" ref="H228" si="223">IF(G228&lt;=25000,"0-$25K",IF(AND(G228&gt;25000,G228&lt;=50000),"$25k-$50k",IF(AND(G228&gt;50000,G228&lt;=75000),"$50k-$75k",IF(AND(G228&gt;75000,G228&lt;=100000),"$75k-$100k", IF(G228&gt;100000,"&gt;&gt;$100k")))))</f>
        <v>$50k-$75k</v>
      </c>
      <c r="I228" t="s">
        <v>49</v>
      </c>
      <c r="J228" t="s">
        <v>44</v>
      </c>
      <c r="K228" t="str">
        <f t="shared" si="195"/>
        <v>Quarterly or less</v>
      </c>
      <c r="L228">
        <v>20110</v>
      </c>
      <c r="M228">
        <v>30115</v>
      </c>
      <c r="N228">
        <v>0.1</v>
      </c>
      <c r="O228">
        <v>4000</v>
      </c>
    </row>
    <row r="229" spans="1:15" x14ac:dyDescent="0.25">
      <c r="A229" t="s">
        <v>539</v>
      </c>
      <c r="B229" t="s">
        <v>194</v>
      </c>
      <c r="C229" t="s">
        <v>540</v>
      </c>
      <c r="D229" t="s">
        <v>42</v>
      </c>
      <c r="E229" t="s">
        <v>32</v>
      </c>
      <c r="F229">
        <v>53</v>
      </c>
      <c r="G229">
        <v>80307</v>
      </c>
      <c r="H229" t="str">
        <f t="shared" ref="H229" si="224">IF(G229&lt;=25000,"0-$25K",IF(AND(G229&gt;25000,G229&lt;=50000),"$25k-$50k",IF(AND(G229&gt;50000,G229&lt;=75000),"$50k-$75k",IF(AND(G229&gt;75000,G229&lt;=100000),"$75k-$100k",IF(G229&gt;100000,"&gt;$100k")))))</f>
        <v>$75k-$100k</v>
      </c>
      <c r="I229" t="s">
        <v>59</v>
      </c>
      <c r="J229" t="s">
        <v>22</v>
      </c>
      <c r="K229" t="str">
        <f t="shared" si="195"/>
        <v>Quarterly or less</v>
      </c>
      <c r="L229">
        <v>20112</v>
      </c>
      <c r="M229">
        <v>30112</v>
      </c>
      <c r="N229">
        <v>0.1</v>
      </c>
      <c r="O229">
        <v>3000</v>
      </c>
    </row>
    <row r="230" spans="1:15" x14ac:dyDescent="0.25">
      <c r="A230" t="s">
        <v>541</v>
      </c>
      <c r="B230" t="s">
        <v>542</v>
      </c>
      <c r="C230" t="s">
        <v>418</v>
      </c>
      <c r="D230" t="s">
        <v>19</v>
      </c>
      <c r="E230" t="s">
        <v>20</v>
      </c>
      <c r="F230">
        <v>63</v>
      </c>
      <c r="G230">
        <v>107983</v>
      </c>
      <c r="H230" t="str">
        <f t="shared" ref="H230" si="225">IF(G230&lt;=25000,"0-$25K",IF(AND(G230&gt;25000,G230&lt;=50000),"$25k-$50k",IF(AND(G230&gt;50000,G230&lt;=75000),"$50k-$75k",IF(AND(G230&gt;75000,G230&lt;=100000),"$75k-$100k", IF(G230&gt;100000,"&gt;&gt;$100k")))))</f>
        <v>&gt;&gt;$100k</v>
      </c>
      <c r="I230" t="s">
        <v>37</v>
      </c>
      <c r="J230" t="s">
        <v>28</v>
      </c>
      <c r="K230" t="str">
        <f t="shared" si="195"/>
        <v>More frequent than quarterly</v>
      </c>
      <c r="L230">
        <v>20103</v>
      </c>
      <c r="M230">
        <v>30111</v>
      </c>
      <c r="N230">
        <v>0.1</v>
      </c>
      <c r="O230">
        <v>2000</v>
      </c>
    </row>
    <row r="231" spans="1:15" x14ac:dyDescent="0.25">
      <c r="A231" t="s">
        <v>543</v>
      </c>
      <c r="B231" t="s">
        <v>486</v>
      </c>
      <c r="C231" t="s">
        <v>544</v>
      </c>
      <c r="D231" t="s">
        <v>42</v>
      </c>
      <c r="E231" t="s">
        <v>20</v>
      </c>
      <c r="F231">
        <v>46</v>
      </c>
      <c r="G231">
        <v>95952</v>
      </c>
      <c r="H231" t="str">
        <f t="shared" ref="H231" si="226">IF(G231&lt;=25000,"0-$25K",IF(AND(G231&gt;25000,G231&lt;=50000),"$25k-$50k",IF(AND(G231&gt;50000,G231&lt;=75000),"$50k-$75k",IF(AND(G231&gt;75000,G231&lt;=100000),"$75k-$100k",IF(G231&gt;100000,"&gt;$100k")))))</f>
        <v>$75k-$100k</v>
      </c>
      <c r="I231" t="s">
        <v>65</v>
      </c>
      <c r="J231" t="s">
        <v>33</v>
      </c>
      <c r="K231" t="str">
        <f t="shared" si="195"/>
        <v>More frequent than quarterly</v>
      </c>
      <c r="L231">
        <v>20107</v>
      </c>
      <c r="M231">
        <v>30105</v>
      </c>
      <c r="N231">
        <v>0.1</v>
      </c>
      <c r="O231">
        <v>4000</v>
      </c>
    </row>
    <row r="232" spans="1:15" x14ac:dyDescent="0.25">
      <c r="A232" t="s">
        <v>545</v>
      </c>
      <c r="B232" t="s">
        <v>546</v>
      </c>
      <c r="C232" t="s">
        <v>547</v>
      </c>
      <c r="D232" t="s">
        <v>42</v>
      </c>
      <c r="E232" t="s">
        <v>26</v>
      </c>
      <c r="F232">
        <v>38</v>
      </c>
      <c r="G232">
        <v>88092</v>
      </c>
      <c r="H232" t="str">
        <f t="shared" ref="H232" si="227">IF(G232&lt;=25000,"0-$25K",IF(AND(G232&gt;25000,G232&lt;=50000),"$25k-$50k",IF(AND(G232&gt;50000,G232&lt;=75000),"$50k-$75k",IF(AND(G232&gt;75000,G232&lt;=100000),"$75k-$100k", IF(G232&gt;100000,"&gt;&gt;$100k")))))</f>
        <v>$75k-$100k</v>
      </c>
      <c r="I232" t="s">
        <v>21</v>
      </c>
      <c r="J232" t="s">
        <v>38</v>
      </c>
      <c r="K232" t="str">
        <f t="shared" si="195"/>
        <v>Quarterly or less</v>
      </c>
      <c r="L232">
        <v>20109</v>
      </c>
      <c r="M232">
        <v>30108</v>
      </c>
      <c r="N232">
        <v>0.2</v>
      </c>
      <c r="O232">
        <v>2000</v>
      </c>
    </row>
    <row r="233" spans="1:15" x14ac:dyDescent="0.25">
      <c r="A233" t="s">
        <v>548</v>
      </c>
      <c r="B233" t="s">
        <v>549</v>
      </c>
      <c r="C233" t="s">
        <v>96</v>
      </c>
      <c r="D233" t="s">
        <v>19</v>
      </c>
      <c r="E233" t="s">
        <v>43</v>
      </c>
      <c r="F233">
        <v>66</v>
      </c>
      <c r="G233">
        <v>32512</v>
      </c>
      <c r="H233" t="str">
        <f t="shared" ref="H233" si="228">IF(G233&lt;=25000,"0-$25K",IF(AND(G233&gt;25000,G233&lt;=50000),"$25k-$50k",IF(AND(G233&gt;50000,G233&lt;=75000),"$50k-$75k",IF(AND(G233&gt;75000,G233&lt;=100000),"$75k-$100k",IF(G233&gt;100000,"&gt;$100k")))))</f>
        <v>$25k-$50k</v>
      </c>
      <c r="I233" t="s">
        <v>59</v>
      </c>
      <c r="J233" t="s">
        <v>33</v>
      </c>
      <c r="K233" t="str">
        <f t="shared" si="195"/>
        <v>More frequent than quarterly</v>
      </c>
      <c r="L233">
        <v>20104</v>
      </c>
      <c r="M233">
        <v>30110</v>
      </c>
      <c r="N233">
        <v>0.25</v>
      </c>
      <c r="O233">
        <v>4000</v>
      </c>
    </row>
    <row r="234" spans="1:15" x14ac:dyDescent="0.25">
      <c r="A234" t="s">
        <v>550</v>
      </c>
      <c r="B234" t="s">
        <v>132</v>
      </c>
      <c r="C234" t="s">
        <v>551</v>
      </c>
      <c r="D234" t="s">
        <v>19</v>
      </c>
      <c r="E234" t="s">
        <v>32</v>
      </c>
      <c r="F234">
        <v>72</v>
      </c>
      <c r="G234">
        <v>92513</v>
      </c>
      <c r="H234" t="str">
        <f t="shared" ref="H234" si="229">IF(G234&lt;=25000,"0-$25K",IF(AND(G234&gt;25000,G234&lt;=50000),"$25k-$50k",IF(AND(G234&gt;50000,G234&lt;=75000),"$50k-$75k",IF(AND(G234&gt;75000,G234&lt;=100000),"$75k-$100k", IF(G234&gt;100000,"&gt;&gt;$100k")))))</f>
        <v>$75k-$100k</v>
      </c>
      <c r="I234" t="s">
        <v>21</v>
      </c>
      <c r="J234" t="s">
        <v>22</v>
      </c>
      <c r="K234" t="str">
        <f t="shared" si="195"/>
        <v>Quarterly or less</v>
      </c>
      <c r="L234">
        <v>20105</v>
      </c>
      <c r="M234">
        <v>30101</v>
      </c>
      <c r="N234">
        <v>0.25</v>
      </c>
      <c r="O234">
        <v>2500</v>
      </c>
    </row>
    <row r="235" spans="1:15" x14ac:dyDescent="0.25">
      <c r="A235" t="s">
        <v>552</v>
      </c>
      <c r="B235" t="s">
        <v>553</v>
      </c>
      <c r="C235" t="s">
        <v>397</v>
      </c>
      <c r="D235" t="s">
        <v>42</v>
      </c>
      <c r="E235" t="s">
        <v>43</v>
      </c>
      <c r="F235">
        <v>56</v>
      </c>
      <c r="G235">
        <v>69836</v>
      </c>
      <c r="H235" t="str">
        <f t="shared" ref="H235" si="230">IF(G235&lt;=25000,"0-$25K",IF(AND(G235&gt;25000,G235&lt;=50000),"$25k-$50k",IF(AND(G235&gt;50000,G235&lt;=75000),"$50k-$75k",IF(AND(G235&gt;75000,G235&lt;=100000),"$75k-$100k",IF(G235&gt;100000,"&gt;$100k")))))</f>
        <v>$50k-$75k</v>
      </c>
      <c r="I235" t="s">
        <v>65</v>
      </c>
      <c r="J235" t="s">
        <v>38</v>
      </c>
      <c r="K235" t="str">
        <f t="shared" si="195"/>
        <v>Quarterly or less</v>
      </c>
      <c r="L235">
        <v>20105</v>
      </c>
      <c r="M235">
        <v>30107</v>
      </c>
      <c r="N235">
        <v>0.15</v>
      </c>
      <c r="O235">
        <v>1000</v>
      </c>
    </row>
    <row r="236" spans="1:15" x14ac:dyDescent="0.25">
      <c r="A236" t="s">
        <v>554</v>
      </c>
      <c r="B236" t="s">
        <v>112</v>
      </c>
      <c r="C236" t="s">
        <v>460</v>
      </c>
      <c r="D236" t="s">
        <v>19</v>
      </c>
      <c r="E236" t="s">
        <v>32</v>
      </c>
      <c r="F236">
        <v>46</v>
      </c>
      <c r="G236">
        <v>77151</v>
      </c>
      <c r="H236" t="str">
        <f t="shared" ref="H236" si="231">IF(G236&lt;=25000,"0-$25K",IF(AND(G236&gt;25000,G236&lt;=50000),"$25k-$50k",IF(AND(G236&gt;50000,G236&lt;=75000),"$50k-$75k",IF(AND(G236&gt;75000,G236&lt;=100000),"$75k-$100k", IF(G236&gt;100000,"&gt;&gt;$100k")))))</f>
        <v>$75k-$100k</v>
      </c>
      <c r="I236" t="s">
        <v>65</v>
      </c>
      <c r="J236" t="s">
        <v>44</v>
      </c>
      <c r="K236" t="str">
        <f t="shared" si="195"/>
        <v>Quarterly or less</v>
      </c>
      <c r="L236">
        <v>20111</v>
      </c>
      <c r="M236">
        <v>30109</v>
      </c>
      <c r="N236">
        <v>0.1</v>
      </c>
      <c r="O236">
        <v>3000</v>
      </c>
    </row>
    <row r="237" spans="1:15" x14ac:dyDescent="0.25">
      <c r="A237" t="s">
        <v>555</v>
      </c>
      <c r="B237" t="s">
        <v>183</v>
      </c>
      <c r="C237" t="s">
        <v>343</v>
      </c>
      <c r="D237" t="s">
        <v>42</v>
      </c>
      <c r="E237" t="s">
        <v>43</v>
      </c>
      <c r="F237">
        <v>48</v>
      </c>
      <c r="G237">
        <v>51146</v>
      </c>
      <c r="H237" t="str">
        <f t="shared" ref="H237" si="232">IF(G237&lt;=25000,"0-$25K",IF(AND(G237&gt;25000,G237&lt;=50000),"$25k-$50k",IF(AND(G237&gt;50000,G237&lt;=75000),"$50k-$75k",IF(AND(G237&gt;75000,G237&lt;=100000),"$75k-$100k",IF(G237&gt;100000,"&gt;$100k")))))</f>
        <v>$50k-$75k</v>
      </c>
      <c r="I237" t="s">
        <v>59</v>
      </c>
      <c r="J237" t="s">
        <v>33</v>
      </c>
      <c r="K237" t="str">
        <f t="shared" si="195"/>
        <v>More frequent than quarterly</v>
      </c>
      <c r="L237">
        <v>20112</v>
      </c>
      <c r="M237">
        <v>30111</v>
      </c>
      <c r="N237">
        <v>0.2</v>
      </c>
      <c r="O237">
        <v>2000</v>
      </c>
    </row>
    <row r="238" spans="1:15" x14ac:dyDescent="0.25">
      <c r="A238" t="s">
        <v>556</v>
      </c>
      <c r="B238" t="s">
        <v>51</v>
      </c>
      <c r="C238" t="s">
        <v>557</v>
      </c>
      <c r="D238" t="s">
        <v>19</v>
      </c>
      <c r="E238" t="s">
        <v>26</v>
      </c>
      <c r="F238">
        <v>41</v>
      </c>
      <c r="G238">
        <v>91453</v>
      </c>
      <c r="H238" t="str">
        <f t="shared" ref="H238" si="233">IF(G238&lt;=25000,"0-$25K",IF(AND(G238&gt;25000,G238&lt;=50000),"$25k-$50k",IF(AND(G238&gt;50000,G238&lt;=75000),"$50k-$75k",IF(AND(G238&gt;75000,G238&lt;=100000),"$75k-$100k", IF(G238&gt;100000,"&gt;&gt;$100k")))))</f>
        <v>$75k-$100k</v>
      </c>
      <c r="I238" t="s">
        <v>49</v>
      </c>
      <c r="J238" t="s">
        <v>38</v>
      </c>
      <c r="K238" t="str">
        <f t="shared" si="195"/>
        <v>Quarterly or less</v>
      </c>
      <c r="L238">
        <v>20114</v>
      </c>
      <c r="M238">
        <v>30104</v>
      </c>
      <c r="N238">
        <v>0.15</v>
      </c>
      <c r="O238">
        <v>2500</v>
      </c>
    </row>
    <row r="239" spans="1:15" x14ac:dyDescent="0.25">
      <c r="A239" t="s">
        <v>558</v>
      </c>
      <c r="B239" t="s">
        <v>230</v>
      </c>
      <c r="C239" t="s">
        <v>288</v>
      </c>
      <c r="D239" t="s">
        <v>19</v>
      </c>
      <c r="E239" t="s">
        <v>43</v>
      </c>
      <c r="F239">
        <v>51</v>
      </c>
      <c r="G239">
        <v>66172</v>
      </c>
      <c r="H239" t="str">
        <f t="shared" ref="H239" si="234">IF(G239&lt;=25000,"0-$25K",IF(AND(G239&gt;25000,G239&lt;=50000),"$25k-$50k",IF(AND(G239&gt;50000,G239&lt;=75000),"$50k-$75k",IF(AND(G239&gt;75000,G239&lt;=100000),"$75k-$100k",IF(G239&gt;100000,"&gt;$100k")))))</f>
        <v>$50k-$75k</v>
      </c>
      <c r="I239" t="s">
        <v>49</v>
      </c>
      <c r="J239" t="s">
        <v>38</v>
      </c>
      <c r="K239" t="str">
        <f t="shared" si="195"/>
        <v>Quarterly or less</v>
      </c>
      <c r="L239">
        <v>20107</v>
      </c>
      <c r="M239">
        <v>30115</v>
      </c>
      <c r="N239">
        <v>0.25</v>
      </c>
      <c r="O239">
        <v>1000</v>
      </c>
    </row>
    <row r="240" spans="1:15" x14ac:dyDescent="0.25">
      <c r="A240" t="s">
        <v>559</v>
      </c>
      <c r="B240" t="s">
        <v>457</v>
      </c>
      <c r="C240" t="s">
        <v>560</v>
      </c>
      <c r="D240" t="s">
        <v>42</v>
      </c>
      <c r="E240" t="s">
        <v>32</v>
      </c>
      <c r="F240">
        <v>58</v>
      </c>
      <c r="G240">
        <v>76068</v>
      </c>
      <c r="H240" t="str">
        <f t="shared" ref="H240" si="235">IF(G240&lt;=25000,"0-$25K",IF(AND(G240&gt;25000,G240&lt;=50000),"$25k-$50k",IF(AND(G240&gt;50000,G240&lt;=75000),"$50k-$75k",IF(AND(G240&gt;75000,G240&lt;=100000),"$75k-$100k", IF(G240&gt;100000,"&gt;&gt;$100k")))))</f>
        <v>$75k-$100k</v>
      </c>
      <c r="I240" t="s">
        <v>65</v>
      </c>
      <c r="J240" t="s">
        <v>22</v>
      </c>
      <c r="K240" t="str">
        <f t="shared" si="195"/>
        <v>Quarterly or less</v>
      </c>
      <c r="L240">
        <v>20106</v>
      </c>
      <c r="M240">
        <v>30115</v>
      </c>
      <c r="N240">
        <v>0.1</v>
      </c>
      <c r="O240">
        <v>2000</v>
      </c>
    </row>
    <row r="241" spans="1:15" x14ac:dyDescent="0.25">
      <c r="A241" t="s">
        <v>561</v>
      </c>
      <c r="B241" t="s">
        <v>562</v>
      </c>
      <c r="C241" t="s">
        <v>159</v>
      </c>
      <c r="D241" t="s">
        <v>42</v>
      </c>
      <c r="E241" t="s">
        <v>20</v>
      </c>
      <c r="F241">
        <v>59</v>
      </c>
      <c r="G241">
        <v>61562</v>
      </c>
      <c r="H241" t="str">
        <f t="shared" ref="H241" si="236">IF(G241&lt;=25000,"0-$25K",IF(AND(G241&gt;25000,G241&lt;=50000),"$25k-$50k",IF(AND(G241&gt;50000,G241&lt;=75000),"$50k-$75k",IF(AND(G241&gt;75000,G241&lt;=100000),"$75k-$100k",IF(G241&gt;100000,"&gt;$100k")))))</f>
        <v>$50k-$75k</v>
      </c>
      <c r="I241" t="s">
        <v>59</v>
      </c>
      <c r="J241" t="s">
        <v>44</v>
      </c>
      <c r="K241" t="str">
        <f t="shared" si="195"/>
        <v>Quarterly or less</v>
      </c>
      <c r="L241">
        <v>20101</v>
      </c>
      <c r="M241">
        <v>30109</v>
      </c>
      <c r="N241">
        <v>0.2</v>
      </c>
      <c r="O241">
        <v>2000</v>
      </c>
    </row>
    <row r="242" spans="1:15" x14ac:dyDescent="0.25">
      <c r="A242" t="s">
        <v>563</v>
      </c>
      <c r="B242" t="s">
        <v>509</v>
      </c>
      <c r="C242" t="s">
        <v>197</v>
      </c>
      <c r="D242" t="s">
        <v>42</v>
      </c>
      <c r="E242" t="s">
        <v>43</v>
      </c>
      <c r="F242">
        <v>71</v>
      </c>
      <c r="G242">
        <v>61518</v>
      </c>
      <c r="H242" t="str">
        <f t="shared" ref="H242" si="237">IF(G242&lt;=25000,"0-$25K",IF(AND(G242&gt;25000,G242&lt;=50000),"$25k-$50k",IF(AND(G242&gt;50000,G242&lt;=75000),"$50k-$75k",IF(AND(G242&gt;75000,G242&lt;=100000),"$75k-$100k", IF(G242&gt;100000,"&gt;&gt;$100k")))))</f>
        <v>$50k-$75k</v>
      </c>
      <c r="I242" t="s">
        <v>59</v>
      </c>
      <c r="J242" t="s">
        <v>119</v>
      </c>
      <c r="K242" t="str">
        <f t="shared" si="195"/>
        <v>More frequent than quarterly</v>
      </c>
      <c r="L242">
        <v>20106</v>
      </c>
      <c r="M242">
        <v>30110</v>
      </c>
      <c r="N242">
        <v>0.25</v>
      </c>
      <c r="O242">
        <v>2500</v>
      </c>
    </row>
    <row r="243" spans="1:15" x14ac:dyDescent="0.25">
      <c r="A243" t="s">
        <v>564</v>
      </c>
      <c r="B243" t="s">
        <v>565</v>
      </c>
      <c r="C243" t="s">
        <v>345</v>
      </c>
      <c r="D243" t="s">
        <v>19</v>
      </c>
      <c r="E243" t="s">
        <v>26</v>
      </c>
      <c r="F243">
        <v>30</v>
      </c>
      <c r="G243">
        <v>86309</v>
      </c>
      <c r="H243" t="str">
        <f t="shared" ref="H243" si="238">IF(G243&lt;=25000,"0-$25K",IF(AND(G243&gt;25000,G243&lt;=50000),"$25k-$50k",IF(AND(G243&gt;50000,G243&lt;=75000),"$50k-$75k",IF(AND(G243&gt;75000,G243&lt;=100000),"$75k-$100k",IF(G243&gt;100000,"&gt;$100k")))))</f>
        <v>$75k-$100k</v>
      </c>
      <c r="I243" t="s">
        <v>37</v>
      </c>
      <c r="J243" t="s">
        <v>38</v>
      </c>
      <c r="K243" t="str">
        <f t="shared" si="195"/>
        <v>Quarterly or less</v>
      </c>
      <c r="L243">
        <v>20105</v>
      </c>
      <c r="M243">
        <v>30115</v>
      </c>
      <c r="N243">
        <v>0.1</v>
      </c>
      <c r="O243">
        <v>2500</v>
      </c>
    </row>
    <row r="244" spans="1:15" x14ac:dyDescent="0.25">
      <c r="A244" t="s">
        <v>566</v>
      </c>
      <c r="B244" t="s">
        <v>567</v>
      </c>
      <c r="C244" t="s">
        <v>26</v>
      </c>
      <c r="D244" t="s">
        <v>42</v>
      </c>
      <c r="E244" t="s">
        <v>43</v>
      </c>
      <c r="F244">
        <v>45</v>
      </c>
      <c r="G244">
        <v>99717</v>
      </c>
      <c r="H244" t="str">
        <f t="shared" ref="H244" si="239">IF(G244&lt;=25000,"0-$25K",IF(AND(G244&gt;25000,G244&lt;=50000),"$25k-$50k",IF(AND(G244&gt;50000,G244&lt;=75000),"$50k-$75k",IF(AND(G244&gt;75000,G244&lt;=100000),"$75k-$100k", IF(G244&gt;100000,"&gt;&gt;$100k")))))</f>
        <v>$75k-$100k</v>
      </c>
      <c r="I244" t="s">
        <v>27</v>
      </c>
      <c r="J244" t="s">
        <v>119</v>
      </c>
      <c r="K244" t="str">
        <f t="shared" si="195"/>
        <v>More frequent than quarterly</v>
      </c>
      <c r="L244">
        <v>20112</v>
      </c>
      <c r="M244">
        <v>30108</v>
      </c>
      <c r="N244">
        <v>0.2</v>
      </c>
      <c r="O244">
        <v>4000</v>
      </c>
    </row>
    <row r="245" spans="1:15" x14ac:dyDescent="0.25">
      <c r="A245" t="s">
        <v>568</v>
      </c>
      <c r="B245" t="s">
        <v>348</v>
      </c>
      <c r="C245" t="s">
        <v>82</v>
      </c>
      <c r="D245" t="s">
        <v>42</v>
      </c>
      <c r="E245" t="s">
        <v>26</v>
      </c>
      <c r="F245">
        <v>28</v>
      </c>
      <c r="G245">
        <v>61002</v>
      </c>
      <c r="H245" t="str">
        <f t="shared" ref="H245" si="240">IF(G245&lt;=25000,"0-$25K",IF(AND(G245&gt;25000,G245&lt;=50000),"$25k-$50k",IF(AND(G245&gt;50000,G245&lt;=75000),"$50k-$75k",IF(AND(G245&gt;75000,G245&lt;=100000),"$75k-$100k",IF(G245&gt;100000,"&gt;$100k")))))</f>
        <v>$50k-$75k</v>
      </c>
      <c r="I245" t="s">
        <v>27</v>
      </c>
      <c r="J245" t="s">
        <v>38</v>
      </c>
      <c r="K245" t="str">
        <f t="shared" si="195"/>
        <v>Quarterly or less</v>
      </c>
      <c r="L245">
        <v>20111</v>
      </c>
      <c r="M245">
        <v>30108</v>
      </c>
      <c r="N245">
        <v>0.15</v>
      </c>
      <c r="O245">
        <v>2000</v>
      </c>
    </row>
    <row r="246" spans="1:15" x14ac:dyDescent="0.25">
      <c r="A246" t="s">
        <v>569</v>
      </c>
      <c r="B246" t="s">
        <v>301</v>
      </c>
      <c r="C246" t="s">
        <v>411</v>
      </c>
      <c r="D246" t="s">
        <v>42</v>
      </c>
      <c r="E246" t="s">
        <v>32</v>
      </c>
      <c r="F246">
        <v>69</v>
      </c>
      <c r="G246">
        <v>87582</v>
      </c>
      <c r="H246" t="str">
        <f t="shared" ref="H246" si="241">IF(G246&lt;=25000,"0-$25K",IF(AND(G246&gt;25000,G246&lt;=50000),"$25k-$50k",IF(AND(G246&gt;50000,G246&lt;=75000),"$50k-$75k",IF(AND(G246&gt;75000,G246&lt;=100000),"$75k-$100k", IF(G246&gt;100000,"&gt;&gt;$100k")))))</f>
        <v>$75k-$100k</v>
      </c>
      <c r="I246" t="s">
        <v>49</v>
      </c>
      <c r="J246" t="s">
        <v>44</v>
      </c>
      <c r="K246" t="str">
        <f t="shared" si="195"/>
        <v>Quarterly or less</v>
      </c>
      <c r="L246">
        <v>20108</v>
      </c>
      <c r="M246">
        <v>30101</v>
      </c>
      <c r="N246">
        <v>0.15</v>
      </c>
      <c r="O246">
        <v>1500</v>
      </c>
    </row>
    <row r="247" spans="1:15" x14ac:dyDescent="0.25">
      <c r="A247" t="s">
        <v>570</v>
      </c>
      <c r="B247" t="s">
        <v>230</v>
      </c>
      <c r="C247" t="s">
        <v>76</v>
      </c>
      <c r="D247" t="s">
        <v>19</v>
      </c>
      <c r="E247" t="s">
        <v>32</v>
      </c>
      <c r="F247">
        <v>40</v>
      </c>
      <c r="G247">
        <v>71973</v>
      </c>
      <c r="H247" t="str">
        <f t="shared" ref="H247" si="242">IF(G247&lt;=25000,"0-$25K",IF(AND(G247&gt;25000,G247&lt;=50000),"$25k-$50k",IF(AND(G247&gt;50000,G247&lt;=75000),"$50k-$75k",IF(AND(G247&gt;75000,G247&lt;=100000),"$75k-$100k",IF(G247&gt;100000,"&gt;$100k")))))</f>
        <v>$50k-$75k</v>
      </c>
      <c r="I247" t="s">
        <v>37</v>
      </c>
      <c r="J247" t="s">
        <v>22</v>
      </c>
      <c r="K247" t="str">
        <f t="shared" si="195"/>
        <v>Quarterly or less</v>
      </c>
      <c r="L247">
        <v>20114</v>
      </c>
      <c r="M247">
        <v>30104</v>
      </c>
      <c r="N247">
        <v>0.2</v>
      </c>
      <c r="O247">
        <v>1000</v>
      </c>
    </row>
    <row r="248" spans="1:15" x14ac:dyDescent="0.25">
      <c r="A248" t="s">
        <v>571</v>
      </c>
      <c r="B248" t="s">
        <v>491</v>
      </c>
      <c r="C248" t="s">
        <v>76</v>
      </c>
      <c r="D248" t="s">
        <v>42</v>
      </c>
      <c r="E248" t="s">
        <v>32</v>
      </c>
      <c r="F248">
        <v>66</v>
      </c>
      <c r="G248">
        <v>94269</v>
      </c>
      <c r="H248" t="str">
        <f t="shared" ref="H248" si="243">IF(G248&lt;=25000,"0-$25K",IF(AND(G248&gt;25000,G248&lt;=50000),"$25k-$50k",IF(AND(G248&gt;50000,G248&lt;=75000),"$50k-$75k",IF(AND(G248&gt;75000,G248&lt;=100000),"$75k-$100k", IF(G248&gt;100000,"&gt;&gt;$100k")))))</f>
        <v>$75k-$100k</v>
      </c>
      <c r="I248" t="s">
        <v>49</v>
      </c>
      <c r="J248" t="s">
        <v>38</v>
      </c>
      <c r="K248" t="str">
        <f t="shared" si="195"/>
        <v>Quarterly or less</v>
      </c>
      <c r="L248">
        <v>20106</v>
      </c>
      <c r="M248">
        <v>30115</v>
      </c>
      <c r="N248">
        <v>0.2</v>
      </c>
      <c r="O248">
        <v>1000</v>
      </c>
    </row>
    <row r="249" spans="1:15" x14ac:dyDescent="0.25">
      <c r="A249" t="s">
        <v>572</v>
      </c>
      <c r="B249" t="s">
        <v>112</v>
      </c>
      <c r="C249" t="s">
        <v>573</v>
      </c>
      <c r="D249" t="s">
        <v>19</v>
      </c>
      <c r="E249" t="s">
        <v>20</v>
      </c>
      <c r="F249">
        <v>48</v>
      </c>
      <c r="G249">
        <v>103644</v>
      </c>
      <c r="H249" t="str">
        <f t="shared" ref="H249" si="244">IF(G249&lt;=25000,"0-$25K",IF(AND(G249&gt;25000,G249&lt;=50000),"$25k-$50k",IF(AND(G249&gt;50000,G249&lt;=75000),"$50k-$75k",IF(AND(G249&gt;75000,G249&lt;=100000),"$75k-$100k",IF(G249&gt;100000,"&gt;$100k")))))</f>
        <v>&gt;$100k</v>
      </c>
      <c r="I249" t="s">
        <v>27</v>
      </c>
      <c r="J249" t="s">
        <v>44</v>
      </c>
      <c r="K249" t="str">
        <f t="shared" si="195"/>
        <v>Quarterly or less</v>
      </c>
      <c r="L249">
        <v>20115</v>
      </c>
      <c r="M249">
        <v>30101</v>
      </c>
      <c r="N249">
        <v>0.15</v>
      </c>
      <c r="O249">
        <v>2000</v>
      </c>
    </row>
    <row r="250" spans="1:15" x14ac:dyDescent="0.25">
      <c r="A250" t="s">
        <v>574</v>
      </c>
      <c r="B250" t="s">
        <v>121</v>
      </c>
      <c r="C250" t="s">
        <v>47</v>
      </c>
      <c r="D250" t="s">
        <v>19</v>
      </c>
      <c r="E250" t="s">
        <v>20</v>
      </c>
      <c r="F250">
        <v>75</v>
      </c>
      <c r="G250">
        <v>81732</v>
      </c>
      <c r="H250" t="str">
        <f t="shared" ref="H250" si="245">IF(G250&lt;=25000,"0-$25K",IF(AND(G250&gt;25000,G250&lt;=50000),"$25k-$50k",IF(AND(G250&gt;50000,G250&lt;=75000),"$50k-$75k",IF(AND(G250&gt;75000,G250&lt;=100000),"$75k-$100k", IF(G250&gt;100000,"&gt;&gt;$100k")))))</f>
        <v>$75k-$100k</v>
      </c>
      <c r="I250" t="s">
        <v>49</v>
      </c>
      <c r="J250" t="s">
        <v>38</v>
      </c>
      <c r="K250" t="str">
        <f t="shared" si="195"/>
        <v>Quarterly or less</v>
      </c>
      <c r="L250">
        <v>20113</v>
      </c>
      <c r="M250">
        <v>30111</v>
      </c>
      <c r="N250">
        <v>0.1</v>
      </c>
      <c r="O250">
        <v>1000</v>
      </c>
    </row>
    <row r="251" spans="1:15" x14ac:dyDescent="0.25">
      <c r="A251" t="s">
        <v>575</v>
      </c>
      <c r="B251" t="s">
        <v>576</v>
      </c>
      <c r="C251" t="s">
        <v>149</v>
      </c>
      <c r="D251" t="s">
        <v>42</v>
      </c>
      <c r="E251" t="s">
        <v>26</v>
      </c>
      <c r="F251">
        <v>44</v>
      </c>
      <c r="G251">
        <v>55301</v>
      </c>
      <c r="H251" t="str">
        <f t="shared" ref="H251" si="246">IF(G251&lt;=25000,"0-$25K",IF(AND(G251&gt;25000,G251&lt;=50000),"$25k-$50k",IF(AND(G251&gt;50000,G251&lt;=75000),"$50k-$75k",IF(AND(G251&gt;75000,G251&lt;=100000),"$75k-$100k",IF(G251&gt;100000,"&gt;$100k")))))</f>
        <v>$50k-$75k</v>
      </c>
      <c r="I251" t="s">
        <v>65</v>
      </c>
      <c r="J251" t="s">
        <v>33</v>
      </c>
      <c r="K251" t="str">
        <f t="shared" si="195"/>
        <v>More frequent than quarterly</v>
      </c>
      <c r="L251">
        <v>20102</v>
      </c>
      <c r="M251">
        <v>30105</v>
      </c>
      <c r="N251">
        <v>0.25</v>
      </c>
      <c r="O251">
        <v>1000</v>
      </c>
    </row>
    <row r="252" spans="1:15" x14ac:dyDescent="0.25">
      <c r="A252" t="s">
        <v>577</v>
      </c>
      <c r="B252" t="s">
        <v>578</v>
      </c>
      <c r="C252" t="s">
        <v>362</v>
      </c>
      <c r="D252" t="s">
        <v>42</v>
      </c>
      <c r="E252" t="s">
        <v>32</v>
      </c>
      <c r="F252">
        <v>47</v>
      </c>
      <c r="G252">
        <v>57834</v>
      </c>
      <c r="H252" t="str">
        <f t="shared" ref="H252" si="247">IF(G252&lt;=25000,"0-$25K",IF(AND(G252&gt;25000,G252&lt;=50000),"$25k-$50k",IF(AND(G252&gt;50000,G252&lt;=75000),"$50k-$75k",IF(AND(G252&gt;75000,G252&lt;=100000),"$75k-$100k", IF(G252&gt;100000,"&gt;&gt;$100k")))))</f>
        <v>$50k-$75k</v>
      </c>
      <c r="I252" t="s">
        <v>21</v>
      </c>
      <c r="J252" t="s">
        <v>44</v>
      </c>
      <c r="K252" t="str">
        <f t="shared" si="195"/>
        <v>Quarterly or less</v>
      </c>
      <c r="L252">
        <v>20105</v>
      </c>
      <c r="M252">
        <v>30106</v>
      </c>
      <c r="N252">
        <v>0.25</v>
      </c>
      <c r="O252">
        <v>1500</v>
      </c>
    </row>
    <row r="253" spans="1:15" x14ac:dyDescent="0.25">
      <c r="A253" t="s">
        <v>579</v>
      </c>
      <c r="B253" t="s">
        <v>334</v>
      </c>
      <c r="C253" t="s">
        <v>439</v>
      </c>
      <c r="D253" t="s">
        <v>19</v>
      </c>
      <c r="E253" t="s">
        <v>32</v>
      </c>
      <c r="F253">
        <v>61</v>
      </c>
      <c r="G253">
        <v>95194</v>
      </c>
      <c r="H253" t="str">
        <f t="shared" ref="H253" si="248">IF(G253&lt;=25000,"0-$25K",IF(AND(G253&gt;25000,G253&lt;=50000),"$25k-$50k",IF(AND(G253&gt;50000,G253&lt;=75000),"$50k-$75k",IF(AND(G253&gt;75000,G253&lt;=100000),"$75k-$100k",IF(G253&gt;100000,"&gt;$100k")))))</f>
        <v>$75k-$100k</v>
      </c>
      <c r="I253" t="s">
        <v>49</v>
      </c>
      <c r="J253" t="s">
        <v>22</v>
      </c>
      <c r="K253" t="str">
        <f t="shared" si="195"/>
        <v>Quarterly or less</v>
      </c>
      <c r="L253">
        <v>20108</v>
      </c>
      <c r="M253">
        <v>30107</v>
      </c>
      <c r="N253">
        <v>0.15</v>
      </c>
      <c r="O253">
        <v>2000</v>
      </c>
    </row>
    <row r="254" spans="1:15" x14ac:dyDescent="0.25">
      <c r="A254" t="s">
        <v>580</v>
      </c>
      <c r="B254" t="s">
        <v>223</v>
      </c>
      <c r="C254" t="s">
        <v>581</v>
      </c>
      <c r="D254" t="s">
        <v>19</v>
      </c>
      <c r="E254" t="s">
        <v>32</v>
      </c>
      <c r="F254">
        <v>68</v>
      </c>
      <c r="G254">
        <v>105278</v>
      </c>
      <c r="H254" t="str">
        <f t="shared" ref="H254" si="249">IF(G254&lt;=25000,"0-$25K",IF(AND(G254&gt;25000,G254&lt;=50000),"$25k-$50k",IF(AND(G254&gt;50000,G254&lt;=75000),"$50k-$75k",IF(AND(G254&gt;75000,G254&lt;=100000),"$75k-$100k", IF(G254&gt;100000,"&gt;&gt;$100k")))))</f>
        <v>&gt;&gt;$100k</v>
      </c>
      <c r="I254" t="s">
        <v>21</v>
      </c>
      <c r="J254" t="s">
        <v>38</v>
      </c>
      <c r="K254" t="str">
        <f t="shared" si="195"/>
        <v>Quarterly or less</v>
      </c>
      <c r="L254">
        <v>20112</v>
      </c>
      <c r="M254">
        <v>30106</v>
      </c>
      <c r="N254">
        <v>0.15</v>
      </c>
      <c r="O254">
        <v>1000</v>
      </c>
    </row>
    <row r="255" spans="1:15" x14ac:dyDescent="0.25">
      <c r="A255" t="s">
        <v>582</v>
      </c>
      <c r="B255" t="s">
        <v>37</v>
      </c>
      <c r="C255" t="s">
        <v>583</v>
      </c>
      <c r="D255" t="s">
        <v>42</v>
      </c>
      <c r="E255" t="s">
        <v>26</v>
      </c>
      <c r="F255">
        <v>73</v>
      </c>
      <c r="G255">
        <v>86327</v>
      </c>
      <c r="H255" t="str">
        <f t="shared" ref="H255" si="250">IF(G255&lt;=25000,"0-$25K",IF(AND(G255&gt;25000,G255&lt;=50000),"$25k-$50k",IF(AND(G255&gt;50000,G255&lt;=75000),"$50k-$75k",IF(AND(G255&gt;75000,G255&lt;=100000),"$75k-$100k",IF(G255&gt;100000,"&gt;$100k")))))</f>
        <v>$75k-$100k</v>
      </c>
      <c r="I255" t="s">
        <v>21</v>
      </c>
      <c r="J255" t="s">
        <v>22</v>
      </c>
      <c r="K255" t="str">
        <f t="shared" si="195"/>
        <v>Quarterly or less</v>
      </c>
      <c r="L255">
        <v>20115</v>
      </c>
      <c r="M255">
        <v>30112</v>
      </c>
      <c r="N255">
        <v>0.2</v>
      </c>
      <c r="O255">
        <v>3000</v>
      </c>
    </row>
    <row r="256" spans="1:15" x14ac:dyDescent="0.25">
      <c r="A256" t="s">
        <v>584</v>
      </c>
      <c r="B256" t="s">
        <v>266</v>
      </c>
      <c r="C256" t="s">
        <v>390</v>
      </c>
      <c r="D256" t="s">
        <v>42</v>
      </c>
      <c r="E256" t="s">
        <v>20</v>
      </c>
      <c r="F256">
        <v>54</v>
      </c>
      <c r="G256">
        <v>51988</v>
      </c>
      <c r="H256" t="str">
        <f t="shared" ref="H256" si="251">IF(G256&lt;=25000,"0-$25K",IF(AND(G256&gt;25000,G256&lt;=50000),"$25k-$50k",IF(AND(G256&gt;50000,G256&lt;=75000),"$50k-$75k",IF(AND(G256&gt;75000,G256&lt;=100000),"$75k-$100k", IF(G256&gt;100000,"&gt;&gt;$100k")))))</f>
        <v>$50k-$75k</v>
      </c>
      <c r="I256" t="s">
        <v>21</v>
      </c>
      <c r="J256" t="s">
        <v>22</v>
      </c>
      <c r="K256" t="str">
        <f t="shared" si="195"/>
        <v>Quarterly or less</v>
      </c>
      <c r="L256">
        <v>20105</v>
      </c>
      <c r="M256">
        <v>30110</v>
      </c>
      <c r="N256">
        <v>0.1</v>
      </c>
      <c r="O256">
        <v>2000</v>
      </c>
    </row>
    <row r="257" spans="1:15" x14ac:dyDescent="0.25">
      <c r="A257" t="s">
        <v>585</v>
      </c>
      <c r="B257" t="s">
        <v>586</v>
      </c>
      <c r="C257" t="s">
        <v>587</v>
      </c>
      <c r="D257" t="s">
        <v>19</v>
      </c>
      <c r="E257" t="s">
        <v>32</v>
      </c>
      <c r="F257">
        <v>66</v>
      </c>
      <c r="G257">
        <v>51096</v>
      </c>
      <c r="H257" t="str">
        <f t="shared" ref="H257" si="252">IF(G257&lt;=25000,"0-$25K",IF(AND(G257&gt;25000,G257&lt;=50000),"$25k-$50k",IF(AND(G257&gt;50000,G257&lt;=75000),"$50k-$75k",IF(AND(G257&gt;75000,G257&lt;=100000),"$75k-$100k",IF(G257&gt;100000,"&gt;$100k")))))</f>
        <v>$50k-$75k</v>
      </c>
      <c r="I257" t="s">
        <v>59</v>
      </c>
      <c r="J257" t="s">
        <v>22</v>
      </c>
      <c r="K257" t="str">
        <f t="shared" si="195"/>
        <v>Quarterly or less</v>
      </c>
      <c r="L257">
        <v>20103</v>
      </c>
      <c r="M257">
        <v>30102</v>
      </c>
      <c r="N257">
        <v>0.2</v>
      </c>
      <c r="O257">
        <v>4000</v>
      </c>
    </row>
    <row r="258" spans="1:15" x14ac:dyDescent="0.25">
      <c r="A258" t="s">
        <v>588</v>
      </c>
      <c r="B258" t="s">
        <v>589</v>
      </c>
      <c r="C258" t="s">
        <v>527</v>
      </c>
      <c r="D258" t="s">
        <v>19</v>
      </c>
      <c r="E258" t="s">
        <v>20</v>
      </c>
      <c r="F258">
        <v>73</v>
      </c>
      <c r="G258">
        <v>69532</v>
      </c>
      <c r="H258" t="str">
        <f t="shared" ref="H258" si="253">IF(G258&lt;=25000,"0-$25K",IF(AND(G258&gt;25000,G258&lt;=50000),"$25k-$50k",IF(AND(G258&gt;50000,G258&lt;=75000),"$50k-$75k",IF(AND(G258&gt;75000,G258&lt;=100000),"$75k-$100k", IF(G258&gt;100000,"&gt;&gt;$100k")))))</f>
        <v>$50k-$75k</v>
      </c>
      <c r="I258" t="s">
        <v>49</v>
      </c>
      <c r="J258" t="s">
        <v>44</v>
      </c>
      <c r="K258" t="str">
        <f t="shared" si="195"/>
        <v>Quarterly or less</v>
      </c>
      <c r="L258">
        <v>20115</v>
      </c>
      <c r="M258">
        <v>30101</v>
      </c>
      <c r="N258">
        <v>0.1</v>
      </c>
      <c r="O258">
        <v>3500</v>
      </c>
    </row>
    <row r="259" spans="1:15" x14ac:dyDescent="0.25">
      <c r="A259" t="s">
        <v>590</v>
      </c>
      <c r="B259" t="s">
        <v>172</v>
      </c>
      <c r="C259" t="s">
        <v>591</v>
      </c>
      <c r="D259" t="s">
        <v>19</v>
      </c>
      <c r="E259" t="s">
        <v>32</v>
      </c>
      <c r="F259">
        <v>35</v>
      </c>
      <c r="G259">
        <v>75579</v>
      </c>
      <c r="H259" t="str">
        <f t="shared" ref="H259" si="254">IF(G259&lt;=25000,"0-$25K",IF(AND(G259&gt;25000,G259&lt;=50000),"$25k-$50k",IF(AND(G259&gt;50000,G259&lt;=75000),"$50k-$75k",IF(AND(G259&gt;75000,G259&lt;=100000),"$75k-$100k",IF(G259&gt;100000,"&gt;$100k")))))</f>
        <v>$75k-$100k</v>
      </c>
      <c r="I259" t="s">
        <v>59</v>
      </c>
      <c r="J259" t="s">
        <v>33</v>
      </c>
      <c r="K259" t="str">
        <f t="shared" si="195"/>
        <v>More frequent than quarterly</v>
      </c>
      <c r="L259">
        <v>20112</v>
      </c>
      <c r="M259">
        <v>30104</v>
      </c>
      <c r="N259">
        <v>0.15</v>
      </c>
      <c r="O259">
        <v>2000</v>
      </c>
    </row>
    <row r="260" spans="1:15" x14ac:dyDescent="0.25">
      <c r="A260" t="s">
        <v>592</v>
      </c>
      <c r="B260" t="s">
        <v>251</v>
      </c>
      <c r="C260" t="s">
        <v>593</v>
      </c>
      <c r="D260" t="s">
        <v>42</v>
      </c>
      <c r="E260" t="s">
        <v>48</v>
      </c>
      <c r="F260">
        <v>71</v>
      </c>
      <c r="G260">
        <v>54154</v>
      </c>
      <c r="H260" t="str">
        <f t="shared" ref="H260" si="255">IF(G260&lt;=25000,"0-$25K",IF(AND(G260&gt;25000,G260&lt;=50000),"$25k-$50k",IF(AND(G260&gt;50000,G260&lt;=75000),"$50k-$75k",IF(AND(G260&gt;75000,G260&lt;=100000),"$75k-$100k", IF(G260&gt;100000,"&gt;&gt;$100k")))))</f>
        <v>$50k-$75k</v>
      </c>
      <c r="I260" t="s">
        <v>65</v>
      </c>
      <c r="J260" t="s">
        <v>22</v>
      </c>
      <c r="K260" t="str">
        <f t="shared" si="195"/>
        <v>Quarterly or less</v>
      </c>
      <c r="L260">
        <v>20110</v>
      </c>
      <c r="M260">
        <v>30113</v>
      </c>
      <c r="N260">
        <v>0.15</v>
      </c>
      <c r="O260">
        <v>2500</v>
      </c>
    </row>
    <row r="261" spans="1:15" x14ac:dyDescent="0.25">
      <c r="A261" t="s">
        <v>594</v>
      </c>
      <c r="B261" t="s">
        <v>389</v>
      </c>
      <c r="C261" t="s">
        <v>595</v>
      </c>
      <c r="D261" t="s">
        <v>42</v>
      </c>
      <c r="E261" t="s">
        <v>43</v>
      </c>
      <c r="F261">
        <v>23</v>
      </c>
      <c r="G261">
        <v>113558</v>
      </c>
      <c r="H261" t="str">
        <f t="shared" ref="H261" si="256">IF(G261&lt;=25000,"0-$25K",IF(AND(G261&gt;25000,G261&lt;=50000),"$25k-$50k",IF(AND(G261&gt;50000,G261&lt;=75000),"$50k-$75k",IF(AND(G261&gt;75000,G261&lt;=100000),"$75k-$100k",IF(G261&gt;100000,"&gt;$100k")))))</f>
        <v>&gt;$100k</v>
      </c>
      <c r="I261" t="s">
        <v>65</v>
      </c>
      <c r="J261" t="s">
        <v>38</v>
      </c>
      <c r="K261" t="str">
        <f t="shared" si="195"/>
        <v>Quarterly or less</v>
      </c>
      <c r="L261">
        <v>20107</v>
      </c>
      <c r="M261">
        <v>30104</v>
      </c>
      <c r="N261">
        <v>0.25</v>
      </c>
      <c r="O261">
        <v>2000</v>
      </c>
    </row>
    <row r="262" spans="1:15" x14ac:dyDescent="0.25">
      <c r="A262" t="s">
        <v>596</v>
      </c>
      <c r="B262" t="s">
        <v>57</v>
      </c>
      <c r="C262" t="s">
        <v>597</v>
      </c>
      <c r="D262" t="s">
        <v>42</v>
      </c>
      <c r="E262" t="s">
        <v>20</v>
      </c>
      <c r="F262">
        <v>29</v>
      </c>
      <c r="G262">
        <v>75485</v>
      </c>
      <c r="H262" t="str">
        <f t="shared" ref="H262" si="257">IF(G262&lt;=25000,"0-$25K",IF(AND(G262&gt;25000,G262&lt;=50000),"$25k-$50k",IF(AND(G262&gt;50000,G262&lt;=75000),"$50k-$75k",IF(AND(G262&gt;75000,G262&lt;=100000),"$75k-$100k", IF(G262&gt;100000,"&gt;&gt;$100k")))))</f>
        <v>$75k-$100k</v>
      </c>
      <c r="I262" t="s">
        <v>65</v>
      </c>
      <c r="J262" t="s">
        <v>22</v>
      </c>
      <c r="K262" t="str">
        <f t="shared" si="195"/>
        <v>Quarterly or less</v>
      </c>
      <c r="L262">
        <v>20108</v>
      </c>
      <c r="M262">
        <v>30104</v>
      </c>
      <c r="N262">
        <v>0.25</v>
      </c>
      <c r="O262">
        <v>1000</v>
      </c>
    </row>
    <row r="263" spans="1:15" x14ac:dyDescent="0.25">
      <c r="A263" t="s">
        <v>598</v>
      </c>
      <c r="B263" t="s">
        <v>251</v>
      </c>
      <c r="C263" t="s">
        <v>460</v>
      </c>
      <c r="D263" t="s">
        <v>42</v>
      </c>
      <c r="E263" t="s">
        <v>20</v>
      </c>
      <c r="F263">
        <v>57</v>
      </c>
      <c r="G263">
        <v>94475</v>
      </c>
      <c r="H263" t="str">
        <f t="shared" ref="H263" si="258">IF(G263&lt;=25000,"0-$25K",IF(AND(G263&gt;25000,G263&lt;=50000),"$25k-$50k",IF(AND(G263&gt;50000,G263&lt;=75000),"$50k-$75k",IF(AND(G263&gt;75000,G263&lt;=100000),"$75k-$100k",IF(G263&gt;100000,"&gt;$100k")))))</f>
        <v>$75k-$100k</v>
      </c>
      <c r="I263" t="s">
        <v>37</v>
      </c>
      <c r="J263" t="s">
        <v>44</v>
      </c>
      <c r="K263" t="str">
        <f t="shared" si="195"/>
        <v>Quarterly or less</v>
      </c>
      <c r="L263">
        <v>20102</v>
      </c>
      <c r="M263">
        <v>30106</v>
      </c>
      <c r="N263">
        <v>0.2</v>
      </c>
      <c r="O263">
        <v>3000</v>
      </c>
    </row>
    <row r="264" spans="1:15" x14ac:dyDescent="0.25">
      <c r="A264" t="s">
        <v>599</v>
      </c>
      <c r="B264" t="s">
        <v>214</v>
      </c>
      <c r="C264" t="s">
        <v>154</v>
      </c>
      <c r="D264" t="s">
        <v>19</v>
      </c>
      <c r="E264" t="s">
        <v>32</v>
      </c>
      <c r="F264">
        <v>50</v>
      </c>
      <c r="G264">
        <v>71145</v>
      </c>
      <c r="H264" t="str">
        <f t="shared" ref="H264" si="259">IF(G264&lt;=25000,"0-$25K",IF(AND(G264&gt;25000,G264&lt;=50000),"$25k-$50k",IF(AND(G264&gt;50000,G264&lt;=75000),"$50k-$75k",IF(AND(G264&gt;75000,G264&lt;=100000),"$75k-$100k", IF(G264&gt;100000,"&gt;&gt;$100k")))))</f>
        <v>$50k-$75k</v>
      </c>
      <c r="I264" t="s">
        <v>59</v>
      </c>
      <c r="J264" t="s">
        <v>38</v>
      </c>
      <c r="K264" t="str">
        <f t="shared" ref="K264:K301" si="260">IF(OR(J264="monthly", J264="bi-monthly",J264="bi-weekly"),"More frequent than quarterly","Quarterly or less")</f>
        <v>Quarterly or less</v>
      </c>
      <c r="L264">
        <v>20106</v>
      </c>
      <c r="M264">
        <v>30113</v>
      </c>
      <c r="N264">
        <v>0.15</v>
      </c>
      <c r="O264">
        <v>2000</v>
      </c>
    </row>
    <row r="265" spans="1:15" x14ac:dyDescent="0.25">
      <c r="A265" t="s">
        <v>600</v>
      </c>
      <c r="B265" t="s">
        <v>129</v>
      </c>
      <c r="C265" t="s">
        <v>601</v>
      </c>
      <c r="D265" t="s">
        <v>42</v>
      </c>
      <c r="E265" t="s">
        <v>32</v>
      </c>
      <c r="F265">
        <v>60</v>
      </c>
      <c r="G265">
        <v>100686</v>
      </c>
      <c r="H265" t="str">
        <f t="shared" ref="H265" si="261">IF(G265&lt;=25000,"0-$25K",IF(AND(G265&gt;25000,G265&lt;=50000),"$25k-$50k",IF(AND(G265&gt;50000,G265&lt;=75000),"$50k-$75k",IF(AND(G265&gt;75000,G265&lt;=100000),"$75k-$100k",IF(G265&gt;100000,"&gt;$100k")))))</f>
        <v>&gt;$100k</v>
      </c>
      <c r="I265" t="s">
        <v>27</v>
      </c>
      <c r="J265" t="s">
        <v>38</v>
      </c>
      <c r="K265" t="str">
        <f t="shared" si="260"/>
        <v>Quarterly or less</v>
      </c>
      <c r="L265">
        <v>20108</v>
      </c>
      <c r="M265">
        <v>30112</v>
      </c>
      <c r="N265">
        <v>0.25</v>
      </c>
      <c r="O265">
        <v>2500</v>
      </c>
    </row>
    <row r="266" spans="1:15" x14ac:dyDescent="0.25">
      <c r="A266" t="s">
        <v>602</v>
      </c>
      <c r="B266" t="s">
        <v>295</v>
      </c>
      <c r="C266" t="s">
        <v>218</v>
      </c>
      <c r="D266" t="s">
        <v>19</v>
      </c>
      <c r="E266" t="s">
        <v>20</v>
      </c>
      <c r="F266">
        <v>80</v>
      </c>
      <c r="G266">
        <v>105959</v>
      </c>
      <c r="H266" t="str">
        <f t="shared" ref="H266" si="262">IF(G266&lt;=25000,"0-$25K",IF(AND(G266&gt;25000,G266&lt;=50000),"$25k-$50k",IF(AND(G266&gt;50000,G266&lt;=75000),"$50k-$75k",IF(AND(G266&gt;75000,G266&lt;=100000),"$75k-$100k", IF(G266&gt;100000,"&gt;&gt;$100k")))))</f>
        <v>&gt;&gt;$100k</v>
      </c>
      <c r="I266" t="s">
        <v>59</v>
      </c>
      <c r="J266" t="s">
        <v>38</v>
      </c>
      <c r="K266" t="str">
        <f t="shared" si="260"/>
        <v>Quarterly or less</v>
      </c>
      <c r="L266">
        <v>20113</v>
      </c>
      <c r="M266">
        <v>30103</v>
      </c>
      <c r="N266">
        <v>0.25</v>
      </c>
      <c r="O266">
        <v>2000</v>
      </c>
    </row>
    <row r="267" spans="1:15" x14ac:dyDescent="0.25">
      <c r="A267" t="s">
        <v>603</v>
      </c>
      <c r="B267" t="s">
        <v>604</v>
      </c>
      <c r="C267" t="s">
        <v>605</v>
      </c>
      <c r="D267" t="s">
        <v>19</v>
      </c>
      <c r="E267" t="s">
        <v>48</v>
      </c>
      <c r="F267">
        <v>32</v>
      </c>
      <c r="G267">
        <v>56891</v>
      </c>
      <c r="H267" t="str">
        <f t="shared" ref="H267" si="263">IF(G267&lt;=25000,"0-$25K",IF(AND(G267&gt;25000,G267&lt;=50000),"$25k-$50k",IF(AND(G267&gt;50000,G267&lt;=75000),"$50k-$75k",IF(AND(G267&gt;75000,G267&lt;=100000),"$75k-$100k",IF(G267&gt;100000,"&gt;$100k")))))</f>
        <v>$50k-$75k</v>
      </c>
      <c r="I267" t="s">
        <v>59</v>
      </c>
      <c r="J267" t="s">
        <v>22</v>
      </c>
      <c r="K267" t="str">
        <f t="shared" si="260"/>
        <v>Quarterly or less</v>
      </c>
      <c r="L267">
        <v>20112</v>
      </c>
      <c r="M267">
        <v>30115</v>
      </c>
      <c r="N267">
        <v>0.25</v>
      </c>
      <c r="O267">
        <v>2000</v>
      </c>
    </row>
    <row r="268" spans="1:15" x14ac:dyDescent="0.25">
      <c r="A268" t="s">
        <v>606</v>
      </c>
      <c r="B268" t="s">
        <v>607</v>
      </c>
      <c r="C268" t="s">
        <v>471</v>
      </c>
      <c r="D268" t="s">
        <v>19</v>
      </c>
      <c r="E268" t="s">
        <v>32</v>
      </c>
      <c r="F268">
        <v>53</v>
      </c>
      <c r="G268">
        <v>90868</v>
      </c>
      <c r="H268" t="str">
        <f t="shared" ref="H268" si="264">IF(G268&lt;=25000,"0-$25K",IF(AND(G268&gt;25000,G268&lt;=50000),"$25k-$50k",IF(AND(G268&gt;50000,G268&lt;=75000),"$50k-$75k",IF(AND(G268&gt;75000,G268&lt;=100000),"$75k-$100k", IF(G268&gt;100000,"&gt;&gt;$100k")))))</f>
        <v>$75k-$100k</v>
      </c>
      <c r="I268" t="s">
        <v>27</v>
      </c>
      <c r="J268" t="s">
        <v>38</v>
      </c>
      <c r="K268" t="str">
        <f t="shared" si="260"/>
        <v>Quarterly or less</v>
      </c>
      <c r="L268">
        <v>20105</v>
      </c>
      <c r="M268">
        <v>30106</v>
      </c>
      <c r="N268">
        <v>0.1</v>
      </c>
      <c r="O268">
        <v>2500</v>
      </c>
    </row>
    <row r="269" spans="1:15" x14ac:dyDescent="0.25">
      <c r="A269" t="s">
        <v>608</v>
      </c>
      <c r="B269" t="s">
        <v>269</v>
      </c>
      <c r="C269" t="s">
        <v>609</v>
      </c>
      <c r="D269" t="s">
        <v>42</v>
      </c>
      <c r="E269" t="s">
        <v>26</v>
      </c>
      <c r="F269">
        <v>62</v>
      </c>
      <c r="G269">
        <v>62549</v>
      </c>
      <c r="H269" t="str">
        <f t="shared" ref="H269" si="265">IF(G269&lt;=25000,"0-$25K",IF(AND(G269&gt;25000,G269&lt;=50000),"$25k-$50k",IF(AND(G269&gt;50000,G269&lt;=75000),"$50k-$75k",IF(AND(G269&gt;75000,G269&lt;=100000),"$75k-$100k",IF(G269&gt;100000,"&gt;$100k")))))</f>
        <v>$50k-$75k</v>
      </c>
      <c r="I269" t="s">
        <v>49</v>
      </c>
      <c r="J269" t="s">
        <v>119</v>
      </c>
      <c r="K269" t="str">
        <f t="shared" si="260"/>
        <v>More frequent than quarterly</v>
      </c>
      <c r="L269">
        <v>20104</v>
      </c>
      <c r="M269">
        <v>30103</v>
      </c>
      <c r="N269">
        <v>0.1</v>
      </c>
      <c r="O269">
        <v>4000</v>
      </c>
    </row>
    <row r="270" spans="1:15" x14ac:dyDescent="0.25">
      <c r="A270" t="s">
        <v>610</v>
      </c>
      <c r="B270" t="s">
        <v>372</v>
      </c>
      <c r="C270" t="s">
        <v>270</v>
      </c>
      <c r="D270" t="s">
        <v>19</v>
      </c>
      <c r="E270" t="s">
        <v>32</v>
      </c>
      <c r="F270">
        <v>33</v>
      </c>
      <c r="G270">
        <v>74555</v>
      </c>
      <c r="H270" t="str">
        <f t="shared" ref="H270" si="266">IF(G270&lt;=25000,"0-$25K",IF(AND(G270&gt;25000,G270&lt;=50000),"$25k-$50k",IF(AND(G270&gt;50000,G270&lt;=75000),"$50k-$75k",IF(AND(G270&gt;75000,G270&lt;=100000),"$75k-$100k", IF(G270&gt;100000,"&gt;&gt;$100k")))))</f>
        <v>$50k-$75k</v>
      </c>
      <c r="I270" t="s">
        <v>37</v>
      </c>
      <c r="J270" t="s">
        <v>38</v>
      </c>
      <c r="K270" t="str">
        <f t="shared" si="260"/>
        <v>Quarterly or less</v>
      </c>
      <c r="L270">
        <v>20115</v>
      </c>
      <c r="M270">
        <v>30114</v>
      </c>
      <c r="N270">
        <v>0.1</v>
      </c>
      <c r="O270">
        <v>2500</v>
      </c>
    </row>
    <row r="271" spans="1:15" x14ac:dyDescent="0.25">
      <c r="A271" t="s">
        <v>611</v>
      </c>
      <c r="B271" t="s">
        <v>186</v>
      </c>
      <c r="C271" t="s">
        <v>353</v>
      </c>
      <c r="D271" t="s">
        <v>42</v>
      </c>
      <c r="E271" t="s">
        <v>26</v>
      </c>
      <c r="F271">
        <v>70</v>
      </c>
      <c r="G271">
        <v>71503</v>
      </c>
      <c r="H271" t="str">
        <f t="shared" ref="H271" si="267">IF(G271&lt;=25000,"0-$25K",IF(AND(G271&gt;25000,G271&lt;=50000),"$25k-$50k",IF(AND(G271&gt;50000,G271&lt;=75000),"$50k-$75k",IF(AND(G271&gt;75000,G271&lt;=100000),"$75k-$100k",IF(G271&gt;100000,"&gt;$100k")))))</f>
        <v>$50k-$75k</v>
      </c>
      <c r="I271" t="s">
        <v>65</v>
      </c>
      <c r="J271" t="s">
        <v>38</v>
      </c>
      <c r="K271" t="str">
        <f t="shared" si="260"/>
        <v>Quarterly or less</v>
      </c>
      <c r="L271">
        <v>20108</v>
      </c>
      <c r="M271">
        <v>30109</v>
      </c>
      <c r="N271">
        <v>0.15</v>
      </c>
      <c r="O271">
        <v>1500</v>
      </c>
    </row>
    <row r="272" spans="1:15" x14ac:dyDescent="0.25">
      <c r="A272" t="s">
        <v>612</v>
      </c>
      <c r="B272" t="s">
        <v>613</v>
      </c>
      <c r="C272" t="s">
        <v>614</v>
      </c>
      <c r="D272" t="s">
        <v>42</v>
      </c>
      <c r="E272" t="s">
        <v>32</v>
      </c>
      <c r="F272">
        <v>53</v>
      </c>
      <c r="G272">
        <v>91584</v>
      </c>
      <c r="H272" t="str">
        <f t="shared" ref="H272" si="268">IF(G272&lt;=25000,"0-$25K",IF(AND(G272&gt;25000,G272&lt;=50000),"$25k-$50k",IF(AND(G272&gt;50000,G272&lt;=75000),"$50k-$75k",IF(AND(G272&gt;75000,G272&lt;=100000),"$75k-$100k", IF(G272&gt;100000,"&gt;&gt;$100k")))))</f>
        <v>$75k-$100k</v>
      </c>
      <c r="I272" t="s">
        <v>37</v>
      </c>
      <c r="J272" t="s">
        <v>44</v>
      </c>
      <c r="K272" t="str">
        <f t="shared" si="260"/>
        <v>Quarterly or less</v>
      </c>
      <c r="L272">
        <v>20112</v>
      </c>
      <c r="M272">
        <v>30105</v>
      </c>
      <c r="N272">
        <v>0.2</v>
      </c>
      <c r="O272">
        <v>1500</v>
      </c>
    </row>
    <row r="273" spans="1:15" x14ac:dyDescent="0.25">
      <c r="A273" t="s">
        <v>615</v>
      </c>
      <c r="B273" t="s">
        <v>103</v>
      </c>
      <c r="C273" t="s">
        <v>616</v>
      </c>
      <c r="D273" t="s">
        <v>19</v>
      </c>
      <c r="E273" t="s">
        <v>20</v>
      </c>
      <c r="F273">
        <v>62</v>
      </c>
      <c r="G273">
        <v>53974</v>
      </c>
      <c r="H273" t="str">
        <f t="shared" ref="H273" si="269">IF(G273&lt;=25000,"0-$25K",IF(AND(G273&gt;25000,G273&lt;=50000),"$25k-$50k",IF(AND(G273&gt;50000,G273&lt;=75000),"$50k-$75k",IF(AND(G273&gt;75000,G273&lt;=100000),"$75k-$100k",IF(G273&gt;100000,"&gt;$100k")))))</f>
        <v>$50k-$75k</v>
      </c>
      <c r="I273" t="s">
        <v>49</v>
      </c>
      <c r="J273" t="s">
        <v>22</v>
      </c>
      <c r="K273" t="str">
        <f t="shared" si="260"/>
        <v>Quarterly or less</v>
      </c>
      <c r="L273">
        <v>20111</v>
      </c>
      <c r="M273">
        <v>30105</v>
      </c>
      <c r="N273">
        <v>0.2</v>
      </c>
      <c r="O273">
        <v>1500</v>
      </c>
    </row>
    <row r="274" spans="1:15" x14ac:dyDescent="0.25">
      <c r="A274" t="s">
        <v>617</v>
      </c>
      <c r="B274" t="s">
        <v>618</v>
      </c>
      <c r="C274" t="s">
        <v>58</v>
      </c>
      <c r="D274" t="s">
        <v>42</v>
      </c>
      <c r="E274" t="s">
        <v>32</v>
      </c>
      <c r="F274">
        <v>49</v>
      </c>
      <c r="G274">
        <v>92812</v>
      </c>
      <c r="H274" t="str">
        <f t="shared" ref="H274" si="270">IF(G274&lt;=25000,"0-$25K",IF(AND(G274&gt;25000,G274&lt;=50000),"$25k-$50k",IF(AND(G274&gt;50000,G274&lt;=75000),"$50k-$75k",IF(AND(G274&gt;75000,G274&lt;=100000),"$75k-$100k", IF(G274&gt;100000,"&gt;&gt;$100k")))))</f>
        <v>$75k-$100k</v>
      </c>
      <c r="I274" t="s">
        <v>21</v>
      </c>
      <c r="J274" t="s">
        <v>22</v>
      </c>
      <c r="K274" t="str">
        <f t="shared" si="260"/>
        <v>Quarterly or less</v>
      </c>
      <c r="L274">
        <v>20101</v>
      </c>
      <c r="M274">
        <v>30115</v>
      </c>
      <c r="N274">
        <v>0.15</v>
      </c>
      <c r="O274">
        <v>1000</v>
      </c>
    </row>
    <row r="275" spans="1:15" x14ac:dyDescent="0.25">
      <c r="A275" t="s">
        <v>619</v>
      </c>
      <c r="B275" t="s">
        <v>444</v>
      </c>
      <c r="C275" t="s">
        <v>122</v>
      </c>
      <c r="D275" t="s">
        <v>42</v>
      </c>
      <c r="E275" t="s">
        <v>20</v>
      </c>
      <c r="F275">
        <v>52</v>
      </c>
      <c r="G275">
        <v>38053</v>
      </c>
      <c r="H275" t="str">
        <f t="shared" ref="H275" si="271">IF(G275&lt;=25000,"0-$25K",IF(AND(G275&gt;25000,G275&lt;=50000),"$25k-$50k",IF(AND(G275&gt;50000,G275&lt;=75000),"$50k-$75k",IF(AND(G275&gt;75000,G275&lt;=100000),"$75k-$100k",IF(G275&gt;100000,"&gt;$100k")))))</f>
        <v>$25k-$50k</v>
      </c>
      <c r="I275" t="s">
        <v>65</v>
      </c>
      <c r="J275" t="s">
        <v>22</v>
      </c>
      <c r="K275" t="str">
        <f t="shared" si="260"/>
        <v>Quarterly or less</v>
      </c>
      <c r="L275">
        <v>20115</v>
      </c>
      <c r="M275">
        <v>30112</v>
      </c>
      <c r="N275">
        <v>0.15</v>
      </c>
      <c r="O275">
        <v>4000</v>
      </c>
    </row>
    <row r="276" spans="1:15" x14ac:dyDescent="0.25">
      <c r="A276" t="s">
        <v>620</v>
      </c>
      <c r="B276" t="s">
        <v>24</v>
      </c>
      <c r="C276" t="s">
        <v>41</v>
      </c>
      <c r="D276" t="s">
        <v>19</v>
      </c>
      <c r="E276" t="s">
        <v>32</v>
      </c>
      <c r="F276">
        <v>66</v>
      </c>
      <c r="G276">
        <v>40975</v>
      </c>
      <c r="H276" t="str">
        <f t="shared" ref="H276" si="272">IF(G276&lt;=25000,"0-$25K",IF(AND(G276&gt;25000,G276&lt;=50000),"$25k-$50k",IF(AND(G276&gt;50000,G276&lt;=75000),"$50k-$75k",IF(AND(G276&gt;75000,G276&lt;=100000),"$75k-$100k", IF(G276&gt;100000,"&gt;&gt;$100k")))))</f>
        <v>$25k-$50k</v>
      </c>
      <c r="I276" t="s">
        <v>49</v>
      </c>
      <c r="J276" t="s">
        <v>38</v>
      </c>
      <c r="K276" t="str">
        <f t="shared" si="260"/>
        <v>Quarterly or less</v>
      </c>
      <c r="L276">
        <v>20101</v>
      </c>
      <c r="M276">
        <v>30104</v>
      </c>
      <c r="N276">
        <v>0.1</v>
      </c>
      <c r="O276">
        <v>3000</v>
      </c>
    </row>
    <row r="277" spans="1:15" x14ac:dyDescent="0.25">
      <c r="A277" t="s">
        <v>621</v>
      </c>
      <c r="B277" t="s">
        <v>287</v>
      </c>
      <c r="C277" t="s">
        <v>622</v>
      </c>
      <c r="D277" t="s">
        <v>42</v>
      </c>
      <c r="E277" t="s">
        <v>32</v>
      </c>
      <c r="F277">
        <v>56</v>
      </c>
      <c r="G277">
        <v>60675</v>
      </c>
      <c r="H277" t="str">
        <f t="shared" ref="H277" si="273">IF(G277&lt;=25000,"0-$25K",IF(AND(G277&gt;25000,G277&lt;=50000),"$25k-$50k",IF(AND(G277&gt;50000,G277&lt;=75000),"$50k-$75k",IF(AND(G277&gt;75000,G277&lt;=100000),"$75k-$100k",IF(G277&gt;100000,"&gt;$100k")))))</f>
        <v>$50k-$75k</v>
      </c>
      <c r="I277" t="s">
        <v>65</v>
      </c>
      <c r="J277" t="s">
        <v>33</v>
      </c>
      <c r="K277" t="str">
        <f t="shared" si="260"/>
        <v>More frequent than quarterly</v>
      </c>
      <c r="L277">
        <v>20108</v>
      </c>
      <c r="M277">
        <v>30106</v>
      </c>
      <c r="N277">
        <v>0.1</v>
      </c>
      <c r="O277">
        <v>1000</v>
      </c>
    </row>
    <row r="278" spans="1:15" x14ac:dyDescent="0.25">
      <c r="A278" t="s">
        <v>623</v>
      </c>
      <c r="B278" t="s">
        <v>624</v>
      </c>
      <c r="C278" t="s">
        <v>275</v>
      </c>
      <c r="D278" t="s">
        <v>42</v>
      </c>
      <c r="E278" t="s">
        <v>26</v>
      </c>
      <c r="F278">
        <v>36</v>
      </c>
      <c r="G278">
        <v>69094</v>
      </c>
      <c r="H278" t="str">
        <f t="shared" ref="H278" si="274">IF(G278&lt;=25000,"0-$25K",IF(AND(G278&gt;25000,G278&lt;=50000),"$25k-$50k",IF(AND(G278&gt;50000,G278&lt;=75000),"$50k-$75k",IF(AND(G278&gt;75000,G278&lt;=100000),"$75k-$100k", IF(G278&gt;100000,"&gt;&gt;$100k")))))</f>
        <v>$50k-$75k</v>
      </c>
      <c r="I278" t="s">
        <v>21</v>
      </c>
      <c r="J278" t="s">
        <v>44</v>
      </c>
      <c r="K278" t="str">
        <f t="shared" si="260"/>
        <v>Quarterly or less</v>
      </c>
      <c r="L278">
        <v>20108</v>
      </c>
      <c r="M278">
        <v>30113</v>
      </c>
      <c r="N278">
        <v>0.15</v>
      </c>
      <c r="O278">
        <v>2000</v>
      </c>
    </row>
    <row r="279" spans="1:15" x14ac:dyDescent="0.25">
      <c r="A279" t="s">
        <v>625</v>
      </c>
      <c r="B279" t="s">
        <v>359</v>
      </c>
      <c r="C279" t="s">
        <v>76</v>
      </c>
      <c r="D279" t="s">
        <v>19</v>
      </c>
      <c r="E279" t="s">
        <v>48</v>
      </c>
      <c r="F279">
        <v>37</v>
      </c>
      <c r="G279">
        <v>124352</v>
      </c>
      <c r="H279" t="str">
        <f t="shared" ref="H279" si="275">IF(G279&lt;=25000,"0-$25K",IF(AND(G279&gt;25000,G279&lt;=50000),"$25k-$50k",IF(AND(G279&gt;50000,G279&lt;=75000),"$50k-$75k",IF(AND(G279&gt;75000,G279&lt;=100000),"$75k-$100k",IF(G279&gt;100000,"&gt;$100k")))))</f>
        <v>&gt;$100k</v>
      </c>
      <c r="I279" t="s">
        <v>59</v>
      </c>
      <c r="J279" t="s">
        <v>119</v>
      </c>
      <c r="K279" t="str">
        <f t="shared" si="260"/>
        <v>More frequent than quarterly</v>
      </c>
      <c r="L279">
        <v>20115</v>
      </c>
      <c r="M279">
        <v>30115</v>
      </c>
      <c r="N279">
        <v>0.2</v>
      </c>
      <c r="O279">
        <v>4000</v>
      </c>
    </row>
    <row r="280" spans="1:15" x14ac:dyDescent="0.25">
      <c r="A280" t="s">
        <v>626</v>
      </c>
      <c r="B280" t="s">
        <v>54</v>
      </c>
      <c r="C280" t="s">
        <v>67</v>
      </c>
      <c r="D280" t="s">
        <v>19</v>
      </c>
      <c r="E280" t="s">
        <v>32</v>
      </c>
      <c r="F280">
        <v>79</v>
      </c>
      <c r="G280">
        <v>83321</v>
      </c>
      <c r="H280" t="str">
        <f t="shared" ref="H280" si="276">IF(G280&lt;=25000,"0-$25K",IF(AND(G280&gt;25000,G280&lt;=50000),"$25k-$50k",IF(AND(G280&gt;50000,G280&lt;=75000),"$50k-$75k",IF(AND(G280&gt;75000,G280&lt;=100000),"$75k-$100k", IF(G280&gt;100000,"&gt;&gt;$100k")))))</f>
        <v>$75k-$100k</v>
      </c>
      <c r="I280" t="s">
        <v>21</v>
      </c>
      <c r="J280" t="s">
        <v>44</v>
      </c>
      <c r="K280" t="str">
        <f t="shared" si="260"/>
        <v>Quarterly or less</v>
      </c>
      <c r="L280">
        <v>20106</v>
      </c>
      <c r="M280">
        <v>30107</v>
      </c>
      <c r="N280">
        <v>0.2</v>
      </c>
      <c r="O280">
        <v>3000</v>
      </c>
    </row>
    <row r="281" spans="1:15" x14ac:dyDescent="0.25">
      <c r="A281" t="s">
        <v>627</v>
      </c>
      <c r="B281" t="s">
        <v>479</v>
      </c>
      <c r="C281" t="s">
        <v>73</v>
      </c>
      <c r="D281" t="s">
        <v>19</v>
      </c>
      <c r="E281" t="s">
        <v>43</v>
      </c>
      <c r="F281">
        <v>47</v>
      </c>
      <c r="G281">
        <v>68753</v>
      </c>
      <c r="H281" t="str">
        <f t="shared" ref="H281" si="277">IF(G281&lt;=25000,"0-$25K",IF(AND(G281&gt;25000,G281&lt;=50000),"$25k-$50k",IF(AND(G281&gt;50000,G281&lt;=75000),"$50k-$75k",IF(AND(G281&gt;75000,G281&lt;=100000),"$75k-$100k",IF(G281&gt;100000,"&gt;$100k")))))</f>
        <v>$50k-$75k</v>
      </c>
      <c r="I281" t="s">
        <v>37</v>
      </c>
      <c r="J281" t="s">
        <v>38</v>
      </c>
      <c r="K281" t="str">
        <f t="shared" si="260"/>
        <v>Quarterly or less</v>
      </c>
      <c r="L281">
        <v>20111</v>
      </c>
      <c r="M281">
        <v>30110</v>
      </c>
      <c r="N281">
        <v>0.1</v>
      </c>
      <c r="O281">
        <v>2000</v>
      </c>
    </row>
    <row r="282" spans="1:15" x14ac:dyDescent="0.25">
      <c r="A282" t="s">
        <v>628</v>
      </c>
      <c r="B282" t="s">
        <v>629</v>
      </c>
      <c r="C282" t="s">
        <v>136</v>
      </c>
      <c r="D282" t="s">
        <v>42</v>
      </c>
      <c r="E282" t="s">
        <v>32</v>
      </c>
      <c r="F282">
        <v>33</v>
      </c>
      <c r="G282">
        <v>92238</v>
      </c>
      <c r="H282" t="str">
        <f t="shared" ref="H282" si="278">IF(G282&lt;=25000,"0-$25K",IF(AND(G282&gt;25000,G282&lt;=50000),"$25k-$50k",IF(AND(G282&gt;50000,G282&lt;=75000),"$50k-$75k",IF(AND(G282&gt;75000,G282&lt;=100000),"$75k-$100k", IF(G282&gt;100000,"&gt;&gt;$100k")))))</f>
        <v>$75k-$100k</v>
      </c>
      <c r="I282" t="s">
        <v>21</v>
      </c>
      <c r="J282" t="s">
        <v>33</v>
      </c>
      <c r="K282" t="str">
        <f t="shared" si="260"/>
        <v>More frequent than quarterly</v>
      </c>
      <c r="L282">
        <v>20106</v>
      </c>
      <c r="M282">
        <v>30105</v>
      </c>
      <c r="N282">
        <v>0.15</v>
      </c>
      <c r="O282">
        <v>3500</v>
      </c>
    </row>
    <row r="283" spans="1:15" x14ac:dyDescent="0.25">
      <c r="A283" t="s">
        <v>630</v>
      </c>
      <c r="B283" t="s">
        <v>303</v>
      </c>
      <c r="C283" t="s">
        <v>41</v>
      </c>
      <c r="D283" t="s">
        <v>19</v>
      </c>
      <c r="E283" t="s">
        <v>20</v>
      </c>
      <c r="F283">
        <v>81</v>
      </c>
      <c r="G283">
        <v>81092</v>
      </c>
      <c r="H283" t="str">
        <f t="shared" ref="H283" si="279">IF(G283&lt;=25000,"0-$25K",IF(AND(G283&gt;25000,G283&lt;=50000),"$25k-$50k",IF(AND(G283&gt;50000,G283&lt;=75000),"$50k-$75k",IF(AND(G283&gt;75000,G283&lt;=100000),"$75k-$100k",IF(G283&gt;100000,"&gt;$100k")))))</f>
        <v>$75k-$100k</v>
      </c>
      <c r="I283" t="s">
        <v>59</v>
      </c>
      <c r="J283" t="s">
        <v>38</v>
      </c>
      <c r="K283" t="str">
        <f t="shared" si="260"/>
        <v>Quarterly or less</v>
      </c>
      <c r="L283">
        <v>20111</v>
      </c>
      <c r="M283">
        <v>30108</v>
      </c>
      <c r="N283">
        <v>0.2</v>
      </c>
      <c r="O283">
        <v>1000</v>
      </c>
    </row>
    <row r="284" spans="1:15" x14ac:dyDescent="0.25">
      <c r="A284" t="s">
        <v>631</v>
      </c>
      <c r="B284" t="s">
        <v>303</v>
      </c>
      <c r="C284" t="s">
        <v>104</v>
      </c>
      <c r="D284" t="s">
        <v>19</v>
      </c>
      <c r="E284" t="s">
        <v>43</v>
      </c>
      <c r="F284">
        <v>66</v>
      </c>
      <c r="G284">
        <v>108693</v>
      </c>
      <c r="H284" t="str">
        <f t="shared" ref="H284" si="280">IF(G284&lt;=25000,"0-$25K",IF(AND(G284&gt;25000,G284&lt;=50000),"$25k-$50k",IF(AND(G284&gt;50000,G284&lt;=75000),"$50k-$75k",IF(AND(G284&gt;75000,G284&lt;=100000),"$75k-$100k", IF(G284&gt;100000,"&gt;&gt;$100k")))))</f>
        <v>&gt;&gt;$100k</v>
      </c>
      <c r="I284" t="s">
        <v>37</v>
      </c>
      <c r="J284" t="s">
        <v>33</v>
      </c>
      <c r="K284" t="str">
        <f t="shared" si="260"/>
        <v>More frequent than quarterly</v>
      </c>
      <c r="L284">
        <v>20101</v>
      </c>
      <c r="M284">
        <v>30101</v>
      </c>
      <c r="N284">
        <v>0.1</v>
      </c>
      <c r="O284">
        <v>3000</v>
      </c>
    </row>
    <row r="285" spans="1:15" x14ac:dyDescent="0.25">
      <c r="A285" t="s">
        <v>632</v>
      </c>
      <c r="B285" t="s">
        <v>17</v>
      </c>
      <c r="C285" t="s">
        <v>167</v>
      </c>
      <c r="D285" t="s">
        <v>19</v>
      </c>
      <c r="E285" t="s">
        <v>26</v>
      </c>
      <c r="F285">
        <v>58</v>
      </c>
      <c r="G285">
        <v>89987</v>
      </c>
      <c r="H285" t="str">
        <f t="shared" ref="H285" si="281">IF(G285&lt;=25000,"0-$25K",IF(AND(G285&gt;25000,G285&lt;=50000),"$25k-$50k",IF(AND(G285&gt;50000,G285&lt;=75000),"$50k-$75k",IF(AND(G285&gt;75000,G285&lt;=100000),"$75k-$100k",IF(G285&gt;100000,"&gt;$100k")))))</f>
        <v>$75k-$100k</v>
      </c>
      <c r="I285" t="s">
        <v>49</v>
      </c>
      <c r="J285" t="s">
        <v>22</v>
      </c>
      <c r="K285" t="str">
        <f t="shared" si="260"/>
        <v>Quarterly or less</v>
      </c>
      <c r="L285">
        <v>20104</v>
      </c>
      <c r="M285">
        <v>30114</v>
      </c>
      <c r="N285">
        <v>0.1</v>
      </c>
      <c r="O285">
        <v>2500</v>
      </c>
    </row>
    <row r="286" spans="1:15" x14ac:dyDescent="0.25">
      <c r="A286" t="s">
        <v>633</v>
      </c>
      <c r="B286" t="s">
        <v>613</v>
      </c>
      <c r="C286" t="s">
        <v>390</v>
      </c>
      <c r="D286" t="s">
        <v>42</v>
      </c>
      <c r="E286" t="s">
        <v>32</v>
      </c>
      <c r="F286">
        <v>97</v>
      </c>
      <c r="G286">
        <v>114606</v>
      </c>
      <c r="H286" t="str">
        <f t="shared" ref="H286" si="282">IF(G286&lt;=25000,"0-$25K",IF(AND(G286&gt;25000,G286&lt;=50000),"$25k-$50k",IF(AND(G286&gt;50000,G286&lt;=75000),"$50k-$75k",IF(AND(G286&gt;75000,G286&lt;=100000),"$75k-$100k", IF(G286&gt;100000,"&gt;&gt;$100k")))))</f>
        <v>&gt;&gt;$100k</v>
      </c>
      <c r="I286" t="s">
        <v>59</v>
      </c>
      <c r="J286" t="s">
        <v>38</v>
      </c>
      <c r="K286" t="str">
        <f t="shared" si="260"/>
        <v>Quarterly or less</v>
      </c>
      <c r="L286">
        <v>20103</v>
      </c>
      <c r="M286">
        <v>30104</v>
      </c>
      <c r="N286">
        <v>0.2</v>
      </c>
      <c r="O286">
        <v>2000</v>
      </c>
    </row>
    <row r="287" spans="1:15" x14ac:dyDescent="0.25">
      <c r="A287" t="s">
        <v>634</v>
      </c>
      <c r="B287" t="s">
        <v>635</v>
      </c>
      <c r="C287" t="s">
        <v>381</v>
      </c>
      <c r="D287" t="s">
        <v>19</v>
      </c>
      <c r="E287" t="s">
        <v>26</v>
      </c>
      <c r="F287">
        <v>78</v>
      </c>
      <c r="G287">
        <v>99185</v>
      </c>
      <c r="H287" t="str">
        <f t="shared" ref="H287" si="283">IF(G287&lt;=25000,"0-$25K",IF(AND(G287&gt;25000,G287&lt;=50000),"$25k-$50k",IF(AND(G287&gt;50000,G287&lt;=75000),"$50k-$75k",IF(AND(G287&gt;75000,G287&lt;=100000),"$75k-$100k",IF(G287&gt;100000,"&gt;$100k")))))</f>
        <v>$75k-$100k</v>
      </c>
      <c r="I287" t="s">
        <v>37</v>
      </c>
      <c r="J287" t="s">
        <v>22</v>
      </c>
      <c r="K287" t="str">
        <f t="shared" si="260"/>
        <v>Quarterly or less</v>
      </c>
      <c r="L287">
        <v>20114</v>
      </c>
      <c r="M287">
        <v>30108</v>
      </c>
      <c r="N287">
        <v>0.2</v>
      </c>
      <c r="O287">
        <v>3000</v>
      </c>
    </row>
    <row r="288" spans="1:15" x14ac:dyDescent="0.25">
      <c r="A288" t="s">
        <v>636</v>
      </c>
      <c r="B288" t="s">
        <v>325</v>
      </c>
      <c r="C288" t="s">
        <v>560</v>
      </c>
      <c r="D288" t="s">
        <v>42</v>
      </c>
      <c r="E288" t="s">
        <v>43</v>
      </c>
      <c r="F288">
        <v>47</v>
      </c>
      <c r="G288">
        <v>77889</v>
      </c>
      <c r="H288" t="str">
        <f t="shared" ref="H288" si="284">IF(G288&lt;=25000,"0-$25K",IF(AND(G288&gt;25000,G288&lt;=50000),"$25k-$50k",IF(AND(G288&gt;50000,G288&lt;=75000),"$50k-$75k",IF(AND(G288&gt;75000,G288&lt;=100000),"$75k-$100k", IF(G288&gt;100000,"&gt;&gt;$100k")))))</f>
        <v>$75k-$100k</v>
      </c>
      <c r="I288" t="s">
        <v>49</v>
      </c>
      <c r="J288" t="s">
        <v>38</v>
      </c>
      <c r="K288" t="str">
        <f t="shared" si="260"/>
        <v>Quarterly or less</v>
      </c>
      <c r="L288">
        <v>20110</v>
      </c>
      <c r="M288">
        <v>30104</v>
      </c>
      <c r="N288">
        <v>0.15</v>
      </c>
      <c r="O288">
        <v>1000</v>
      </c>
    </row>
    <row r="289" spans="1:15" x14ac:dyDescent="0.25">
      <c r="A289" t="s">
        <v>637</v>
      </c>
      <c r="B289" t="s">
        <v>381</v>
      </c>
      <c r="C289" t="s">
        <v>409</v>
      </c>
      <c r="D289" t="s">
        <v>19</v>
      </c>
      <c r="E289" t="s">
        <v>26</v>
      </c>
      <c r="F289">
        <v>94</v>
      </c>
      <c r="G289">
        <v>84628</v>
      </c>
      <c r="H289" t="str">
        <f t="shared" ref="H289" si="285">IF(G289&lt;=25000,"0-$25K",IF(AND(G289&gt;25000,G289&lt;=50000),"$25k-$50k",IF(AND(G289&gt;50000,G289&lt;=75000),"$50k-$75k",IF(AND(G289&gt;75000,G289&lt;=100000),"$75k-$100k",IF(G289&gt;100000,"&gt;$100k")))))</f>
        <v>$75k-$100k</v>
      </c>
      <c r="I289" t="s">
        <v>65</v>
      </c>
      <c r="J289" t="s">
        <v>38</v>
      </c>
      <c r="K289" t="str">
        <f t="shared" si="260"/>
        <v>Quarterly or less</v>
      </c>
      <c r="L289">
        <v>20104</v>
      </c>
      <c r="M289">
        <v>30115</v>
      </c>
      <c r="N289">
        <v>0.1</v>
      </c>
      <c r="O289">
        <v>2000</v>
      </c>
    </row>
    <row r="290" spans="1:15" x14ac:dyDescent="0.25">
      <c r="A290" t="s">
        <v>638</v>
      </c>
      <c r="B290" t="s">
        <v>254</v>
      </c>
      <c r="C290" t="s">
        <v>176</v>
      </c>
      <c r="D290" t="s">
        <v>42</v>
      </c>
      <c r="E290" t="s">
        <v>26</v>
      </c>
      <c r="F290">
        <v>87</v>
      </c>
      <c r="G290">
        <v>73322</v>
      </c>
      <c r="H290" t="str">
        <f t="shared" ref="H290" si="286">IF(G290&lt;=25000,"0-$25K",IF(AND(G290&gt;25000,G290&lt;=50000),"$25k-$50k",IF(AND(G290&gt;50000,G290&lt;=75000),"$50k-$75k",IF(AND(G290&gt;75000,G290&lt;=100000),"$75k-$100k", IF(G290&gt;100000,"&gt;&gt;$100k")))))</f>
        <v>$50k-$75k</v>
      </c>
      <c r="I290" t="s">
        <v>21</v>
      </c>
      <c r="J290" t="s">
        <v>28</v>
      </c>
      <c r="K290" t="str">
        <f t="shared" si="260"/>
        <v>More frequent than quarterly</v>
      </c>
      <c r="L290">
        <v>20105</v>
      </c>
      <c r="M290">
        <v>30109</v>
      </c>
      <c r="N290">
        <v>0.1</v>
      </c>
      <c r="O290">
        <v>1500</v>
      </c>
    </row>
    <row r="291" spans="1:15" x14ac:dyDescent="0.25">
      <c r="A291" t="s">
        <v>639</v>
      </c>
      <c r="B291" t="s">
        <v>54</v>
      </c>
      <c r="C291" t="s">
        <v>357</v>
      </c>
      <c r="D291" t="s">
        <v>19</v>
      </c>
      <c r="E291" t="s">
        <v>32</v>
      </c>
      <c r="F291">
        <v>81</v>
      </c>
      <c r="G291">
        <v>60369</v>
      </c>
      <c r="H291" t="str">
        <f t="shared" ref="H291" si="287">IF(G291&lt;=25000,"0-$25K",IF(AND(G291&gt;25000,G291&lt;=50000),"$25k-$50k",IF(AND(G291&gt;50000,G291&lt;=75000),"$50k-$75k",IF(AND(G291&gt;75000,G291&lt;=100000),"$75k-$100k",IF(G291&gt;100000,"&gt;$100k")))))</f>
        <v>$50k-$75k</v>
      </c>
      <c r="I291" t="s">
        <v>49</v>
      </c>
      <c r="J291" t="s">
        <v>44</v>
      </c>
      <c r="K291" t="str">
        <f t="shared" si="260"/>
        <v>Quarterly or less</v>
      </c>
      <c r="L291">
        <v>20113</v>
      </c>
      <c r="M291">
        <v>30111</v>
      </c>
      <c r="N291">
        <v>0.15</v>
      </c>
      <c r="O291">
        <v>4000</v>
      </c>
    </row>
    <row r="292" spans="1:15" x14ac:dyDescent="0.25">
      <c r="A292" t="s">
        <v>640</v>
      </c>
      <c r="B292" t="s">
        <v>455</v>
      </c>
      <c r="C292" t="s">
        <v>567</v>
      </c>
      <c r="D292" t="s">
        <v>19</v>
      </c>
      <c r="E292" t="s">
        <v>32</v>
      </c>
      <c r="F292">
        <v>74</v>
      </c>
      <c r="G292">
        <v>66251</v>
      </c>
      <c r="H292" t="str">
        <f t="shared" ref="H292" si="288">IF(G292&lt;=25000,"0-$25K",IF(AND(G292&gt;25000,G292&lt;=50000),"$25k-$50k",IF(AND(G292&gt;50000,G292&lt;=75000),"$50k-$75k",IF(AND(G292&gt;75000,G292&lt;=100000),"$75k-$100k", IF(G292&gt;100000,"&gt;&gt;$100k")))))</f>
        <v>$50k-$75k</v>
      </c>
      <c r="I292" t="s">
        <v>65</v>
      </c>
      <c r="J292" t="s">
        <v>38</v>
      </c>
      <c r="K292" t="str">
        <f t="shared" si="260"/>
        <v>Quarterly or less</v>
      </c>
      <c r="L292">
        <v>20105</v>
      </c>
      <c r="M292">
        <v>30115</v>
      </c>
      <c r="N292">
        <v>0.1</v>
      </c>
      <c r="O292">
        <v>1500</v>
      </c>
    </row>
    <row r="293" spans="1:15" x14ac:dyDescent="0.25">
      <c r="A293" t="s">
        <v>641</v>
      </c>
      <c r="B293" t="s">
        <v>421</v>
      </c>
      <c r="C293" t="s">
        <v>609</v>
      </c>
      <c r="D293" t="s">
        <v>42</v>
      </c>
      <c r="E293" t="s">
        <v>20</v>
      </c>
      <c r="F293">
        <v>72</v>
      </c>
      <c r="G293">
        <v>74752</v>
      </c>
      <c r="H293" t="str">
        <f t="shared" ref="H293" si="289">IF(G293&lt;=25000,"0-$25K",IF(AND(G293&gt;25000,G293&lt;=50000),"$25k-$50k",IF(AND(G293&gt;50000,G293&lt;=75000),"$50k-$75k",IF(AND(G293&gt;75000,G293&lt;=100000),"$75k-$100k",IF(G293&gt;100000,"&gt;$100k")))))</f>
        <v>$50k-$75k</v>
      </c>
      <c r="I293" t="s">
        <v>49</v>
      </c>
      <c r="J293" t="s">
        <v>22</v>
      </c>
      <c r="K293" t="str">
        <f t="shared" si="260"/>
        <v>Quarterly or less</v>
      </c>
      <c r="L293">
        <v>20111</v>
      </c>
      <c r="M293">
        <v>30107</v>
      </c>
      <c r="N293">
        <v>0.15</v>
      </c>
      <c r="O293">
        <v>2000</v>
      </c>
    </row>
    <row r="294" spans="1:15" x14ac:dyDescent="0.25">
      <c r="A294" t="s">
        <v>642</v>
      </c>
      <c r="B294" t="s">
        <v>372</v>
      </c>
      <c r="C294" t="s">
        <v>643</v>
      </c>
      <c r="D294" t="s">
        <v>19</v>
      </c>
      <c r="E294" t="s">
        <v>26</v>
      </c>
      <c r="F294">
        <v>55</v>
      </c>
      <c r="G294">
        <v>111877</v>
      </c>
      <c r="H294" t="str">
        <f t="shared" ref="H294" si="290">IF(G294&lt;=25000,"0-$25K",IF(AND(G294&gt;25000,G294&lt;=50000),"$25k-$50k",IF(AND(G294&gt;50000,G294&lt;=75000),"$50k-$75k",IF(AND(G294&gt;75000,G294&lt;=100000),"$75k-$100k", IF(G294&gt;100000,"&gt;&gt;$100k")))))</f>
        <v>&gt;&gt;$100k</v>
      </c>
      <c r="I294" t="s">
        <v>27</v>
      </c>
      <c r="J294" t="s">
        <v>22</v>
      </c>
      <c r="K294" t="str">
        <f t="shared" si="260"/>
        <v>Quarterly or less</v>
      </c>
      <c r="L294">
        <v>20115</v>
      </c>
      <c r="M294">
        <v>30102</v>
      </c>
      <c r="N294">
        <v>0.2</v>
      </c>
      <c r="O294">
        <v>2500</v>
      </c>
    </row>
    <row r="295" spans="1:15" x14ac:dyDescent="0.25">
      <c r="A295" t="s">
        <v>644</v>
      </c>
      <c r="B295" t="s">
        <v>318</v>
      </c>
      <c r="C295" t="s">
        <v>551</v>
      </c>
      <c r="D295" t="s">
        <v>42</v>
      </c>
      <c r="E295" t="s">
        <v>26</v>
      </c>
      <c r="F295">
        <v>70</v>
      </c>
      <c r="G295">
        <v>81506</v>
      </c>
      <c r="H295" t="str">
        <f t="shared" ref="H295" si="291">IF(G295&lt;=25000,"0-$25K",IF(AND(G295&gt;25000,G295&lt;=50000),"$25k-$50k",IF(AND(G295&gt;50000,G295&lt;=75000),"$50k-$75k",IF(AND(G295&gt;75000,G295&lt;=100000),"$75k-$100k",IF(G295&gt;100000,"&gt;$100k")))))</f>
        <v>$75k-$100k</v>
      </c>
      <c r="I295" t="s">
        <v>37</v>
      </c>
      <c r="J295" t="s">
        <v>22</v>
      </c>
      <c r="K295" t="str">
        <f t="shared" si="260"/>
        <v>Quarterly or less</v>
      </c>
      <c r="L295">
        <v>20115</v>
      </c>
      <c r="M295">
        <v>30105</v>
      </c>
      <c r="N295">
        <v>0.25</v>
      </c>
      <c r="O295">
        <v>2000</v>
      </c>
    </row>
    <row r="296" spans="1:15" x14ac:dyDescent="0.25">
      <c r="A296" t="s">
        <v>645</v>
      </c>
      <c r="B296" t="s">
        <v>310</v>
      </c>
      <c r="C296" t="s">
        <v>646</v>
      </c>
      <c r="D296" t="s">
        <v>42</v>
      </c>
      <c r="E296" t="s">
        <v>20</v>
      </c>
      <c r="F296">
        <v>81</v>
      </c>
      <c r="G296">
        <v>94502</v>
      </c>
      <c r="H296" t="str">
        <f t="shared" ref="H296" si="292">IF(G296&lt;=25000,"0-$25K",IF(AND(G296&gt;25000,G296&lt;=50000),"$25k-$50k",IF(AND(G296&gt;50000,G296&lt;=75000),"$50k-$75k",IF(AND(G296&gt;75000,G296&lt;=100000),"$75k-$100k", IF(G296&gt;100000,"&gt;&gt;$100k")))))</f>
        <v>$75k-$100k</v>
      </c>
      <c r="I296" t="s">
        <v>37</v>
      </c>
      <c r="J296" t="s">
        <v>38</v>
      </c>
      <c r="K296" t="str">
        <f t="shared" si="260"/>
        <v>Quarterly or less</v>
      </c>
      <c r="L296">
        <v>20112</v>
      </c>
      <c r="M296">
        <v>30111</v>
      </c>
      <c r="N296">
        <v>0.2</v>
      </c>
      <c r="O296">
        <v>3500</v>
      </c>
    </row>
    <row r="297" spans="1:15" x14ac:dyDescent="0.25">
      <c r="A297" t="s">
        <v>647</v>
      </c>
      <c r="B297" t="s">
        <v>377</v>
      </c>
      <c r="C297" t="s">
        <v>560</v>
      </c>
      <c r="D297" t="s">
        <v>19</v>
      </c>
      <c r="E297" t="s">
        <v>32</v>
      </c>
      <c r="F297">
        <v>56</v>
      </c>
      <c r="G297">
        <v>75106</v>
      </c>
      <c r="H297" t="str">
        <f t="shared" ref="H297" si="293">IF(G297&lt;=25000,"0-$25K",IF(AND(G297&gt;25000,G297&lt;=50000),"$25k-$50k",IF(AND(G297&gt;50000,G297&lt;=75000),"$50k-$75k",IF(AND(G297&gt;75000,G297&lt;=100000),"$75k-$100k",IF(G297&gt;100000,"&gt;$100k")))))</f>
        <v>$75k-$100k</v>
      </c>
      <c r="I297" t="s">
        <v>49</v>
      </c>
      <c r="J297" t="s">
        <v>38</v>
      </c>
      <c r="K297" t="str">
        <f t="shared" si="260"/>
        <v>Quarterly or less</v>
      </c>
      <c r="L297">
        <v>20112</v>
      </c>
      <c r="M297">
        <v>30113</v>
      </c>
      <c r="N297">
        <v>0.1</v>
      </c>
      <c r="O297">
        <v>1500</v>
      </c>
    </row>
    <row r="298" spans="1:15" x14ac:dyDescent="0.25">
      <c r="A298" t="s">
        <v>648</v>
      </c>
      <c r="B298" t="s">
        <v>438</v>
      </c>
      <c r="C298" t="s">
        <v>431</v>
      </c>
      <c r="D298" t="s">
        <v>42</v>
      </c>
      <c r="E298" t="s">
        <v>32</v>
      </c>
      <c r="F298">
        <v>53</v>
      </c>
      <c r="G298">
        <v>106533</v>
      </c>
      <c r="H298" t="str">
        <f t="shared" ref="H298" si="294">IF(G298&lt;=25000,"0-$25K",IF(AND(G298&gt;25000,G298&lt;=50000),"$25k-$50k",IF(AND(G298&gt;50000,G298&lt;=75000),"$50k-$75k",IF(AND(G298&gt;75000,G298&lt;=100000),"$75k-$100k", IF(G298&gt;100000,"&gt;&gt;$100k")))))</f>
        <v>&gt;&gt;$100k</v>
      </c>
      <c r="I298" t="s">
        <v>21</v>
      </c>
      <c r="J298" t="s">
        <v>22</v>
      </c>
      <c r="K298" t="str">
        <f t="shared" si="260"/>
        <v>Quarterly or less</v>
      </c>
      <c r="L298">
        <v>20104</v>
      </c>
      <c r="M298">
        <v>30107</v>
      </c>
      <c r="N298">
        <v>0.2</v>
      </c>
      <c r="O298">
        <v>4000</v>
      </c>
    </row>
    <row r="299" spans="1:15" x14ac:dyDescent="0.25">
      <c r="A299" t="s">
        <v>649</v>
      </c>
      <c r="B299" t="s">
        <v>127</v>
      </c>
      <c r="C299" t="s">
        <v>36</v>
      </c>
      <c r="D299" t="s">
        <v>42</v>
      </c>
      <c r="E299" t="s">
        <v>43</v>
      </c>
      <c r="F299">
        <v>93</v>
      </c>
      <c r="G299">
        <v>66464</v>
      </c>
      <c r="H299" t="str">
        <f t="shared" ref="H299" si="295">IF(G299&lt;=25000,"0-$25K",IF(AND(G299&gt;25000,G299&lt;=50000),"$25k-$50k",IF(AND(G299&gt;50000,G299&lt;=75000),"$50k-$75k",IF(AND(G299&gt;75000,G299&lt;=100000),"$75k-$100k",IF(G299&gt;100000,"&gt;$100k")))))</f>
        <v>$50k-$75k</v>
      </c>
      <c r="I299" t="s">
        <v>27</v>
      </c>
      <c r="J299" t="s">
        <v>44</v>
      </c>
      <c r="K299" t="str">
        <f t="shared" si="260"/>
        <v>Quarterly or less</v>
      </c>
      <c r="L299">
        <v>20112</v>
      </c>
      <c r="M299">
        <v>30105</v>
      </c>
      <c r="N299">
        <v>0.25</v>
      </c>
      <c r="O299">
        <v>2000</v>
      </c>
    </row>
    <row r="300" spans="1:15" x14ac:dyDescent="0.25">
      <c r="A300" t="s">
        <v>650</v>
      </c>
      <c r="B300" t="s">
        <v>484</v>
      </c>
      <c r="C300" t="s">
        <v>651</v>
      </c>
      <c r="D300" t="s">
        <v>19</v>
      </c>
      <c r="E300" t="s">
        <v>32</v>
      </c>
      <c r="F300">
        <v>43</v>
      </c>
      <c r="G300">
        <v>79326</v>
      </c>
      <c r="H300" t="str">
        <f t="shared" ref="H300" si="296">IF(G300&lt;=25000,"0-$25K",IF(AND(G300&gt;25000,G300&lt;=50000),"$25k-$50k",IF(AND(G300&gt;50000,G300&lt;=75000),"$50k-$75k",IF(AND(G300&gt;75000,G300&lt;=100000),"$75k-$100k", IF(G300&gt;100000,"&gt;&gt;$100k")))))</f>
        <v>$75k-$100k</v>
      </c>
      <c r="I300" t="s">
        <v>37</v>
      </c>
      <c r="J300" t="s">
        <v>22</v>
      </c>
      <c r="K300" t="str">
        <f t="shared" si="260"/>
        <v>Quarterly or less</v>
      </c>
      <c r="L300">
        <v>20115</v>
      </c>
      <c r="M300">
        <v>30107</v>
      </c>
      <c r="N300">
        <v>0.1</v>
      </c>
      <c r="O300">
        <v>1000</v>
      </c>
    </row>
    <row r="301" spans="1:15" x14ac:dyDescent="0.25">
      <c r="A301" t="s">
        <v>652</v>
      </c>
      <c r="B301" t="s">
        <v>24</v>
      </c>
      <c r="C301" t="s">
        <v>36</v>
      </c>
      <c r="D301" t="s">
        <v>19</v>
      </c>
      <c r="E301" t="s">
        <v>26</v>
      </c>
      <c r="F301">
        <v>54</v>
      </c>
      <c r="G301">
        <v>72455</v>
      </c>
      <c r="H301" t="str">
        <f t="shared" ref="H301" si="297">IF(G301&lt;=25000,"0-$25K",IF(AND(G301&gt;25000,G301&lt;=50000),"$25k-$50k",IF(AND(G301&gt;50000,G301&lt;=75000),"$50k-$75k",IF(AND(G301&gt;75000,G301&lt;=100000),"$75k-$100k",IF(G301&gt;100000,"&gt;$100k")))))</f>
        <v>$50k-$75k</v>
      </c>
      <c r="I301" t="s">
        <v>37</v>
      </c>
      <c r="J301" t="s">
        <v>22</v>
      </c>
      <c r="K301" t="str">
        <f t="shared" si="260"/>
        <v>Quarterly or less</v>
      </c>
      <c r="L301">
        <v>20108</v>
      </c>
      <c r="M301">
        <v>30113</v>
      </c>
      <c r="N301">
        <v>0.2</v>
      </c>
      <c r="O301"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1</vt:lpstr>
      <vt:lpstr>Part 2</vt:lpstr>
      <vt:lpstr>Part 3</vt:lpstr>
      <vt:lpstr>Part 4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Shayan</dc:creator>
  <cp:lastModifiedBy>jtfat</cp:lastModifiedBy>
  <dcterms:created xsi:type="dcterms:W3CDTF">2016-09-19T04:32:02Z</dcterms:created>
  <dcterms:modified xsi:type="dcterms:W3CDTF">2018-03-29T20:18:21Z</dcterms:modified>
</cp:coreProperties>
</file>