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royan_saskpolytech_ca/Documents/Desktop/"/>
    </mc:Choice>
  </mc:AlternateContent>
  <xr:revisionPtr revIDLastSave="402" documentId="13_ncr:1_{C9C14B41-DC9E-4884-B578-09B0C036F610}" xr6:coauthVersionLast="47" xr6:coauthVersionMax="47" xr10:uidLastSave="{52FDD0AB-456D-4668-833E-383BB1506B8A}"/>
  <bookViews>
    <workbookView xWindow="-120" yWindow="-120" windowWidth="20730" windowHeight="11040" activeTab="6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8" r:id="rId7"/>
    <sheet name="Q8" sheetId="7" r:id="rId8"/>
  </sheets>
  <definedNames>
    <definedName name="_xlnm._FilterDatabase" localSheetId="1" hidden="1">'Q1'!$A$1:$A$101</definedName>
    <definedName name="_xlchart.v1.0" hidden="1">'Q4'!$A$1</definedName>
    <definedName name="_xlchart.v1.1" hidden="1">'Q4'!$A$2:$A$101</definedName>
    <definedName name="_xlchart.v1.2" hidden="1">'Q4'!$A$1</definedName>
    <definedName name="_xlchart.v1.3" hidden="1">'Q4'!$A$2:$A$101</definedName>
    <definedName name="_xlchart.v1.4" hidden="1">'Q5'!$B$1</definedName>
    <definedName name="_xlchart.v1.5" hidden="1">'Q5'!$B$2:$B$127</definedName>
    <definedName name="_xlchart.v1.6" hidden="1">'Q5'!$A$1</definedName>
    <definedName name="_xlchart.v1.7" hidden="1">'Q5'!$A$2:$A$127</definedName>
    <definedName name="_xlchart.v1.8" hidden="1">'Q5'!$B$1</definedName>
    <definedName name="_xlchart.v1.9" hidden="1">'Q5'!$B$2:$B$127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2" i="8"/>
  <c r="L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D5" i="2" l="1"/>
  <c r="F8" i="4"/>
  <c r="G8" i="4"/>
  <c r="G7" i="4"/>
  <c r="F7" i="4"/>
  <c r="J8" i="3"/>
  <c r="L8" i="3" s="1"/>
  <c r="K8" i="3"/>
  <c r="K7" i="3"/>
  <c r="J7" i="3"/>
  <c r="J9" i="3" s="1"/>
  <c r="G8" i="3"/>
  <c r="G9" i="3" s="1"/>
  <c r="G7" i="3"/>
  <c r="F9" i="3"/>
  <c r="E9" i="3"/>
  <c r="E8" i="3"/>
  <c r="F8" i="3"/>
  <c r="F7" i="3"/>
  <c r="E7" i="3"/>
  <c r="D6" i="2"/>
  <c r="D7" i="2" l="1"/>
  <c r="E6" i="2" s="1"/>
  <c r="K9" i="3"/>
  <c r="L7" i="3"/>
  <c r="L9" i="3" s="1"/>
  <c r="E5" i="2" l="1"/>
  <c r="E7" i="2" s="1"/>
</calcChain>
</file>

<file path=xl/sharedStrings.xml><?xml version="1.0" encoding="utf-8"?>
<sst xmlns="http://schemas.openxmlformats.org/spreadsheetml/2006/main" count="1516" uniqueCount="101">
  <si>
    <t>Married</t>
  </si>
  <si>
    <t>Male</t>
  </si>
  <si>
    <t>Bachelors</t>
  </si>
  <si>
    <t>Professional</t>
  </si>
  <si>
    <t>Yes</t>
  </si>
  <si>
    <t>1-2 Miles</t>
  </si>
  <si>
    <t>Pacific</t>
  </si>
  <si>
    <t>Female</t>
  </si>
  <si>
    <t>High School</t>
  </si>
  <si>
    <t>Skilled Manual</t>
  </si>
  <si>
    <t>No</t>
  </si>
  <si>
    <t>Partial College</t>
  </si>
  <si>
    <t>5-10 Miles</t>
  </si>
  <si>
    <t>Graduate Degree</t>
  </si>
  <si>
    <t>Management</t>
  </si>
  <si>
    <t>0-1 Miles</t>
  </si>
  <si>
    <t>Single</t>
  </si>
  <si>
    <t>Partial High School</t>
  </si>
  <si>
    <t>Manual</t>
  </si>
  <si>
    <t>Europe</t>
  </si>
  <si>
    <t>2-5 Miles</t>
  </si>
  <si>
    <t>North America</t>
  </si>
  <si>
    <t>Clerical</t>
  </si>
  <si>
    <t>10+ Miles</t>
  </si>
  <si>
    <t>ID</t>
  </si>
  <si>
    <t>Marital Status</t>
  </si>
  <si>
    <t>Gender</t>
  </si>
  <si>
    <t>Income</t>
  </si>
  <si>
    <t>Children</t>
  </si>
  <si>
    <t>Cars</t>
  </si>
  <si>
    <t>Age</t>
  </si>
  <si>
    <t>Education</t>
  </si>
  <si>
    <t>Occupation</t>
  </si>
  <si>
    <t>Home Owner</t>
  </si>
  <si>
    <t>Commute Distance</t>
  </si>
  <si>
    <t>Region</t>
  </si>
  <si>
    <t>Purchased Bike</t>
  </si>
  <si>
    <t>Frequency distribution</t>
  </si>
  <si>
    <t>Marital status</t>
  </si>
  <si>
    <t>Frequency</t>
  </si>
  <si>
    <t>Total</t>
  </si>
  <si>
    <t>Relative frequency</t>
  </si>
  <si>
    <t>Interpretation: Most of the study participnts are married in that sample while about one-third reported single.</t>
  </si>
  <si>
    <t>Contingency Table</t>
  </si>
  <si>
    <t>Home owner</t>
  </si>
  <si>
    <t>Purchased bike</t>
  </si>
  <si>
    <t>Interpretation: It has been observed that about half of the sample do not have bike given they own a home. The trend is opposite among participants who do not own a home.</t>
  </si>
  <si>
    <t>Interpretation: The result suggests that male participants have more income compared to female participants. There is no difference in income in terms of having a bike among female participants.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</si>
  <si>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</si>
  <si>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</si>
  <si>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</si>
  <si>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</si>
  <si>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</si>
  <si>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</si>
  <si>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</si>
  <si>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</si>
  <si>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</si>
  <si>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</si>
  <si>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</si>
  <si>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</si>
  <si>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</si>
  <si>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 of Age</t>
  </si>
  <si>
    <t>Interpretation: Participants age ranged between 27 and 80 years with a mean of 45 years and a SD of 12 years. Half of the participants are younger than 45 years while top 25% are older than 53 years. The distribution is slighly positively skewed.</t>
  </si>
  <si>
    <t>Income (X)</t>
  </si>
  <si>
    <t>Children (Y)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</si>
  <si>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</si>
  <si>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</si>
  <si>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</si>
  <si>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</si>
  <si>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</si>
  <si>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</si>
  <si>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</si>
  <si>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</si>
  <si>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</si>
  <si>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</si>
  <si>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</si>
  <si>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</si>
  <si>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</si>
  <si>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</si>
  <si>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</si>
  <si>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</si>
  <si>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</si>
  <si>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</si>
  <si>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</si>
  <si>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</si>
  <si>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</si>
  <si>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</si>
  <si>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</si>
  <si>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</si>
  <si>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</si>
  <si>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</si>
  <si>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</si>
  <si>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</si>
  <si>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</si>
  <si>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</si>
  <si>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Income (Y)</t>
  </si>
  <si>
    <t>Age (X)</t>
  </si>
  <si>
    <t>Coded age</t>
  </si>
  <si>
    <t>Cars Y)</t>
  </si>
  <si>
    <t>Coded income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</si>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</sst>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164" fontId="0" fillId="0" borderId="0" xfId="1" applyNumberFormat="1" applyFont="1"/>
    <xf numFmtId="164" fontId="0" fillId="4" borderId="0" xfId="1" applyNumberFormat="1" applyFont="1" applyFill="1"/>
    <xf numFmtId="0" fontId="0" fillId="2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0" xfId="1" applyNumberFormat="1" applyFont="1" applyFill="1"/>
    <xf numFmtId="0" fontId="0" fillId="0" borderId="7" xfId="0" applyBorder="1"/>
    <xf numFmtId="0" fontId="3" fillId="0" borderId="8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7" xfId="0" applyFill="1" applyBorder="1" applyAlignment="1"/>
    <xf numFmtId="0" fontId="1" fillId="3" borderId="0" xfId="0" applyFont="1" applyFill="1" applyBorder="1"/>
    <xf numFmtId="0" fontId="0" fillId="2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'Q1'!$D$4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21-431C-8226-637EE3E27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21-431C-8226-637EE3E27C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'Q1'!$C$5:$C$6</c:f>
              <c:strCache>
                <c:ptCount val="2"/>
                <c:pt idx="0">
                  <c:v>Single</c:v>
                </c:pt>
                <c:pt idx="1">
                  <c:v>Married</c:v>
                </c:pt>
              </c:strCache>
            </c:strRef>
          </c:cat>
          <c:val>
            <c:numRef>
              <c:f>'Q1'!$D$5:$D$6</c:f>
              <c:numCache>
                <c:formatCode>General</c:formatCode>
                <c:ptCount val="2"/>
                <c:pt idx="0">
                  <c:v>37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C-4774-B80B-BB7B62E275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owner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'Q2'!$J$5:$J$6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'Q2'!$I$7:$I$8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'Q2'!$J$7:$J$8</c:f>
              <c:numCache>
                <c:formatCode>0.0%</c:formatCode>
                <c:ptCount val="2"/>
                <c:pt idx="0">
                  <c:v>0.28999999999999998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7-4B4E-8985-762A2C7EC644}"/>
            </c:ext>
          </c:extLst>
        </c:ser>
        <c:ser>
          <c:idx val="1"/>
          <c:order val="1"/>
          <c:tx>
            <c:strRef>
              <c:f>'Q2'!$K$5:$K$6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'Q2'!$I$7:$I$8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'Q2'!$K$7:$K$8</c:f>
              <c:numCache>
                <c:formatCode>0.0%</c:formatCode>
                <c:ptCount val="2"/>
                <c:pt idx="0">
                  <c:v>0.47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7-4B4E-8985-762A2C7E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990496"/>
        <c:axId val="128717600"/>
      </c:barChart>
      <c:catAx>
        <c:axId val="11259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owner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7600"/>
        <c:crosses val="autoZero"/>
        <c:auto val="1"/>
        <c:lblAlgn val="ctr"/>
        <c:lblOffset val="100"/>
        <c:noMultiLvlLbl val="0"/>
      </c:catAx>
      <c:valAx>
        <c:axId val="1287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by 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'Q3'!$F$5:$F$6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'Q3'!$E$7:$E$8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'Q3'!$F$7:$F$8</c:f>
              <c:numCache>
                <c:formatCode>General</c:formatCode>
                <c:ptCount val="2"/>
                <c:pt idx="0">
                  <c:v>74285.71428571429</c:v>
                </c:pt>
                <c:pt idx="1">
                  <c:v>50476.190476190473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D-4199-8A27-A434EA7E8C61}"/>
            </c:ext>
          </c:extLst>
        </c:ser>
        <c:ser>
          <c:idx val="1"/>
          <c:order val="1"/>
          <c:tx>
            <c:strRef>
              <c:f>'Q3'!$G$5:$G$6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'Q3'!$E$7:$E$8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'Q3'!$G$7:$G$8</c:f>
              <c:numCache>
                <c:formatCode>General</c:formatCode>
                <c:ptCount val="2"/>
                <c:pt idx="0">
                  <c:v>59000</c:v>
                </c:pt>
                <c:pt idx="1">
                  <c:v>51428.571428571428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D-4199-8A27-A434EA7E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42928"/>
        <c:axId val="1130906720"/>
      </c:barChart>
      <c:catAx>
        <c:axId val="1818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06720"/>
        <c:crosses val="autoZero"/>
        <c:auto val="1"/>
        <c:lblAlgn val="ctr"/>
        <c:lblOffset val="100"/>
        <c:noMultiLvlLbl val="0"/>
      </c:catAx>
      <c:valAx>
        <c:axId val="11309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 in CAD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'Q5'!$A$2:$A$101</c:f>
              <c:numCache>
                <c:formatCode>General</c:formatCode>
                <c:ptCount val="100"/>
                <c:pt idx="0">
                  <c:v>90000</c:v>
                </c:pt>
                <c:pt idx="1">
                  <c:v>30000</c:v>
                </c:pt>
                <c:pt idx="2">
                  <c:v>80000</c:v>
                </c:pt>
                <c:pt idx="3">
                  <c:v>60000</c:v>
                </c:pt>
                <c:pt idx="4">
                  <c:v>20000</c:v>
                </c:pt>
                <c:pt idx="5">
                  <c:v>90000</c:v>
                </c:pt>
                <c:pt idx="6">
                  <c:v>70000</c:v>
                </c:pt>
                <c:pt idx="7">
                  <c:v>30000</c:v>
                </c:pt>
                <c:pt idx="8">
                  <c:v>40000</c:v>
                </c:pt>
                <c:pt idx="9">
                  <c:v>40000</c:v>
                </c:pt>
                <c:pt idx="10">
                  <c:v>60000</c:v>
                </c:pt>
                <c:pt idx="11">
                  <c:v>70000</c:v>
                </c:pt>
                <c:pt idx="12">
                  <c:v>70000</c:v>
                </c:pt>
                <c:pt idx="13">
                  <c:v>60000</c:v>
                </c:pt>
                <c:pt idx="14">
                  <c:v>60000</c:v>
                </c:pt>
                <c:pt idx="15">
                  <c:v>70000</c:v>
                </c:pt>
                <c:pt idx="16">
                  <c:v>130000</c:v>
                </c:pt>
                <c:pt idx="17">
                  <c:v>70000</c:v>
                </c:pt>
                <c:pt idx="18">
                  <c:v>100000</c:v>
                </c:pt>
                <c:pt idx="19">
                  <c:v>80000</c:v>
                </c:pt>
                <c:pt idx="20">
                  <c:v>130000</c:v>
                </c:pt>
                <c:pt idx="21">
                  <c:v>130000</c:v>
                </c:pt>
                <c:pt idx="22">
                  <c:v>80000</c:v>
                </c:pt>
                <c:pt idx="23">
                  <c:v>70000</c:v>
                </c:pt>
                <c:pt idx="24">
                  <c:v>150000</c:v>
                </c:pt>
                <c:pt idx="25">
                  <c:v>90000</c:v>
                </c:pt>
                <c:pt idx="26">
                  <c:v>10000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30000</c:v>
                </c:pt>
                <c:pt idx="31">
                  <c:v>90000</c:v>
                </c:pt>
                <c:pt idx="32">
                  <c:v>170000</c:v>
                </c:pt>
                <c:pt idx="33">
                  <c:v>70000</c:v>
                </c:pt>
                <c:pt idx="34">
                  <c:v>80000</c:v>
                </c:pt>
                <c:pt idx="35">
                  <c:v>60000</c:v>
                </c:pt>
                <c:pt idx="36">
                  <c:v>60000</c:v>
                </c:pt>
                <c:pt idx="37">
                  <c:v>40000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40000</c:v>
                </c:pt>
                <c:pt idx="44">
                  <c:v>70000</c:v>
                </c:pt>
                <c:pt idx="45">
                  <c:v>70000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  <c:pt idx="50">
                  <c:v>60000</c:v>
                </c:pt>
                <c:pt idx="51">
                  <c:v>70000</c:v>
                </c:pt>
                <c:pt idx="52">
                  <c:v>60000</c:v>
                </c:pt>
                <c:pt idx="53">
                  <c:v>70000</c:v>
                </c:pt>
                <c:pt idx="54">
                  <c:v>60000</c:v>
                </c:pt>
                <c:pt idx="55">
                  <c:v>70000</c:v>
                </c:pt>
                <c:pt idx="56">
                  <c:v>70000</c:v>
                </c:pt>
                <c:pt idx="57">
                  <c:v>60000</c:v>
                </c:pt>
                <c:pt idx="58">
                  <c:v>70000</c:v>
                </c:pt>
                <c:pt idx="59">
                  <c:v>100000</c:v>
                </c:pt>
                <c:pt idx="60">
                  <c:v>60000</c:v>
                </c:pt>
                <c:pt idx="61">
                  <c:v>30000</c:v>
                </c:pt>
                <c:pt idx="62">
                  <c:v>60000</c:v>
                </c:pt>
                <c:pt idx="63">
                  <c:v>30000</c:v>
                </c:pt>
                <c:pt idx="64">
                  <c:v>40000</c:v>
                </c:pt>
                <c:pt idx="65">
                  <c:v>120000</c:v>
                </c:pt>
                <c:pt idx="66">
                  <c:v>60000</c:v>
                </c:pt>
                <c:pt idx="67">
                  <c:v>60000</c:v>
                </c:pt>
                <c:pt idx="68">
                  <c:v>130000</c:v>
                </c:pt>
                <c:pt idx="69">
                  <c:v>70000</c:v>
                </c:pt>
                <c:pt idx="70">
                  <c:v>60000</c:v>
                </c:pt>
                <c:pt idx="71">
                  <c:v>70000</c:v>
                </c:pt>
                <c:pt idx="72">
                  <c:v>130000</c:v>
                </c:pt>
                <c:pt idx="73">
                  <c:v>80000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20000</c:v>
                </c:pt>
                <c:pt idx="78">
                  <c:v>20000</c:v>
                </c:pt>
                <c:pt idx="79">
                  <c:v>30000</c:v>
                </c:pt>
                <c:pt idx="80">
                  <c:v>10000</c:v>
                </c:pt>
                <c:pt idx="81">
                  <c:v>30000</c:v>
                </c:pt>
                <c:pt idx="82">
                  <c:v>90000</c:v>
                </c:pt>
                <c:pt idx="83">
                  <c:v>90000</c:v>
                </c:pt>
                <c:pt idx="84">
                  <c:v>80000</c:v>
                </c:pt>
                <c:pt idx="85">
                  <c:v>30000</c:v>
                </c:pt>
                <c:pt idx="86">
                  <c:v>60000</c:v>
                </c:pt>
                <c:pt idx="87">
                  <c:v>30000</c:v>
                </c:pt>
                <c:pt idx="88">
                  <c:v>40000</c:v>
                </c:pt>
                <c:pt idx="89">
                  <c:v>40000</c:v>
                </c:pt>
                <c:pt idx="90">
                  <c:v>30000</c:v>
                </c:pt>
                <c:pt idx="91">
                  <c:v>30000</c:v>
                </c:pt>
                <c:pt idx="92">
                  <c:v>40000</c:v>
                </c:pt>
                <c:pt idx="93">
                  <c:v>20000</c:v>
                </c:pt>
                <c:pt idx="94">
                  <c:v>30000</c:v>
                </c:pt>
                <c:pt idx="95">
                  <c:v>10000</c:v>
                </c:pt>
                <c:pt idx="96">
                  <c:v>10000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</c:numCache>
            </c:numRef>
          </c:xVal>
          <c:yVal>
            <c:numRef>
              <c:f>'Q5'!$G$28:$G$127</c:f>
              <c:numCache>
                <c:formatCode>General</c:formatCode>
                <c:ptCount val="100"/>
                <c:pt idx="0">
                  <c:v>-0.64182690078006921</c:v>
                </c:pt>
                <c:pt idx="1">
                  <c:v>1.4972776432831532</c:v>
                </c:pt>
                <c:pt idx="2">
                  <c:v>-0.45197614343619907</c:v>
                </c:pt>
                <c:pt idx="3">
                  <c:v>-7.2274628748457914E-2</c:v>
                </c:pt>
                <c:pt idx="4">
                  <c:v>-1.3128715993729765</c:v>
                </c:pt>
                <c:pt idx="5">
                  <c:v>-0.64182690078006921</c:v>
                </c:pt>
                <c:pt idx="6">
                  <c:v>2.7378746139076715</c:v>
                </c:pt>
                <c:pt idx="7">
                  <c:v>0.49727764328315316</c:v>
                </c:pt>
                <c:pt idx="8">
                  <c:v>-1.6925731140607172</c:v>
                </c:pt>
                <c:pt idx="9">
                  <c:v>0.3074268859392828</c:v>
                </c:pt>
                <c:pt idx="10">
                  <c:v>-2.0722746287484579</c:v>
                </c:pt>
                <c:pt idx="11">
                  <c:v>1.7378746139076715</c:v>
                </c:pt>
                <c:pt idx="12">
                  <c:v>1.7378746139076715</c:v>
                </c:pt>
                <c:pt idx="13">
                  <c:v>-7.2274628748457914E-2</c:v>
                </c:pt>
                <c:pt idx="14">
                  <c:v>-7.2274628748457914E-2</c:v>
                </c:pt>
                <c:pt idx="15">
                  <c:v>1.7378746139076715</c:v>
                </c:pt>
                <c:pt idx="16">
                  <c:v>-0.40122993015555064</c:v>
                </c:pt>
                <c:pt idx="17">
                  <c:v>1.7378746139076715</c:v>
                </c:pt>
                <c:pt idx="18">
                  <c:v>1.1683223418760602</c:v>
                </c:pt>
                <c:pt idx="19">
                  <c:v>1.5480238565638009</c:v>
                </c:pt>
                <c:pt idx="20">
                  <c:v>-1.4012299301555506</c:v>
                </c:pt>
                <c:pt idx="21">
                  <c:v>-1.4012299301555506</c:v>
                </c:pt>
                <c:pt idx="22">
                  <c:v>1.5480238565638009</c:v>
                </c:pt>
                <c:pt idx="23">
                  <c:v>2.7378746139076715</c:v>
                </c:pt>
                <c:pt idx="24">
                  <c:v>-2.7809314448432918</c:v>
                </c:pt>
                <c:pt idx="25">
                  <c:v>1.3581730992199308</c:v>
                </c:pt>
                <c:pt idx="26">
                  <c:v>-0.1230208420291059</c:v>
                </c:pt>
                <c:pt idx="27">
                  <c:v>-0.1230208420291059</c:v>
                </c:pt>
                <c:pt idx="28">
                  <c:v>0.68712840062702352</c:v>
                </c:pt>
                <c:pt idx="29">
                  <c:v>1.4972776432831532</c:v>
                </c:pt>
                <c:pt idx="30">
                  <c:v>1.4972776432831532</c:v>
                </c:pt>
                <c:pt idx="31">
                  <c:v>2.3581730992199308</c:v>
                </c:pt>
                <c:pt idx="32">
                  <c:v>0.83936704046896704</c:v>
                </c:pt>
                <c:pt idx="33">
                  <c:v>-2.2621253860923285</c:v>
                </c:pt>
                <c:pt idx="34">
                  <c:v>-2.4519761434361991</c:v>
                </c:pt>
                <c:pt idx="35">
                  <c:v>1.9277253712515421</c:v>
                </c:pt>
                <c:pt idx="36">
                  <c:v>1.9277253712515421</c:v>
                </c:pt>
                <c:pt idx="37">
                  <c:v>-0.6925731140607172</c:v>
                </c:pt>
                <c:pt idx="38">
                  <c:v>-0.50272235671684684</c:v>
                </c:pt>
                <c:pt idx="39">
                  <c:v>-0.6925731140607172</c:v>
                </c:pt>
                <c:pt idx="40">
                  <c:v>-1.8824238714045878</c:v>
                </c:pt>
                <c:pt idx="41">
                  <c:v>-1.8824238714045878</c:v>
                </c:pt>
                <c:pt idx="42">
                  <c:v>-0.88242387140458778</c:v>
                </c:pt>
                <c:pt idx="43">
                  <c:v>0.3074268859392828</c:v>
                </c:pt>
                <c:pt idx="44">
                  <c:v>1.7378746139076715</c:v>
                </c:pt>
                <c:pt idx="45">
                  <c:v>-0.26212538609232849</c:v>
                </c:pt>
                <c:pt idx="46">
                  <c:v>1.9277253712515421</c:v>
                </c:pt>
                <c:pt idx="47">
                  <c:v>-1.0722746287484579</c:v>
                </c:pt>
                <c:pt idx="48">
                  <c:v>1.9277253712515421</c:v>
                </c:pt>
                <c:pt idx="49">
                  <c:v>-1.0722746287484579</c:v>
                </c:pt>
                <c:pt idx="50">
                  <c:v>-1.0722746287484579</c:v>
                </c:pt>
                <c:pt idx="51">
                  <c:v>-1.2621253860923285</c:v>
                </c:pt>
                <c:pt idx="52">
                  <c:v>-1.0722746287484579</c:v>
                </c:pt>
                <c:pt idx="53">
                  <c:v>0.73787461390767151</c:v>
                </c:pt>
                <c:pt idx="54">
                  <c:v>-7.2274628748457914E-2</c:v>
                </c:pt>
                <c:pt idx="55">
                  <c:v>1.7378746139076715</c:v>
                </c:pt>
                <c:pt idx="56">
                  <c:v>-2.2621253860923285</c:v>
                </c:pt>
                <c:pt idx="57">
                  <c:v>0.92772537125154209</c:v>
                </c:pt>
                <c:pt idx="58">
                  <c:v>2.7378746139076715</c:v>
                </c:pt>
                <c:pt idx="59">
                  <c:v>-1.8316776581239398</c:v>
                </c:pt>
                <c:pt idx="60">
                  <c:v>-7.2274628748457914E-2</c:v>
                </c:pt>
                <c:pt idx="61">
                  <c:v>-1.5027223567168468</c:v>
                </c:pt>
                <c:pt idx="62">
                  <c:v>-2.0722746287484579</c:v>
                </c:pt>
                <c:pt idx="63">
                  <c:v>-1.5027223567168468</c:v>
                </c:pt>
                <c:pt idx="64">
                  <c:v>-1.6925731140607172</c:v>
                </c:pt>
                <c:pt idx="65">
                  <c:v>-1.2113791728116805</c:v>
                </c:pt>
                <c:pt idx="66">
                  <c:v>-7.2274628748457914E-2</c:v>
                </c:pt>
                <c:pt idx="67">
                  <c:v>0.92772537125154209</c:v>
                </c:pt>
                <c:pt idx="68">
                  <c:v>-0.40122993015555064</c:v>
                </c:pt>
                <c:pt idx="69">
                  <c:v>0.73787461390767151</c:v>
                </c:pt>
                <c:pt idx="70">
                  <c:v>-7.2274628748457914E-2</c:v>
                </c:pt>
                <c:pt idx="71">
                  <c:v>0.73787461390767151</c:v>
                </c:pt>
                <c:pt idx="72">
                  <c:v>-1.4012299301555506</c:v>
                </c:pt>
                <c:pt idx="73">
                  <c:v>1.5480238565638009</c:v>
                </c:pt>
                <c:pt idx="74">
                  <c:v>-1.1230208420291059</c:v>
                </c:pt>
                <c:pt idx="75">
                  <c:v>0.8769791579708941</c:v>
                </c:pt>
                <c:pt idx="76">
                  <c:v>0.8769791579708941</c:v>
                </c:pt>
                <c:pt idx="77">
                  <c:v>-0.31287159937297648</c:v>
                </c:pt>
                <c:pt idx="78">
                  <c:v>-1.3128715993729765</c:v>
                </c:pt>
                <c:pt idx="79">
                  <c:v>-0.50272235671684684</c:v>
                </c:pt>
                <c:pt idx="80">
                  <c:v>0.8769791579708941</c:v>
                </c:pt>
                <c:pt idx="81">
                  <c:v>-1.5027223567168468</c:v>
                </c:pt>
                <c:pt idx="82">
                  <c:v>2.3581730992199308</c:v>
                </c:pt>
                <c:pt idx="83">
                  <c:v>1.3581730992199308</c:v>
                </c:pt>
                <c:pt idx="84">
                  <c:v>-2.4519761434361991</c:v>
                </c:pt>
                <c:pt idx="85">
                  <c:v>-1.5027223567168468</c:v>
                </c:pt>
                <c:pt idx="86">
                  <c:v>1.9277253712515421</c:v>
                </c:pt>
                <c:pt idx="87">
                  <c:v>-0.50272235671684684</c:v>
                </c:pt>
                <c:pt idx="88">
                  <c:v>-0.6925731140607172</c:v>
                </c:pt>
                <c:pt idx="89">
                  <c:v>-0.6925731140607172</c:v>
                </c:pt>
                <c:pt idx="90">
                  <c:v>1.4972776432831532</c:v>
                </c:pt>
                <c:pt idx="91">
                  <c:v>-0.50272235671684684</c:v>
                </c:pt>
                <c:pt idx="92">
                  <c:v>-0.6925731140607172</c:v>
                </c:pt>
                <c:pt idx="93">
                  <c:v>-0.31287159937297648</c:v>
                </c:pt>
                <c:pt idx="94">
                  <c:v>-0.50272235671684684</c:v>
                </c:pt>
                <c:pt idx="95">
                  <c:v>-1.1230208420291059</c:v>
                </c:pt>
                <c:pt idx="96">
                  <c:v>-0.1230208420291059</c:v>
                </c:pt>
                <c:pt idx="97">
                  <c:v>-0.50272235671684684</c:v>
                </c:pt>
                <c:pt idx="98">
                  <c:v>2.4972776432831534</c:v>
                </c:pt>
                <c:pt idx="99">
                  <c:v>-0.50272235671684684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C-4D4B-AA8E-2173EE30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74559"/>
        <c:axId val="705798144"/>
      </c:scatterChart>
      <c:valAx>
        <c:axId val="82287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798144"/>
        <c:crosses val="autoZero"/>
        <c:crossBetween val="midCat"/>
      </c:valAx>
      <c:valAx>
        <c:axId val="70579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87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'Q5'!$A$2:$A$101</c:f>
              <c:numCache>
                <c:formatCode>General</c:formatCode>
                <c:ptCount val="100"/>
                <c:pt idx="0">
                  <c:v>90000</c:v>
                </c:pt>
                <c:pt idx="1">
                  <c:v>30000</c:v>
                </c:pt>
                <c:pt idx="2">
                  <c:v>80000</c:v>
                </c:pt>
                <c:pt idx="3">
                  <c:v>60000</c:v>
                </c:pt>
                <c:pt idx="4">
                  <c:v>20000</c:v>
                </c:pt>
                <c:pt idx="5">
                  <c:v>90000</c:v>
                </c:pt>
                <c:pt idx="6">
                  <c:v>70000</c:v>
                </c:pt>
                <c:pt idx="7">
                  <c:v>30000</c:v>
                </c:pt>
                <c:pt idx="8">
                  <c:v>40000</c:v>
                </c:pt>
                <c:pt idx="9">
                  <c:v>40000</c:v>
                </c:pt>
                <c:pt idx="10">
                  <c:v>60000</c:v>
                </c:pt>
                <c:pt idx="11">
                  <c:v>70000</c:v>
                </c:pt>
                <c:pt idx="12">
                  <c:v>70000</c:v>
                </c:pt>
                <c:pt idx="13">
                  <c:v>60000</c:v>
                </c:pt>
                <c:pt idx="14">
                  <c:v>60000</c:v>
                </c:pt>
                <c:pt idx="15">
                  <c:v>70000</c:v>
                </c:pt>
                <c:pt idx="16">
                  <c:v>130000</c:v>
                </c:pt>
                <c:pt idx="17">
                  <c:v>70000</c:v>
                </c:pt>
                <c:pt idx="18">
                  <c:v>100000</c:v>
                </c:pt>
                <c:pt idx="19">
                  <c:v>80000</c:v>
                </c:pt>
                <c:pt idx="20">
                  <c:v>130000</c:v>
                </c:pt>
                <c:pt idx="21">
                  <c:v>130000</c:v>
                </c:pt>
                <c:pt idx="22">
                  <c:v>80000</c:v>
                </c:pt>
                <c:pt idx="23">
                  <c:v>70000</c:v>
                </c:pt>
                <c:pt idx="24">
                  <c:v>150000</c:v>
                </c:pt>
                <c:pt idx="25">
                  <c:v>90000</c:v>
                </c:pt>
                <c:pt idx="26">
                  <c:v>10000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30000</c:v>
                </c:pt>
                <c:pt idx="31">
                  <c:v>90000</c:v>
                </c:pt>
                <c:pt idx="32">
                  <c:v>170000</c:v>
                </c:pt>
                <c:pt idx="33">
                  <c:v>70000</c:v>
                </c:pt>
                <c:pt idx="34">
                  <c:v>80000</c:v>
                </c:pt>
                <c:pt idx="35">
                  <c:v>60000</c:v>
                </c:pt>
                <c:pt idx="36">
                  <c:v>60000</c:v>
                </c:pt>
                <c:pt idx="37">
                  <c:v>40000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40000</c:v>
                </c:pt>
                <c:pt idx="44">
                  <c:v>70000</c:v>
                </c:pt>
                <c:pt idx="45">
                  <c:v>70000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  <c:pt idx="50">
                  <c:v>60000</c:v>
                </c:pt>
                <c:pt idx="51">
                  <c:v>70000</c:v>
                </c:pt>
                <c:pt idx="52">
                  <c:v>60000</c:v>
                </c:pt>
                <c:pt idx="53">
                  <c:v>70000</c:v>
                </c:pt>
                <c:pt idx="54">
                  <c:v>60000</c:v>
                </c:pt>
                <c:pt idx="55">
                  <c:v>70000</c:v>
                </c:pt>
                <c:pt idx="56">
                  <c:v>70000</c:v>
                </c:pt>
                <c:pt idx="57">
                  <c:v>60000</c:v>
                </c:pt>
                <c:pt idx="58">
                  <c:v>70000</c:v>
                </c:pt>
                <c:pt idx="59">
                  <c:v>100000</c:v>
                </c:pt>
                <c:pt idx="60">
                  <c:v>60000</c:v>
                </c:pt>
                <c:pt idx="61">
                  <c:v>30000</c:v>
                </c:pt>
                <c:pt idx="62">
                  <c:v>60000</c:v>
                </c:pt>
                <c:pt idx="63">
                  <c:v>30000</c:v>
                </c:pt>
                <c:pt idx="64">
                  <c:v>40000</c:v>
                </c:pt>
                <c:pt idx="65">
                  <c:v>120000</c:v>
                </c:pt>
                <c:pt idx="66">
                  <c:v>60000</c:v>
                </c:pt>
                <c:pt idx="67">
                  <c:v>60000</c:v>
                </c:pt>
                <c:pt idx="68">
                  <c:v>130000</c:v>
                </c:pt>
                <c:pt idx="69">
                  <c:v>70000</c:v>
                </c:pt>
                <c:pt idx="70">
                  <c:v>60000</c:v>
                </c:pt>
                <c:pt idx="71">
                  <c:v>70000</c:v>
                </c:pt>
                <c:pt idx="72">
                  <c:v>130000</c:v>
                </c:pt>
                <c:pt idx="73">
                  <c:v>80000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20000</c:v>
                </c:pt>
                <c:pt idx="78">
                  <c:v>20000</c:v>
                </c:pt>
                <c:pt idx="79">
                  <c:v>30000</c:v>
                </c:pt>
                <c:pt idx="80">
                  <c:v>10000</c:v>
                </c:pt>
                <c:pt idx="81">
                  <c:v>30000</c:v>
                </c:pt>
                <c:pt idx="82">
                  <c:v>90000</c:v>
                </c:pt>
                <c:pt idx="83">
                  <c:v>90000</c:v>
                </c:pt>
                <c:pt idx="84">
                  <c:v>80000</c:v>
                </c:pt>
                <c:pt idx="85">
                  <c:v>30000</c:v>
                </c:pt>
                <c:pt idx="86">
                  <c:v>60000</c:v>
                </c:pt>
                <c:pt idx="87">
                  <c:v>30000</c:v>
                </c:pt>
                <c:pt idx="88">
                  <c:v>40000</c:v>
                </c:pt>
                <c:pt idx="89">
                  <c:v>40000</c:v>
                </c:pt>
                <c:pt idx="90">
                  <c:v>30000</c:v>
                </c:pt>
                <c:pt idx="91">
                  <c:v>30000</c:v>
                </c:pt>
                <c:pt idx="92">
                  <c:v>40000</c:v>
                </c:pt>
                <c:pt idx="93">
                  <c:v>20000</c:v>
                </c:pt>
                <c:pt idx="94">
                  <c:v>30000</c:v>
                </c:pt>
                <c:pt idx="95">
                  <c:v>10000</c:v>
                </c:pt>
                <c:pt idx="96">
                  <c:v>10000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</c:numCache>
            </c:numRef>
          </c:xVal>
          <c:yVal>
            <c:numRef>
              <c:f>'Q5'!$B$2:$B$101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0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8-4671-88FE-7CC7AA36232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'Q5'!$A$2:$A$101</c:f>
              <c:numCache>
                <c:formatCode>General</c:formatCode>
                <c:ptCount val="100"/>
                <c:pt idx="0">
                  <c:v>90000</c:v>
                </c:pt>
                <c:pt idx="1">
                  <c:v>30000</c:v>
                </c:pt>
                <c:pt idx="2">
                  <c:v>80000</c:v>
                </c:pt>
                <c:pt idx="3">
                  <c:v>60000</c:v>
                </c:pt>
                <c:pt idx="4">
                  <c:v>20000</c:v>
                </c:pt>
                <c:pt idx="5">
                  <c:v>90000</c:v>
                </c:pt>
                <c:pt idx="6">
                  <c:v>70000</c:v>
                </c:pt>
                <c:pt idx="7">
                  <c:v>30000</c:v>
                </c:pt>
                <c:pt idx="8">
                  <c:v>40000</c:v>
                </c:pt>
                <c:pt idx="9">
                  <c:v>40000</c:v>
                </c:pt>
                <c:pt idx="10">
                  <c:v>60000</c:v>
                </c:pt>
                <c:pt idx="11">
                  <c:v>70000</c:v>
                </c:pt>
                <c:pt idx="12">
                  <c:v>70000</c:v>
                </c:pt>
                <c:pt idx="13">
                  <c:v>60000</c:v>
                </c:pt>
                <c:pt idx="14">
                  <c:v>60000</c:v>
                </c:pt>
                <c:pt idx="15">
                  <c:v>70000</c:v>
                </c:pt>
                <c:pt idx="16">
                  <c:v>130000</c:v>
                </c:pt>
                <c:pt idx="17">
                  <c:v>70000</c:v>
                </c:pt>
                <c:pt idx="18">
                  <c:v>100000</c:v>
                </c:pt>
                <c:pt idx="19">
                  <c:v>80000</c:v>
                </c:pt>
                <c:pt idx="20">
                  <c:v>130000</c:v>
                </c:pt>
                <c:pt idx="21">
                  <c:v>130000</c:v>
                </c:pt>
                <c:pt idx="22">
                  <c:v>80000</c:v>
                </c:pt>
                <c:pt idx="23">
                  <c:v>70000</c:v>
                </c:pt>
                <c:pt idx="24">
                  <c:v>150000</c:v>
                </c:pt>
                <c:pt idx="25">
                  <c:v>90000</c:v>
                </c:pt>
                <c:pt idx="26">
                  <c:v>10000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30000</c:v>
                </c:pt>
                <c:pt idx="31">
                  <c:v>90000</c:v>
                </c:pt>
                <c:pt idx="32">
                  <c:v>170000</c:v>
                </c:pt>
                <c:pt idx="33">
                  <c:v>70000</c:v>
                </c:pt>
                <c:pt idx="34">
                  <c:v>80000</c:v>
                </c:pt>
                <c:pt idx="35">
                  <c:v>60000</c:v>
                </c:pt>
                <c:pt idx="36">
                  <c:v>60000</c:v>
                </c:pt>
                <c:pt idx="37">
                  <c:v>40000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40000</c:v>
                </c:pt>
                <c:pt idx="44">
                  <c:v>70000</c:v>
                </c:pt>
                <c:pt idx="45">
                  <c:v>70000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  <c:pt idx="50">
                  <c:v>60000</c:v>
                </c:pt>
                <c:pt idx="51">
                  <c:v>70000</c:v>
                </c:pt>
                <c:pt idx="52">
                  <c:v>60000</c:v>
                </c:pt>
                <c:pt idx="53">
                  <c:v>70000</c:v>
                </c:pt>
                <c:pt idx="54">
                  <c:v>60000</c:v>
                </c:pt>
                <c:pt idx="55">
                  <c:v>70000</c:v>
                </c:pt>
                <c:pt idx="56">
                  <c:v>70000</c:v>
                </c:pt>
                <c:pt idx="57">
                  <c:v>60000</c:v>
                </c:pt>
                <c:pt idx="58">
                  <c:v>70000</c:v>
                </c:pt>
                <c:pt idx="59">
                  <c:v>100000</c:v>
                </c:pt>
                <c:pt idx="60">
                  <c:v>60000</c:v>
                </c:pt>
                <c:pt idx="61">
                  <c:v>30000</c:v>
                </c:pt>
                <c:pt idx="62">
                  <c:v>60000</c:v>
                </c:pt>
                <c:pt idx="63">
                  <c:v>30000</c:v>
                </c:pt>
                <c:pt idx="64">
                  <c:v>40000</c:v>
                </c:pt>
                <c:pt idx="65">
                  <c:v>120000</c:v>
                </c:pt>
                <c:pt idx="66">
                  <c:v>60000</c:v>
                </c:pt>
                <c:pt idx="67">
                  <c:v>60000</c:v>
                </c:pt>
                <c:pt idx="68">
                  <c:v>130000</c:v>
                </c:pt>
                <c:pt idx="69">
                  <c:v>70000</c:v>
                </c:pt>
                <c:pt idx="70">
                  <c:v>60000</c:v>
                </c:pt>
                <c:pt idx="71">
                  <c:v>70000</c:v>
                </c:pt>
                <c:pt idx="72">
                  <c:v>130000</c:v>
                </c:pt>
                <c:pt idx="73">
                  <c:v>80000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20000</c:v>
                </c:pt>
                <c:pt idx="78">
                  <c:v>20000</c:v>
                </c:pt>
                <c:pt idx="79">
                  <c:v>30000</c:v>
                </c:pt>
                <c:pt idx="80">
                  <c:v>10000</c:v>
                </c:pt>
                <c:pt idx="81">
                  <c:v>30000</c:v>
                </c:pt>
                <c:pt idx="82">
                  <c:v>90000</c:v>
                </c:pt>
                <c:pt idx="83">
                  <c:v>90000</c:v>
                </c:pt>
                <c:pt idx="84">
                  <c:v>80000</c:v>
                </c:pt>
                <c:pt idx="85">
                  <c:v>30000</c:v>
                </c:pt>
                <c:pt idx="86">
                  <c:v>60000</c:v>
                </c:pt>
                <c:pt idx="87">
                  <c:v>30000</c:v>
                </c:pt>
                <c:pt idx="88">
                  <c:v>40000</c:v>
                </c:pt>
                <c:pt idx="89">
                  <c:v>40000</c:v>
                </c:pt>
                <c:pt idx="90">
                  <c:v>30000</c:v>
                </c:pt>
                <c:pt idx="91">
                  <c:v>30000</c:v>
                </c:pt>
                <c:pt idx="92">
                  <c:v>40000</c:v>
                </c:pt>
                <c:pt idx="93">
                  <c:v>20000</c:v>
                </c:pt>
                <c:pt idx="94">
                  <c:v>30000</c:v>
                </c:pt>
                <c:pt idx="95">
                  <c:v>10000</c:v>
                </c:pt>
                <c:pt idx="96">
                  <c:v>10000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</c:numCache>
            </c:numRef>
          </c:xVal>
          <c:yVal>
            <c:numRef>
              <c:f>'Q5'!$F$28:$F$127</c:f>
              <c:numCache>
                <c:formatCode>General</c:formatCode>
                <c:ptCount val="100"/>
                <c:pt idx="0">
                  <c:v>2.6418269007800692</c:v>
                </c:pt>
                <c:pt idx="1">
                  <c:v>1.5027223567168468</c:v>
                </c:pt>
                <c:pt idx="2">
                  <c:v>2.4519761434361991</c:v>
                </c:pt>
                <c:pt idx="3">
                  <c:v>2.0722746287484579</c:v>
                </c:pt>
                <c:pt idx="4">
                  <c:v>1.3128715993729765</c:v>
                </c:pt>
                <c:pt idx="5">
                  <c:v>2.6418269007800692</c:v>
                </c:pt>
                <c:pt idx="6">
                  <c:v>2.2621253860923285</c:v>
                </c:pt>
                <c:pt idx="7">
                  <c:v>1.5027223567168468</c:v>
                </c:pt>
                <c:pt idx="8">
                  <c:v>1.6925731140607172</c:v>
                </c:pt>
                <c:pt idx="9">
                  <c:v>1.6925731140607172</c:v>
                </c:pt>
                <c:pt idx="10">
                  <c:v>2.0722746287484579</c:v>
                </c:pt>
                <c:pt idx="11">
                  <c:v>2.2621253860923285</c:v>
                </c:pt>
                <c:pt idx="12">
                  <c:v>2.2621253860923285</c:v>
                </c:pt>
                <c:pt idx="13">
                  <c:v>2.0722746287484579</c:v>
                </c:pt>
                <c:pt idx="14">
                  <c:v>2.0722746287484579</c:v>
                </c:pt>
                <c:pt idx="15">
                  <c:v>2.2621253860923285</c:v>
                </c:pt>
                <c:pt idx="16">
                  <c:v>3.4012299301555506</c:v>
                </c:pt>
                <c:pt idx="17">
                  <c:v>2.2621253860923285</c:v>
                </c:pt>
                <c:pt idx="18">
                  <c:v>2.8316776581239398</c:v>
                </c:pt>
                <c:pt idx="19">
                  <c:v>2.4519761434361991</c:v>
                </c:pt>
                <c:pt idx="20">
                  <c:v>3.4012299301555506</c:v>
                </c:pt>
                <c:pt idx="21">
                  <c:v>3.4012299301555506</c:v>
                </c:pt>
                <c:pt idx="22">
                  <c:v>2.4519761434361991</c:v>
                </c:pt>
                <c:pt idx="23">
                  <c:v>2.2621253860923285</c:v>
                </c:pt>
                <c:pt idx="24">
                  <c:v>3.7809314448432918</c:v>
                </c:pt>
                <c:pt idx="25">
                  <c:v>2.6418269007800692</c:v>
                </c:pt>
                <c:pt idx="26">
                  <c:v>1.1230208420291059</c:v>
                </c:pt>
                <c:pt idx="27">
                  <c:v>1.1230208420291059</c:v>
                </c:pt>
                <c:pt idx="28">
                  <c:v>1.3128715993729765</c:v>
                </c:pt>
                <c:pt idx="29">
                  <c:v>1.5027223567168468</c:v>
                </c:pt>
                <c:pt idx="30">
                  <c:v>1.5027223567168468</c:v>
                </c:pt>
                <c:pt idx="31">
                  <c:v>2.6418269007800692</c:v>
                </c:pt>
                <c:pt idx="32">
                  <c:v>4.160632959531033</c:v>
                </c:pt>
                <c:pt idx="33">
                  <c:v>2.2621253860923285</c:v>
                </c:pt>
                <c:pt idx="34">
                  <c:v>2.4519761434361991</c:v>
                </c:pt>
                <c:pt idx="35">
                  <c:v>2.0722746287484579</c:v>
                </c:pt>
                <c:pt idx="36">
                  <c:v>2.0722746287484579</c:v>
                </c:pt>
                <c:pt idx="37">
                  <c:v>1.6925731140607172</c:v>
                </c:pt>
                <c:pt idx="38">
                  <c:v>1.5027223567168468</c:v>
                </c:pt>
                <c:pt idx="39">
                  <c:v>1.6925731140607172</c:v>
                </c:pt>
                <c:pt idx="40">
                  <c:v>1.8824238714045878</c:v>
                </c:pt>
                <c:pt idx="41">
                  <c:v>1.8824238714045878</c:v>
                </c:pt>
                <c:pt idx="42">
                  <c:v>1.8824238714045878</c:v>
                </c:pt>
                <c:pt idx="43">
                  <c:v>1.6925731140607172</c:v>
                </c:pt>
                <c:pt idx="44">
                  <c:v>2.2621253860923285</c:v>
                </c:pt>
                <c:pt idx="45">
                  <c:v>2.2621253860923285</c:v>
                </c:pt>
                <c:pt idx="46">
                  <c:v>2.0722746287484579</c:v>
                </c:pt>
                <c:pt idx="47">
                  <c:v>2.0722746287484579</c:v>
                </c:pt>
                <c:pt idx="48">
                  <c:v>2.0722746287484579</c:v>
                </c:pt>
                <c:pt idx="49">
                  <c:v>2.0722746287484579</c:v>
                </c:pt>
                <c:pt idx="50">
                  <c:v>2.0722746287484579</c:v>
                </c:pt>
                <c:pt idx="51">
                  <c:v>2.2621253860923285</c:v>
                </c:pt>
                <c:pt idx="52">
                  <c:v>2.0722746287484579</c:v>
                </c:pt>
                <c:pt idx="53">
                  <c:v>2.2621253860923285</c:v>
                </c:pt>
                <c:pt idx="54">
                  <c:v>2.0722746287484579</c:v>
                </c:pt>
                <c:pt idx="55">
                  <c:v>2.2621253860923285</c:v>
                </c:pt>
                <c:pt idx="56">
                  <c:v>2.2621253860923285</c:v>
                </c:pt>
                <c:pt idx="57">
                  <c:v>2.0722746287484579</c:v>
                </c:pt>
                <c:pt idx="58">
                  <c:v>2.2621253860923285</c:v>
                </c:pt>
                <c:pt idx="59">
                  <c:v>2.8316776581239398</c:v>
                </c:pt>
                <c:pt idx="60">
                  <c:v>2.0722746287484579</c:v>
                </c:pt>
                <c:pt idx="61">
                  <c:v>1.5027223567168468</c:v>
                </c:pt>
                <c:pt idx="62">
                  <c:v>2.0722746287484579</c:v>
                </c:pt>
                <c:pt idx="63">
                  <c:v>1.5027223567168468</c:v>
                </c:pt>
                <c:pt idx="64">
                  <c:v>1.6925731140607172</c:v>
                </c:pt>
                <c:pt idx="65">
                  <c:v>3.2113791728116805</c:v>
                </c:pt>
                <c:pt idx="66">
                  <c:v>2.0722746287484579</c:v>
                </c:pt>
                <c:pt idx="67">
                  <c:v>2.0722746287484579</c:v>
                </c:pt>
                <c:pt idx="68">
                  <c:v>3.4012299301555506</c:v>
                </c:pt>
                <c:pt idx="69">
                  <c:v>2.2621253860923285</c:v>
                </c:pt>
                <c:pt idx="70">
                  <c:v>2.0722746287484579</c:v>
                </c:pt>
                <c:pt idx="71">
                  <c:v>2.2621253860923285</c:v>
                </c:pt>
                <c:pt idx="72">
                  <c:v>3.4012299301555506</c:v>
                </c:pt>
                <c:pt idx="73">
                  <c:v>2.4519761434361991</c:v>
                </c:pt>
                <c:pt idx="74">
                  <c:v>1.1230208420291059</c:v>
                </c:pt>
                <c:pt idx="75">
                  <c:v>1.1230208420291059</c:v>
                </c:pt>
                <c:pt idx="76">
                  <c:v>1.1230208420291059</c:v>
                </c:pt>
                <c:pt idx="77">
                  <c:v>1.3128715993729765</c:v>
                </c:pt>
                <c:pt idx="78">
                  <c:v>1.3128715993729765</c:v>
                </c:pt>
                <c:pt idx="79">
                  <c:v>1.5027223567168468</c:v>
                </c:pt>
                <c:pt idx="80">
                  <c:v>1.1230208420291059</c:v>
                </c:pt>
                <c:pt idx="81">
                  <c:v>1.5027223567168468</c:v>
                </c:pt>
                <c:pt idx="82">
                  <c:v>2.6418269007800692</c:v>
                </c:pt>
                <c:pt idx="83">
                  <c:v>2.6418269007800692</c:v>
                </c:pt>
                <c:pt idx="84">
                  <c:v>2.4519761434361991</c:v>
                </c:pt>
                <c:pt idx="85">
                  <c:v>1.5027223567168468</c:v>
                </c:pt>
                <c:pt idx="86">
                  <c:v>2.0722746287484579</c:v>
                </c:pt>
                <c:pt idx="87">
                  <c:v>1.5027223567168468</c:v>
                </c:pt>
                <c:pt idx="88">
                  <c:v>1.6925731140607172</c:v>
                </c:pt>
                <c:pt idx="89">
                  <c:v>1.6925731140607172</c:v>
                </c:pt>
                <c:pt idx="90">
                  <c:v>1.5027223567168468</c:v>
                </c:pt>
                <c:pt idx="91">
                  <c:v>1.5027223567168468</c:v>
                </c:pt>
                <c:pt idx="92">
                  <c:v>1.6925731140607172</c:v>
                </c:pt>
                <c:pt idx="93">
                  <c:v>1.3128715993729765</c:v>
                </c:pt>
                <c:pt idx="94">
                  <c:v>1.5027223567168468</c:v>
                </c:pt>
                <c:pt idx="95">
                  <c:v>1.1230208420291059</c:v>
                </c:pt>
                <c:pt idx="96">
                  <c:v>1.1230208420291059</c:v>
                </c:pt>
                <c:pt idx="97">
                  <c:v>1.5027223567168468</c:v>
                </c:pt>
                <c:pt idx="98">
                  <c:v>1.5027223567168468</c:v>
                </c:pt>
                <c:pt idx="99">
                  <c:v>1.5027223567168468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8-4671-88FE-7CC7AA36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61119"/>
        <c:axId val="705799632"/>
      </c:scatterChart>
      <c:valAx>
        <c:axId val="82286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799632"/>
        <c:crosses val="autoZero"/>
        <c:crossBetween val="midCat"/>
      </c:valAx>
      <c:valAx>
        <c:axId val="70579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861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'Q5'!$I$28:$I$127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'Q5'!$J$28:$J$127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7-4CB4-88E6-8BCA5AD5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71679"/>
        <c:axId val="705802608"/>
      </c:scatterChart>
      <c:valAx>
        <c:axId val="82287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802608"/>
        <c:crosses val="autoZero"/>
        <c:crossBetween val="midCat"/>
      </c:valAx>
      <c:valAx>
        <c:axId val="70580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871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Cars 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'Q6'!$A$2:$A$101</c:f>
              <c:numCache>
                <c:formatCode>General</c:formatCode>
                <c:ptCount val="100"/>
                <c:pt idx="0">
                  <c:v>90000</c:v>
                </c:pt>
                <c:pt idx="1">
                  <c:v>30000</c:v>
                </c:pt>
                <c:pt idx="2">
                  <c:v>80000</c:v>
                </c:pt>
                <c:pt idx="3">
                  <c:v>60000</c:v>
                </c:pt>
                <c:pt idx="4">
                  <c:v>20000</c:v>
                </c:pt>
                <c:pt idx="5">
                  <c:v>90000</c:v>
                </c:pt>
                <c:pt idx="6">
                  <c:v>70000</c:v>
                </c:pt>
                <c:pt idx="7">
                  <c:v>30000</c:v>
                </c:pt>
                <c:pt idx="8">
                  <c:v>40000</c:v>
                </c:pt>
                <c:pt idx="9">
                  <c:v>40000</c:v>
                </c:pt>
                <c:pt idx="10">
                  <c:v>60000</c:v>
                </c:pt>
                <c:pt idx="11">
                  <c:v>70000</c:v>
                </c:pt>
                <c:pt idx="12">
                  <c:v>70000</c:v>
                </c:pt>
                <c:pt idx="13">
                  <c:v>60000</c:v>
                </c:pt>
                <c:pt idx="14">
                  <c:v>60000</c:v>
                </c:pt>
                <c:pt idx="15">
                  <c:v>70000</c:v>
                </c:pt>
                <c:pt idx="16">
                  <c:v>130000</c:v>
                </c:pt>
                <c:pt idx="17">
                  <c:v>70000</c:v>
                </c:pt>
                <c:pt idx="18">
                  <c:v>100000</c:v>
                </c:pt>
                <c:pt idx="19">
                  <c:v>80000</c:v>
                </c:pt>
                <c:pt idx="20">
                  <c:v>130000</c:v>
                </c:pt>
                <c:pt idx="21">
                  <c:v>130000</c:v>
                </c:pt>
                <c:pt idx="22">
                  <c:v>80000</c:v>
                </c:pt>
                <c:pt idx="23">
                  <c:v>70000</c:v>
                </c:pt>
                <c:pt idx="24">
                  <c:v>150000</c:v>
                </c:pt>
                <c:pt idx="25">
                  <c:v>90000</c:v>
                </c:pt>
                <c:pt idx="26">
                  <c:v>10000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30000</c:v>
                </c:pt>
                <c:pt idx="31">
                  <c:v>90000</c:v>
                </c:pt>
                <c:pt idx="32">
                  <c:v>170000</c:v>
                </c:pt>
                <c:pt idx="33">
                  <c:v>70000</c:v>
                </c:pt>
                <c:pt idx="34">
                  <c:v>80000</c:v>
                </c:pt>
                <c:pt idx="35">
                  <c:v>60000</c:v>
                </c:pt>
                <c:pt idx="36">
                  <c:v>60000</c:v>
                </c:pt>
                <c:pt idx="37">
                  <c:v>40000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40000</c:v>
                </c:pt>
                <c:pt idx="44">
                  <c:v>70000</c:v>
                </c:pt>
                <c:pt idx="45">
                  <c:v>70000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  <c:pt idx="50">
                  <c:v>60000</c:v>
                </c:pt>
                <c:pt idx="51">
                  <c:v>70000</c:v>
                </c:pt>
                <c:pt idx="52">
                  <c:v>60000</c:v>
                </c:pt>
                <c:pt idx="53">
                  <c:v>70000</c:v>
                </c:pt>
                <c:pt idx="54">
                  <c:v>60000</c:v>
                </c:pt>
                <c:pt idx="55">
                  <c:v>70000</c:v>
                </c:pt>
                <c:pt idx="56">
                  <c:v>70000</c:v>
                </c:pt>
                <c:pt idx="57">
                  <c:v>60000</c:v>
                </c:pt>
                <c:pt idx="58">
                  <c:v>70000</c:v>
                </c:pt>
                <c:pt idx="59">
                  <c:v>100000</c:v>
                </c:pt>
                <c:pt idx="60">
                  <c:v>60000</c:v>
                </c:pt>
                <c:pt idx="61">
                  <c:v>30000</c:v>
                </c:pt>
                <c:pt idx="62">
                  <c:v>60000</c:v>
                </c:pt>
                <c:pt idx="63">
                  <c:v>30000</c:v>
                </c:pt>
                <c:pt idx="64">
                  <c:v>40000</c:v>
                </c:pt>
                <c:pt idx="65">
                  <c:v>120000</c:v>
                </c:pt>
                <c:pt idx="66">
                  <c:v>60000</c:v>
                </c:pt>
                <c:pt idx="67">
                  <c:v>60000</c:v>
                </c:pt>
                <c:pt idx="68">
                  <c:v>130000</c:v>
                </c:pt>
                <c:pt idx="69">
                  <c:v>70000</c:v>
                </c:pt>
                <c:pt idx="70">
                  <c:v>60000</c:v>
                </c:pt>
                <c:pt idx="71">
                  <c:v>70000</c:v>
                </c:pt>
                <c:pt idx="72">
                  <c:v>130000</c:v>
                </c:pt>
                <c:pt idx="73">
                  <c:v>80000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20000</c:v>
                </c:pt>
                <c:pt idx="78">
                  <c:v>20000</c:v>
                </c:pt>
                <c:pt idx="79">
                  <c:v>30000</c:v>
                </c:pt>
                <c:pt idx="80">
                  <c:v>10000</c:v>
                </c:pt>
                <c:pt idx="81">
                  <c:v>30000</c:v>
                </c:pt>
                <c:pt idx="82">
                  <c:v>90000</c:v>
                </c:pt>
                <c:pt idx="83">
                  <c:v>90000</c:v>
                </c:pt>
                <c:pt idx="84">
                  <c:v>80000</c:v>
                </c:pt>
                <c:pt idx="85">
                  <c:v>30000</c:v>
                </c:pt>
                <c:pt idx="86">
                  <c:v>60000</c:v>
                </c:pt>
                <c:pt idx="87">
                  <c:v>30000</c:v>
                </c:pt>
                <c:pt idx="88">
                  <c:v>40000</c:v>
                </c:pt>
                <c:pt idx="89">
                  <c:v>40000</c:v>
                </c:pt>
                <c:pt idx="90">
                  <c:v>30000</c:v>
                </c:pt>
                <c:pt idx="91">
                  <c:v>30000</c:v>
                </c:pt>
                <c:pt idx="92">
                  <c:v>40000</c:v>
                </c:pt>
                <c:pt idx="93">
                  <c:v>20000</c:v>
                </c:pt>
                <c:pt idx="94">
                  <c:v>30000</c:v>
                </c:pt>
                <c:pt idx="95">
                  <c:v>10000</c:v>
                </c:pt>
                <c:pt idx="96">
                  <c:v>10000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</c:numCache>
            </c:numRef>
          </c:xVal>
          <c:yVal>
            <c:numRef>
              <c:f>'Q6'!$B$2:$B$101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D-48B4-ACE8-3962357E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60159"/>
        <c:axId val="705302432"/>
      </c:scatterChart>
      <c:valAx>
        <c:axId val="8228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02432"/>
        <c:crosses val="autoZero"/>
        <c:crossBetween val="midCat"/>
      </c:valAx>
      <c:valAx>
        <c:axId val="705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distributon</a:t>
          </a:r>
        </a:p>
      </cx:txPr>
    </cx:title>
    <cx:plotArea>
      <cx:plotAreaRegion>
        <cx:series layoutId="clusteredColumn" uniqueId="{A2718EFD-ADB3-493C-8207-65BC20888F75}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Number of particiants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particiants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Age</a:t>
          </a:r>
        </a:p>
      </cx:txPr>
    </cx:title>
    <cx:plotArea>
      <cx:plotAreaRegion>
        <cx:series layoutId="boxWhisker" uniqueId="{EAD9F6DB-22AF-435E-8542-14ACC54A2842}">
          <cx:tx>
            <cx:txData>
              <cx:f>_xlchart.v1.2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Age (in years)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(in years)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</a:t>
          </a:r>
        </a:p>
      </cx:txPr>
    </cx:title>
    <cx:plotArea>
      <cx:plotAreaRegion>
        <cx:series layoutId="boxWhisker" uniqueId="{D75BF0E3-8DA7-4F59-9FB9-680C16EE5226}">
          <cx:tx>
            <cx:txData>
              <cx:f>_xlchart.v1.6</cx:f>
              <cx:v>Income (X)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number of children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children</a:t>
          </a:r>
        </a:p>
      </cx:txPr>
    </cx:title>
    <cx:plotArea>
      <cx:plotAreaRegion>
        <cx:series layoutId="boxWhisker" uniqueId="{1337D63F-2534-4ADB-BD85-CE7A23DECB35}">
          <cx:tx>
            <cx:txData>
              <cx:f>_xlchart.v1.4</cx:f>
              <cx:v>Children (Y)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9</xdr:row>
      <xdr:rowOff>139704</xdr:rowOff>
    </xdr:from>
    <xdr:to>
      <xdr:col>6</xdr:col>
      <xdr:colOff>476250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EAB20-9242-0964-E1C3-C0DC971F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10</xdr:row>
      <xdr:rowOff>14287</xdr:rowOff>
    </xdr:from>
    <xdr:to>
      <xdr:col>10</xdr:col>
      <xdr:colOff>371475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CC217-9560-D969-7229-66B98EC7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119062</xdr:rowOff>
    </xdr:from>
    <xdr:to>
      <xdr:col>16</xdr:col>
      <xdr:colOff>114300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EF3C4-7AC2-83D0-A043-1A5F43EA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195262</xdr:rowOff>
    </xdr:from>
    <xdr:to>
      <xdr:col>12</xdr:col>
      <xdr:colOff>476250</xdr:colOff>
      <xdr:row>16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B66D9B-8669-FD5B-0F6C-49014FF41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6675" y="395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19050</xdr:colOff>
      <xdr:row>1</xdr:row>
      <xdr:rowOff>176212</xdr:rowOff>
    </xdr:from>
    <xdr:to>
      <xdr:col>20</xdr:col>
      <xdr:colOff>323850</xdr:colOff>
      <xdr:row>16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50580A-E863-07D0-5516-C110DE96B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1075" y="376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3</xdr:row>
      <xdr:rowOff>180975</xdr:rowOff>
    </xdr:from>
    <xdr:to>
      <xdr:col>19</xdr:col>
      <xdr:colOff>238125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8B905-9B56-5801-DDC2-03C2904B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13</xdr:row>
      <xdr:rowOff>161925</xdr:rowOff>
    </xdr:from>
    <xdr:to>
      <xdr:col>19</xdr:col>
      <xdr:colOff>285750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AFCE5-9602-6F41-3802-C446BE8B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24</xdr:row>
      <xdr:rowOff>28575</xdr:rowOff>
    </xdr:from>
    <xdr:to>
      <xdr:col>19</xdr:col>
      <xdr:colOff>314325</xdr:colOff>
      <xdr:row>34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3BC83B-CA98-4F5A-558D-C0180CC3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35</xdr:row>
      <xdr:rowOff>166687</xdr:rowOff>
    </xdr:from>
    <xdr:to>
      <xdr:col>18</xdr:col>
      <xdr:colOff>533400</xdr:colOff>
      <xdr:row>50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FD3108F-E120-D000-BE24-3E024FD449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9550" y="6919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314325</xdr:colOff>
      <xdr:row>52</xdr:row>
      <xdr:rowOff>23812</xdr:rowOff>
    </xdr:from>
    <xdr:to>
      <xdr:col>19</xdr:col>
      <xdr:colOff>9525</xdr:colOff>
      <xdr:row>66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132DB10-9A40-E1FE-7D8D-FB70046E2D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5275" y="10015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</xdr:row>
      <xdr:rowOff>90487</xdr:rowOff>
    </xdr:from>
    <xdr:to>
      <xdr:col>19</xdr:col>
      <xdr:colOff>447675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7240B-8164-ED80-16F9-FB084ED1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workbookViewId="0">
      <selection activeCell="F1" activeCellId="1" sqref="D1:D1048576 F1:F1048576"/>
    </sheetView>
  </sheetViews>
  <sheetFormatPr defaultRowHeight="15" x14ac:dyDescent="0.25"/>
  <cols>
    <col min="1" max="1" width="11.7109375" customWidth="1"/>
    <col min="2" max="2" width="16.140625" customWidth="1"/>
    <col min="3" max="3" width="10.5703125" customWidth="1"/>
    <col min="4" max="4" width="11.28515625" customWidth="1"/>
    <col min="5" max="5" width="10.5703125" customWidth="1"/>
    <col min="6" max="6" width="9.7109375" customWidth="1"/>
    <col min="7" max="7" width="10" customWidth="1"/>
    <col min="8" max="8" width="19.140625" customWidth="1"/>
    <col min="9" max="9" width="15.7109375" customWidth="1"/>
    <col min="10" max="10" width="12.7109375" bestFit="1" customWidth="1"/>
    <col min="11" max="11" width="18" bestFit="1" customWidth="1"/>
    <col min="12" max="12" width="14" bestFit="1" customWidth="1"/>
    <col min="13" max="13" width="14.5703125" bestFit="1" customWidth="1"/>
    <col min="15" max="15" width="16.140625" bestFit="1" customWidth="1"/>
  </cols>
  <sheetData>
    <row r="1" spans="1:15" ht="15.75" thickBot="1" x14ac:dyDescent="0.3">
      <c r="A1" s="9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  <c r="M1" s="11" t="s">
        <v>36</v>
      </c>
    </row>
    <row r="2" spans="1:15" ht="15.75" thickTop="1" x14ac:dyDescent="0.25">
      <c r="A2" s="1">
        <v>11000</v>
      </c>
      <c r="B2" s="2" t="s">
        <v>0</v>
      </c>
      <c r="C2" s="2" t="s">
        <v>1</v>
      </c>
      <c r="D2" s="2">
        <v>90000</v>
      </c>
      <c r="E2" s="3">
        <v>2</v>
      </c>
      <c r="F2" s="3">
        <v>0</v>
      </c>
      <c r="G2" s="3">
        <v>40</v>
      </c>
      <c r="H2" s="2" t="s">
        <v>2</v>
      </c>
      <c r="I2" s="2" t="s">
        <v>3</v>
      </c>
      <c r="J2" s="3" t="s">
        <v>4</v>
      </c>
      <c r="K2" s="2" t="s">
        <v>5</v>
      </c>
      <c r="L2" s="2" t="s">
        <v>6</v>
      </c>
      <c r="M2" s="4" t="s">
        <v>4</v>
      </c>
    </row>
    <row r="3" spans="1:15" x14ac:dyDescent="0.25">
      <c r="A3" s="5">
        <v>11047</v>
      </c>
      <c r="B3" s="6" t="s">
        <v>0</v>
      </c>
      <c r="C3" s="6" t="s">
        <v>7</v>
      </c>
      <c r="D3" s="6">
        <v>30000</v>
      </c>
      <c r="E3" s="7">
        <v>3</v>
      </c>
      <c r="F3" s="7">
        <v>2</v>
      </c>
      <c r="G3" s="7">
        <v>56</v>
      </c>
      <c r="H3" s="6" t="s">
        <v>8</v>
      </c>
      <c r="I3" s="6" t="s">
        <v>9</v>
      </c>
      <c r="J3" s="7" t="s">
        <v>10</v>
      </c>
      <c r="K3" s="6" t="s">
        <v>5</v>
      </c>
      <c r="L3" s="6" t="s">
        <v>6</v>
      </c>
      <c r="M3" s="8" t="s">
        <v>4</v>
      </c>
    </row>
    <row r="4" spans="1:15" x14ac:dyDescent="0.25">
      <c r="A4" s="1">
        <v>11061</v>
      </c>
      <c r="B4" s="2" t="s">
        <v>0</v>
      </c>
      <c r="C4" s="2" t="s">
        <v>1</v>
      </c>
      <c r="D4" s="2">
        <v>80000</v>
      </c>
      <c r="E4" s="3">
        <v>2</v>
      </c>
      <c r="F4" s="3">
        <v>2</v>
      </c>
      <c r="G4" s="3">
        <v>52</v>
      </c>
      <c r="H4" s="2" t="s">
        <v>11</v>
      </c>
      <c r="I4" s="2" t="s">
        <v>9</v>
      </c>
      <c r="J4" s="3" t="s">
        <v>4</v>
      </c>
      <c r="K4" s="2" t="s">
        <v>12</v>
      </c>
      <c r="L4" s="2" t="s">
        <v>6</v>
      </c>
      <c r="M4" s="4" t="s">
        <v>4</v>
      </c>
    </row>
    <row r="5" spans="1:15" x14ac:dyDescent="0.25">
      <c r="A5" s="5">
        <v>11147</v>
      </c>
      <c r="B5" s="6" t="s">
        <v>0</v>
      </c>
      <c r="C5" s="6" t="s">
        <v>1</v>
      </c>
      <c r="D5" s="6">
        <v>60000</v>
      </c>
      <c r="E5" s="7">
        <v>2</v>
      </c>
      <c r="F5" s="7">
        <v>1</v>
      </c>
      <c r="G5" s="7">
        <v>67</v>
      </c>
      <c r="H5" s="6" t="s">
        <v>13</v>
      </c>
      <c r="I5" s="6" t="s">
        <v>14</v>
      </c>
      <c r="J5" s="7" t="s">
        <v>4</v>
      </c>
      <c r="K5" s="6" t="s">
        <v>15</v>
      </c>
      <c r="L5" s="6" t="s">
        <v>6</v>
      </c>
      <c r="M5" s="8" t="s">
        <v>4</v>
      </c>
    </row>
    <row r="6" spans="1:15" x14ac:dyDescent="0.25">
      <c r="A6" s="1">
        <v>11489</v>
      </c>
      <c r="B6" s="2" t="s">
        <v>16</v>
      </c>
      <c r="C6" s="2" t="s">
        <v>7</v>
      </c>
      <c r="D6" s="2">
        <v>20000</v>
      </c>
      <c r="E6" s="3">
        <v>0</v>
      </c>
      <c r="F6" s="3">
        <v>2</v>
      </c>
      <c r="G6" s="3">
        <v>35</v>
      </c>
      <c r="H6" s="2" t="s">
        <v>17</v>
      </c>
      <c r="I6" s="2" t="s">
        <v>18</v>
      </c>
      <c r="J6" s="3" t="s">
        <v>10</v>
      </c>
      <c r="K6" s="2" t="s">
        <v>5</v>
      </c>
      <c r="L6" s="2" t="s">
        <v>19</v>
      </c>
      <c r="M6" s="4" t="s">
        <v>4</v>
      </c>
    </row>
    <row r="7" spans="1:15" x14ac:dyDescent="0.25">
      <c r="A7" s="5">
        <v>11090</v>
      </c>
      <c r="B7" s="6" t="s">
        <v>16</v>
      </c>
      <c r="C7" s="6" t="s">
        <v>1</v>
      </c>
      <c r="D7" s="6">
        <v>90000</v>
      </c>
      <c r="E7" s="7">
        <v>2</v>
      </c>
      <c r="F7" s="7">
        <v>1</v>
      </c>
      <c r="G7" s="7">
        <v>48</v>
      </c>
      <c r="H7" s="6" t="s">
        <v>11</v>
      </c>
      <c r="I7" s="6" t="s">
        <v>3</v>
      </c>
      <c r="J7" s="7" t="s">
        <v>4</v>
      </c>
      <c r="K7" s="6" t="s">
        <v>20</v>
      </c>
      <c r="L7" s="6" t="s">
        <v>21</v>
      </c>
      <c r="M7" s="8" t="s">
        <v>4</v>
      </c>
    </row>
    <row r="8" spans="1:15" x14ac:dyDescent="0.25">
      <c r="A8" s="1">
        <v>11116</v>
      </c>
      <c r="B8" s="2" t="s">
        <v>0</v>
      </c>
      <c r="C8" s="2" t="s">
        <v>1</v>
      </c>
      <c r="D8" s="2">
        <v>70000</v>
      </c>
      <c r="E8" s="3">
        <v>5</v>
      </c>
      <c r="F8" s="3">
        <v>2</v>
      </c>
      <c r="G8" s="3">
        <v>43</v>
      </c>
      <c r="H8" s="2" t="s">
        <v>11</v>
      </c>
      <c r="I8" s="2" t="s">
        <v>9</v>
      </c>
      <c r="J8" s="3" t="s">
        <v>4</v>
      </c>
      <c r="K8" s="2" t="s">
        <v>12</v>
      </c>
      <c r="L8" s="2" t="s">
        <v>6</v>
      </c>
      <c r="M8" s="4" t="s">
        <v>10</v>
      </c>
    </row>
    <row r="9" spans="1:15" x14ac:dyDescent="0.25">
      <c r="A9" s="5">
        <v>11139</v>
      </c>
      <c r="B9" s="6" t="s">
        <v>16</v>
      </c>
      <c r="C9" s="6" t="s">
        <v>7</v>
      </c>
      <c r="D9" s="6">
        <v>30000</v>
      </c>
      <c r="E9" s="7">
        <v>2</v>
      </c>
      <c r="F9" s="7">
        <v>2</v>
      </c>
      <c r="G9" s="7">
        <v>67</v>
      </c>
      <c r="H9" s="6" t="s">
        <v>11</v>
      </c>
      <c r="I9" s="6" t="s">
        <v>22</v>
      </c>
      <c r="J9" s="7" t="s">
        <v>10</v>
      </c>
      <c r="K9" s="6" t="s">
        <v>12</v>
      </c>
      <c r="L9" s="6" t="s">
        <v>6</v>
      </c>
      <c r="M9" s="8" t="s">
        <v>10</v>
      </c>
    </row>
    <row r="10" spans="1:15" x14ac:dyDescent="0.25">
      <c r="A10" s="1">
        <v>11143</v>
      </c>
      <c r="B10" s="2" t="s">
        <v>0</v>
      </c>
      <c r="C10" s="2" t="s">
        <v>1</v>
      </c>
      <c r="D10" s="2">
        <v>40000</v>
      </c>
      <c r="E10" s="3">
        <v>0</v>
      </c>
      <c r="F10" s="3">
        <v>2</v>
      </c>
      <c r="G10" s="3">
        <v>29</v>
      </c>
      <c r="H10" s="2" t="s">
        <v>8</v>
      </c>
      <c r="I10" s="2" t="s">
        <v>9</v>
      </c>
      <c r="J10" s="3" t="s">
        <v>4</v>
      </c>
      <c r="K10" s="2" t="s">
        <v>12</v>
      </c>
      <c r="L10" s="2" t="s">
        <v>21</v>
      </c>
      <c r="M10" s="4" t="s">
        <v>10</v>
      </c>
      <c r="O10" s="7"/>
    </row>
    <row r="11" spans="1:15" x14ac:dyDescent="0.25">
      <c r="A11" s="5">
        <v>11149</v>
      </c>
      <c r="B11" s="6" t="s">
        <v>0</v>
      </c>
      <c r="C11" s="6" t="s">
        <v>1</v>
      </c>
      <c r="D11" s="6">
        <v>40000</v>
      </c>
      <c r="E11" s="7">
        <v>2</v>
      </c>
      <c r="F11" s="7">
        <v>2</v>
      </c>
      <c r="G11" s="7">
        <v>65</v>
      </c>
      <c r="H11" s="6" t="s">
        <v>2</v>
      </c>
      <c r="I11" s="6" t="s">
        <v>14</v>
      </c>
      <c r="J11" s="7" t="s">
        <v>4</v>
      </c>
      <c r="K11" s="6" t="s">
        <v>15</v>
      </c>
      <c r="L11" s="6" t="s">
        <v>6</v>
      </c>
      <c r="M11" s="8" t="s">
        <v>10</v>
      </c>
      <c r="O11" s="7"/>
    </row>
    <row r="12" spans="1:15" x14ac:dyDescent="0.25">
      <c r="A12" s="1">
        <v>11165</v>
      </c>
      <c r="B12" s="2" t="s">
        <v>0</v>
      </c>
      <c r="C12" s="2" t="s">
        <v>7</v>
      </c>
      <c r="D12" s="2">
        <v>60000</v>
      </c>
      <c r="E12" s="3">
        <v>0</v>
      </c>
      <c r="F12" s="3">
        <v>1</v>
      </c>
      <c r="G12" s="3">
        <v>33</v>
      </c>
      <c r="H12" s="2" t="s">
        <v>11</v>
      </c>
      <c r="I12" s="2" t="s">
        <v>9</v>
      </c>
      <c r="J12" s="3" t="s">
        <v>10</v>
      </c>
      <c r="K12" s="2" t="s">
        <v>5</v>
      </c>
      <c r="L12" s="2" t="s">
        <v>21</v>
      </c>
      <c r="M12" s="4" t="s">
        <v>10</v>
      </c>
    </row>
    <row r="13" spans="1:15" x14ac:dyDescent="0.25">
      <c r="A13" s="5">
        <v>11199</v>
      </c>
      <c r="B13" s="6" t="s">
        <v>0</v>
      </c>
      <c r="C13" s="6" t="s">
        <v>7</v>
      </c>
      <c r="D13" s="6">
        <v>70000</v>
      </c>
      <c r="E13" s="7">
        <v>4</v>
      </c>
      <c r="F13" s="7">
        <v>1</v>
      </c>
      <c r="G13" s="7">
        <v>59</v>
      </c>
      <c r="H13" s="6" t="s">
        <v>2</v>
      </c>
      <c r="I13" s="6" t="s">
        <v>14</v>
      </c>
      <c r="J13" s="7" t="s">
        <v>4</v>
      </c>
      <c r="K13" s="6" t="s">
        <v>23</v>
      </c>
      <c r="L13" s="6" t="s">
        <v>21</v>
      </c>
      <c r="M13" s="8" t="s">
        <v>10</v>
      </c>
    </row>
    <row r="14" spans="1:15" x14ac:dyDescent="0.25">
      <c r="A14" s="1">
        <v>11200</v>
      </c>
      <c r="B14" s="2" t="s">
        <v>0</v>
      </c>
      <c r="C14" s="2" t="s">
        <v>1</v>
      </c>
      <c r="D14" s="2">
        <v>70000</v>
      </c>
      <c r="E14" s="3">
        <v>4</v>
      </c>
      <c r="F14" s="3">
        <v>1</v>
      </c>
      <c r="G14" s="3">
        <v>58</v>
      </c>
      <c r="H14" s="2" t="s">
        <v>2</v>
      </c>
      <c r="I14" s="2" t="s">
        <v>14</v>
      </c>
      <c r="J14" s="3" t="s">
        <v>4</v>
      </c>
      <c r="K14" s="2" t="s">
        <v>5</v>
      </c>
      <c r="L14" s="2" t="s">
        <v>21</v>
      </c>
      <c r="M14" s="4" t="s">
        <v>10</v>
      </c>
      <c r="O14" s="7"/>
    </row>
    <row r="15" spans="1:15" x14ac:dyDescent="0.25">
      <c r="A15" s="5">
        <v>11219</v>
      </c>
      <c r="B15" s="6" t="s">
        <v>0</v>
      </c>
      <c r="C15" s="6" t="s">
        <v>1</v>
      </c>
      <c r="D15" s="6">
        <v>60000</v>
      </c>
      <c r="E15" s="7">
        <v>2</v>
      </c>
      <c r="F15" s="7">
        <v>2</v>
      </c>
      <c r="G15" s="7">
        <v>55</v>
      </c>
      <c r="H15" s="6" t="s">
        <v>8</v>
      </c>
      <c r="I15" s="6" t="s">
        <v>3</v>
      </c>
      <c r="J15" s="7" t="s">
        <v>4</v>
      </c>
      <c r="K15" s="6" t="s">
        <v>23</v>
      </c>
      <c r="L15" s="6" t="s">
        <v>21</v>
      </c>
      <c r="M15" s="8" t="s">
        <v>10</v>
      </c>
      <c r="O15" s="7"/>
    </row>
    <row r="16" spans="1:15" x14ac:dyDescent="0.25">
      <c r="A16" s="1">
        <v>11225</v>
      </c>
      <c r="B16" s="2" t="s">
        <v>0</v>
      </c>
      <c r="C16" s="2" t="s">
        <v>7</v>
      </c>
      <c r="D16" s="2">
        <v>60000</v>
      </c>
      <c r="E16" s="3">
        <v>2</v>
      </c>
      <c r="F16" s="3">
        <v>1</v>
      </c>
      <c r="G16" s="3">
        <v>55</v>
      </c>
      <c r="H16" s="2" t="s">
        <v>11</v>
      </c>
      <c r="I16" s="2" t="s">
        <v>3</v>
      </c>
      <c r="J16" s="3" t="s">
        <v>4</v>
      </c>
      <c r="K16" s="2" t="s">
        <v>23</v>
      </c>
      <c r="L16" s="2" t="s">
        <v>21</v>
      </c>
      <c r="M16" s="4" t="s">
        <v>10</v>
      </c>
    </row>
    <row r="17" spans="1:15" x14ac:dyDescent="0.25">
      <c r="A17" s="5">
        <v>11233</v>
      </c>
      <c r="B17" s="6" t="s">
        <v>0</v>
      </c>
      <c r="C17" s="6" t="s">
        <v>1</v>
      </c>
      <c r="D17" s="6">
        <v>70000</v>
      </c>
      <c r="E17" s="7">
        <v>4</v>
      </c>
      <c r="F17" s="7">
        <v>2</v>
      </c>
      <c r="G17" s="7">
        <v>53</v>
      </c>
      <c r="H17" s="6" t="s">
        <v>11</v>
      </c>
      <c r="I17" s="6" t="s">
        <v>3</v>
      </c>
      <c r="J17" s="7" t="s">
        <v>4</v>
      </c>
      <c r="K17" s="6" t="s">
        <v>23</v>
      </c>
      <c r="L17" s="6" t="s">
        <v>21</v>
      </c>
      <c r="M17" s="8" t="s">
        <v>10</v>
      </c>
    </row>
    <row r="18" spans="1:15" x14ac:dyDescent="0.25">
      <c r="A18" s="1">
        <v>11249</v>
      </c>
      <c r="B18" s="2" t="s">
        <v>0</v>
      </c>
      <c r="C18" s="2" t="s">
        <v>7</v>
      </c>
      <c r="D18" s="2">
        <v>130000</v>
      </c>
      <c r="E18" s="3">
        <v>3</v>
      </c>
      <c r="F18" s="3">
        <v>3</v>
      </c>
      <c r="G18" s="3">
        <v>51</v>
      </c>
      <c r="H18" s="2" t="s">
        <v>11</v>
      </c>
      <c r="I18" s="2" t="s">
        <v>3</v>
      </c>
      <c r="J18" s="3" t="s">
        <v>4</v>
      </c>
      <c r="K18" s="2" t="s">
        <v>15</v>
      </c>
      <c r="L18" s="2" t="s">
        <v>19</v>
      </c>
      <c r="M18" s="4" t="s">
        <v>4</v>
      </c>
      <c r="O18" s="6"/>
    </row>
    <row r="19" spans="1:15" x14ac:dyDescent="0.25">
      <c r="A19" s="5">
        <v>11255</v>
      </c>
      <c r="B19" s="6" t="s">
        <v>0</v>
      </c>
      <c r="C19" s="6" t="s">
        <v>1</v>
      </c>
      <c r="D19" s="6">
        <v>70000</v>
      </c>
      <c r="E19" s="7">
        <v>4</v>
      </c>
      <c r="F19" s="7">
        <v>2</v>
      </c>
      <c r="G19" s="7">
        <v>73</v>
      </c>
      <c r="H19" s="6" t="s">
        <v>13</v>
      </c>
      <c r="I19" s="6" t="s">
        <v>14</v>
      </c>
      <c r="J19" s="7" t="s">
        <v>4</v>
      </c>
      <c r="K19" s="6" t="s">
        <v>12</v>
      </c>
      <c r="L19" s="6" t="s">
        <v>21</v>
      </c>
      <c r="M19" s="8" t="s">
        <v>10</v>
      </c>
      <c r="O19" s="6"/>
    </row>
    <row r="20" spans="1:15" x14ac:dyDescent="0.25">
      <c r="A20" s="1">
        <v>11259</v>
      </c>
      <c r="B20" s="2" t="s">
        <v>0</v>
      </c>
      <c r="C20" s="2" t="s">
        <v>7</v>
      </c>
      <c r="D20" s="2">
        <v>100000</v>
      </c>
      <c r="E20" s="3">
        <v>4</v>
      </c>
      <c r="F20" s="3">
        <v>4</v>
      </c>
      <c r="G20" s="3">
        <v>41</v>
      </c>
      <c r="H20" s="2" t="s">
        <v>11</v>
      </c>
      <c r="I20" s="2" t="s">
        <v>3</v>
      </c>
      <c r="J20" s="3" t="s">
        <v>4</v>
      </c>
      <c r="K20" s="2" t="s">
        <v>20</v>
      </c>
      <c r="L20" s="2" t="s">
        <v>21</v>
      </c>
      <c r="M20" s="4" t="s">
        <v>4</v>
      </c>
      <c r="O20" s="6"/>
    </row>
    <row r="21" spans="1:15" x14ac:dyDescent="0.25">
      <c r="A21" s="5">
        <v>11262</v>
      </c>
      <c r="B21" s="6" t="s">
        <v>0</v>
      </c>
      <c r="C21" s="6" t="s">
        <v>7</v>
      </c>
      <c r="D21" s="6">
        <v>80000</v>
      </c>
      <c r="E21" s="7">
        <v>4</v>
      </c>
      <c r="F21" s="7">
        <v>0</v>
      </c>
      <c r="G21" s="7">
        <v>42</v>
      </c>
      <c r="H21" s="6" t="s">
        <v>2</v>
      </c>
      <c r="I21" s="6" t="s">
        <v>14</v>
      </c>
      <c r="J21" s="7" t="s">
        <v>4</v>
      </c>
      <c r="K21" s="6" t="s">
        <v>15</v>
      </c>
      <c r="L21" s="6" t="s">
        <v>21</v>
      </c>
      <c r="M21" s="8" t="s">
        <v>10</v>
      </c>
      <c r="O21" s="6"/>
    </row>
    <row r="22" spans="1:15" x14ac:dyDescent="0.25">
      <c r="A22" s="1">
        <v>11269</v>
      </c>
      <c r="B22" s="2" t="s">
        <v>0</v>
      </c>
      <c r="C22" s="2" t="s">
        <v>1</v>
      </c>
      <c r="D22" s="2">
        <v>130000</v>
      </c>
      <c r="E22" s="3">
        <v>2</v>
      </c>
      <c r="F22" s="3">
        <v>2</v>
      </c>
      <c r="G22" s="3">
        <v>41</v>
      </c>
      <c r="H22" s="2" t="s">
        <v>13</v>
      </c>
      <c r="I22" s="2" t="s">
        <v>14</v>
      </c>
      <c r="J22" s="3" t="s">
        <v>4</v>
      </c>
      <c r="K22" s="2" t="s">
        <v>15</v>
      </c>
      <c r="L22" s="2" t="s">
        <v>21</v>
      </c>
      <c r="M22" s="4" t="s">
        <v>10</v>
      </c>
      <c r="O22" s="6"/>
    </row>
    <row r="23" spans="1:15" x14ac:dyDescent="0.25">
      <c r="A23" s="5">
        <v>11270</v>
      </c>
      <c r="B23" s="6" t="s">
        <v>0</v>
      </c>
      <c r="C23" s="6" t="s">
        <v>1</v>
      </c>
      <c r="D23" s="6">
        <v>130000</v>
      </c>
      <c r="E23" s="7">
        <v>2</v>
      </c>
      <c r="F23" s="7">
        <v>3</v>
      </c>
      <c r="G23" s="7">
        <v>42</v>
      </c>
      <c r="H23" s="6" t="s">
        <v>13</v>
      </c>
      <c r="I23" s="6" t="s">
        <v>14</v>
      </c>
      <c r="J23" s="7" t="s">
        <v>4</v>
      </c>
      <c r="K23" s="6" t="s">
        <v>15</v>
      </c>
      <c r="L23" s="6" t="s">
        <v>21</v>
      </c>
      <c r="M23" s="8" t="s">
        <v>4</v>
      </c>
    </row>
    <row r="24" spans="1:15" x14ac:dyDescent="0.25">
      <c r="A24" s="1">
        <v>11275</v>
      </c>
      <c r="B24" s="2" t="s">
        <v>0</v>
      </c>
      <c r="C24" s="2" t="s">
        <v>7</v>
      </c>
      <c r="D24" s="2">
        <v>80000</v>
      </c>
      <c r="E24" s="3">
        <v>4</v>
      </c>
      <c r="F24" s="3">
        <v>2</v>
      </c>
      <c r="G24" s="3">
        <v>72</v>
      </c>
      <c r="H24" s="2" t="s">
        <v>13</v>
      </c>
      <c r="I24" s="2" t="s">
        <v>14</v>
      </c>
      <c r="J24" s="3" t="s">
        <v>4</v>
      </c>
      <c r="K24" s="2" t="s">
        <v>15</v>
      </c>
      <c r="L24" s="2" t="s">
        <v>21</v>
      </c>
      <c r="M24" s="4" t="s">
        <v>4</v>
      </c>
    </row>
    <row r="25" spans="1:15" x14ac:dyDescent="0.25">
      <c r="A25" s="5">
        <v>11287</v>
      </c>
      <c r="B25" s="6" t="s">
        <v>0</v>
      </c>
      <c r="C25" s="6" t="s">
        <v>1</v>
      </c>
      <c r="D25" s="6">
        <v>70000</v>
      </c>
      <c r="E25" s="7">
        <v>5</v>
      </c>
      <c r="F25" s="7">
        <v>3</v>
      </c>
      <c r="G25" s="7">
        <v>45</v>
      </c>
      <c r="H25" s="6" t="s">
        <v>11</v>
      </c>
      <c r="I25" s="6" t="s">
        <v>3</v>
      </c>
      <c r="J25" s="7" t="s">
        <v>10</v>
      </c>
      <c r="K25" s="6" t="s">
        <v>12</v>
      </c>
      <c r="L25" s="6" t="s">
        <v>21</v>
      </c>
      <c r="M25" s="8" t="s">
        <v>10</v>
      </c>
    </row>
    <row r="26" spans="1:15" x14ac:dyDescent="0.25">
      <c r="A26" s="1">
        <v>11292</v>
      </c>
      <c r="B26" s="2" t="s">
        <v>16</v>
      </c>
      <c r="C26" s="2" t="s">
        <v>1</v>
      </c>
      <c r="D26" s="2">
        <v>150000</v>
      </c>
      <c r="E26" s="3">
        <v>1</v>
      </c>
      <c r="F26" s="3">
        <v>3</v>
      </c>
      <c r="G26" s="3">
        <v>44</v>
      </c>
      <c r="H26" s="2" t="s">
        <v>11</v>
      </c>
      <c r="I26" s="2" t="s">
        <v>3</v>
      </c>
      <c r="J26" s="3" t="s">
        <v>10</v>
      </c>
      <c r="K26" s="2" t="s">
        <v>15</v>
      </c>
      <c r="L26" s="2" t="s">
        <v>21</v>
      </c>
      <c r="M26" s="4" t="s">
        <v>4</v>
      </c>
    </row>
    <row r="27" spans="1:15" x14ac:dyDescent="0.25">
      <c r="A27" s="5">
        <v>11303</v>
      </c>
      <c r="B27" s="6" t="s">
        <v>16</v>
      </c>
      <c r="C27" s="6" t="s">
        <v>7</v>
      </c>
      <c r="D27" s="6">
        <v>90000</v>
      </c>
      <c r="E27" s="7">
        <v>4</v>
      </c>
      <c r="F27" s="7">
        <v>3</v>
      </c>
      <c r="G27" s="7">
        <v>45</v>
      </c>
      <c r="H27" s="6" t="s">
        <v>8</v>
      </c>
      <c r="I27" s="6" t="s">
        <v>3</v>
      </c>
      <c r="J27" s="7" t="s">
        <v>10</v>
      </c>
      <c r="K27" s="6" t="s">
        <v>5</v>
      </c>
      <c r="L27" s="6" t="s">
        <v>21</v>
      </c>
      <c r="M27" s="8" t="s">
        <v>4</v>
      </c>
    </row>
    <row r="28" spans="1:15" x14ac:dyDescent="0.25">
      <c r="A28" s="1">
        <v>11340</v>
      </c>
      <c r="B28" s="2" t="s">
        <v>0</v>
      </c>
      <c r="C28" s="2" t="s">
        <v>7</v>
      </c>
      <c r="D28" s="2">
        <v>10000</v>
      </c>
      <c r="E28" s="3">
        <v>1</v>
      </c>
      <c r="F28" s="3">
        <v>0</v>
      </c>
      <c r="G28" s="3">
        <v>70</v>
      </c>
      <c r="H28" s="2" t="s">
        <v>13</v>
      </c>
      <c r="I28" s="2" t="s">
        <v>22</v>
      </c>
      <c r="J28" s="3" t="s">
        <v>4</v>
      </c>
      <c r="K28" s="2" t="s">
        <v>15</v>
      </c>
      <c r="L28" s="2" t="s">
        <v>19</v>
      </c>
      <c r="M28" s="4" t="s">
        <v>4</v>
      </c>
    </row>
    <row r="29" spans="1:15" x14ac:dyDescent="0.25">
      <c r="A29" s="5">
        <v>11378</v>
      </c>
      <c r="B29" s="6" t="s">
        <v>16</v>
      </c>
      <c r="C29" s="6" t="s">
        <v>7</v>
      </c>
      <c r="D29" s="6">
        <v>10000</v>
      </c>
      <c r="E29" s="7">
        <v>1</v>
      </c>
      <c r="F29" s="7">
        <v>1</v>
      </c>
      <c r="G29" s="7">
        <v>46</v>
      </c>
      <c r="H29" s="6" t="s">
        <v>8</v>
      </c>
      <c r="I29" s="6" t="s">
        <v>18</v>
      </c>
      <c r="J29" s="7" t="s">
        <v>10</v>
      </c>
      <c r="K29" s="6" t="s">
        <v>20</v>
      </c>
      <c r="L29" s="6" t="s">
        <v>19</v>
      </c>
      <c r="M29" s="8" t="s">
        <v>4</v>
      </c>
    </row>
    <row r="30" spans="1:15" x14ac:dyDescent="0.25">
      <c r="A30" s="1">
        <v>11381</v>
      </c>
      <c r="B30" s="2" t="s">
        <v>0</v>
      </c>
      <c r="C30" s="2" t="s">
        <v>7</v>
      </c>
      <c r="D30" s="2">
        <v>20000</v>
      </c>
      <c r="E30" s="3">
        <v>2</v>
      </c>
      <c r="F30" s="3">
        <v>1</v>
      </c>
      <c r="G30" s="3">
        <v>47</v>
      </c>
      <c r="H30" s="2" t="s">
        <v>11</v>
      </c>
      <c r="I30" s="2" t="s">
        <v>18</v>
      </c>
      <c r="J30" s="3" t="s">
        <v>4</v>
      </c>
      <c r="K30" s="2" t="s">
        <v>20</v>
      </c>
      <c r="L30" s="2" t="s">
        <v>19</v>
      </c>
      <c r="M30" s="4" t="s">
        <v>4</v>
      </c>
    </row>
    <row r="31" spans="1:15" x14ac:dyDescent="0.25">
      <c r="A31" s="5">
        <v>11383</v>
      </c>
      <c r="B31" s="6" t="s">
        <v>0</v>
      </c>
      <c r="C31" s="6" t="s">
        <v>7</v>
      </c>
      <c r="D31" s="6">
        <v>30000</v>
      </c>
      <c r="E31" s="7">
        <v>3</v>
      </c>
      <c r="F31" s="7">
        <v>0</v>
      </c>
      <c r="G31" s="7">
        <v>46</v>
      </c>
      <c r="H31" s="6" t="s">
        <v>13</v>
      </c>
      <c r="I31" s="6" t="s">
        <v>22</v>
      </c>
      <c r="J31" s="7" t="s">
        <v>4</v>
      </c>
      <c r="K31" s="6" t="s">
        <v>15</v>
      </c>
      <c r="L31" s="6" t="s">
        <v>19</v>
      </c>
      <c r="M31" s="8" t="s">
        <v>10</v>
      </c>
    </row>
    <row r="32" spans="1:15" x14ac:dyDescent="0.25">
      <c r="A32" s="1">
        <v>11386</v>
      </c>
      <c r="B32" s="2" t="s">
        <v>0</v>
      </c>
      <c r="C32" s="2" t="s">
        <v>7</v>
      </c>
      <c r="D32" s="2">
        <v>30000</v>
      </c>
      <c r="E32" s="3">
        <v>3</v>
      </c>
      <c r="F32" s="3">
        <v>0</v>
      </c>
      <c r="G32" s="3">
        <v>45</v>
      </c>
      <c r="H32" s="2" t="s">
        <v>2</v>
      </c>
      <c r="I32" s="2" t="s">
        <v>22</v>
      </c>
      <c r="J32" s="3" t="s">
        <v>4</v>
      </c>
      <c r="K32" s="2" t="s">
        <v>15</v>
      </c>
      <c r="L32" s="2" t="s">
        <v>19</v>
      </c>
      <c r="M32" s="4" t="s">
        <v>10</v>
      </c>
    </row>
    <row r="33" spans="1:13" x14ac:dyDescent="0.25">
      <c r="A33" s="5">
        <v>11415</v>
      </c>
      <c r="B33" s="6" t="s">
        <v>16</v>
      </c>
      <c r="C33" s="6" t="s">
        <v>1</v>
      </c>
      <c r="D33" s="6">
        <v>90000</v>
      </c>
      <c r="E33" s="7">
        <v>5</v>
      </c>
      <c r="F33" s="7">
        <v>2</v>
      </c>
      <c r="G33" s="7">
        <v>62</v>
      </c>
      <c r="H33" s="6" t="s">
        <v>11</v>
      </c>
      <c r="I33" s="6" t="s">
        <v>3</v>
      </c>
      <c r="J33" s="7" t="s">
        <v>10</v>
      </c>
      <c r="K33" s="6" t="s">
        <v>23</v>
      </c>
      <c r="L33" s="6" t="s">
        <v>19</v>
      </c>
      <c r="M33" s="8" t="s">
        <v>10</v>
      </c>
    </row>
    <row r="34" spans="1:13" x14ac:dyDescent="0.25">
      <c r="A34" s="1">
        <v>11434</v>
      </c>
      <c r="B34" s="2" t="s">
        <v>0</v>
      </c>
      <c r="C34" s="2" t="s">
        <v>1</v>
      </c>
      <c r="D34" s="2">
        <v>170000</v>
      </c>
      <c r="E34" s="3">
        <v>5</v>
      </c>
      <c r="F34" s="3">
        <v>4</v>
      </c>
      <c r="G34" s="3">
        <v>55</v>
      </c>
      <c r="H34" s="2" t="s">
        <v>11</v>
      </c>
      <c r="I34" s="2" t="s">
        <v>3</v>
      </c>
      <c r="J34" s="3" t="s">
        <v>4</v>
      </c>
      <c r="K34" s="2" t="s">
        <v>15</v>
      </c>
      <c r="L34" s="2" t="s">
        <v>19</v>
      </c>
      <c r="M34" s="4" t="s">
        <v>10</v>
      </c>
    </row>
    <row r="35" spans="1:13" x14ac:dyDescent="0.25">
      <c r="A35" s="5">
        <v>11451</v>
      </c>
      <c r="B35" s="6" t="s">
        <v>16</v>
      </c>
      <c r="C35" s="6" t="s">
        <v>1</v>
      </c>
      <c r="D35" s="6">
        <v>70000</v>
      </c>
      <c r="E35" s="7">
        <v>0</v>
      </c>
      <c r="F35" s="7">
        <v>4</v>
      </c>
      <c r="G35" s="7">
        <v>31</v>
      </c>
      <c r="H35" s="6" t="s">
        <v>2</v>
      </c>
      <c r="I35" s="6" t="s">
        <v>3</v>
      </c>
      <c r="J35" s="7" t="s">
        <v>10</v>
      </c>
      <c r="K35" s="6" t="s">
        <v>23</v>
      </c>
      <c r="L35" s="6" t="s">
        <v>6</v>
      </c>
      <c r="M35" s="8" t="s">
        <v>4</v>
      </c>
    </row>
    <row r="36" spans="1:13" x14ac:dyDescent="0.25">
      <c r="A36" s="1">
        <v>11453</v>
      </c>
      <c r="B36" s="2" t="s">
        <v>16</v>
      </c>
      <c r="C36" s="2" t="s">
        <v>1</v>
      </c>
      <c r="D36" s="2">
        <v>80000</v>
      </c>
      <c r="E36" s="3">
        <v>0</v>
      </c>
      <c r="F36" s="3">
        <v>3</v>
      </c>
      <c r="G36" s="3">
        <v>33</v>
      </c>
      <c r="H36" s="2" t="s">
        <v>2</v>
      </c>
      <c r="I36" s="2" t="s">
        <v>3</v>
      </c>
      <c r="J36" s="3" t="s">
        <v>10</v>
      </c>
      <c r="K36" s="2" t="s">
        <v>23</v>
      </c>
      <c r="L36" s="2" t="s">
        <v>6</v>
      </c>
      <c r="M36" s="4" t="s">
        <v>4</v>
      </c>
    </row>
    <row r="37" spans="1:13" x14ac:dyDescent="0.25">
      <c r="A37" s="5">
        <v>11538</v>
      </c>
      <c r="B37" s="6" t="s">
        <v>16</v>
      </c>
      <c r="C37" s="6" t="s">
        <v>7</v>
      </c>
      <c r="D37" s="6">
        <v>60000</v>
      </c>
      <c r="E37" s="7">
        <v>4</v>
      </c>
      <c r="F37" s="7">
        <v>0</v>
      </c>
      <c r="G37" s="7">
        <v>47</v>
      </c>
      <c r="H37" s="6" t="s">
        <v>13</v>
      </c>
      <c r="I37" s="6" t="s">
        <v>9</v>
      </c>
      <c r="J37" s="7" t="s">
        <v>10</v>
      </c>
      <c r="K37" s="6" t="s">
        <v>15</v>
      </c>
      <c r="L37" s="6" t="s">
        <v>21</v>
      </c>
      <c r="M37" s="8" t="s">
        <v>4</v>
      </c>
    </row>
    <row r="38" spans="1:13" x14ac:dyDescent="0.25">
      <c r="A38" s="1">
        <v>11540</v>
      </c>
      <c r="B38" s="2" t="s">
        <v>16</v>
      </c>
      <c r="C38" s="2" t="s">
        <v>1</v>
      </c>
      <c r="D38" s="2">
        <v>60000</v>
      </c>
      <c r="E38" s="3">
        <v>4</v>
      </c>
      <c r="F38" s="3">
        <v>0</v>
      </c>
      <c r="G38" s="3">
        <v>47</v>
      </c>
      <c r="H38" s="2" t="s">
        <v>13</v>
      </c>
      <c r="I38" s="2" t="s">
        <v>9</v>
      </c>
      <c r="J38" s="3" t="s">
        <v>4</v>
      </c>
      <c r="K38" s="2" t="s">
        <v>5</v>
      </c>
      <c r="L38" s="2" t="s">
        <v>21</v>
      </c>
      <c r="M38" s="4" t="s">
        <v>4</v>
      </c>
    </row>
    <row r="39" spans="1:13" x14ac:dyDescent="0.25">
      <c r="A39" s="5">
        <v>11555</v>
      </c>
      <c r="B39" s="6" t="s">
        <v>0</v>
      </c>
      <c r="C39" s="6" t="s">
        <v>7</v>
      </c>
      <c r="D39" s="6">
        <v>40000</v>
      </c>
      <c r="E39" s="7">
        <v>1</v>
      </c>
      <c r="F39" s="7">
        <v>0</v>
      </c>
      <c r="G39" s="7">
        <v>80</v>
      </c>
      <c r="H39" s="6" t="s">
        <v>2</v>
      </c>
      <c r="I39" s="6" t="s">
        <v>22</v>
      </c>
      <c r="J39" s="7" t="s">
        <v>4</v>
      </c>
      <c r="K39" s="6" t="s">
        <v>15</v>
      </c>
      <c r="L39" s="6" t="s">
        <v>19</v>
      </c>
      <c r="M39" s="8" t="s">
        <v>10</v>
      </c>
    </row>
    <row r="40" spans="1:13" x14ac:dyDescent="0.25">
      <c r="A40" s="1">
        <v>11576</v>
      </c>
      <c r="B40" s="2" t="s">
        <v>0</v>
      </c>
      <c r="C40" s="2" t="s">
        <v>1</v>
      </c>
      <c r="D40" s="2">
        <v>30000</v>
      </c>
      <c r="E40" s="3">
        <v>1</v>
      </c>
      <c r="F40" s="3">
        <v>2</v>
      </c>
      <c r="G40" s="3">
        <v>41</v>
      </c>
      <c r="H40" s="2" t="s">
        <v>2</v>
      </c>
      <c r="I40" s="2" t="s">
        <v>9</v>
      </c>
      <c r="J40" s="3" t="s">
        <v>4</v>
      </c>
      <c r="K40" s="2" t="s">
        <v>15</v>
      </c>
      <c r="L40" s="2" t="s">
        <v>19</v>
      </c>
      <c r="M40" s="4" t="s">
        <v>4</v>
      </c>
    </row>
    <row r="41" spans="1:13" x14ac:dyDescent="0.25">
      <c r="A41" s="5">
        <v>11585</v>
      </c>
      <c r="B41" s="6" t="s">
        <v>0</v>
      </c>
      <c r="C41" s="6" t="s">
        <v>7</v>
      </c>
      <c r="D41" s="6">
        <v>40000</v>
      </c>
      <c r="E41" s="7">
        <v>1</v>
      </c>
      <c r="F41" s="7">
        <v>0</v>
      </c>
      <c r="G41" s="7">
        <v>41</v>
      </c>
      <c r="H41" s="6" t="s">
        <v>2</v>
      </c>
      <c r="I41" s="6" t="s">
        <v>9</v>
      </c>
      <c r="J41" s="7" t="s">
        <v>4</v>
      </c>
      <c r="K41" s="6" t="s">
        <v>15</v>
      </c>
      <c r="L41" s="6" t="s">
        <v>19</v>
      </c>
      <c r="M41" s="8" t="s">
        <v>10</v>
      </c>
    </row>
    <row r="42" spans="1:13" x14ac:dyDescent="0.25">
      <c r="A42" s="1">
        <v>11619</v>
      </c>
      <c r="B42" s="2" t="s">
        <v>16</v>
      </c>
      <c r="C42" s="2" t="s">
        <v>7</v>
      </c>
      <c r="D42" s="2">
        <v>50000</v>
      </c>
      <c r="E42" s="3">
        <v>0</v>
      </c>
      <c r="F42" s="3">
        <v>0</v>
      </c>
      <c r="G42" s="3">
        <v>33</v>
      </c>
      <c r="H42" s="2" t="s">
        <v>13</v>
      </c>
      <c r="I42" s="2" t="s">
        <v>9</v>
      </c>
      <c r="J42" s="3" t="s">
        <v>4</v>
      </c>
      <c r="K42" s="2" t="s">
        <v>5</v>
      </c>
      <c r="L42" s="2" t="s">
        <v>21</v>
      </c>
      <c r="M42" s="4" t="s">
        <v>10</v>
      </c>
    </row>
    <row r="43" spans="1:13" x14ac:dyDescent="0.25">
      <c r="A43" s="5">
        <v>11622</v>
      </c>
      <c r="B43" s="6" t="s">
        <v>0</v>
      </c>
      <c r="C43" s="6" t="s">
        <v>1</v>
      </c>
      <c r="D43" s="6">
        <v>50000</v>
      </c>
      <c r="E43" s="7">
        <v>0</v>
      </c>
      <c r="F43" s="7">
        <v>0</v>
      </c>
      <c r="G43" s="7">
        <v>32</v>
      </c>
      <c r="H43" s="6" t="s">
        <v>13</v>
      </c>
      <c r="I43" s="6" t="s">
        <v>9</v>
      </c>
      <c r="J43" s="7" t="s">
        <v>4</v>
      </c>
      <c r="K43" s="6" t="s">
        <v>15</v>
      </c>
      <c r="L43" s="6" t="s">
        <v>21</v>
      </c>
      <c r="M43" s="8" t="s">
        <v>10</v>
      </c>
    </row>
    <row r="44" spans="1:13" x14ac:dyDescent="0.25">
      <c r="A44" s="1">
        <v>11641</v>
      </c>
      <c r="B44" s="2" t="s">
        <v>0</v>
      </c>
      <c r="C44" s="2" t="s">
        <v>1</v>
      </c>
      <c r="D44" s="2">
        <v>50000</v>
      </c>
      <c r="E44" s="3">
        <v>1</v>
      </c>
      <c r="F44" s="3">
        <v>0</v>
      </c>
      <c r="G44" s="3">
        <v>36</v>
      </c>
      <c r="H44" s="2" t="s">
        <v>2</v>
      </c>
      <c r="I44" s="2" t="s">
        <v>9</v>
      </c>
      <c r="J44" s="3" t="s">
        <v>4</v>
      </c>
      <c r="K44" s="2" t="s">
        <v>15</v>
      </c>
      <c r="L44" s="2" t="s">
        <v>21</v>
      </c>
      <c r="M44" s="4" t="s">
        <v>10</v>
      </c>
    </row>
    <row r="45" spans="1:13" x14ac:dyDescent="0.25">
      <c r="A45" s="5">
        <v>11644</v>
      </c>
      <c r="B45" s="6" t="s">
        <v>16</v>
      </c>
      <c r="C45" s="6" t="s">
        <v>1</v>
      </c>
      <c r="D45" s="6">
        <v>40000</v>
      </c>
      <c r="E45" s="7">
        <v>2</v>
      </c>
      <c r="F45" s="7">
        <v>0</v>
      </c>
      <c r="G45" s="7">
        <v>36</v>
      </c>
      <c r="H45" s="6" t="s">
        <v>2</v>
      </c>
      <c r="I45" s="6" t="s">
        <v>9</v>
      </c>
      <c r="J45" s="7" t="s">
        <v>4</v>
      </c>
      <c r="K45" s="6" t="s">
        <v>20</v>
      </c>
      <c r="L45" s="6" t="s">
        <v>21</v>
      </c>
      <c r="M45" s="8" t="s">
        <v>10</v>
      </c>
    </row>
    <row r="46" spans="1:13" x14ac:dyDescent="0.25">
      <c r="A46" s="1">
        <v>11663</v>
      </c>
      <c r="B46" s="2" t="s">
        <v>0</v>
      </c>
      <c r="C46" s="2" t="s">
        <v>1</v>
      </c>
      <c r="D46" s="2">
        <v>70000</v>
      </c>
      <c r="E46" s="3">
        <v>4</v>
      </c>
      <c r="F46" s="3">
        <v>0</v>
      </c>
      <c r="G46" s="3">
        <v>36</v>
      </c>
      <c r="H46" s="2" t="s">
        <v>13</v>
      </c>
      <c r="I46" s="2" t="s">
        <v>3</v>
      </c>
      <c r="J46" s="3" t="s">
        <v>4</v>
      </c>
      <c r="K46" s="2" t="s">
        <v>15</v>
      </c>
      <c r="L46" s="2" t="s">
        <v>21</v>
      </c>
      <c r="M46" s="4" t="s">
        <v>4</v>
      </c>
    </row>
    <row r="47" spans="1:13" x14ac:dyDescent="0.25">
      <c r="A47" s="5">
        <v>11669</v>
      </c>
      <c r="B47" s="6" t="s">
        <v>16</v>
      </c>
      <c r="C47" s="6" t="s">
        <v>7</v>
      </c>
      <c r="D47" s="6">
        <v>70000</v>
      </c>
      <c r="E47" s="7">
        <v>2</v>
      </c>
      <c r="F47" s="7">
        <v>1</v>
      </c>
      <c r="G47" s="7">
        <v>38</v>
      </c>
      <c r="H47" s="6" t="s">
        <v>2</v>
      </c>
      <c r="I47" s="6" t="s">
        <v>9</v>
      </c>
      <c r="J47" s="7" t="s">
        <v>4</v>
      </c>
      <c r="K47" s="6" t="s">
        <v>20</v>
      </c>
      <c r="L47" s="6" t="s">
        <v>21</v>
      </c>
      <c r="M47" s="8" t="s">
        <v>10</v>
      </c>
    </row>
    <row r="48" spans="1:13" x14ac:dyDescent="0.25">
      <c r="A48" s="1">
        <v>11699</v>
      </c>
      <c r="B48" s="2" t="s">
        <v>16</v>
      </c>
      <c r="C48" s="2" t="s">
        <v>1</v>
      </c>
      <c r="D48" s="2">
        <v>60000</v>
      </c>
      <c r="E48" s="3">
        <v>4</v>
      </c>
      <c r="F48" s="3">
        <v>2</v>
      </c>
      <c r="G48" s="3">
        <v>43</v>
      </c>
      <c r="H48" s="2" t="s">
        <v>2</v>
      </c>
      <c r="I48" s="2" t="s">
        <v>9</v>
      </c>
      <c r="J48" s="3" t="s">
        <v>10</v>
      </c>
      <c r="K48" s="2" t="s">
        <v>15</v>
      </c>
      <c r="L48" s="2" t="s">
        <v>21</v>
      </c>
      <c r="M48" s="4" t="s">
        <v>10</v>
      </c>
    </row>
    <row r="49" spans="1:13" x14ac:dyDescent="0.25">
      <c r="A49" s="5">
        <v>11734</v>
      </c>
      <c r="B49" s="6" t="s">
        <v>0</v>
      </c>
      <c r="C49" s="6" t="s">
        <v>1</v>
      </c>
      <c r="D49" s="6">
        <v>60000</v>
      </c>
      <c r="E49" s="7">
        <v>1</v>
      </c>
      <c r="F49" s="7">
        <v>1</v>
      </c>
      <c r="G49" s="7">
        <v>47</v>
      </c>
      <c r="H49" s="6" t="s">
        <v>11</v>
      </c>
      <c r="I49" s="6" t="s">
        <v>9</v>
      </c>
      <c r="J49" s="7" t="s">
        <v>10</v>
      </c>
      <c r="K49" s="6" t="s">
        <v>15</v>
      </c>
      <c r="L49" s="6" t="s">
        <v>21</v>
      </c>
      <c r="M49" s="8" t="s">
        <v>10</v>
      </c>
    </row>
    <row r="50" spans="1:13" x14ac:dyDescent="0.25">
      <c r="A50" s="1">
        <v>11738</v>
      </c>
      <c r="B50" s="2" t="s">
        <v>0</v>
      </c>
      <c r="C50" s="2" t="s">
        <v>1</v>
      </c>
      <c r="D50" s="2">
        <v>60000</v>
      </c>
      <c r="E50" s="3">
        <v>4</v>
      </c>
      <c r="F50" s="3">
        <v>0</v>
      </c>
      <c r="G50" s="3">
        <v>46</v>
      </c>
      <c r="H50" s="2" t="s">
        <v>2</v>
      </c>
      <c r="I50" s="2" t="s">
        <v>3</v>
      </c>
      <c r="J50" s="3" t="s">
        <v>4</v>
      </c>
      <c r="K50" s="2" t="s">
        <v>20</v>
      </c>
      <c r="L50" s="2" t="s">
        <v>21</v>
      </c>
      <c r="M50" s="4" t="s">
        <v>10</v>
      </c>
    </row>
    <row r="51" spans="1:13" x14ac:dyDescent="0.25">
      <c r="A51" s="5">
        <v>11745</v>
      </c>
      <c r="B51" s="6" t="s">
        <v>0</v>
      </c>
      <c r="C51" s="6" t="s">
        <v>7</v>
      </c>
      <c r="D51" s="6">
        <v>60000</v>
      </c>
      <c r="E51" s="7">
        <v>1</v>
      </c>
      <c r="F51" s="7">
        <v>1</v>
      </c>
      <c r="G51" s="7">
        <v>47</v>
      </c>
      <c r="H51" s="6" t="s">
        <v>2</v>
      </c>
      <c r="I51" s="6" t="s">
        <v>3</v>
      </c>
      <c r="J51" s="7" t="s">
        <v>4</v>
      </c>
      <c r="K51" s="6" t="s">
        <v>15</v>
      </c>
      <c r="L51" s="6" t="s">
        <v>21</v>
      </c>
      <c r="M51" s="8" t="s">
        <v>4</v>
      </c>
    </row>
    <row r="52" spans="1:13" x14ac:dyDescent="0.25">
      <c r="A52" s="1">
        <v>11783</v>
      </c>
      <c r="B52" s="2" t="s">
        <v>0</v>
      </c>
      <c r="C52" s="2" t="s">
        <v>7</v>
      </c>
      <c r="D52" s="2">
        <v>60000</v>
      </c>
      <c r="E52" s="3">
        <v>1</v>
      </c>
      <c r="F52" s="3">
        <v>0</v>
      </c>
      <c r="G52" s="3">
        <v>34</v>
      </c>
      <c r="H52" s="2" t="s">
        <v>13</v>
      </c>
      <c r="I52" s="2" t="s">
        <v>9</v>
      </c>
      <c r="J52" s="3" t="s">
        <v>4</v>
      </c>
      <c r="K52" s="2" t="s">
        <v>15</v>
      </c>
      <c r="L52" s="2" t="s">
        <v>21</v>
      </c>
      <c r="M52" s="4" t="s">
        <v>10</v>
      </c>
    </row>
    <row r="53" spans="1:13" x14ac:dyDescent="0.25">
      <c r="A53" s="5">
        <v>11788</v>
      </c>
      <c r="B53" s="6" t="s">
        <v>16</v>
      </c>
      <c r="C53" s="6" t="s">
        <v>7</v>
      </c>
      <c r="D53" s="6">
        <v>70000</v>
      </c>
      <c r="E53" s="7">
        <v>1</v>
      </c>
      <c r="F53" s="7">
        <v>0</v>
      </c>
      <c r="G53" s="7">
        <v>34</v>
      </c>
      <c r="H53" s="6" t="s">
        <v>13</v>
      </c>
      <c r="I53" s="6" t="s">
        <v>3</v>
      </c>
      <c r="J53" s="7" t="s">
        <v>4</v>
      </c>
      <c r="K53" s="6" t="s">
        <v>20</v>
      </c>
      <c r="L53" s="6" t="s">
        <v>21</v>
      </c>
      <c r="M53" s="8" t="s">
        <v>10</v>
      </c>
    </row>
    <row r="54" spans="1:13" x14ac:dyDescent="0.25">
      <c r="A54" s="1">
        <v>11801</v>
      </c>
      <c r="B54" s="2" t="s">
        <v>0</v>
      </c>
      <c r="C54" s="2" t="s">
        <v>1</v>
      </c>
      <c r="D54" s="2">
        <v>60000</v>
      </c>
      <c r="E54" s="3">
        <v>1</v>
      </c>
      <c r="F54" s="3">
        <v>0</v>
      </c>
      <c r="G54" s="3">
        <v>36</v>
      </c>
      <c r="H54" s="2" t="s">
        <v>13</v>
      </c>
      <c r="I54" s="2" t="s">
        <v>3</v>
      </c>
      <c r="J54" s="3" t="s">
        <v>4</v>
      </c>
      <c r="K54" s="2" t="s">
        <v>20</v>
      </c>
      <c r="L54" s="2" t="s">
        <v>21</v>
      </c>
      <c r="M54" s="4" t="s">
        <v>10</v>
      </c>
    </row>
    <row r="55" spans="1:13" x14ac:dyDescent="0.25">
      <c r="A55" s="5">
        <v>11807</v>
      </c>
      <c r="B55" s="6" t="s">
        <v>0</v>
      </c>
      <c r="C55" s="6" t="s">
        <v>1</v>
      </c>
      <c r="D55" s="6">
        <v>70000</v>
      </c>
      <c r="E55" s="7">
        <v>3</v>
      </c>
      <c r="F55" s="7">
        <v>0</v>
      </c>
      <c r="G55" s="7">
        <v>34</v>
      </c>
      <c r="H55" s="6" t="s">
        <v>13</v>
      </c>
      <c r="I55" s="6" t="s">
        <v>3</v>
      </c>
      <c r="J55" s="7" t="s">
        <v>4</v>
      </c>
      <c r="K55" s="6" t="s">
        <v>20</v>
      </c>
      <c r="L55" s="6" t="s">
        <v>21</v>
      </c>
      <c r="M55" s="8" t="s">
        <v>10</v>
      </c>
    </row>
    <row r="56" spans="1:13" x14ac:dyDescent="0.25">
      <c r="A56" s="1">
        <v>11809</v>
      </c>
      <c r="B56" s="2" t="s">
        <v>0</v>
      </c>
      <c r="C56" s="2" t="s">
        <v>1</v>
      </c>
      <c r="D56" s="2">
        <v>60000</v>
      </c>
      <c r="E56" s="3">
        <v>2</v>
      </c>
      <c r="F56" s="3">
        <v>0</v>
      </c>
      <c r="G56" s="3">
        <v>38</v>
      </c>
      <c r="H56" s="2" t="s">
        <v>2</v>
      </c>
      <c r="I56" s="2" t="s">
        <v>9</v>
      </c>
      <c r="J56" s="3" t="s">
        <v>4</v>
      </c>
      <c r="K56" s="2" t="s">
        <v>15</v>
      </c>
      <c r="L56" s="2" t="s">
        <v>21</v>
      </c>
      <c r="M56" s="4" t="s">
        <v>4</v>
      </c>
    </row>
    <row r="57" spans="1:13" x14ac:dyDescent="0.25">
      <c r="A57" s="5">
        <v>11817</v>
      </c>
      <c r="B57" s="6" t="s">
        <v>16</v>
      </c>
      <c r="C57" s="6" t="s">
        <v>7</v>
      </c>
      <c r="D57" s="6">
        <v>70000</v>
      </c>
      <c r="E57" s="7">
        <v>4</v>
      </c>
      <c r="F57" s="7">
        <v>0</v>
      </c>
      <c r="G57" s="7">
        <v>35</v>
      </c>
      <c r="H57" s="6" t="s">
        <v>13</v>
      </c>
      <c r="I57" s="6" t="s">
        <v>3</v>
      </c>
      <c r="J57" s="7" t="s">
        <v>4</v>
      </c>
      <c r="K57" s="6" t="s">
        <v>20</v>
      </c>
      <c r="L57" s="6" t="s">
        <v>21</v>
      </c>
      <c r="M57" s="8" t="s">
        <v>4</v>
      </c>
    </row>
    <row r="58" spans="1:13" x14ac:dyDescent="0.25">
      <c r="A58" s="1">
        <v>11823</v>
      </c>
      <c r="B58" s="2" t="s">
        <v>0</v>
      </c>
      <c r="C58" s="2" t="s">
        <v>7</v>
      </c>
      <c r="D58" s="2">
        <v>70000</v>
      </c>
      <c r="E58" s="3">
        <v>0</v>
      </c>
      <c r="F58" s="3">
        <v>0</v>
      </c>
      <c r="G58" s="3">
        <v>39</v>
      </c>
      <c r="H58" s="2" t="s">
        <v>13</v>
      </c>
      <c r="I58" s="2" t="s">
        <v>3</v>
      </c>
      <c r="J58" s="3" t="s">
        <v>4</v>
      </c>
      <c r="K58" s="2" t="s">
        <v>20</v>
      </c>
      <c r="L58" s="2" t="s">
        <v>21</v>
      </c>
      <c r="M58" s="4" t="s">
        <v>10</v>
      </c>
    </row>
    <row r="59" spans="1:13" x14ac:dyDescent="0.25">
      <c r="A59" s="5">
        <v>11886</v>
      </c>
      <c r="B59" s="6" t="s">
        <v>0</v>
      </c>
      <c r="C59" s="6" t="s">
        <v>7</v>
      </c>
      <c r="D59" s="6">
        <v>60000</v>
      </c>
      <c r="E59" s="7">
        <v>3</v>
      </c>
      <c r="F59" s="7">
        <v>1</v>
      </c>
      <c r="G59" s="7">
        <v>48</v>
      </c>
      <c r="H59" s="6" t="s">
        <v>2</v>
      </c>
      <c r="I59" s="6" t="s">
        <v>3</v>
      </c>
      <c r="J59" s="7" t="s">
        <v>4</v>
      </c>
      <c r="K59" s="6" t="s">
        <v>15</v>
      </c>
      <c r="L59" s="6" t="s">
        <v>21</v>
      </c>
      <c r="M59" s="8" t="s">
        <v>4</v>
      </c>
    </row>
    <row r="60" spans="1:13" x14ac:dyDescent="0.25">
      <c r="A60" s="1">
        <v>11890</v>
      </c>
      <c r="B60" s="2" t="s">
        <v>0</v>
      </c>
      <c r="C60" s="2" t="s">
        <v>7</v>
      </c>
      <c r="D60" s="2">
        <v>70000</v>
      </c>
      <c r="E60" s="3">
        <v>5</v>
      </c>
      <c r="F60" s="3">
        <v>1</v>
      </c>
      <c r="G60" s="3">
        <v>47</v>
      </c>
      <c r="H60" s="2" t="s">
        <v>13</v>
      </c>
      <c r="I60" s="2" t="s">
        <v>3</v>
      </c>
      <c r="J60" s="3" t="s">
        <v>4</v>
      </c>
      <c r="K60" s="2" t="s">
        <v>15</v>
      </c>
      <c r="L60" s="2" t="s">
        <v>21</v>
      </c>
      <c r="M60" s="4" t="s">
        <v>10</v>
      </c>
    </row>
    <row r="61" spans="1:13" x14ac:dyDescent="0.25">
      <c r="A61" s="5">
        <v>11896</v>
      </c>
      <c r="B61" s="6" t="s">
        <v>0</v>
      </c>
      <c r="C61" s="6" t="s">
        <v>1</v>
      </c>
      <c r="D61" s="6">
        <v>100000</v>
      </c>
      <c r="E61" s="7">
        <v>1</v>
      </c>
      <c r="F61" s="7">
        <v>0</v>
      </c>
      <c r="G61" s="7">
        <v>36</v>
      </c>
      <c r="H61" s="6" t="s">
        <v>13</v>
      </c>
      <c r="I61" s="6" t="s">
        <v>14</v>
      </c>
      <c r="J61" s="7" t="s">
        <v>4</v>
      </c>
      <c r="K61" s="6" t="s">
        <v>20</v>
      </c>
      <c r="L61" s="6" t="s">
        <v>6</v>
      </c>
      <c r="M61" s="8" t="s">
        <v>4</v>
      </c>
    </row>
    <row r="62" spans="1:13" x14ac:dyDescent="0.25">
      <c r="A62" s="1">
        <v>11897</v>
      </c>
      <c r="B62" s="2" t="s">
        <v>16</v>
      </c>
      <c r="C62" s="2" t="s">
        <v>1</v>
      </c>
      <c r="D62" s="2">
        <v>60000</v>
      </c>
      <c r="E62" s="3">
        <v>2</v>
      </c>
      <c r="F62" s="3">
        <v>1</v>
      </c>
      <c r="G62" s="3">
        <v>37</v>
      </c>
      <c r="H62" s="2" t="s">
        <v>2</v>
      </c>
      <c r="I62" s="2" t="s">
        <v>3</v>
      </c>
      <c r="J62" s="3" t="s">
        <v>10</v>
      </c>
      <c r="K62" s="2" t="s">
        <v>15</v>
      </c>
      <c r="L62" s="2" t="s">
        <v>6</v>
      </c>
      <c r="M62" s="4" t="s">
        <v>4</v>
      </c>
    </row>
    <row r="63" spans="1:13" x14ac:dyDescent="0.25">
      <c r="A63" s="5">
        <v>11935</v>
      </c>
      <c r="B63" s="6" t="s">
        <v>16</v>
      </c>
      <c r="C63" s="6" t="s">
        <v>7</v>
      </c>
      <c r="D63" s="6">
        <v>30000</v>
      </c>
      <c r="E63" s="7">
        <v>0</v>
      </c>
      <c r="F63" s="7">
        <v>1</v>
      </c>
      <c r="G63" s="7">
        <v>28</v>
      </c>
      <c r="H63" s="6" t="s">
        <v>11</v>
      </c>
      <c r="I63" s="6" t="s">
        <v>9</v>
      </c>
      <c r="J63" s="7" t="s">
        <v>4</v>
      </c>
      <c r="K63" s="6" t="s">
        <v>12</v>
      </c>
      <c r="L63" s="6" t="s">
        <v>21</v>
      </c>
      <c r="M63" s="8" t="s">
        <v>10</v>
      </c>
    </row>
    <row r="64" spans="1:13" x14ac:dyDescent="0.25">
      <c r="A64" s="1">
        <v>11941</v>
      </c>
      <c r="B64" s="2" t="s">
        <v>16</v>
      </c>
      <c r="C64" s="2" t="s">
        <v>1</v>
      </c>
      <c r="D64" s="2">
        <v>60000</v>
      </c>
      <c r="E64" s="3">
        <v>0</v>
      </c>
      <c r="F64" s="3">
        <v>2</v>
      </c>
      <c r="G64" s="3">
        <v>29</v>
      </c>
      <c r="H64" s="2" t="s">
        <v>11</v>
      </c>
      <c r="I64" s="2" t="s">
        <v>9</v>
      </c>
      <c r="J64" s="3" t="s">
        <v>4</v>
      </c>
      <c r="K64" s="2" t="s">
        <v>12</v>
      </c>
      <c r="L64" s="2" t="s">
        <v>21</v>
      </c>
      <c r="M64" s="4" t="s">
        <v>10</v>
      </c>
    </row>
    <row r="65" spans="1:13" x14ac:dyDescent="0.25">
      <c r="A65" s="5">
        <v>12029</v>
      </c>
      <c r="B65" s="6" t="s">
        <v>0</v>
      </c>
      <c r="C65" s="6" t="s">
        <v>1</v>
      </c>
      <c r="D65" s="6">
        <v>30000</v>
      </c>
      <c r="E65" s="7">
        <v>0</v>
      </c>
      <c r="F65" s="7">
        <v>2</v>
      </c>
      <c r="G65" s="7">
        <v>28</v>
      </c>
      <c r="H65" s="6" t="s">
        <v>17</v>
      </c>
      <c r="I65" s="6" t="s">
        <v>22</v>
      </c>
      <c r="J65" s="7" t="s">
        <v>10</v>
      </c>
      <c r="K65" s="6" t="s">
        <v>15</v>
      </c>
      <c r="L65" s="6" t="s">
        <v>21</v>
      </c>
      <c r="M65" s="8" t="s">
        <v>10</v>
      </c>
    </row>
    <row r="66" spans="1:13" x14ac:dyDescent="0.25">
      <c r="A66" s="1">
        <v>12033</v>
      </c>
      <c r="B66" s="2" t="s">
        <v>16</v>
      </c>
      <c r="C66" s="2" t="s">
        <v>7</v>
      </c>
      <c r="D66" s="2">
        <v>40000</v>
      </c>
      <c r="E66" s="3">
        <v>0</v>
      </c>
      <c r="F66" s="3">
        <v>2</v>
      </c>
      <c r="G66" s="3">
        <v>27</v>
      </c>
      <c r="H66" s="2" t="s">
        <v>8</v>
      </c>
      <c r="I66" s="2" t="s">
        <v>9</v>
      </c>
      <c r="J66" s="3" t="s">
        <v>10</v>
      </c>
      <c r="K66" s="2" t="s">
        <v>15</v>
      </c>
      <c r="L66" s="2" t="s">
        <v>21</v>
      </c>
      <c r="M66" s="4" t="s">
        <v>4</v>
      </c>
    </row>
    <row r="67" spans="1:13" x14ac:dyDescent="0.25">
      <c r="A67" s="5">
        <v>12056</v>
      </c>
      <c r="B67" s="6" t="s">
        <v>0</v>
      </c>
      <c r="C67" s="6" t="s">
        <v>1</v>
      </c>
      <c r="D67" s="6">
        <v>120000</v>
      </c>
      <c r="E67" s="7">
        <v>2</v>
      </c>
      <c r="F67" s="7">
        <v>3</v>
      </c>
      <c r="G67" s="7">
        <v>64</v>
      </c>
      <c r="H67" s="6" t="s">
        <v>13</v>
      </c>
      <c r="I67" s="6" t="s">
        <v>14</v>
      </c>
      <c r="J67" s="7" t="s">
        <v>4</v>
      </c>
      <c r="K67" s="6" t="s">
        <v>12</v>
      </c>
      <c r="L67" s="6" t="s">
        <v>21</v>
      </c>
      <c r="M67" s="8" t="s">
        <v>10</v>
      </c>
    </row>
    <row r="68" spans="1:13" x14ac:dyDescent="0.25">
      <c r="A68" s="1">
        <v>12100</v>
      </c>
      <c r="B68" s="2" t="s">
        <v>16</v>
      </c>
      <c r="C68" s="2" t="s">
        <v>1</v>
      </c>
      <c r="D68" s="2">
        <v>60000</v>
      </c>
      <c r="E68" s="3">
        <v>2</v>
      </c>
      <c r="F68" s="3">
        <v>0</v>
      </c>
      <c r="G68" s="3">
        <v>57</v>
      </c>
      <c r="H68" s="2" t="s">
        <v>2</v>
      </c>
      <c r="I68" s="2" t="s">
        <v>14</v>
      </c>
      <c r="J68" s="3" t="s">
        <v>4</v>
      </c>
      <c r="K68" s="2" t="s">
        <v>23</v>
      </c>
      <c r="L68" s="2" t="s">
        <v>21</v>
      </c>
      <c r="M68" s="4" t="s">
        <v>10</v>
      </c>
    </row>
    <row r="69" spans="1:13" x14ac:dyDescent="0.25">
      <c r="A69" s="5">
        <v>12121</v>
      </c>
      <c r="B69" s="6" t="s">
        <v>16</v>
      </c>
      <c r="C69" s="6" t="s">
        <v>1</v>
      </c>
      <c r="D69" s="6">
        <v>60000</v>
      </c>
      <c r="E69" s="7">
        <v>3</v>
      </c>
      <c r="F69" s="7">
        <v>2</v>
      </c>
      <c r="G69" s="7">
        <v>53</v>
      </c>
      <c r="H69" s="6" t="s">
        <v>8</v>
      </c>
      <c r="I69" s="6" t="s">
        <v>3</v>
      </c>
      <c r="J69" s="7" t="s">
        <v>4</v>
      </c>
      <c r="K69" s="6" t="s">
        <v>23</v>
      </c>
      <c r="L69" s="6" t="s">
        <v>21</v>
      </c>
      <c r="M69" s="8" t="s">
        <v>4</v>
      </c>
    </row>
    <row r="70" spans="1:13" x14ac:dyDescent="0.25">
      <c r="A70" s="1">
        <v>12133</v>
      </c>
      <c r="B70" s="2" t="s">
        <v>0</v>
      </c>
      <c r="C70" s="2" t="s">
        <v>7</v>
      </c>
      <c r="D70" s="2">
        <v>130000</v>
      </c>
      <c r="E70" s="3">
        <v>3</v>
      </c>
      <c r="F70" s="3">
        <v>3</v>
      </c>
      <c r="G70" s="3">
        <v>50</v>
      </c>
      <c r="H70" s="2" t="s">
        <v>11</v>
      </c>
      <c r="I70" s="2" t="s">
        <v>3</v>
      </c>
      <c r="J70" s="3" t="s">
        <v>4</v>
      </c>
      <c r="K70" s="2" t="s">
        <v>12</v>
      </c>
      <c r="L70" s="2" t="s">
        <v>19</v>
      </c>
      <c r="M70" s="4" t="s">
        <v>4</v>
      </c>
    </row>
    <row r="71" spans="1:13" x14ac:dyDescent="0.25">
      <c r="A71" s="5">
        <v>12153</v>
      </c>
      <c r="B71" s="6" t="s">
        <v>16</v>
      </c>
      <c r="C71" s="6" t="s">
        <v>7</v>
      </c>
      <c r="D71" s="6">
        <v>70000</v>
      </c>
      <c r="E71" s="7">
        <v>3</v>
      </c>
      <c r="F71" s="7">
        <v>1</v>
      </c>
      <c r="G71" s="7">
        <v>49</v>
      </c>
      <c r="H71" s="6" t="s">
        <v>11</v>
      </c>
      <c r="I71" s="6" t="s">
        <v>3</v>
      </c>
      <c r="J71" s="7" t="s">
        <v>4</v>
      </c>
      <c r="K71" s="6" t="s">
        <v>12</v>
      </c>
      <c r="L71" s="6" t="s">
        <v>21</v>
      </c>
      <c r="M71" s="8" t="s">
        <v>4</v>
      </c>
    </row>
    <row r="72" spans="1:13" x14ac:dyDescent="0.25">
      <c r="A72" s="1">
        <v>12192</v>
      </c>
      <c r="B72" s="2" t="s">
        <v>16</v>
      </c>
      <c r="C72" s="2" t="s">
        <v>7</v>
      </c>
      <c r="D72" s="2">
        <v>60000</v>
      </c>
      <c r="E72" s="3">
        <v>2</v>
      </c>
      <c r="F72" s="3">
        <v>2</v>
      </c>
      <c r="G72" s="3">
        <v>51</v>
      </c>
      <c r="H72" s="2" t="s">
        <v>17</v>
      </c>
      <c r="I72" s="2" t="s">
        <v>9</v>
      </c>
      <c r="J72" s="3" t="s">
        <v>10</v>
      </c>
      <c r="K72" s="2" t="s">
        <v>5</v>
      </c>
      <c r="L72" s="2" t="s">
        <v>21</v>
      </c>
      <c r="M72" s="4" t="s">
        <v>10</v>
      </c>
    </row>
    <row r="73" spans="1:13" x14ac:dyDescent="0.25">
      <c r="A73" s="5">
        <v>12195</v>
      </c>
      <c r="B73" s="6" t="s">
        <v>16</v>
      </c>
      <c r="C73" s="6" t="s">
        <v>7</v>
      </c>
      <c r="D73" s="6">
        <v>70000</v>
      </c>
      <c r="E73" s="7">
        <v>3</v>
      </c>
      <c r="F73" s="7">
        <v>2</v>
      </c>
      <c r="G73" s="7">
        <v>52</v>
      </c>
      <c r="H73" s="6" t="s">
        <v>13</v>
      </c>
      <c r="I73" s="6" t="s">
        <v>14</v>
      </c>
      <c r="J73" s="7" t="s">
        <v>4</v>
      </c>
      <c r="K73" s="6" t="s">
        <v>5</v>
      </c>
      <c r="L73" s="6" t="s">
        <v>21</v>
      </c>
      <c r="M73" s="8" t="s">
        <v>10</v>
      </c>
    </row>
    <row r="74" spans="1:13" x14ac:dyDescent="0.25">
      <c r="A74" s="1">
        <v>12205</v>
      </c>
      <c r="B74" s="2" t="s">
        <v>16</v>
      </c>
      <c r="C74" s="2" t="s">
        <v>7</v>
      </c>
      <c r="D74" s="2">
        <v>130000</v>
      </c>
      <c r="E74" s="3">
        <v>2</v>
      </c>
      <c r="F74" s="3">
        <v>4</v>
      </c>
      <c r="G74" s="3">
        <v>67</v>
      </c>
      <c r="H74" s="2" t="s">
        <v>2</v>
      </c>
      <c r="I74" s="2" t="s">
        <v>14</v>
      </c>
      <c r="J74" s="3" t="s">
        <v>10</v>
      </c>
      <c r="K74" s="2" t="s">
        <v>15</v>
      </c>
      <c r="L74" s="2" t="s">
        <v>21</v>
      </c>
      <c r="M74" s="4" t="s">
        <v>10</v>
      </c>
    </row>
    <row r="75" spans="1:13" x14ac:dyDescent="0.25">
      <c r="A75" s="5">
        <v>12207</v>
      </c>
      <c r="B75" s="6" t="s">
        <v>16</v>
      </c>
      <c r="C75" s="6" t="s">
        <v>1</v>
      </c>
      <c r="D75" s="6">
        <v>80000</v>
      </c>
      <c r="E75" s="7">
        <v>4</v>
      </c>
      <c r="F75" s="7">
        <v>2</v>
      </c>
      <c r="G75" s="7">
        <v>66</v>
      </c>
      <c r="H75" s="6" t="s">
        <v>2</v>
      </c>
      <c r="I75" s="6" t="s">
        <v>14</v>
      </c>
      <c r="J75" s="7" t="s">
        <v>4</v>
      </c>
      <c r="K75" s="6" t="s">
        <v>12</v>
      </c>
      <c r="L75" s="6" t="s">
        <v>21</v>
      </c>
      <c r="M75" s="8" t="s">
        <v>4</v>
      </c>
    </row>
    <row r="76" spans="1:13" x14ac:dyDescent="0.25">
      <c r="A76" s="1">
        <v>12212</v>
      </c>
      <c r="B76" s="2" t="s">
        <v>0</v>
      </c>
      <c r="C76" s="2" t="s">
        <v>7</v>
      </c>
      <c r="D76" s="2">
        <v>10000</v>
      </c>
      <c r="E76" s="3">
        <v>0</v>
      </c>
      <c r="F76" s="3">
        <v>0</v>
      </c>
      <c r="G76" s="3">
        <v>37</v>
      </c>
      <c r="H76" s="2" t="s">
        <v>13</v>
      </c>
      <c r="I76" s="2" t="s">
        <v>18</v>
      </c>
      <c r="J76" s="3" t="s">
        <v>4</v>
      </c>
      <c r="K76" s="2" t="s">
        <v>15</v>
      </c>
      <c r="L76" s="2" t="s">
        <v>19</v>
      </c>
      <c r="M76" s="4" t="s">
        <v>4</v>
      </c>
    </row>
    <row r="77" spans="1:13" x14ac:dyDescent="0.25">
      <c r="A77" s="5">
        <v>12231</v>
      </c>
      <c r="B77" s="6" t="s">
        <v>16</v>
      </c>
      <c r="C77" s="6" t="s">
        <v>7</v>
      </c>
      <c r="D77" s="6">
        <v>10000</v>
      </c>
      <c r="E77" s="7">
        <v>2</v>
      </c>
      <c r="F77" s="7">
        <v>0</v>
      </c>
      <c r="G77" s="7">
        <v>51</v>
      </c>
      <c r="H77" s="6" t="s">
        <v>11</v>
      </c>
      <c r="I77" s="6" t="s">
        <v>18</v>
      </c>
      <c r="J77" s="7" t="s">
        <v>4</v>
      </c>
      <c r="K77" s="6" t="s">
        <v>15</v>
      </c>
      <c r="L77" s="6" t="s">
        <v>19</v>
      </c>
      <c r="M77" s="8" t="s">
        <v>4</v>
      </c>
    </row>
    <row r="78" spans="1:13" x14ac:dyDescent="0.25">
      <c r="A78" s="1">
        <v>12234</v>
      </c>
      <c r="B78" s="2" t="s">
        <v>0</v>
      </c>
      <c r="C78" s="2" t="s">
        <v>1</v>
      </c>
      <c r="D78" s="2">
        <v>10000</v>
      </c>
      <c r="E78" s="3">
        <v>2</v>
      </c>
      <c r="F78" s="3">
        <v>1</v>
      </c>
      <c r="G78" s="3">
        <v>52</v>
      </c>
      <c r="H78" s="2" t="s">
        <v>11</v>
      </c>
      <c r="I78" s="2" t="s">
        <v>18</v>
      </c>
      <c r="J78" s="3" t="s">
        <v>4</v>
      </c>
      <c r="K78" s="2" t="s">
        <v>20</v>
      </c>
      <c r="L78" s="2" t="s">
        <v>19</v>
      </c>
      <c r="M78" s="4" t="s">
        <v>10</v>
      </c>
    </row>
    <row r="79" spans="1:13" x14ac:dyDescent="0.25">
      <c r="A79" s="5">
        <v>12236</v>
      </c>
      <c r="B79" s="6" t="s">
        <v>0</v>
      </c>
      <c r="C79" s="6" t="s">
        <v>7</v>
      </c>
      <c r="D79" s="6">
        <v>20000</v>
      </c>
      <c r="E79" s="7">
        <v>1</v>
      </c>
      <c r="F79" s="7">
        <v>0</v>
      </c>
      <c r="G79" s="7">
        <v>65</v>
      </c>
      <c r="H79" s="6" t="s">
        <v>11</v>
      </c>
      <c r="I79" s="6" t="s">
        <v>18</v>
      </c>
      <c r="J79" s="7" t="s">
        <v>4</v>
      </c>
      <c r="K79" s="6" t="s">
        <v>15</v>
      </c>
      <c r="L79" s="6" t="s">
        <v>19</v>
      </c>
      <c r="M79" s="8" t="s">
        <v>10</v>
      </c>
    </row>
    <row r="80" spans="1:13" x14ac:dyDescent="0.25">
      <c r="A80" s="1">
        <v>12253</v>
      </c>
      <c r="B80" s="2" t="s">
        <v>16</v>
      </c>
      <c r="C80" s="2" t="s">
        <v>7</v>
      </c>
      <c r="D80" s="2">
        <v>20000</v>
      </c>
      <c r="E80" s="3">
        <v>0</v>
      </c>
      <c r="F80" s="3">
        <v>0</v>
      </c>
      <c r="G80" s="3">
        <v>29</v>
      </c>
      <c r="H80" s="2" t="s">
        <v>11</v>
      </c>
      <c r="I80" s="2" t="s">
        <v>18</v>
      </c>
      <c r="J80" s="3" t="s">
        <v>4</v>
      </c>
      <c r="K80" s="2" t="s">
        <v>15</v>
      </c>
      <c r="L80" s="2" t="s">
        <v>6</v>
      </c>
      <c r="M80" s="4" t="s">
        <v>4</v>
      </c>
    </row>
    <row r="81" spans="1:13" x14ac:dyDescent="0.25">
      <c r="A81" s="5">
        <v>12273</v>
      </c>
      <c r="B81" s="6" t="s">
        <v>0</v>
      </c>
      <c r="C81" s="6" t="s">
        <v>1</v>
      </c>
      <c r="D81" s="6">
        <v>30000</v>
      </c>
      <c r="E81" s="7">
        <v>1</v>
      </c>
      <c r="F81" s="7">
        <v>0</v>
      </c>
      <c r="G81" s="7">
        <v>47</v>
      </c>
      <c r="H81" s="6" t="s">
        <v>2</v>
      </c>
      <c r="I81" s="6" t="s">
        <v>22</v>
      </c>
      <c r="J81" s="7" t="s">
        <v>4</v>
      </c>
      <c r="K81" s="6" t="s">
        <v>15</v>
      </c>
      <c r="L81" s="6" t="s">
        <v>19</v>
      </c>
      <c r="M81" s="8" t="s">
        <v>10</v>
      </c>
    </row>
    <row r="82" spans="1:13" x14ac:dyDescent="0.25">
      <c r="A82" s="1">
        <v>12274</v>
      </c>
      <c r="B82" s="2" t="s">
        <v>16</v>
      </c>
      <c r="C82" s="2" t="s">
        <v>1</v>
      </c>
      <c r="D82" s="2">
        <v>10000</v>
      </c>
      <c r="E82" s="3">
        <v>2</v>
      </c>
      <c r="F82" s="3">
        <v>0</v>
      </c>
      <c r="G82" s="3">
        <v>35</v>
      </c>
      <c r="H82" s="2" t="s">
        <v>8</v>
      </c>
      <c r="I82" s="2" t="s">
        <v>18</v>
      </c>
      <c r="J82" s="3" t="s">
        <v>4</v>
      </c>
      <c r="K82" s="2" t="s">
        <v>15</v>
      </c>
      <c r="L82" s="2" t="s">
        <v>19</v>
      </c>
      <c r="M82" s="4" t="s">
        <v>10</v>
      </c>
    </row>
    <row r="83" spans="1:13" x14ac:dyDescent="0.25">
      <c r="A83" s="5">
        <v>12284</v>
      </c>
      <c r="B83" s="6" t="s">
        <v>0</v>
      </c>
      <c r="C83" s="6" t="s">
        <v>7</v>
      </c>
      <c r="D83" s="6">
        <v>30000</v>
      </c>
      <c r="E83" s="7">
        <v>0</v>
      </c>
      <c r="F83" s="7">
        <v>0</v>
      </c>
      <c r="G83" s="7">
        <v>36</v>
      </c>
      <c r="H83" s="6" t="s">
        <v>2</v>
      </c>
      <c r="I83" s="6" t="s">
        <v>22</v>
      </c>
      <c r="J83" s="7" t="s">
        <v>10</v>
      </c>
      <c r="K83" s="6" t="s">
        <v>15</v>
      </c>
      <c r="L83" s="6" t="s">
        <v>19</v>
      </c>
      <c r="M83" s="8" t="s">
        <v>4</v>
      </c>
    </row>
    <row r="84" spans="1:13" x14ac:dyDescent="0.25">
      <c r="A84" s="1">
        <v>12291</v>
      </c>
      <c r="B84" s="2" t="s">
        <v>16</v>
      </c>
      <c r="C84" s="2" t="s">
        <v>1</v>
      </c>
      <c r="D84" s="2">
        <v>90000</v>
      </c>
      <c r="E84" s="3">
        <v>5</v>
      </c>
      <c r="F84" s="3">
        <v>2</v>
      </c>
      <c r="G84" s="3">
        <v>62</v>
      </c>
      <c r="H84" s="2" t="s">
        <v>11</v>
      </c>
      <c r="I84" s="2" t="s">
        <v>3</v>
      </c>
      <c r="J84" s="3" t="s">
        <v>10</v>
      </c>
      <c r="K84" s="2" t="s">
        <v>20</v>
      </c>
      <c r="L84" s="2" t="s">
        <v>19</v>
      </c>
      <c r="M84" s="4" t="s">
        <v>4</v>
      </c>
    </row>
    <row r="85" spans="1:13" x14ac:dyDescent="0.25">
      <c r="A85" s="5">
        <v>12332</v>
      </c>
      <c r="B85" s="6" t="s">
        <v>0</v>
      </c>
      <c r="C85" s="6" t="s">
        <v>1</v>
      </c>
      <c r="D85" s="6">
        <v>90000</v>
      </c>
      <c r="E85" s="7">
        <v>4</v>
      </c>
      <c r="F85" s="7">
        <v>3</v>
      </c>
      <c r="G85" s="7">
        <v>58</v>
      </c>
      <c r="H85" s="6" t="s">
        <v>8</v>
      </c>
      <c r="I85" s="6" t="s">
        <v>14</v>
      </c>
      <c r="J85" s="7" t="s">
        <v>4</v>
      </c>
      <c r="K85" s="6" t="s">
        <v>12</v>
      </c>
      <c r="L85" s="6" t="s">
        <v>19</v>
      </c>
      <c r="M85" s="8" t="s">
        <v>4</v>
      </c>
    </row>
    <row r="86" spans="1:13" x14ac:dyDescent="0.25">
      <c r="A86" s="1">
        <v>12344</v>
      </c>
      <c r="B86" s="2" t="s">
        <v>16</v>
      </c>
      <c r="C86" s="2" t="s">
        <v>7</v>
      </c>
      <c r="D86" s="2">
        <v>80000</v>
      </c>
      <c r="E86" s="3">
        <v>0</v>
      </c>
      <c r="F86" s="3">
        <v>3</v>
      </c>
      <c r="G86" s="3">
        <v>31</v>
      </c>
      <c r="H86" s="2" t="s">
        <v>2</v>
      </c>
      <c r="I86" s="2" t="s">
        <v>3</v>
      </c>
      <c r="J86" s="3" t="s">
        <v>10</v>
      </c>
      <c r="K86" s="2" t="s">
        <v>23</v>
      </c>
      <c r="L86" s="2" t="s">
        <v>6</v>
      </c>
      <c r="M86" s="4" t="s">
        <v>10</v>
      </c>
    </row>
    <row r="87" spans="1:13" x14ac:dyDescent="0.25">
      <c r="A87" s="5">
        <v>12389</v>
      </c>
      <c r="B87" s="6" t="s">
        <v>16</v>
      </c>
      <c r="C87" s="6" t="s">
        <v>1</v>
      </c>
      <c r="D87" s="6">
        <v>30000</v>
      </c>
      <c r="E87" s="7">
        <v>0</v>
      </c>
      <c r="F87" s="7">
        <v>1</v>
      </c>
      <c r="G87" s="7">
        <v>34</v>
      </c>
      <c r="H87" s="6" t="s">
        <v>8</v>
      </c>
      <c r="I87" s="6" t="s">
        <v>18</v>
      </c>
      <c r="J87" s="7" t="s">
        <v>10</v>
      </c>
      <c r="K87" s="6" t="s">
        <v>20</v>
      </c>
      <c r="L87" s="6" t="s">
        <v>19</v>
      </c>
      <c r="M87" s="8" t="s">
        <v>10</v>
      </c>
    </row>
    <row r="88" spans="1:13" x14ac:dyDescent="0.25">
      <c r="A88" s="1">
        <v>12452</v>
      </c>
      <c r="B88" s="2" t="s">
        <v>0</v>
      </c>
      <c r="C88" s="2" t="s">
        <v>1</v>
      </c>
      <c r="D88" s="2">
        <v>60000</v>
      </c>
      <c r="E88" s="3">
        <v>4</v>
      </c>
      <c r="F88" s="3">
        <v>0</v>
      </c>
      <c r="G88" s="3">
        <v>47</v>
      </c>
      <c r="H88" s="2" t="s">
        <v>13</v>
      </c>
      <c r="I88" s="2" t="s">
        <v>9</v>
      </c>
      <c r="J88" s="3" t="s">
        <v>4</v>
      </c>
      <c r="K88" s="2" t="s">
        <v>5</v>
      </c>
      <c r="L88" s="2" t="s">
        <v>21</v>
      </c>
      <c r="M88" s="4" t="s">
        <v>4</v>
      </c>
    </row>
    <row r="89" spans="1:13" x14ac:dyDescent="0.25">
      <c r="A89" s="5">
        <v>12472</v>
      </c>
      <c r="B89" s="6" t="s">
        <v>0</v>
      </c>
      <c r="C89" s="6" t="s">
        <v>1</v>
      </c>
      <c r="D89" s="6">
        <v>30000</v>
      </c>
      <c r="E89" s="7">
        <v>1</v>
      </c>
      <c r="F89" s="7">
        <v>1</v>
      </c>
      <c r="G89" s="7">
        <v>39</v>
      </c>
      <c r="H89" s="6" t="s">
        <v>2</v>
      </c>
      <c r="I89" s="6" t="s">
        <v>22</v>
      </c>
      <c r="J89" s="7" t="s">
        <v>4</v>
      </c>
      <c r="K89" s="6" t="s">
        <v>20</v>
      </c>
      <c r="L89" s="6" t="s">
        <v>19</v>
      </c>
      <c r="M89" s="8" t="s">
        <v>10</v>
      </c>
    </row>
    <row r="90" spans="1:13" x14ac:dyDescent="0.25">
      <c r="A90" s="1">
        <v>12496</v>
      </c>
      <c r="B90" s="2" t="s">
        <v>0</v>
      </c>
      <c r="C90" s="2" t="s">
        <v>7</v>
      </c>
      <c r="D90" s="2">
        <v>40000</v>
      </c>
      <c r="E90" s="3">
        <v>1</v>
      </c>
      <c r="F90" s="3">
        <v>0</v>
      </c>
      <c r="G90" s="3">
        <v>42</v>
      </c>
      <c r="H90" s="2" t="s">
        <v>2</v>
      </c>
      <c r="I90" s="2" t="s">
        <v>9</v>
      </c>
      <c r="J90" s="3" t="s">
        <v>4</v>
      </c>
      <c r="K90" s="2" t="s">
        <v>15</v>
      </c>
      <c r="L90" s="2" t="s">
        <v>19</v>
      </c>
      <c r="M90" s="4" t="s">
        <v>10</v>
      </c>
    </row>
    <row r="91" spans="1:13" x14ac:dyDescent="0.25">
      <c r="A91" s="5">
        <v>12497</v>
      </c>
      <c r="B91" s="6" t="s">
        <v>0</v>
      </c>
      <c r="C91" s="6" t="s">
        <v>7</v>
      </c>
      <c r="D91" s="6">
        <v>40000</v>
      </c>
      <c r="E91" s="7">
        <v>1</v>
      </c>
      <c r="F91" s="7">
        <v>0</v>
      </c>
      <c r="G91" s="7">
        <v>42</v>
      </c>
      <c r="H91" s="6" t="s">
        <v>2</v>
      </c>
      <c r="I91" s="6" t="s">
        <v>9</v>
      </c>
      <c r="J91" s="7" t="s">
        <v>4</v>
      </c>
      <c r="K91" s="6" t="s">
        <v>15</v>
      </c>
      <c r="L91" s="6" t="s">
        <v>19</v>
      </c>
      <c r="M91" s="8" t="s">
        <v>10</v>
      </c>
    </row>
    <row r="92" spans="1:13" x14ac:dyDescent="0.25">
      <c r="A92" s="1">
        <v>12503</v>
      </c>
      <c r="B92" s="2" t="s">
        <v>16</v>
      </c>
      <c r="C92" s="2" t="s">
        <v>7</v>
      </c>
      <c r="D92" s="2">
        <v>30000</v>
      </c>
      <c r="E92" s="3">
        <v>3</v>
      </c>
      <c r="F92" s="3">
        <v>2</v>
      </c>
      <c r="G92" s="3">
        <v>27</v>
      </c>
      <c r="H92" s="2" t="s">
        <v>11</v>
      </c>
      <c r="I92" s="2" t="s">
        <v>22</v>
      </c>
      <c r="J92" s="3" t="s">
        <v>4</v>
      </c>
      <c r="K92" s="2" t="s">
        <v>15</v>
      </c>
      <c r="L92" s="2" t="s">
        <v>19</v>
      </c>
      <c r="M92" s="4" t="s">
        <v>10</v>
      </c>
    </row>
    <row r="93" spans="1:13" x14ac:dyDescent="0.25">
      <c r="A93" s="5">
        <v>12507</v>
      </c>
      <c r="B93" s="6" t="s">
        <v>0</v>
      </c>
      <c r="C93" s="6" t="s">
        <v>1</v>
      </c>
      <c r="D93" s="6">
        <v>30000</v>
      </c>
      <c r="E93" s="7">
        <v>1</v>
      </c>
      <c r="F93" s="7">
        <v>1</v>
      </c>
      <c r="G93" s="7">
        <v>43</v>
      </c>
      <c r="H93" s="6" t="s">
        <v>11</v>
      </c>
      <c r="I93" s="6" t="s">
        <v>22</v>
      </c>
      <c r="J93" s="7" t="s">
        <v>4</v>
      </c>
      <c r="K93" s="6" t="s">
        <v>15</v>
      </c>
      <c r="L93" s="6" t="s">
        <v>19</v>
      </c>
      <c r="M93" s="8" t="s">
        <v>10</v>
      </c>
    </row>
    <row r="94" spans="1:13" x14ac:dyDescent="0.25">
      <c r="A94" s="1">
        <v>12510</v>
      </c>
      <c r="B94" s="2" t="s">
        <v>0</v>
      </c>
      <c r="C94" s="2" t="s">
        <v>1</v>
      </c>
      <c r="D94" s="2">
        <v>40000</v>
      </c>
      <c r="E94" s="3">
        <v>1</v>
      </c>
      <c r="F94" s="3">
        <v>1</v>
      </c>
      <c r="G94" s="3">
        <v>43</v>
      </c>
      <c r="H94" s="2" t="s">
        <v>2</v>
      </c>
      <c r="I94" s="2" t="s">
        <v>9</v>
      </c>
      <c r="J94" s="3" t="s">
        <v>4</v>
      </c>
      <c r="K94" s="2" t="s">
        <v>15</v>
      </c>
      <c r="L94" s="2" t="s">
        <v>19</v>
      </c>
      <c r="M94" s="4" t="s">
        <v>4</v>
      </c>
    </row>
    <row r="95" spans="1:13" x14ac:dyDescent="0.25">
      <c r="A95" s="5">
        <v>12558</v>
      </c>
      <c r="B95" s="6" t="s">
        <v>0</v>
      </c>
      <c r="C95" s="6" t="s">
        <v>7</v>
      </c>
      <c r="D95" s="6">
        <v>20000</v>
      </c>
      <c r="E95" s="7">
        <v>1</v>
      </c>
      <c r="F95" s="7">
        <v>0</v>
      </c>
      <c r="G95" s="7">
        <v>65</v>
      </c>
      <c r="H95" s="6" t="s">
        <v>2</v>
      </c>
      <c r="I95" s="6" t="s">
        <v>22</v>
      </c>
      <c r="J95" s="7" t="s">
        <v>4</v>
      </c>
      <c r="K95" s="6" t="s">
        <v>15</v>
      </c>
      <c r="L95" s="6" t="s">
        <v>19</v>
      </c>
      <c r="M95" s="8" t="s">
        <v>10</v>
      </c>
    </row>
    <row r="96" spans="1:13" x14ac:dyDescent="0.25">
      <c r="A96" s="1">
        <v>12568</v>
      </c>
      <c r="B96" s="2" t="s">
        <v>0</v>
      </c>
      <c r="C96" s="2" t="s">
        <v>7</v>
      </c>
      <c r="D96" s="2">
        <v>30000</v>
      </c>
      <c r="E96" s="3">
        <v>1</v>
      </c>
      <c r="F96" s="3">
        <v>0</v>
      </c>
      <c r="G96" s="3">
        <v>64</v>
      </c>
      <c r="H96" s="2" t="s">
        <v>2</v>
      </c>
      <c r="I96" s="2" t="s">
        <v>22</v>
      </c>
      <c r="J96" s="3" t="s">
        <v>4</v>
      </c>
      <c r="K96" s="2" t="s">
        <v>15</v>
      </c>
      <c r="L96" s="2" t="s">
        <v>19</v>
      </c>
      <c r="M96" s="4" t="s">
        <v>10</v>
      </c>
    </row>
    <row r="97" spans="1:13" x14ac:dyDescent="0.25">
      <c r="A97" s="5">
        <v>12581</v>
      </c>
      <c r="B97" s="6" t="s">
        <v>16</v>
      </c>
      <c r="C97" s="6" t="s">
        <v>7</v>
      </c>
      <c r="D97" s="6">
        <v>10000</v>
      </c>
      <c r="E97" s="7">
        <v>0</v>
      </c>
      <c r="F97" s="7">
        <v>1</v>
      </c>
      <c r="G97" s="7">
        <v>28</v>
      </c>
      <c r="H97" s="6" t="s">
        <v>11</v>
      </c>
      <c r="I97" s="6" t="s">
        <v>18</v>
      </c>
      <c r="J97" s="7" t="s">
        <v>10</v>
      </c>
      <c r="K97" s="6" t="s">
        <v>15</v>
      </c>
      <c r="L97" s="6" t="s">
        <v>6</v>
      </c>
      <c r="M97" s="8" t="s">
        <v>4</v>
      </c>
    </row>
    <row r="98" spans="1:13" x14ac:dyDescent="0.25">
      <c r="A98" s="1">
        <v>12585</v>
      </c>
      <c r="B98" s="2" t="s">
        <v>0</v>
      </c>
      <c r="C98" s="2" t="s">
        <v>1</v>
      </c>
      <c r="D98" s="2">
        <v>10000</v>
      </c>
      <c r="E98" s="3">
        <v>1</v>
      </c>
      <c r="F98" s="3">
        <v>0</v>
      </c>
      <c r="G98" s="3">
        <v>27</v>
      </c>
      <c r="H98" s="2" t="s">
        <v>8</v>
      </c>
      <c r="I98" s="2" t="s">
        <v>18</v>
      </c>
      <c r="J98" s="3" t="s">
        <v>4</v>
      </c>
      <c r="K98" s="2" t="s">
        <v>20</v>
      </c>
      <c r="L98" s="2" t="s">
        <v>6</v>
      </c>
      <c r="M98" s="4" t="s">
        <v>4</v>
      </c>
    </row>
    <row r="99" spans="1:13" x14ac:dyDescent="0.25">
      <c r="A99" s="5">
        <v>12590</v>
      </c>
      <c r="B99" s="6" t="s">
        <v>16</v>
      </c>
      <c r="C99" s="6" t="s">
        <v>1</v>
      </c>
      <c r="D99" s="6">
        <v>30000</v>
      </c>
      <c r="E99" s="7">
        <v>1</v>
      </c>
      <c r="F99" s="7">
        <v>0</v>
      </c>
      <c r="G99" s="7">
        <v>63</v>
      </c>
      <c r="H99" s="6" t="s">
        <v>2</v>
      </c>
      <c r="I99" s="6" t="s">
        <v>22</v>
      </c>
      <c r="J99" s="7" t="s">
        <v>4</v>
      </c>
      <c r="K99" s="6" t="s">
        <v>15</v>
      </c>
      <c r="L99" s="6" t="s">
        <v>19</v>
      </c>
      <c r="M99" s="8" t="s">
        <v>10</v>
      </c>
    </row>
    <row r="100" spans="1:13" x14ac:dyDescent="0.25">
      <c r="A100" s="1">
        <v>12591</v>
      </c>
      <c r="B100" s="2" t="s">
        <v>0</v>
      </c>
      <c r="C100" s="2" t="s">
        <v>7</v>
      </c>
      <c r="D100" s="2">
        <v>30000</v>
      </c>
      <c r="E100" s="3">
        <v>4</v>
      </c>
      <c r="F100" s="3">
        <v>0</v>
      </c>
      <c r="G100" s="3">
        <v>45</v>
      </c>
      <c r="H100" s="2" t="s">
        <v>13</v>
      </c>
      <c r="I100" s="2" t="s">
        <v>22</v>
      </c>
      <c r="J100" s="3" t="s">
        <v>4</v>
      </c>
      <c r="K100" s="2" t="s">
        <v>15</v>
      </c>
      <c r="L100" s="2" t="s">
        <v>19</v>
      </c>
      <c r="M100" s="4" t="s">
        <v>10</v>
      </c>
    </row>
    <row r="101" spans="1:13" x14ac:dyDescent="0.25">
      <c r="A101" s="5">
        <v>12610</v>
      </c>
      <c r="B101" s="6" t="s">
        <v>0</v>
      </c>
      <c r="C101" s="6" t="s">
        <v>7</v>
      </c>
      <c r="D101" s="6">
        <v>30000</v>
      </c>
      <c r="E101" s="7">
        <v>1</v>
      </c>
      <c r="F101" s="7">
        <v>0</v>
      </c>
      <c r="G101" s="7">
        <v>47</v>
      </c>
      <c r="H101" s="6" t="s">
        <v>2</v>
      </c>
      <c r="I101" s="6" t="s">
        <v>22</v>
      </c>
      <c r="J101" s="7" t="s">
        <v>4</v>
      </c>
      <c r="K101" s="6" t="s">
        <v>15</v>
      </c>
      <c r="L101" s="6" t="s">
        <v>19</v>
      </c>
      <c r="M101" s="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F1BE-4A1B-4681-9BA6-1FBF9121D102}">
  <dimension ref="A1:E101"/>
  <sheetViews>
    <sheetView zoomScaleNormal="100" workbookViewId="0">
      <selection activeCell="N11" sqref="N11"/>
    </sheetView>
  </sheetViews>
  <sheetFormatPr defaultRowHeight="15" x14ac:dyDescent="0.25"/>
  <cols>
    <col min="1" max="1" width="16.140625" customWidth="1"/>
    <col min="3" max="3" width="21.5703125" bestFit="1" customWidth="1"/>
    <col min="4" max="4" width="10.28515625" bestFit="1" customWidth="1"/>
    <col min="5" max="5" width="18" bestFit="1" customWidth="1"/>
  </cols>
  <sheetData>
    <row r="1" spans="1:5" ht="15.75" thickBot="1" x14ac:dyDescent="0.3">
      <c r="A1" s="10" t="s">
        <v>25</v>
      </c>
    </row>
    <row r="2" spans="1:5" ht="15.75" thickTop="1" x14ac:dyDescent="0.25">
      <c r="A2" s="2" t="s">
        <v>0</v>
      </c>
      <c r="C2" t="s">
        <v>37</v>
      </c>
    </row>
    <row r="3" spans="1:5" x14ac:dyDescent="0.25">
      <c r="A3" s="6" t="s">
        <v>0</v>
      </c>
    </row>
    <row r="4" spans="1:5" x14ac:dyDescent="0.25">
      <c r="A4" s="2" t="s">
        <v>0</v>
      </c>
      <c r="C4" s="12" t="s">
        <v>38</v>
      </c>
      <c r="D4" s="12" t="s">
        <v>39</v>
      </c>
      <c r="E4" t="s">
        <v>41</v>
      </c>
    </row>
    <row r="5" spans="1:5" x14ac:dyDescent="0.25">
      <c r="A5" s="6" t="s">
        <v>0</v>
      </c>
      <c r="C5" s="13" t="s">
        <v>16</v>
      </c>
      <c r="D5" s="14">
        <f>COUNTIF($A:$A,C5)</f>
        <v>37</v>
      </c>
      <c r="E5" s="15">
        <f>D5/$D$7</f>
        <v>0.37</v>
      </c>
    </row>
    <row r="6" spans="1:5" x14ac:dyDescent="0.25">
      <c r="A6" s="2" t="s">
        <v>16</v>
      </c>
      <c r="C6" s="2" t="s">
        <v>0</v>
      </c>
      <c r="D6" s="14">
        <f>COUNTIF($A:$A,C6)</f>
        <v>63</v>
      </c>
      <c r="E6" s="15">
        <f>D6/$D$7</f>
        <v>0.63</v>
      </c>
    </row>
    <row r="7" spans="1:5" x14ac:dyDescent="0.25">
      <c r="A7" s="6" t="s">
        <v>16</v>
      </c>
      <c r="C7" s="12" t="s">
        <v>40</v>
      </c>
      <c r="D7" s="12">
        <f>D5+D6</f>
        <v>100</v>
      </c>
      <c r="E7" s="16">
        <f>E5+E6</f>
        <v>1</v>
      </c>
    </row>
    <row r="8" spans="1:5" x14ac:dyDescent="0.25">
      <c r="A8" s="2" t="s">
        <v>0</v>
      </c>
    </row>
    <row r="9" spans="1:5" x14ac:dyDescent="0.25">
      <c r="A9" s="6" t="s">
        <v>16</v>
      </c>
      <c r="C9" t="s">
        <v>42</v>
      </c>
    </row>
    <row r="10" spans="1:5" x14ac:dyDescent="0.25">
      <c r="A10" s="2" t="s">
        <v>0</v>
      </c>
    </row>
    <row r="11" spans="1:5" x14ac:dyDescent="0.25">
      <c r="A11" s="6" t="s">
        <v>0</v>
      </c>
    </row>
    <row r="12" spans="1:5" x14ac:dyDescent="0.25">
      <c r="A12" s="2" t="s">
        <v>0</v>
      </c>
    </row>
    <row r="13" spans="1:5" x14ac:dyDescent="0.25">
      <c r="A13" s="6" t="s">
        <v>0</v>
      </c>
    </row>
    <row r="14" spans="1:5" x14ac:dyDescent="0.25">
      <c r="A14" s="2" t="s">
        <v>0</v>
      </c>
    </row>
    <row r="15" spans="1:5" x14ac:dyDescent="0.25">
      <c r="A15" s="6" t="s">
        <v>0</v>
      </c>
    </row>
    <row r="16" spans="1:5" x14ac:dyDescent="0.25">
      <c r="A16" s="2" t="s">
        <v>0</v>
      </c>
    </row>
    <row r="17" spans="1:1" x14ac:dyDescent="0.25">
      <c r="A17" s="6" t="s">
        <v>0</v>
      </c>
    </row>
    <row r="18" spans="1:1" x14ac:dyDescent="0.25">
      <c r="A18" s="2" t="s">
        <v>0</v>
      </c>
    </row>
    <row r="19" spans="1:1" x14ac:dyDescent="0.25">
      <c r="A19" s="6" t="s">
        <v>0</v>
      </c>
    </row>
    <row r="20" spans="1:1" x14ac:dyDescent="0.25">
      <c r="A20" s="2" t="s">
        <v>0</v>
      </c>
    </row>
    <row r="21" spans="1:1" x14ac:dyDescent="0.25">
      <c r="A21" s="6" t="s">
        <v>0</v>
      </c>
    </row>
    <row r="22" spans="1:1" x14ac:dyDescent="0.25">
      <c r="A22" s="2" t="s">
        <v>0</v>
      </c>
    </row>
    <row r="23" spans="1:1" x14ac:dyDescent="0.25">
      <c r="A23" s="6" t="s">
        <v>0</v>
      </c>
    </row>
    <row r="24" spans="1:1" x14ac:dyDescent="0.25">
      <c r="A24" s="2" t="s">
        <v>0</v>
      </c>
    </row>
    <row r="25" spans="1:1" x14ac:dyDescent="0.25">
      <c r="A25" s="6" t="s">
        <v>0</v>
      </c>
    </row>
    <row r="26" spans="1:1" x14ac:dyDescent="0.25">
      <c r="A26" s="2" t="s">
        <v>16</v>
      </c>
    </row>
    <row r="27" spans="1:1" x14ac:dyDescent="0.25">
      <c r="A27" s="6" t="s">
        <v>16</v>
      </c>
    </row>
    <row r="28" spans="1:1" x14ac:dyDescent="0.25">
      <c r="A28" s="2" t="s">
        <v>0</v>
      </c>
    </row>
    <row r="29" spans="1:1" x14ac:dyDescent="0.25">
      <c r="A29" s="6" t="s">
        <v>16</v>
      </c>
    </row>
    <row r="30" spans="1:1" x14ac:dyDescent="0.25">
      <c r="A30" s="2" t="s">
        <v>0</v>
      </c>
    </row>
    <row r="31" spans="1:1" x14ac:dyDescent="0.25">
      <c r="A31" s="6" t="s">
        <v>0</v>
      </c>
    </row>
    <row r="32" spans="1:1" x14ac:dyDescent="0.25">
      <c r="A32" s="2" t="s">
        <v>0</v>
      </c>
    </row>
    <row r="33" spans="1:1" x14ac:dyDescent="0.25">
      <c r="A33" s="6" t="s">
        <v>16</v>
      </c>
    </row>
    <row r="34" spans="1:1" x14ac:dyDescent="0.25">
      <c r="A34" s="2" t="s">
        <v>0</v>
      </c>
    </row>
    <row r="35" spans="1:1" x14ac:dyDescent="0.25">
      <c r="A35" s="6" t="s">
        <v>16</v>
      </c>
    </row>
    <row r="36" spans="1:1" x14ac:dyDescent="0.25">
      <c r="A36" s="2" t="s">
        <v>16</v>
      </c>
    </row>
    <row r="37" spans="1:1" x14ac:dyDescent="0.25">
      <c r="A37" s="6" t="s">
        <v>16</v>
      </c>
    </row>
    <row r="38" spans="1:1" x14ac:dyDescent="0.25">
      <c r="A38" s="2" t="s">
        <v>16</v>
      </c>
    </row>
    <row r="39" spans="1:1" x14ac:dyDescent="0.25">
      <c r="A39" s="6" t="s">
        <v>0</v>
      </c>
    </row>
    <row r="40" spans="1:1" x14ac:dyDescent="0.25">
      <c r="A40" s="2" t="s">
        <v>0</v>
      </c>
    </row>
    <row r="41" spans="1:1" x14ac:dyDescent="0.25">
      <c r="A41" s="6" t="s">
        <v>0</v>
      </c>
    </row>
    <row r="42" spans="1:1" x14ac:dyDescent="0.25">
      <c r="A42" s="2" t="s">
        <v>16</v>
      </c>
    </row>
    <row r="43" spans="1:1" x14ac:dyDescent="0.25">
      <c r="A43" s="6" t="s">
        <v>0</v>
      </c>
    </row>
    <row r="44" spans="1:1" x14ac:dyDescent="0.25">
      <c r="A44" s="2" t="s">
        <v>0</v>
      </c>
    </row>
    <row r="45" spans="1:1" x14ac:dyDescent="0.25">
      <c r="A45" s="6" t="s">
        <v>16</v>
      </c>
    </row>
    <row r="46" spans="1:1" x14ac:dyDescent="0.25">
      <c r="A46" s="2" t="s">
        <v>0</v>
      </c>
    </row>
    <row r="47" spans="1:1" x14ac:dyDescent="0.25">
      <c r="A47" s="6" t="s">
        <v>16</v>
      </c>
    </row>
    <row r="48" spans="1:1" x14ac:dyDescent="0.25">
      <c r="A48" s="2" t="s">
        <v>16</v>
      </c>
    </row>
    <row r="49" spans="1:1" x14ac:dyDescent="0.25">
      <c r="A49" s="6" t="s">
        <v>0</v>
      </c>
    </row>
    <row r="50" spans="1:1" x14ac:dyDescent="0.25">
      <c r="A50" s="2" t="s">
        <v>0</v>
      </c>
    </row>
    <row r="51" spans="1:1" x14ac:dyDescent="0.25">
      <c r="A51" s="6" t="s">
        <v>0</v>
      </c>
    </row>
    <row r="52" spans="1:1" x14ac:dyDescent="0.25">
      <c r="A52" s="2" t="s">
        <v>0</v>
      </c>
    </row>
    <row r="53" spans="1:1" x14ac:dyDescent="0.25">
      <c r="A53" s="6" t="s">
        <v>16</v>
      </c>
    </row>
    <row r="54" spans="1:1" x14ac:dyDescent="0.25">
      <c r="A54" s="2" t="s">
        <v>0</v>
      </c>
    </row>
    <row r="55" spans="1:1" x14ac:dyDescent="0.25">
      <c r="A55" s="6" t="s">
        <v>0</v>
      </c>
    </row>
    <row r="56" spans="1:1" x14ac:dyDescent="0.25">
      <c r="A56" s="2" t="s">
        <v>0</v>
      </c>
    </row>
    <row r="57" spans="1:1" x14ac:dyDescent="0.25">
      <c r="A57" s="6" t="s">
        <v>16</v>
      </c>
    </row>
    <row r="58" spans="1:1" x14ac:dyDescent="0.25">
      <c r="A58" s="2" t="s">
        <v>0</v>
      </c>
    </row>
    <row r="59" spans="1:1" x14ac:dyDescent="0.25">
      <c r="A59" s="6" t="s">
        <v>0</v>
      </c>
    </row>
    <row r="60" spans="1:1" x14ac:dyDescent="0.25">
      <c r="A60" s="2" t="s">
        <v>0</v>
      </c>
    </row>
    <row r="61" spans="1:1" x14ac:dyDescent="0.25">
      <c r="A61" s="6" t="s">
        <v>0</v>
      </c>
    </row>
    <row r="62" spans="1:1" x14ac:dyDescent="0.25">
      <c r="A62" s="2" t="s">
        <v>16</v>
      </c>
    </row>
    <row r="63" spans="1:1" x14ac:dyDescent="0.25">
      <c r="A63" s="6" t="s">
        <v>16</v>
      </c>
    </row>
    <row r="64" spans="1:1" x14ac:dyDescent="0.25">
      <c r="A64" s="2" t="s">
        <v>16</v>
      </c>
    </row>
    <row r="65" spans="1:1" x14ac:dyDescent="0.25">
      <c r="A65" s="6" t="s">
        <v>0</v>
      </c>
    </row>
    <row r="66" spans="1:1" x14ac:dyDescent="0.25">
      <c r="A66" s="2" t="s">
        <v>16</v>
      </c>
    </row>
    <row r="67" spans="1:1" x14ac:dyDescent="0.25">
      <c r="A67" s="6" t="s">
        <v>0</v>
      </c>
    </row>
    <row r="68" spans="1:1" x14ac:dyDescent="0.25">
      <c r="A68" s="2" t="s">
        <v>16</v>
      </c>
    </row>
    <row r="69" spans="1:1" x14ac:dyDescent="0.25">
      <c r="A69" s="6" t="s">
        <v>16</v>
      </c>
    </row>
    <row r="70" spans="1:1" x14ac:dyDescent="0.25">
      <c r="A70" s="2" t="s">
        <v>0</v>
      </c>
    </row>
    <row r="71" spans="1:1" x14ac:dyDescent="0.25">
      <c r="A71" s="6" t="s">
        <v>16</v>
      </c>
    </row>
    <row r="72" spans="1:1" x14ac:dyDescent="0.25">
      <c r="A72" s="2" t="s">
        <v>16</v>
      </c>
    </row>
    <row r="73" spans="1:1" x14ac:dyDescent="0.25">
      <c r="A73" s="6" t="s">
        <v>16</v>
      </c>
    </row>
    <row r="74" spans="1:1" x14ac:dyDescent="0.25">
      <c r="A74" s="2" t="s">
        <v>16</v>
      </c>
    </row>
    <row r="75" spans="1:1" x14ac:dyDescent="0.25">
      <c r="A75" s="6" t="s">
        <v>16</v>
      </c>
    </row>
    <row r="76" spans="1:1" x14ac:dyDescent="0.25">
      <c r="A76" s="2" t="s">
        <v>0</v>
      </c>
    </row>
    <row r="77" spans="1:1" x14ac:dyDescent="0.25">
      <c r="A77" s="6" t="s">
        <v>16</v>
      </c>
    </row>
    <row r="78" spans="1:1" x14ac:dyDescent="0.25">
      <c r="A78" s="2" t="s">
        <v>0</v>
      </c>
    </row>
    <row r="79" spans="1:1" x14ac:dyDescent="0.25">
      <c r="A79" s="6" t="s">
        <v>0</v>
      </c>
    </row>
    <row r="80" spans="1:1" x14ac:dyDescent="0.25">
      <c r="A80" s="2" t="s">
        <v>16</v>
      </c>
    </row>
    <row r="81" spans="1:1" x14ac:dyDescent="0.25">
      <c r="A81" s="6" t="s">
        <v>0</v>
      </c>
    </row>
    <row r="82" spans="1:1" x14ac:dyDescent="0.25">
      <c r="A82" s="2" t="s">
        <v>16</v>
      </c>
    </row>
    <row r="83" spans="1:1" x14ac:dyDescent="0.25">
      <c r="A83" s="6" t="s">
        <v>0</v>
      </c>
    </row>
    <row r="84" spans="1:1" x14ac:dyDescent="0.25">
      <c r="A84" s="2" t="s">
        <v>16</v>
      </c>
    </row>
    <row r="85" spans="1:1" x14ac:dyDescent="0.25">
      <c r="A85" s="6" t="s">
        <v>0</v>
      </c>
    </row>
    <row r="86" spans="1:1" x14ac:dyDescent="0.25">
      <c r="A86" s="2" t="s">
        <v>16</v>
      </c>
    </row>
    <row r="87" spans="1:1" x14ac:dyDescent="0.25">
      <c r="A87" s="6" t="s">
        <v>16</v>
      </c>
    </row>
    <row r="88" spans="1:1" x14ac:dyDescent="0.25">
      <c r="A88" s="2" t="s">
        <v>0</v>
      </c>
    </row>
    <row r="89" spans="1:1" x14ac:dyDescent="0.25">
      <c r="A89" s="6" t="s">
        <v>0</v>
      </c>
    </row>
    <row r="90" spans="1:1" x14ac:dyDescent="0.25">
      <c r="A90" s="2" t="s">
        <v>0</v>
      </c>
    </row>
    <row r="91" spans="1:1" x14ac:dyDescent="0.25">
      <c r="A91" s="6" t="s">
        <v>0</v>
      </c>
    </row>
    <row r="92" spans="1:1" x14ac:dyDescent="0.25">
      <c r="A92" s="2" t="s">
        <v>16</v>
      </c>
    </row>
    <row r="93" spans="1:1" x14ac:dyDescent="0.25">
      <c r="A93" s="6" t="s">
        <v>0</v>
      </c>
    </row>
    <row r="94" spans="1:1" x14ac:dyDescent="0.25">
      <c r="A94" s="2" t="s">
        <v>0</v>
      </c>
    </row>
    <row r="95" spans="1:1" x14ac:dyDescent="0.25">
      <c r="A95" s="6" t="s">
        <v>0</v>
      </c>
    </row>
    <row r="96" spans="1:1" x14ac:dyDescent="0.25">
      <c r="A96" s="2" t="s">
        <v>0</v>
      </c>
    </row>
    <row r="97" spans="1:1" x14ac:dyDescent="0.25">
      <c r="A97" s="6" t="s">
        <v>16</v>
      </c>
    </row>
    <row r="98" spans="1:1" x14ac:dyDescent="0.25">
      <c r="A98" s="2" t="s">
        <v>0</v>
      </c>
    </row>
    <row r="99" spans="1:1" x14ac:dyDescent="0.25">
      <c r="A99" s="6" t="s">
        <v>16</v>
      </c>
    </row>
    <row r="100" spans="1:1" x14ac:dyDescent="0.25">
      <c r="A100" s="2" t="s">
        <v>0</v>
      </c>
    </row>
    <row r="101" spans="1:1" x14ac:dyDescent="0.25">
      <c r="A101" s="6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CAD6-06D7-482C-8587-9595406EFADA}">
  <dimension ref="A1:L101"/>
  <sheetViews>
    <sheetView workbookViewId="0">
      <selection activeCell="D3" sqref="D3:G9"/>
    </sheetView>
  </sheetViews>
  <sheetFormatPr defaultRowHeight="15" x14ac:dyDescent="0.25"/>
  <cols>
    <col min="1" max="1" width="12.7109375" bestFit="1" customWidth="1"/>
    <col min="2" max="2" width="14.5703125" bestFit="1" customWidth="1"/>
    <col min="4" max="4" width="17.5703125" bestFit="1" customWidth="1"/>
    <col min="9" max="9" width="12.42578125" bestFit="1" customWidth="1"/>
  </cols>
  <sheetData>
    <row r="1" spans="1:12" ht="15.75" thickBot="1" x14ac:dyDescent="0.3">
      <c r="A1" s="10" t="s">
        <v>33</v>
      </c>
      <c r="B1" s="11" t="s">
        <v>36</v>
      </c>
    </row>
    <row r="2" spans="1:12" ht="15.75" thickTop="1" x14ac:dyDescent="0.25">
      <c r="A2" s="3" t="s">
        <v>4</v>
      </c>
      <c r="B2" s="4" t="s">
        <v>4</v>
      </c>
    </row>
    <row r="3" spans="1:12" x14ac:dyDescent="0.25">
      <c r="A3" s="7" t="s">
        <v>10</v>
      </c>
      <c r="B3" s="8" t="s">
        <v>4</v>
      </c>
      <c r="D3" t="s">
        <v>43</v>
      </c>
    </row>
    <row r="4" spans="1:12" x14ac:dyDescent="0.25">
      <c r="A4" s="3" t="s">
        <v>4</v>
      </c>
      <c r="B4" s="4" t="s">
        <v>4</v>
      </c>
    </row>
    <row r="5" spans="1:12" x14ac:dyDescent="0.25">
      <c r="A5" s="7" t="s">
        <v>4</v>
      </c>
      <c r="B5" s="8" t="s">
        <v>4</v>
      </c>
      <c r="D5" s="14"/>
      <c r="E5" s="14" t="s">
        <v>45</v>
      </c>
      <c r="F5" s="14"/>
      <c r="G5" s="14"/>
      <c r="I5" s="14"/>
      <c r="J5" s="14" t="s">
        <v>45</v>
      </c>
      <c r="K5" s="14"/>
      <c r="L5" s="14"/>
    </row>
    <row r="6" spans="1:12" x14ac:dyDescent="0.25">
      <c r="A6" s="3" t="s">
        <v>10</v>
      </c>
      <c r="B6" s="4" t="s">
        <v>4</v>
      </c>
      <c r="D6" s="14" t="s">
        <v>44</v>
      </c>
      <c r="E6" s="4" t="s">
        <v>4</v>
      </c>
      <c r="F6" s="4" t="s">
        <v>10</v>
      </c>
      <c r="G6" s="17" t="s">
        <v>40</v>
      </c>
      <c r="I6" s="14" t="s">
        <v>44</v>
      </c>
      <c r="J6" s="4" t="s">
        <v>4</v>
      </c>
      <c r="K6" s="4" t="s">
        <v>10</v>
      </c>
      <c r="L6" s="17" t="s">
        <v>40</v>
      </c>
    </row>
    <row r="7" spans="1:12" x14ac:dyDescent="0.25">
      <c r="A7" s="7" t="s">
        <v>4</v>
      </c>
      <c r="B7" s="8" t="s">
        <v>4</v>
      </c>
      <c r="D7" s="3" t="s">
        <v>4</v>
      </c>
      <c r="E7">
        <f>COUNTIFS($A$1:$A$101,$D7,$B$1:$B$101,E$6)</f>
        <v>29</v>
      </c>
      <c r="F7">
        <f>COUNTIFS($A$1:$A$101,$D7,$B$1:$B$101,F$6)</f>
        <v>47</v>
      </c>
      <c r="G7" s="14">
        <f>E7+F7</f>
        <v>76</v>
      </c>
      <c r="I7" s="3" t="s">
        <v>4</v>
      </c>
      <c r="J7" s="15">
        <f>E7/$G$9</f>
        <v>0.28999999999999998</v>
      </c>
      <c r="K7" s="15">
        <f>F7/$G$9</f>
        <v>0.47</v>
      </c>
      <c r="L7" s="19">
        <f>J7+K7</f>
        <v>0.76</v>
      </c>
    </row>
    <row r="8" spans="1:12" x14ac:dyDescent="0.25">
      <c r="A8" s="3" t="s">
        <v>4</v>
      </c>
      <c r="B8" s="4" t="s">
        <v>10</v>
      </c>
      <c r="D8" s="18" t="s">
        <v>10</v>
      </c>
      <c r="E8">
        <f>COUNTIFS($A$1:$A$101,$D8,$B$1:$B$101,E$6)</f>
        <v>13</v>
      </c>
      <c r="F8">
        <f>COUNTIFS($A$1:$A$101,$D8,$B$1:$B$101,F$6)</f>
        <v>11</v>
      </c>
      <c r="G8" s="14">
        <f>E8+F8</f>
        <v>24</v>
      </c>
      <c r="I8" s="18" t="s">
        <v>10</v>
      </c>
      <c r="J8" s="15">
        <f>E8/$G$9</f>
        <v>0.13</v>
      </c>
      <c r="K8" s="15">
        <f>F8/$G$9</f>
        <v>0.11</v>
      </c>
      <c r="L8" s="19">
        <f>J8+K8</f>
        <v>0.24</v>
      </c>
    </row>
    <row r="9" spans="1:12" x14ac:dyDescent="0.25">
      <c r="A9" s="7" t="s">
        <v>10</v>
      </c>
      <c r="B9" s="8" t="s">
        <v>10</v>
      </c>
      <c r="D9" s="14" t="s">
        <v>40</v>
      </c>
      <c r="E9" s="14">
        <f>E7+E8</f>
        <v>42</v>
      </c>
      <c r="F9" s="14">
        <f t="shared" ref="F9:G9" si="0">F7+F8</f>
        <v>58</v>
      </c>
      <c r="G9" s="14">
        <f t="shared" si="0"/>
        <v>100</v>
      </c>
      <c r="I9" s="14" t="s">
        <v>40</v>
      </c>
      <c r="J9" s="19">
        <f>J7+J8</f>
        <v>0.42</v>
      </c>
      <c r="K9" s="19">
        <f t="shared" ref="K9" si="1">K7+K8</f>
        <v>0.57999999999999996</v>
      </c>
      <c r="L9" s="19">
        <f t="shared" ref="L9" si="2">L7+L8</f>
        <v>1</v>
      </c>
    </row>
    <row r="10" spans="1:12" x14ac:dyDescent="0.25">
      <c r="A10" s="3" t="s">
        <v>4</v>
      </c>
      <c r="B10" s="4" t="s">
        <v>10</v>
      </c>
    </row>
    <row r="11" spans="1:12" x14ac:dyDescent="0.25">
      <c r="A11" s="7" t="s">
        <v>4</v>
      </c>
      <c r="B11" s="8" t="s">
        <v>10</v>
      </c>
    </row>
    <row r="12" spans="1:12" x14ac:dyDescent="0.25">
      <c r="A12" s="3" t="s">
        <v>10</v>
      </c>
      <c r="B12" s="4" t="s">
        <v>10</v>
      </c>
    </row>
    <row r="13" spans="1:12" x14ac:dyDescent="0.25">
      <c r="A13" s="7" t="s">
        <v>4</v>
      </c>
      <c r="B13" s="8" t="s">
        <v>10</v>
      </c>
    </row>
    <row r="14" spans="1:12" x14ac:dyDescent="0.25">
      <c r="A14" s="3" t="s">
        <v>4</v>
      </c>
      <c r="B14" s="4" t="s">
        <v>10</v>
      </c>
    </row>
    <row r="15" spans="1:12" x14ac:dyDescent="0.25">
      <c r="A15" s="7" t="s">
        <v>4</v>
      </c>
      <c r="B15" s="8" t="s">
        <v>10</v>
      </c>
    </row>
    <row r="16" spans="1:12" x14ac:dyDescent="0.25">
      <c r="A16" s="3" t="s">
        <v>4</v>
      </c>
      <c r="B16" s="4" t="s">
        <v>10</v>
      </c>
    </row>
    <row r="17" spans="1:4" x14ac:dyDescent="0.25">
      <c r="A17" s="7" t="s">
        <v>4</v>
      </c>
      <c r="B17" s="8" t="s">
        <v>10</v>
      </c>
    </row>
    <row r="18" spans="1:4" x14ac:dyDescent="0.25">
      <c r="A18" s="3" t="s">
        <v>4</v>
      </c>
      <c r="B18" s="4" t="s">
        <v>4</v>
      </c>
    </row>
    <row r="19" spans="1:4" x14ac:dyDescent="0.25">
      <c r="A19" s="7" t="s">
        <v>4</v>
      </c>
      <c r="B19" s="8" t="s">
        <v>10</v>
      </c>
    </row>
    <row r="20" spans="1:4" x14ac:dyDescent="0.25">
      <c r="A20" s="3" t="s">
        <v>4</v>
      </c>
      <c r="B20" s="4" t="s">
        <v>4</v>
      </c>
    </row>
    <row r="21" spans="1:4" x14ac:dyDescent="0.25">
      <c r="A21" s="7" t="s">
        <v>4</v>
      </c>
      <c r="B21" s="8" t="s">
        <v>10</v>
      </c>
    </row>
    <row r="22" spans="1:4" x14ac:dyDescent="0.25">
      <c r="A22" s="3" t="s">
        <v>4</v>
      </c>
      <c r="B22" s="4" t="s">
        <v>10</v>
      </c>
    </row>
    <row r="23" spans="1:4" x14ac:dyDescent="0.25">
      <c r="A23" s="7" t="s">
        <v>4</v>
      </c>
      <c r="B23" s="8" t="s">
        <v>4</v>
      </c>
    </row>
    <row r="24" spans="1:4" x14ac:dyDescent="0.25">
      <c r="A24" s="3" t="s">
        <v>4</v>
      </c>
      <c r="B24" s="4" t="s">
        <v>4</v>
      </c>
    </row>
    <row r="25" spans="1:4" x14ac:dyDescent="0.25">
      <c r="A25" s="7" t="s">
        <v>10</v>
      </c>
      <c r="B25" s="8" t="s">
        <v>10</v>
      </c>
    </row>
    <row r="26" spans="1:4" x14ac:dyDescent="0.25">
      <c r="A26" s="3" t="s">
        <v>10</v>
      </c>
      <c r="B26" s="4" t="s">
        <v>4</v>
      </c>
    </row>
    <row r="27" spans="1:4" x14ac:dyDescent="0.25">
      <c r="A27" s="7" t="s">
        <v>10</v>
      </c>
      <c r="B27" s="8" t="s">
        <v>4</v>
      </c>
      <c r="D27" t="s">
        <v>46</v>
      </c>
    </row>
    <row r="28" spans="1:4" x14ac:dyDescent="0.25">
      <c r="A28" s="3" t="s">
        <v>4</v>
      </c>
      <c r="B28" s="4" t="s">
        <v>4</v>
      </c>
    </row>
    <row r="29" spans="1:4" x14ac:dyDescent="0.25">
      <c r="A29" s="7" t="s">
        <v>10</v>
      </c>
      <c r="B29" s="8" t="s">
        <v>4</v>
      </c>
    </row>
    <row r="30" spans="1:4" x14ac:dyDescent="0.25">
      <c r="A30" s="3" t="s">
        <v>4</v>
      </c>
      <c r="B30" s="4" t="s">
        <v>4</v>
      </c>
    </row>
    <row r="31" spans="1:4" x14ac:dyDescent="0.25">
      <c r="A31" s="7" t="s">
        <v>4</v>
      </c>
      <c r="B31" s="8" t="s">
        <v>10</v>
      </c>
    </row>
    <row r="32" spans="1:4" x14ac:dyDescent="0.25">
      <c r="A32" s="3" t="s">
        <v>4</v>
      </c>
      <c r="B32" s="4" t="s">
        <v>10</v>
      </c>
    </row>
    <row r="33" spans="1:2" x14ac:dyDescent="0.25">
      <c r="A33" s="7" t="s">
        <v>10</v>
      </c>
      <c r="B33" s="8" t="s">
        <v>10</v>
      </c>
    </row>
    <row r="34" spans="1:2" x14ac:dyDescent="0.25">
      <c r="A34" s="3" t="s">
        <v>4</v>
      </c>
      <c r="B34" s="4" t="s">
        <v>10</v>
      </c>
    </row>
    <row r="35" spans="1:2" x14ac:dyDescent="0.25">
      <c r="A35" s="7" t="s">
        <v>10</v>
      </c>
      <c r="B35" s="8" t="s">
        <v>4</v>
      </c>
    </row>
    <row r="36" spans="1:2" x14ac:dyDescent="0.25">
      <c r="A36" s="3" t="s">
        <v>10</v>
      </c>
      <c r="B36" s="4" t="s">
        <v>4</v>
      </c>
    </row>
    <row r="37" spans="1:2" x14ac:dyDescent="0.25">
      <c r="A37" s="7" t="s">
        <v>10</v>
      </c>
      <c r="B37" s="8" t="s">
        <v>4</v>
      </c>
    </row>
    <row r="38" spans="1:2" x14ac:dyDescent="0.25">
      <c r="A38" s="3" t="s">
        <v>4</v>
      </c>
      <c r="B38" s="4" t="s">
        <v>4</v>
      </c>
    </row>
    <row r="39" spans="1:2" x14ac:dyDescent="0.25">
      <c r="A39" s="7" t="s">
        <v>4</v>
      </c>
      <c r="B39" s="8" t="s">
        <v>10</v>
      </c>
    </row>
    <row r="40" spans="1:2" x14ac:dyDescent="0.25">
      <c r="A40" s="3" t="s">
        <v>4</v>
      </c>
      <c r="B40" s="4" t="s">
        <v>4</v>
      </c>
    </row>
    <row r="41" spans="1:2" x14ac:dyDescent="0.25">
      <c r="A41" s="7" t="s">
        <v>4</v>
      </c>
      <c r="B41" s="8" t="s">
        <v>10</v>
      </c>
    </row>
    <row r="42" spans="1:2" x14ac:dyDescent="0.25">
      <c r="A42" s="3" t="s">
        <v>4</v>
      </c>
      <c r="B42" s="4" t="s">
        <v>10</v>
      </c>
    </row>
    <row r="43" spans="1:2" x14ac:dyDescent="0.25">
      <c r="A43" s="7" t="s">
        <v>4</v>
      </c>
      <c r="B43" s="8" t="s">
        <v>10</v>
      </c>
    </row>
    <row r="44" spans="1:2" x14ac:dyDescent="0.25">
      <c r="A44" s="3" t="s">
        <v>4</v>
      </c>
      <c r="B44" s="4" t="s">
        <v>10</v>
      </c>
    </row>
    <row r="45" spans="1:2" x14ac:dyDescent="0.25">
      <c r="A45" s="7" t="s">
        <v>4</v>
      </c>
      <c r="B45" s="8" t="s">
        <v>10</v>
      </c>
    </row>
    <row r="46" spans="1:2" x14ac:dyDescent="0.25">
      <c r="A46" s="3" t="s">
        <v>4</v>
      </c>
      <c r="B46" s="4" t="s">
        <v>4</v>
      </c>
    </row>
    <row r="47" spans="1:2" x14ac:dyDescent="0.25">
      <c r="A47" s="7" t="s">
        <v>4</v>
      </c>
      <c r="B47" s="8" t="s">
        <v>10</v>
      </c>
    </row>
    <row r="48" spans="1:2" x14ac:dyDescent="0.25">
      <c r="A48" s="3" t="s">
        <v>10</v>
      </c>
      <c r="B48" s="4" t="s">
        <v>10</v>
      </c>
    </row>
    <row r="49" spans="1:2" x14ac:dyDescent="0.25">
      <c r="A49" s="7" t="s">
        <v>10</v>
      </c>
      <c r="B49" s="8" t="s">
        <v>10</v>
      </c>
    </row>
    <row r="50" spans="1:2" x14ac:dyDescent="0.25">
      <c r="A50" s="3" t="s">
        <v>4</v>
      </c>
      <c r="B50" s="4" t="s">
        <v>10</v>
      </c>
    </row>
    <row r="51" spans="1:2" x14ac:dyDescent="0.25">
      <c r="A51" s="7" t="s">
        <v>4</v>
      </c>
      <c r="B51" s="8" t="s">
        <v>4</v>
      </c>
    </row>
    <row r="52" spans="1:2" x14ac:dyDescent="0.25">
      <c r="A52" s="3" t="s">
        <v>4</v>
      </c>
      <c r="B52" s="4" t="s">
        <v>10</v>
      </c>
    </row>
    <row r="53" spans="1:2" x14ac:dyDescent="0.25">
      <c r="A53" s="7" t="s">
        <v>4</v>
      </c>
      <c r="B53" s="8" t="s">
        <v>10</v>
      </c>
    </row>
    <row r="54" spans="1:2" x14ac:dyDescent="0.25">
      <c r="A54" s="3" t="s">
        <v>4</v>
      </c>
      <c r="B54" s="4" t="s">
        <v>10</v>
      </c>
    </row>
    <row r="55" spans="1:2" x14ac:dyDescent="0.25">
      <c r="A55" s="7" t="s">
        <v>4</v>
      </c>
      <c r="B55" s="8" t="s">
        <v>10</v>
      </c>
    </row>
    <row r="56" spans="1:2" x14ac:dyDescent="0.25">
      <c r="A56" s="3" t="s">
        <v>4</v>
      </c>
      <c r="B56" s="4" t="s">
        <v>4</v>
      </c>
    </row>
    <row r="57" spans="1:2" x14ac:dyDescent="0.25">
      <c r="A57" s="7" t="s">
        <v>4</v>
      </c>
      <c r="B57" s="8" t="s">
        <v>4</v>
      </c>
    </row>
    <row r="58" spans="1:2" x14ac:dyDescent="0.25">
      <c r="A58" s="3" t="s">
        <v>4</v>
      </c>
      <c r="B58" s="4" t="s">
        <v>10</v>
      </c>
    </row>
    <row r="59" spans="1:2" x14ac:dyDescent="0.25">
      <c r="A59" s="7" t="s">
        <v>4</v>
      </c>
      <c r="B59" s="8" t="s">
        <v>4</v>
      </c>
    </row>
    <row r="60" spans="1:2" x14ac:dyDescent="0.25">
      <c r="A60" s="3" t="s">
        <v>4</v>
      </c>
      <c r="B60" s="4" t="s">
        <v>10</v>
      </c>
    </row>
    <row r="61" spans="1:2" x14ac:dyDescent="0.25">
      <c r="A61" s="7" t="s">
        <v>4</v>
      </c>
      <c r="B61" s="8" t="s">
        <v>4</v>
      </c>
    </row>
    <row r="62" spans="1:2" x14ac:dyDescent="0.25">
      <c r="A62" s="3" t="s">
        <v>10</v>
      </c>
      <c r="B62" s="4" t="s">
        <v>4</v>
      </c>
    </row>
    <row r="63" spans="1:2" x14ac:dyDescent="0.25">
      <c r="A63" s="7" t="s">
        <v>4</v>
      </c>
      <c r="B63" s="8" t="s">
        <v>10</v>
      </c>
    </row>
    <row r="64" spans="1:2" x14ac:dyDescent="0.25">
      <c r="A64" s="3" t="s">
        <v>4</v>
      </c>
      <c r="B64" s="4" t="s">
        <v>10</v>
      </c>
    </row>
    <row r="65" spans="1:2" x14ac:dyDescent="0.25">
      <c r="A65" s="7" t="s">
        <v>10</v>
      </c>
      <c r="B65" s="8" t="s">
        <v>10</v>
      </c>
    </row>
    <row r="66" spans="1:2" x14ac:dyDescent="0.25">
      <c r="A66" s="3" t="s">
        <v>10</v>
      </c>
      <c r="B66" s="4" t="s">
        <v>4</v>
      </c>
    </row>
    <row r="67" spans="1:2" x14ac:dyDescent="0.25">
      <c r="A67" s="7" t="s">
        <v>4</v>
      </c>
      <c r="B67" s="8" t="s">
        <v>10</v>
      </c>
    </row>
    <row r="68" spans="1:2" x14ac:dyDescent="0.25">
      <c r="A68" s="3" t="s">
        <v>4</v>
      </c>
      <c r="B68" s="4" t="s">
        <v>10</v>
      </c>
    </row>
    <row r="69" spans="1:2" x14ac:dyDescent="0.25">
      <c r="A69" s="7" t="s">
        <v>4</v>
      </c>
      <c r="B69" s="8" t="s">
        <v>4</v>
      </c>
    </row>
    <row r="70" spans="1:2" x14ac:dyDescent="0.25">
      <c r="A70" s="3" t="s">
        <v>4</v>
      </c>
      <c r="B70" s="4" t="s">
        <v>4</v>
      </c>
    </row>
    <row r="71" spans="1:2" x14ac:dyDescent="0.25">
      <c r="A71" s="7" t="s">
        <v>4</v>
      </c>
      <c r="B71" s="8" t="s">
        <v>4</v>
      </c>
    </row>
    <row r="72" spans="1:2" x14ac:dyDescent="0.25">
      <c r="A72" s="3" t="s">
        <v>10</v>
      </c>
      <c r="B72" s="4" t="s">
        <v>10</v>
      </c>
    </row>
    <row r="73" spans="1:2" x14ac:dyDescent="0.25">
      <c r="A73" s="7" t="s">
        <v>4</v>
      </c>
      <c r="B73" s="8" t="s">
        <v>10</v>
      </c>
    </row>
    <row r="74" spans="1:2" x14ac:dyDescent="0.25">
      <c r="A74" s="3" t="s">
        <v>10</v>
      </c>
      <c r="B74" s="4" t="s">
        <v>10</v>
      </c>
    </row>
    <row r="75" spans="1:2" x14ac:dyDescent="0.25">
      <c r="A75" s="7" t="s">
        <v>4</v>
      </c>
      <c r="B75" s="8" t="s">
        <v>4</v>
      </c>
    </row>
    <row r="76" spans="1:2" x14ac:dyDescent="0.25">
      <c r="A76" s="3" t="s">
        <v>4</v>
      </c>
      <c r="B76" s="4" t="s">
        <v>4</v>
      </c>
    </row>
    <row r="77" spans="1:2" x14ac:dyDescent="0.25">
      <c r="A77" s="7" t="s">
        <v>4</v>
      </c>
      <c r="B77" s="8" t="s">
        <v>4</v>
      </c>
    </row>
    <row r="78" spans="1:2" x14ac:dyDescent="0.25">
      <c r="A78" s="3" t="s">
        <v>4</v>
      </c>
      <c r="B78" s="4" t="s">
        <v>10</v>
      </c>
    </row>
    <row r="79" spans="1:2" x14ac:dyDescent="0.25">
      <c r="A79" s="7" t="s">
        <v>4</v>
      </c>
      <c r="B79" s="8" t="s">
        <v>10</v>
      </c>
    </row>
    <row r="80" spans="1:2" x14ac:dyDescent="0.25">
      <c r="A80" s="3" t="s">
        <v>4</v>
      </c>
      <c r="B80" s="4" t="s">
        <v>4</v>
      </c>
    </row>
    <row r="81" spans="1:2" x14ac:dyDescent="0.25">
      <c r="A81" s="7" t="s">
        <v>4</v>
      </c>
      <c r="B81" s="8" t="s">
        <v>10</v>
      </c>
    </row>
    <row r="82" spans="1:2" x14ac:dyDescent="0.25">
      <c r="A82" s="3" t="s">
        <v>4</v>
      </c>
      <c r="B82" s="4" t="s">
        <v>10</v>
      </c>
    </row>
    <row r="83" spans="1:2" x14ac:dyDescent="0.25">
      <c r="A83" s="7" t="s">
        <v>10</v>
      </c>
      <c r="B83" s="8" t="s">
        <v>4</v>
      </c>
    </row>
    <row r="84" spans="1:2" x14ac:dyDescent="0.25">
      <c r="A84" s="3" t="s">
        <v>10</v>
      </c>
      <c r="B84" s="4" t="s">
        <v>4</v>
      </c>
    </row>
    <row r="85" spans="1:2" x14ac:dyDescent="0.25">
      <c r="A85" s="7" t="s">
        <v>4</v>
      </c>
      <c r="B85" s="8" t="s">
        <v>4</v>
      </c>
    </row>
    <row r="86" spans="1:2" x14ac:dyDescent="0.25">
      <c r="A86" s="3" t="s">
        <v>10</v>
      </c>
      <c r="B86" s="4" t="s">
        <v>10</v>
      </c>
    </row>
    <row r="87" spans="1:2" x14ac:dyDescent="0.25">
      <c r="A87" s="7" t="s">
        <v>10</v>
      </c>
      <c r="B87" s="8" t="s">
        <v>10</v>
      </c>
    </row>
    <row r="88" spans="1:2" x14ac:dyDescent="0.25">
      <c r="A88" s="3" t="s">
        <v>4</v>
      </c>
      <c r="B88" s="4" t="s">
        <v>4</v>
      </c>
    </row>
    <row r="89" spans="1:2" x14ac:dyDescent="0.25">
      <c r="A89" s="7" t="s">
        <v>4</v>
      </c>
      <c r="B89" s="8" t="s">
        <v>10</v>
      </c>
    </row>
    <row r="90" spans="1:2" x14ac:dyDescent="0.25">
      <c r="A90" s="3" t="s">
        <v>4</v>
      </c>
      <c r="B90" s="4" t="s">
        <v>10</v>
      </c>
    </row>
    <row r="91" spans="1:2" x14ac:dyDescent="0.25">
      <c r="A91" s="7" t="s">
        <v>4</v>
      </c>
      <c r="B91" s="8" t="s">
        <v>10</v>
      </c>
    </row>
    <row r="92" spans="1:2" x14ac:dyDescent="0.25">
      <c r="A92" s="3" t="s">
        <v>4</v>
      </c>
      <c r="B92" s="4" t="s">
        <v>10</v>
      </c>
    </row>
    <row r="93" spans="1:2" x14ac:dyDescent="0.25">
      <c r="A93" s="7" t="s">
        <v>4</v>
      </c>
      <c r="B93" s="8" t="s">
        <v>10</v>
      </c>
    </row>
    <row r="94" spans="1:2" x14ac:dyDescent="0.25">
      <c r="A94" s="3" t="s">
        <v>4</v>
      </c>
      <c r="B94" s="4" t="s">
        <v>4</v>
      </c>
    </row>
    <row r="95" spans="1:2" x14ac:dyDescent="0.25">
      <c r="A95" s="7" t="s">
        <v>4</v>
      </c>
      <c r="B95" s="8" t="s">
        <v>10</v>
      </c>
    </row>
    <row r="96" spans="1:2" x14ac:dyDescent="0.25">
      <c r="A96" s="3" t="s">
        <v>4</v>
      </c>
      <c r="B96" s="4" t="s">
        <v>10</v>
      </c>
    </row>
    <row r="97" spans="1:2" x14ac:dyDescent="0.25">
      <c r="A97" s="7" t="s">
        <v>10</v>
      </c>
      <c r="B97" s="8" t="s">
        <v>4</v>
      </c>
    </row>
    <row r="98" spans="1:2" x14ac:dyDescent="0.25">
      <c r="A98" s="3" t="s">
        <v>4</v>
      </c>
      <c r="B98" s="4" t="s">
        <v>4</v>
      </c>
    </row>
    <row r="99" spans="1:2" x14ac:dyDescent="0.25">
      <c r="A99" s="7" t="s">
        <v>4</v>
      </c>
      <c r="B99" s="8" t="s">
        <v>10</v>
      </c>
    </row>
    <row r="100" spans="1:2" x14ac:dyDescent="0.25">
      <c r="A100" s="3" t="s">
        <v>4</v>
      </c>
      <c r="B100" s="4" t="s">
        <v>10</v>
      </c>
    </row>
    <row r="101" spans="1:2" x14ac:dyDescent="0.25">
      <c r="A101" s="7" t="s">
        <v>4</v>
      </c>
      <c r="B101" s="8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5831-D347-49A5-A5B8-63CC26A74FDD}">
  <dimension ref="A1:H101"/>
  <sheetViews>
    <sheetView topLeftCell="A11" workbookViewId="0">
      <selection activeCell="G14" sqref="G14"/>
    </sheetView>
  </sheetViews>
  <sheetFormatPr defaultRowHeight="15" x14ac:dyDescent="0.25"/>
  <cols>
    <col min="1" max="1" width="10.5703125" customWidth="1"/>
    <col min="2" max="2" width="11.28515625" customWidth="1"/>
    <col min="3" max="3" width="14.5703125" bestFit="1" customWidth="1"/>
    <col min="5" max="5" width="17.5703125" bestFit="1" customWidth="1"/>
  </cols>
  <sheetData>
    <row r="1" spans="1:8" ht="15.75" thickBot="1" x14ac:dyDescent="0.3">
      <c r="A1" s="10" t="s">
        <v>26</v>
      </c>
      <c r="B1" s="10" t="s">
        <v>27</v>
      </c>
      <c r="C1" s="11" t="s">
        <v>36</v>
      </c>
    </row>
    <row r="2" spans="1:8" ht="15.75" thickTop="1" x14ac:dyDescent="0.25">
      <c r="A2" s="2" t="s">
        <v>1</v>
      </c>
      <c r="B2" s="2">
        <v>90000</v>
      </c>
      <c r="C2" s="4" t="s">
        <v>4</v>
      </c>
    </row>
    <row r="3" spans="1:8" x14ac:dyDescent="0.25">
      <c r="A3" s="6" t="s">
        <v>7</v>
      </c>
      <c r="B3" s="6">
        <v>30000</v>
      </c>
      <c r="C3" s="8" t="s">
        <v>4</v>
      </c>
      <c r="E3" t="s">
        <v>43</v>
      </c>
    </row>
    <row r="4" spans="1:8" x14ac:dyDescent="0.25">
      <c r="A4" s="2" t="s">
        <v>1</v>
      </c>
      <c r="B4" s="2">
        <v>80000</v>
      </c>
      <c r="C4" s="4" t="s">
        <v>4</v>
      </c>
    </row>
    <row r="5" spans="1:8" x14ac:dyDescent="0.25">
      <c r="A5" s="6" t="s">
        <v>1</v>
      </c>
      <c r="B5" s="6">
        <v>60000</v>
      </c>
      <c r="C5" s="8" t="s">
        <v>4</v>
      </c>
      <c r="E5" s="14"/>
      <c r="F5" s="14" t="s">
        <v>45</v>
      </c>
      <c r="G5" s="14"/>
      <c r="H5" s="14"/>
    </row>
    <row r="6" spans="1:8" x14ac:dyDescent="0.25">
      <c r="A6" s="2" t="s">
        <v>7</v>
      </c>
      <c r="B6" s="2">
        <v>20000</v>
      </c>
      <c r="C6" s="4" t="s">
        <v>4</v>
      </c>
      <c r="E6" s="14" t="s">
        <v>26</v>
      </c>
      <c r="F6" s="4" t="s">
        <v>4</v>
      </c>
      <c r="G6" s="4" t="s">
        <v>10</v>
      </c>
      <c r="H6" s="17"/>
    </row>
    <row r="7" spans="1:8" x14ac:dyDescent="0.25">
      <c r="A7" s="6" t="s">
        <v>1</v>
      </c>
      <c r="B7" s="6">
        <v>90000</v>
      </c>
      <c r="C7" s="8" t="s">
        <v>4</v>
      </c>
      <c r="E7" s="2" t="s">
        <v>1</v>
      </c>
      <c r="F7">
        <f>AVERAGEIFS($B$1:$B$101,$A$1:$A$101,$E7,$C$1:$C$101,F$6)</f>
        <v>74285.71428571429</v>
      </c>
      <c r="G7">
        <f>AVERAGEIFS($B$1:$B$101,$A$1:$A$101,$E7,$C$1:$C$101,G$6)</f>
        <v>59000</v>
      </c>
      <c r="H7" s="14"/>
    </row>
    <row r="8" spans="1:8" x14ac:dyDescent="0.25">
      <c r="A8" s="2" t="s">
        <v>1</v>
      </c>
      <c r="B8" s="2">
        <v>70000</v>
      </c>
      <c r="C8" s="4" t="s">
        <v>10</v>
      </c>
      <c r="E8" s="13" t="s">
        <v>7</v>
      </c>
      <c r="F8">
        <f>AVERAGEIFS($B$1:$B$101,$A$1:$A$101,$E8,$C$1:$C$101,F$6)</f>
        <v>50476.190476190473</v>
      </c>
      <c r="G8">
        <f>AVERAGEIFS($B$1:$B$101,$A$1:$A$101,$E8,$C$1:$C$101,G$6)</f>
        <v>51428.571428571428</v>
      </c>
      <c r="H8" s="14"/>
    </row>
    <row r="9" spans="1:8" x14ac:dyDescent="0.25">
      <c r="A9" s="6" t="s">
        <v>7</v>
      </c>
      <c r="B9" s="6">
        <v>30000</v>
      </c>
      <c r="C9" s="8" t="s">
        <v>10</v>
      </c>
      <c r="E9" s="14"/>
      <c r="F9" s="14"/>
      <c r="G9" s="14"/>
      <c r="H9" s="14"/>
    </row>
    <row r="10" spans="1:8" x14ac:dyDescent="0.25">
      <c r="A10" s="2" t="s">
        <v>1</v>
      </c>
      <c r="B10" s="2">
        <v>40000</v>
      </c>
      <c r="C10" s="4" t="s">
        <v>10</v>
      </c>
    </row>
    <row r="11" spans="1:8" x14ac:dyDescent="0.25">
      <c r="A11" s="6" t="s">
        <v>1</v>
      </c>
      <c r="B11" s="6">
        <v>40000</v>
      </c>
      <c r="C11" s="8" t="s">
        <v>10</v>
      </c>
    </row>
    <row r="12" spans="1:8" x14ac:dyDescent="0.25">
      <c r="A12" s="2" t="s">
        <v>7</v>
      </c>
      <c r="B12" s="2">
        <v>60000</v>
      </c>
      <c r="C12" s="4" t="s">
        <v>10</v>
      </c>
    </row>
    <row r="13" spans="1:8" x14ac:dyDescent="0.25">
      <c r="A13" s="6" t="s">
        <v>7</v>
      </c>
      <c r="B13" s="6">
        <v>70000</v>
      </c>
      <c r="C13" s="8" t="s">
        <v>10</v>
      </c>
    </row>
    <row r="14" spans="1:8" x14ac:dyDescent="0.25">
      <c r="A14" s="2" t="s">
        <v>1</v>
      </c>
      <c r="B14" s="2">
        <v>70000</v>
      </c>
      <c r="C14" s="4" t="s">
        <v>10</v>
      </c>
    </row>
    <row r="15" spans="1:8" x14ac:dyDescent="0.25">
      <c r="A15" s="6" t="s">
        <v>1</v>
      </c>
      <c r="B15" s="6">
        <v>60000</v>
      </c>
      <c r="C15" s="8" t="s">
        <v>10</v>
      </c>
    </row>
    <row r="16" spans="1:8" x14ac:dyDescent="0.25">
      <c r="A16" s="2" t="s">
        <v>7</v>
      </c>
      <c r="B16" s="2">
        <v>60000</v>
      </c>
      <c r="C16" s="4" t="s">
        <v>10</v>
      </c>
    </row>
    <row r="17" spans="1:5" x14ac:dyDescent="0.25">
      <c r="A17" s="6" t="s">
        <v>1</v>
      </c>
      <c r="B17" s="6">
        <v>70000</v>
      </c>
      <c r="C17" s="8" t="s">
        <v>10</v>
      </c>
    </row>
    <row r="18" spans="1:5" x14ac:dyDescent="0.25">
      <c r="A18" s="2" t="s">
        <v>7</v>
      </c>
      <c r="B18" s="2">
        <v>130000</v>
      </c>
      <c r="C18" s="4" t="s">
        <v>4</v>
      </c>
      <c r="E18" t="s">
        <v>47</v>
      </c>
    </row>
    <row r="19" spans="1:5" x14ac:dyDescent="0.25">
      <c r="A19" s="6" t="s">
        <v>1</v>
      </c>
      <c r="B19" s="6">
        <v>70000</v>
      </c>
      <c r="C19" s="8" t="s">
        <v>10</v>
      </c>
    </row>
    <row r="20" spans="1:5" x14ac:dyDescent="0.25">
      <c r="A20" s="2" t="s">
        <v>7</v>
      </c>
      <c r="B20" s="2">
        <v>100000</v>
      </c>
      <c r="C20" s="4" t="s">
        <v>4</v>
      </c>
    </row>
    <row r="21" spans="1:5" x14ac:dyDescent="0.25">
      <c r="A21" s="6" t="s">
        <v>7</v>
      </c>
      <c r="B21" s="6">
        <v>80000</v>
      </c>
      <c r="C21" s="8" t="s">
        <v>10</v>
      </c>
    </row>
    <row r="22" spans="1:5" x14ac:dyDescent="0.25">
      <c r="A22" s="2" t="s">
        <v>1</v>
      </c>
      <c r="B22" s="2">
        <v>130000</v>
      </c>
      <c r="C22" s="4" t="s">
        <v>10</v>
      </c>
    </row>
    <row r="23" spans="1:5" x14ac:dyDescent="0.25">
      <c r="A23" s="6" t="s">
        <v>1</v>
      </c>
      <c r="B23" s="6">
        <v>130000</v>
      </c>
      <c r="C23" s="8" t="s">
        <v>4</v>
      </c>
    </row>
    <row r="24" spans="1:5" x14ac:dyDescent="0.25">
      <c r="A24" s="2" t="s">
        <v>7</v>
      </c>
      <c r="B24" s="2">
        <v>80000</v>
      </c>
      <c r="C24" s="4" t="s">
        <v>4</v>
      </c>
    </row>
    <row r="25" spans="1:5" x14ac:dyDescent="0.25">
      <c r="A25" s="6" t="s">
        <v>1</v>
      </c>
      <c r="B25" s="6">
        <v>70000</v>
      </c>
      <c r="C25" s="8" t="s">
        <v>10</v>
      </c>
    </row>
    <row r="26" spans="1:5" x14ac:dyDescent="0.25">
      <c r="A26" s="2" t="s">
        <v>1</v>
      </c>
      <c r="B26" s="2">
        <v>150000</v>
      </c>
      <c r="C26" s="4" t="s">
        <v>4</v>
      </c>
    </row>
    <row r="27" spans="1:5" x14ac:dyDescent="0.25">
      <c r="A27" s="6" t="s">
        <v>7</v>
      </c>
      <c r="B27" s="6">
        <v>90000</v>
      </c>
      <c r="C27" s="8" t="s">
        <v>4</v>
      </c>
    </row>
    <row r="28" spans="1:5" x14ac:dyDescent="0.25">
      <c r="A28" s="2" t="s">
        <v>7</v>
      </c>
      <c r="B28" s="2">
        <v>10000</v>
      </c>
      <c r="C28" s="4" t="s">
        <v>4</v>
      </c>
    </row>
    <row r="29" spans="1:5" x14ac:dyDescent="0.25">
      <c r="A29" s="6" t="s">
        <v>7</v>
      </c>
      <c r="B29" s="6">
        <v>10000</v>
      </c>
      <c r="C29" s="8" t="s">
        <v>4</v>
      </c>
    </row>
    <row r="30" spans="1:5" x14ac:dyDescent="0.25">
      <c r="A30" s="2" t="s">
        <v>7</v>
      </c>
      <c r="B30" s="2">
        <v>20000</v>
      </c>
      <c r="C30" s="4" t="s">
        <v>4</v>
      </c>
    </row>
    <row r="31" spans="1:5" x14ac:dyDescent="0.25">
      <c r="A31" s="6" t="s">
        <v>7</v>
      </c>
      <c r="B31" s="6">
        <v>30000</v>
      </c>
      <c r="C31" s="8" t="s">
        <v>10</v>
      </c>
    </row>
    <row r="32" spans="1:5" x14ac:dyDescent="0.25">
      <c r="A32" s="2" t="s">
        <v>7</v>
      </c>
      <c r="B32" s="2">
        <v>30000</v>
      </c>
      <c r="C32" s="4" t="s">
        <v>10</v>
      </c>
    </row>
    <row r="33" spans="1:3" x14ac:dyDescent="0.25">
      <c r="A33" s="6" t="s">
        <v>1</v>
      </c>
      <c r="B33" s="6">
        <v>90000</v>
      </c>
      <c r="C33" s="8" t="s">
        <v>10</v>
      </c>
    </row>
    <row r="34" spans="1:3" x14ac:dyDescent="0.25">
      <c r="A34" s="2" t="s">
        <v>1</v>
      </c>
      <c r="B34" s="2">
        <v>170000</v>
      </c>
      <c r="C34" s="4" t="s">
        <v>10</v>
      </c>
    </row>
    <row r="35" spans="1:3" x14ac:dyDescent="0.25">
      <c r="A35" s="6" t="s">
        <v>1</v>
      </c>
      <c r="B35" s="6">
        <v>70000</v>
      </c>
      <c r="C35" s="8" t="s">
        <v>4</v>
      </c>
    </row>
    <row r="36" spans="1:3" x14ac:dyDescent="0.25">
      <c r="A36" s="2" t="s">
        <v>1</v>
      </c>
      <c r="B36" s="2">
        <v>80000</v>
      </c>
      <c r="C36" s="4" t="s">
        <v>4</v>
      </c>
    </row>
    <row r="37" spans="1:3" x14ac:dyDescent="0.25">
      <c r="A37" s="6" t="s">
        <v>7</v>
      </c>
      <c r="B37" s="6">
        <v>60000</v>
      </c>
      <c r="C37" s="8" t="s">
        <v>4</v>
      </c>
    </row>
    <row r="38" spans="1:3" x14ac:dyDescent="0.25">
      <c r="A38" s="2" t="s">
        <v>1</v>
      </c>
      <c r="B38" s="2">
        <v>60000</v>
      </c>
      <c r="C38" s="4" t="s">
        <v>4</v>
      </c>
    </row>
    <row r="39" spans="1:3" x14ac:dyDescent="0.25">
      <c r="A39" s="6" t="s">
        <v>7</v>
      </c>
      <c r="B39" s="6">
        <v>40000</v>
      </c>
      <c r="C39" s="8" t="s">
        <v>10</v>
      </c>
    </row>
    <row r="40" spans="1:3" x14ac:dyDescent="0.25">
      <c r="A40" s="2" t="s">
        <v>1</v>
      </c>
      <c r="B40" s="2">
        <v>30000</v>
      </c>
      <c r="C40" s="4" t="s">
        <v>4</v>
      </c>
    </row>
    <row r="41" spans="1:3" x14ac:dyDescent="0.25">
      <c r="A41" s="6" t="s">
        <v>7</v>
      </c>
      <c r="B41" s="6">
        <v>40000</v>
      </c>
      <c r="C41" s="8" t="s">
        <v>10</v>
      </c>
    </row>
    <row r="42" spans="1:3" x14ac:dyDescent="0.25">
      <c r="A42" s="2" t="s">
        <v>7</v>
      </c>
      <c r="B42" s="2">
        <v>50000</v>
      </c>
      <c r="C42" s="4" t="s">
        <v>10</v>
      </c>
    </row>
    <row r="43" spans="1:3" x14ac:dyDescent="0.25">
      <c r="A43" s="6" t="s">
        <v>1</v>
      </c>
      <c r="B43" s="6">
        <v>50000</v>
      </c>
      <c r="C43" s="8" t="s">
        <v>10</v>
      </c>
    </row>
    <row r="44" spans="1:3" x14ac:dyDescent="0.25">
      <c r="A44" s="2" t="s">
        <v>1</v>
      </c>
      <c r="B44" s="2">
        <v>50000</v>
      </c>
      <c r="C44" s="4" t="s">
        <v>10</v>
      </c>
    </row>
    <row r="45" spans="1:3" x14ac:dyDescent="0.25">
      <c r="A45" s="6" t="s">
        <v>1</v>
      </c>
      <c r="B45" s="6">
        <v>40000</v>
      </c>
      <c r="C45" s="8" t="s">
        <v>10</v>
      </c>
    </row>
    <row r="46" spans="1:3" x14ac:dyDescent="0.25">
      <c r="A46" s="2" t="s">
        <v>1</v>
      </c>
      <c r="B46" s="2">
        <v>70000</v>
      </c>
      <c r="C46" s="4" t="s">
        <v>4</v>
      </c>
    </row>
    <row r="47" spans="1:3" x14ac:dyDescent="0.25">
      <c r="A47" s="6" t="s">
        <v>7</v>
      </c>
      <c r="B47" s="6">
        <v>70000</v>
      </c>
      <c r="C47" s="8" t="s">
        <v>10</v>
      </c>
    </row>
    <row r="48" spans="1:3" x14ac:dyDescent="0.25">
      <c r="A48" s="2" t="s">
        <v>1</v>
      </c>
      <c r="B48" s="2">
        <v>60000</v>
      </c>
      <c r="C48" s="4" t="s">
        <v>10</v>
      </c>
    </row>
    <row r="49" spans="1:3" x14ac:dyDescent="0.25">
      <c r="A49" s="6" t="s">
        <v>1</v>
      </c>
      <c r="B49" s="6">
        <v>60000</v>
      </c>
      <c r="C49" s="8" t="s">
        <v>10</v>
      </c>
    </row>
    <row r="50" spans="1:3" x14ac:dyDescent="0.25">
      <c r="A50" s="2" t="s">
        <v>1</v>
      </c>
      <c r="B50" s="2">
        <v>60000</v>
      </c>
      <c r="C50" s="4" t="s">
        <v>10</v>
      </c>
    </row>
    <row r="51" spans="1:3" x14ac:dyDescent="0.25">
      <c r="A51" s="6" t="s">
        <v>7</v>
      </c>
      <c r="B51" s="6">
        <v>60000</v>
      </c>
      <c r="C51" s="8" t="s">
        <v>4</v>
      </c>
    </row>
    <row r="52" spans="1:3" x14ac:dyDescent="0.25">
      <c r="A52" s="2" t="s">
        <v>7</v>
      </c>
      <c r="B52" s="2">
        <v>60000</v>
      </c>
      <c r="C52" s="4" t="s">
        <v>10</v>
      </c>
    </row>
    <row r="53" spans="1:3" x14ac:dyDescent="0.25">
      <c r="A53" s="6" t="s">
        <v>7</v>
      </c>
      <c r="B53" s="6">
        <v>70000</v>
      </c>
      <c r="C53" s="8" t="s">
        <v>10</v>
      </c>
    </row>
    <row r="54" spans="1:3" x14ac:dyDescent="0.25">
      <c r="A54" s="2" t="s">
        <v>1</v>
      </c>
      <c r="B54" s="2">
        <v>60000</v>
      </c>
      <c r="C54" s="4" t="s">
        <v>10</v>
      </c>
    </row>
    <row r="55" spans="1:3" x14ac:dyDescent="0.25">
      <c r="A55" s="6" t="s">
        <v>1</v>
      </c>
      <c r="B55" s="6">
        <v>70000</v>
      </c>
      <c r="C55" s="8" t="s">
        <v>10</v>
      </c>
    </row>
    <row r="56" spans="1:3" x14ac:dyDescent="0.25">
      <c r="A56" s="2" t="s">
        <v>1</v>
      </c>
      <c r="B56" s="2">
        <v>60000</v>
      </c>
      <c r="C56" s="4" t="s">
        <v>4</v>
      </c>
    </row>
    <row r="57" spans="1:3" x14ac:dyDescent="0.25">
      <c r="A57" s="6" t="s">
        <v>7</v>
      </c>
      <c r="B57" s="6">
        <v>70000</v>
      </c>
      <c r="C57" s="8" t="s">
        <v>4</v>
      </c>
    </row>
    <row r="58" spans="1:3" x14ac:dyDescent="0.25">
      <c r="A58" s="2" t="s">
        <v>7</v>
      </c>
      <c r="B58" s="2">
        <v>70000</v>
      </c>
      <c r="C58" s="4" t="s">
        <v>10</v>
      </c>
    </row>
    <row r="59" spans="1:3" x14ac:dyDescent="0.25">
      <c r="A59" s="6" t="s">
        <v>7</v>
      </c>
      <c r="B59" s="6">
        <v>60000</v>
      </c>
      <c r="C59" s="8" t="s">
        <v>4</v>
      </c>
    </row>
    <row r="60" spans="1:3" x14ac:dyDescent="0.25">
      <c r="A60" s="2" t="s">
        <v>7</v>
      </c>
      <c r="B60" s="2">
        <v>70000</v>
      </c>
      <c r="C60" s="4" t="s">
        <v>10</v>
      </c>
    </row>
    <row r="61" spans="1:3" x14ac:dyDescent="0.25">
      <c r="A61" s="6" t="s">
        <v>1</v>
      </c>
      <c r="B61" s="6">
        <v>100000</v>
      </c>
      <c r="C61" s="8" t="s">
        <v>4</v>
      </c>
    </row>
    <row r="62" spans="1:3" x14ac:dyDescent="0.25">
      <c r="A62" s="2" t="s">
        <v>1</v>
      </c>
      <c r="B62" s="2">
        <v>60000</v>
      </c>
      <c r="C62" s="4" t="s">
        <v>4</v>
      </c>
    </row>
    <row r="63" spans="1:3" x14ac:dyDescent="0.25">
      <c r="A63" s="6" t="s">
        <v>7</v>
      </c>
      <c r="B63" s="6">
        <v>30000</v>
      </c>
      <c r="C63" s="8" t="s">
        <v>10</v>
      </c>
    </row>
    <row r="64" spans="1:3" x14ac:dyDescent="0.25">
      <c r="A64" s="2" t="s">
        <v>1</v>
      </c>
      <c r="B64" s="2">
        <v>60000</v>
      </c>
      <c r="C64" s="4" t="s">
        <v>10</v>
      </c>
    </row>
    <row r="65" spans="1:3" x14ac:dyDescent="0.25">
      <c r="A65" s="6" t="s">
        <v>1</v>
      </c>
      <c r="B65" s="6">
        <v>30000</v>
      </c>
      <c r="C65" s="8" t="s">
        <v>10</v>
      </c>
    </row>
    <row r="66" spans="1:3" x14ac:dyDescent="0.25">
      <c r="A66" s="2" t="s">
        <v>7</v>
      </c>
      <c r="B66" s="2">
        <v>40000</v>
      </c>
      <c r="C66" s="4" t="s">
        <v>4</v>
      </c>
    </row>
    <row r="67" spans="1:3" x14ac:dyDescent="0.25">
      <c r="A67" s="6" t="s">
        <v>1</v>
      </c>
      <c r="B67" s="6">
        <v>120000</v>
      </c>
      <c r="C67" s="8" t="s">
        <v>10</v>
      </c>
    </row>
    <row r="68" spans="1:3" x14ac:dyDescent="0.25">
      <c r="A68" s="2" t="s">
        <v>1</v>
      </c>
      <c r="B68" s="2">
        <v>60000</v>
      </c>
      <c r="C68" s="4" t="s">
        <v>10</v>
      </c>
    </row>
    <row r="69" spans="1:3" x14ac:dyDescent="0.25">
      <c r="A69" s="6" t="s">
        <v>1</v>
      </c>
      <c r="B69" s="6">
        <v>60000</v>
      </c>
      <c r="C69" s="8" t="s">
        <v>4</v>
      </c>
    </row>
    <row r="70" spans="1:3" x14ac:dyDescent="0.25">
      <c r="A70" s="2" t="s">
        <v>7</v>
      </c>
      <c r="B70" s="2">
        <v>130000</v>
      </c>
      <c r="C70" s="4" t="s">
        <v>4</v>
      </c>
    </row>
    <row r="71" spans="1:3" x14ac:dyDescent="0.25">
      <c r="A71" s="6" t="s">
        <v>7</v>
      </c>
      <c r="B71" s="6">
        <v>70000</v>
      </c>
      <c r="C71" s="8" t="s">
        <v>4</v>
      </c>
    </row>
    <row r="72" spans="1:3" x14ac:dyDescent="0.25">
      <c r="A72" s="2" t="s">
        <v>7</v>
      </c>
      <c r="B72" s="2">
        <v>60000</v>
      </c>
      <c r="C72" s="4" t="s">
        <v>10</v>
      </c>
    </row>
    <row r="73" spans="1:3" x14ac:dyDescent="0.25">
      <c r="A73" s="6" t="s">
        <v>7</v>
      </c>
      <c r="B73" s="6">
        <v>70000</v>
      </c>
      <c r="C73" s="8" t="s">
        <v>10</v>
      </c>
    </row>
    <row r="74" spans="1:3" x14ac:dyDescent="0.25">
      <c r="A74" s="2" t="s">
        <v>7</v>
      </c>
      <c r="B74" s="2">
        <v>130000</v>
      </c>
      <c r="C74" s="4" t="s">
        <v>10</v>
      </c>
    </row>
    <row r="75" spans="1:3" x14ac:dyDescent="0.25">
      <c r="A75" s="6" t="s">
        <v>1</v>
      </c>
      <c r="B75" s="6">
        <v>80000</v>
      </c>
      <c r="C75" s="8" t="s">
        <v>4</v>
      </c>
    </row>
    <row r="76" spans="1:3" x14ac:dyDescent="0.25">
      <c r="A76" s="2" t="s">
        <v>7</v>
      </c>
      <c r="B76" s="2">
        <v>10000</v>
      </c>
      <c r="C76" s="4" t="s">
        <v>4</v>
      </c>
    </row>
    <row r="77" spans="1:3" x14ac:dyDescent="0.25">
      <c r="A77" s="6" t="s">
        <v>7</v>
      </c>
      <c r="B77" s="6">
        <v>10000</v>
      </c>
      <c r="C77" s="8" t="s">
        <v>4</v>
      </c>
    </row>
    <row r="78" spans="1:3" x14ac:dyDescent="0.25">
      <c r="A78" s="2" t="s">
        <v>1</v>
      </c>
      <c r="B78" s="2">
        <v>10000</v>
      </c>
      <c r="C78" s="4" t="s">
        <v>10</v>
      </c>
    </row>
    <row r="79" spans="1:3" x14ac:dyDescent="0.25">
      <c r="A79" s="6" t="s">
        <v>7</v>
      </c>
      <c r="B79" s="6">
        <v>20000</v>
      </c>
      <c r="C79" s="8" t="s">
        <v>10</v>
      </c>
    </row>
    <row r="80" spans="1:3" x14ac:dyDescent="0.25">
      <c r="A80" s="2" t="s">
        <v>7</v>
      </c>
      <c r="B80" s="2">
        <v>20000</v>
      </c>
      <c r="C80" s="4" t="s">
        <v>4</v>
      </c>
    </row>
    <row r="81" spans="1:3" x14ac:dyDescent="0.25">
      <c r="A81" s="6" t="s">
        <v>1</v>
      </c>
      <c r="B81" s="6">
        <v>30000</v>
      </c>
      <c r="C81" s="8" t="s">
        <v>10</v>
      </c>
    </row>
    <row r="82" spans="1:3" x14ac:dyDescent="0.25">
      <c r="A82" s="2" t="s">
        <v>1</v>
      </c>
      <c r="B82" s="2">
        <v>10000</v>
      </c>
      <c r="C82" s="4" t="s">
        <v>10</v>
      </c>
    </row>
    <row r="83" spans="1:3" x14ac:dyDescent="0.25">
      <c r="A83" s="6" t="s">
        <v>7</v>
      </c>
      <c r="B83" s="6">
        <v>30000</v>
      </c>
      <c r="C83" s="8" t="s">
        <v>4</v>
      </c>
    </row>
    <row r="84" spans="1:3" x14ac:dyDescent="0.25">
      <c r="A84" s="2" t="s">
        <v>1</v>
      </c>
      <c r="B84" s="2">
        <v>90000</v>
      </c>
      <c r="C84" s="4" t="s">
        <v>4</v>
      </c>
    </row>
    <row r="85" spans="1:3" x14ac:dyDescent="0.25">
      <c r="A85" s="6" t="s">
        <v>1</v>
      </c>
      <c r="B85" s="6">
        <v>90000</v>
      </c>
      <c r="C85" s="8" t="s">
        <v>4</v>
      </c>
    </row>
    <row r="86" spans="1:3" x14ac:dyDescent="0.25">
      <c r="A86" s="2" t="s">
        <v>7</v>
      </c>
      <c r="B86" s="2">
        <v>80000</v>
      </c>
      <c r="C86" s="4" t="s">
        <v>10</v>
      </c>
    </row>
    <row r="87" spans="1:3" x14ac:dyDescent="0.25">
      <c r="A87" s="6" t="s">
        <v>1</v>
      </c>
      <c r="B87" s="6">
        <v>30000</v>
      </c>
      <c r="C87" s="8" t="s">
        <v>10</v>
      </c>
    </row>
    <row r="88" spans="1:3" x14ac:dyDescent="0.25">
      <c r="A88" s="2" t="s">
        <v>1</v>
      </c>
      <c r="B88" s="2">
        <v>60000</v>
      </c>
      <c r="C88" s="4" t="s">
        <v>4</v>
      </c>
    </row>
    <row r="89" spans="1:3" x14ac:dyDescent="0.25">
      <c r="A89" s="6" t="s">
        <v>1</v>
      </c>
      <c r="B89" s="6">
        <v>30000</v>
      </c>
      <c r="C89" s="8" t="s">
        <v>10</v>
      </c>
    </row>
    <row r="90" spans="1:3" x14ac:dyDescent="0.25">
      <c r="A90" s="2" t="s">
        <v>7</v>
      </c>
      <c r="B90" s="2">
        <v>40000</v>
      </c>
      <c r="C90" s="4" t="s">
        <v>10</v>
      </c>
    </row>
    <row r="91" spans="1:3" x14ac:dyDescent="0.25">
      <c r="A91" s="6" t="s">
        <v>7</v>
      </c>
      <c r="B91" s="6">
        <v>40000</v>
      </c>
      <c r="C91" s="8" t="s">
        <v>10</v>
      </c>
    </row>
    <row r="92" spans="1:3" x14ac:dyDescent="0.25">
      <c r="A92" s="2" t="s">
        <v>7</v>
      </c>
      <c r="B92" s="2">
        <v>30000</v>
      </c>
      <c r="C92" s="4" t="s">
        <v>10</v>
      </c>
    </row>
    <row r="93" spans="1:3" x14ac:dyDescent="0.25">
      <c r="A93" s="6" t="s">
        <v>1</v>
      </c>
      <c r="B93" s="6">
        <v>30000</v>
      </c>
      <c r="C93" s="8" t="s">
        <v>10</v>
      </c>
    </row>
    <row r="94" spans="1:3" x14ac:dyDescent="0.25">
      <c r="A94" s="2" t="s">
        <v>1</v>
      </c>
      <c r="B94" s="2">
        <v>40000</v>
      </c>
      <c r="C94" s="4" t="s">
        <v>4</v>
      </c>
    </row>
    <row r="95" spans="1:3" x14ac:dyDescent="0.25">
      <c r="A95" s="6" t="s">
        <v>7</v>
      </c>
      <c r="B95" s="6">
        <v>20000</v>
      </c>
      <c r="C95" s="8" t="s">
        <v>10</v>
      </c>
    </row>
    <row r="96" spans="1:3" x14ac:dyDescent="0.25">
      <c r="A96" s="2" t="s">
        <v>7</v>
      </c>
      <c r="B96" s="2">
        <v>30000</v>
      </c>
      <c r="C96" s="4" t="s">
        <v>10</v>
      </c>
    </row>
    <row r="97" spans="1:3" x14ac:dyDescent="0.25">
      <c r="A97" s="6" t="s">
        <v>7</v>
      </c>
      <c r="B97" s="6">
        <v>10000</v>
      </c>
      <c r="C97" s="8" t="s">
        <v>4</v>
      </c>
    </row>
    <row r="98" spans="1:3" x14ac:dyDescent="0.25">
      <c r="A98" s="2" t="s">
        <v>1</v>
      </c>
      <c r="B98" s="2">
        <v>10000</v>
      </c>
      <c r="C98" s="4" t="s">
        <v>4</v>
      </c>
    </row>
    <row r="99" spans="1:3" x14ac:dyDescent="0.25">
      <c r="A99" s="6" t="s">
        <v>1</v>
      </c>
      <c r="B99" s="6">
        <v>30000</v>
      </c>
      <c r="C99" s="8" t="s">
        <v>10</v>
      </c>
    </row>
    <row r="100" spans="1:3" x14ac:dyDescent="0.25">
      <c r="A100" s="2" t="s">
        <v>7</v>
      </c>
      <c r="B100" s="2">
        <v>30000</v>
      </c>
      <c r="C100" s="4" t="s">
        <v>10</v>
      </c>
    </row>
    <row r="101" spans="1:3" x14ac:dyDescent="0.25">
      <c r="A101" s="6" t="s">
        <v>7</v>
      </c>
      <c r="B101" s="6">
        <v>30000</v>
      </c>
      <c r="C101" s="8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1CE9-B86A-4723-9134-CEE45E59AE12}">
  <dimension ref="A1:F101"/>
  <sheetViews>
    <sheetView workbookViewId="0">
      <selection activeCell="D9" sqref="D9"/>
    </sheetView>
  </sheetViews>
  <sheetFormatPr defaultRowHeight="15" x14ac:dyDescent="0.25"/>
  <cols>
    <col min="1" max="1" width="10" customWidth="1"/>
    <col min="3" max="3" width="18.140625" bestFit="1" customWidth="1"/>
  </cols>
  <sheetData>
    <row r="1" spans="1:4" ht="15.75" thickBot="1" x14ac:dyDescent="0.3">
      <c r="A1" s="10" t="s">
        <v>30</v>
      </c>
    </row>
    <row r="2" spans="1:4" ht="16.5" thickTop="1" thickBot="1" x14ac:dyDescent="0.3">
      <c r="A2" s="3">
        <v>40</v>
      </c>
      <c r="C2" t="s">
        <v>61</v>
      </c>
    </row>
    <row r="3" spans="1:4" x14ac:dyDescent="0.25">
      <c r="A3" s="7">
        <v>56</v>
      </c>
      <c r="C3" s="21" t="s">
        <v>30</v>
      </c>
      <c r="D3" s="21"/>
    </row>
    <row r="4" spans="1:4" x14ac:dyDescent="0.25">
      <c r="A4" s="3">
        <v>52</v>
      </c>
    </row>
    <row r="5" spans="1:4" x14ac:dyDescent="0.25">
      <c r="A5" s="7">
        <v>67</v>
      </c>
      <c r="C5" t="s">
        <v>48</v>
      </c>
      <c r="D5" s="14">
        <v>45.94</v>
      </c>
    </row>
    <row r="6" spans="1:4" x14ac:dyDescent="0.25">
      <c r="A6" s="3">
        <v>35</v>
      </c>
      <c r="C6" t="s">
        <v>49</v>
      </c>
      <c r="D6">
        <v>1.2260489221870232</v>
      </c>
    </row>
    <row r="7" spans="1:4" x14ac:dyDescent="0.25">
      <c r="A7" s="7">
        <v>48</v>
      </c>
      <c r="C7" t="s">
        <v>50</v>
      </c>
      <c r="D7" s="14">
        <v>45</v>
      </c>
    </row>
    <row r="8" spans="1:4" x14ac:dyDescent="0.25">
      <c r="A8" s="3">
        <v>43</v>
      </c>
      <c r="C8" t="s">
        <v>51</v>
      </c>
      <c r="D8">
        <v>47</v>
      </c>
    </row>
    <row r="9" spans="1:4" x14ac:dyDescent="0.25">
      <c r="A9" s="7">
        <v>67</v>
      </c>
      <c r="C9" t="s">
        <v>52</v>
      </c>
      <c r="D9" s="14">
        <v>12.260489221870232</v>
      </c>
    </row>
    <row r="10" spans="1:4" x14ac:dyDescent="0.25">
      <c r="A10" s="3">
        <v>29</v>
      </c>
      <c r="C10" t="s">
        <v>53</v>
      </c>
      <c r="D10">
        <v>150.31959595959611</v>
      </c>
    </row>
    <row r="11" spans="1:4" x14ac:dyDescent="0.25">
      <c r="A11" s="7">
        <v>65</v>
      </c>
      <c r="C11" t="s">
        <v>54</v>
      </c>
      <c r="D11">
        <v>-0.35567605378067624</v>
      </c>
    </row>
    <row r="12" spans="1:4" x14ac:dyDescent="0.25">
      <c r="A12" s="3">
        <v>33</v>
      </c>
      <c r="C12" t="s">
        <v>55</v>
      </c>
      <c r="D12">
        <v>0.53761140717958489</v>
      </c>
    </row>
    <row r="13" spans="1:4" x14ac:dyDescent="0.25">
      <c r="A13" s="7">
        <v>59</v>
      </c>
      <c r="C13" t="s">
        <v>56</v>
      </c>
      <c r="D13">
        <v>53</v>
      </c>
    </row>
    <row r="14" spans="1:4" x14ac:dyDescent="0.25">
      <c r="A14" s="3">
        <v>58</v>
      </c>
      <c r="C14" t="s">
        <v>57</v>
      </c>
      <c r="D14" s="14">
        <v>27</v>
      </c>
    </row>
    <row r="15" spans="1:4" x14ac:dyDescent="0.25">
      <c r="A15" s="7">
        <v>55</v>
      </c>
      <c r="C15" t="s">
        <v>58</v>
      </c>
      <c r="D15" s="14">
        <v>80</v>
      </c>
    </row>
    <row r="16" spans="1:4" x14ac:dyDescent="0.25">
      <c r="A16" s="3">
        <v>55</v>
      </c>
      <c r="C16" t="s">
        <v>59</v>
      </c>
      <c r="D16">
        <v>4594</v>
      </c>
    </row>
    <row r="17" spans="1:6" ht="15.75" thickBot="1" x14ac:dyDescent="0.3">
      <c r="A17" s="7">
        <v>53</v>
      </c>
      <c r="C17" s="20" t="s">
        <v>60</v>
      </c>
      <c r="D17" s="20">
        <v>100</v>
      </c>
    </row>
    <row r="18" spans="1:6" x14ac:dyDescent="0.25">
      <c r="A18" s="3">
        <v>51</v>
      </c>
    </row>
    <row r="19" spans="1:6" x14ac:dyDescent="0.25">
      <c r="A19" s="7">
        <v>73</v>
      </c>
      <c r="F19" t="s">
        <v>62</v>
      </c>
    </row>
    <row r="20" spans="1:6" x14ac:dyDescent="0.25">
      <c r="A20" s="3">
        <v>41</v>
      </c>
    </row>
    <row r="21" spans="1:6" x14ac:dyDescent="0.25">
      <c r="A21" s="7">
        <v>42</v>
      </c>
    </row>
    <row r="22" spans="1:6" x14ac:dyDescent="0.25">
      <c r="A22" s="3">
        <v>41</v>
      </c>
    </row>
    <row r="23" spans="1:6" x14ac:dyDescent="0.25">
      <c r="A23" s="7">
        <v>42</v>
      </c>
    </row>
    <row r="24" spans="1:6" x14ac:dyDescent="0.25">
      <c r="A24" s="3">
        <v>72</v>
      </c>
    </row>
    <row r="25" spans="1:6" x14ac:dyDescent="0.25">
      <c r="A25" s="7">
        <v>45</v>
      </c>
    </row>
    <row r="26" spans="1:6" x14ac:dyDescent="0.25">
      <c r="A26" s="3">
        <v>44</v>
      </c>
    </row>
    <row r="27" spans="1:6" x14ac:dyDescent="0.25">
      <c r="A27" s="7">
        <v>45</v>
      </c>
    </row>
    <row r="28" spans="1:6" x14ac:dyDescent="0.25">
      <c r="A28" s="3">
        <v>70</v>
      </c>
    </row>
    <row r="29" spans="1:6" x14ac:dyDescent="0.25">
      <c r="A29" s="7">
        <v>46</v>
      </c>
    </row>
    <row r="30" spans="1:6" x14ac:dyDescent="0.25">
      <c r="A30" s="3">
        <v>47</v>
      </c>
    </row>
    <row r="31" spans="1:6" x14ac:dyDescent="0.25">
      <c r="A31" s="7">
        <v>46</v>
      </c>
    </row>
    <row r="32" spans="1:6" x14ac:dyDescent="0.25">
      <c r="A32" s="3">
        <v>45</v>
      </c>
    </row>
    <row r="33" spans="1:1" x14ac:dyDescent="0.25">
      <c r="A33" s="7">
        <v>62</v>
      </c>
    </row>
    <row r="34" spans="1:1" x14ac:dyDescent="0.25">
      <c r="A34" s="3">
        <v>55</v>
      </c>
    </row>
    <row r="35" spans="1:1" x14ac:dyDescent="0.25">
      <c r="A35" s="7">
        <v>31</v>
      </c>
    </row>
    <row r="36" spans="1:1" x14ac:dyDescent="0.25">
      <c r="A36" s="3">
        <v>33</v>
      </c>
    </row>
    <row r="37" spans="1:1" x14ac:dyDescent="0.25">
      <c r="A37" s="7">
        <v>47</v>
      </c>
    </row>
    <row r="38" spans="1:1" x14ac:dyDescent="0.25">
      <c r="A38" s="3">
        <v>47</v>
      </c>
    </row>
    <row r="39" spans="1:1" x14ac:dyDescent="0.25">
      <c r="A39" s="7">
        <v>80</v>
      </c>
    </row>
    <row r="40" spans="1:1" x14ac:dyDescent="0.25">
      <c r="A40" s="3">
        <v>41</v>
      </c>
    </row>
    <row r="41" spans="1:1" x14ac:dyDescent="0.25">
      <c r="A41" s="7">
        <v>41</v>
      </c>
    </row>
    <row r="42" spans="1:1" x14ac:dyDescent="0.25">
      <c r="A42" s="3">
        <v>33</v>
      </c>
    </row>
    <row r="43" spans="1:1" x14ac:dyDescent="0.25">
      <c r="A43" s="7">
        <v>32</v>
      </c>
    </row>
    <row r="44" spans="1:1" x14ac:dyDescent="0.25">
      <c r="A44" s="3">
        <v>36</v>
      </c>
    </row>
    <row r="45" spans="1:1" x14ac:dyDescent="0.25">
      <c r="A45" s="7">
        <v>36</v>
      </c>
    </row>
    <row r="46" spans="1:1" x14ac:dyDescent="0.25">
      <c r="A46" s="3">
        <v>36</v>
      </c>
    </row>
    <row r="47" spans="1:1" x14ac:dyDescent="0.25">
      <c r="A47" s="7">
        <v>38</v>
      </c>
    </row>
    <row r="48" spans="1:1" x14ac:dyDescent="0.25">
      <c r="A48" s="3">
        <v>43</v>
      </c>
    </row>
    <row r="49" spans="1:1" x14ac:dyDescent="0.25">
      <c r="A49" s="7">
        <v>47</v>
      </c>
    </row>
    <row r="50" spans="1:1" x14ac:dyDescent="0.25">
      <c r="A50" s="3">
        <v>46</v>
      </c>
    </row>
    <row r="51" spans="1:1" x14ac:dyDescent="0.25">
      <c r="A51" s="7">
        <v>47</v>
      </c>
    </row>
    <row r="52" spans="1:1" x14ac:dyDescent="0.25">
      <c r="A52" s="3">
        <v>34</v>
      </c>
    </row>
    <row r="53" spans="1:1" x14ac:dyDescent="0.25">
      <c r="A53" s="7">
        <v>34</v>
      </c>
    </row>
    <row r="54" spans="1:1" x14ac:dyDescent="0.25">
      <c r="A54" s="3">
        <v>36</v>
      </c>
    </row>
    <row r="55" spans="1:1" x14ac:dyDescent="0.25">
      <c r="A55" s="7">
        <v>34</v>
      </c>
    </row>
    <row r="56" spans="1:1" x14ac:dyDescent="0.25">
      <c r="A56" s="3">
        <v>38</v>
      </c>
    </row>
    <row r="57" spans="1:1" x14ac:dyDescent="0.25">
      <c r="A57" s="7">
        <v>35</v>
      </c>
    </row>
    <row r="58" spans="1:1" x14ac:dyDescent="0.25">
      <c r="A58" s="3">
        <v>39</v>
      </c>
    </row>
    <row r="59" spans="1:1" x14ac:dyDescent="0.25">
      <c r="A59" s="7">
        <v>48</v>
      </c>
    </row>
    <row r="60" spans="1:1" x14ac:dyDescent="0.25">
      <c r="A60" s="3">
        <v>47</v>
      </c>
    </row>
    <row r="61" spans="1:1" x14ac:dyDescent="0.25">
      <c r="A61" s="7">
        <v>36</v>
      </c>
    </row>
    <row r="62" spans="1:1" x14ac:dyDescent="0.25">
      <c r="A62" s="3">
        <v>37</v>
      </c>
    </row>
    <row r="63" spans="1:1" x14ac:dyDescent="0.25">
      <c r="A63" s="7">
        <v>28</v>
      </c>
    </row>
    <row r="64" spans="1:1" x14ac:dyDescent="0.25">
      <c r="A64" s="3">
        <v>29</v>
      </c>
    </row>
    <row r="65" spans="1:1" x14ac:dyDescent="0.25">
      <c r="A65" s="7">
        <v>28</v>
      </c>
    </row>
    <row r="66" spans="1:1" x14ac:dyDescent="0.25">
      <c r="A66" s="3">
        <v>27</v>
      </c>
    </row>
    <row r="67" spans="1:1" x14ac:dyDescent="0.25">
      <c r="A67" s="7">
        <v>64</v>
      </c>
    </row>
    <row r="68" spans="1:1" x14ac:dyDescent="0.25">
      <c r="A68" s="3">
        <v>57</v>
      </c>
    </row>
    <row r="69" spans="1:1" x14ac:dyDescent="0.25">
      <c r="A69" s="7">
        <v>53</v>
      </c>
    </row>
    <row r="70" spans="1:1" x14ac:dyDescent="0.25">
      <c r="A70" s="3">
        <v>50</v>
      </c>
    </row>
    <row r="71" spans="1:1" x14ac:dyDescent="0.25">
      <c r="A71" s="7">
        <v>49</v>
      </c>
    </row>
    <row r="72" spans="1:1" x14ac:dyDescent="0.25">
      <c r="A72" s="3">
        <v>51</v>
      </c>
    </row>
    <row r="73" spans="1:1" x14ac:dyDescent="0.25">
      <c r="A73" s="7">
        <v>52</v>
      </c>
    </row>
    <row r="74" spans="1:1" x14ac:dyDescent="0.25">
      <c r="A74" s="3">
        <v>67</v>
      </c>
    </row>
    <row r="75" spans="1:1" x14ac:dyDescent="0.25">
      <c r="A75" s="7">
        <v>66</v>
      </c>
    </row>
    <row r="76" spans="1:1" x14ac:dyDescent="0.25">
      <c r="A76" s="3">
        <v>37</v>
      </c>
    </row>
    <row r="77" spans="1:1" x14ac:dyDescent="0.25">
      <c r="A77" s="7">
        <v>51</v>
      </c>
    </row>
    <row r="78" spans="1:1" x14ac:dyDescent="0.25">
      <c r="A78" s="3">
        <v>52</v>
      </c>
    </row>
    <row r="79" spans="1:1" x14ac:dyDescent="0.25">
      <c r="A79" s="7">
        <v>65</v>
      </c>
    </row>
    <row r="80" spans="1:1" x14ac:dyDescent="0.25">
      <c r="A80" s="3">
        <v>29</v>
      </c>
    </row>
    <row r="81" spans="1:1" x14ac:dyDescent="0.25">
      <c r="A81" s="7">
        <v>47</v>
      </c>
    </row>
    <row r="82" spans="1:1" x14ac:dyDescent="0.25">
      <c r="A82" s="3">
        <v>35</v>
      </c>
    </row>
    <row r="83" spans="1:1" x14ac:dyDescent="0.25">
      <c r="A83" s="7">
        <v>36</v>
      </c>
    </row>
    <row r="84" spans="1:1" x14ac:dyDescent="0.25">
      <c r="A84" s="3">
        <v>62</v>
      </c>
    </row>
    <row r="85" spans="1:1" x14ac:dyDescent="0.25">
      <c r="A85" s="7">
        <v>58</v>
      </c>
    </row>
    <row r="86" spans="1:1" x14ac:dyDescent="0.25">
      <c r="A86" s="3">
        <v>31</v>
      </c>
    </row>
    <row r="87" spans="1:1" x14ac:dyDescent="0.25">
      <c r="A87" s="7">
        <v>34</v>
      </c>
    </row>
    <row r="88" spans="1:1" x14ac:dyDescent="0.25">
      <c r="A88" s="3">
        <v>47</v>
      </c>
    </row>
    <row r="89" spans="1:1" x14ac:dyDescent="0.25">
      <c r="A89" s="7">
        <v>39</v>
      </c>
    </row>
    <row r="90" spans="1:1" x14ac:dyDescent="0.25">
      <c r="A90" s="3">
        <v>42</v>
      </c>
    </row>
    <row r="91" spans="1:1" x14ac:dyDescent="0.25">
      <c r="A91" s="7">
        <v>42</v>
      </c>
    </row>
    <row r="92" spans="1:1" x14ac:dyDescent="0.25">
      <c r="A92" s="3">
        <v>27</v>
      </c>
    </row>
    <row r="93" spans="1:1" x14ac:dyDescent="0.25">
      <c r="A93" s="7">
        <v>43</v>
      </c>
    </row>
    <row r="94" spans="1:1" x14ac:dyDescent="0.25">
      <c r="A94" s="3">
        <v>43</v>
      </c>
    </row>
    <row r="95" spans="1:1" x14ac:dyDescent="0.25">
      <c r="A95" s="7">
        <v>65</v>
      </c>
    </row>
    <row r="96" spans="1:1" x14ac:dyDescent="0.25">
      <c r="A96" s="3">
        <v>64</v>
      </c>
    </row>
    <row r="97" spans="1:1" x14ac:dyDescent="0.25">
      <c r="A97" s="7">
        <v>28</v>
      </c>
    </row>
    <row r="98" spans="1:1" x14ac:dyDescent="0.25">
      <c r="A98" s="3">
        <v>27</v>
      </c>
    </row>
    <row r="99" spans="1:1" x14ac:dyDescent="0.25">
      <c r="A99" s="7">
        <v>63</v>
      </c>
    </row>
    <row r="100" spans="1:1" x14ac:dyDescent="0.25">
      <c r="A100" s="3">
        <v>45</v>
      </c>
    </row>
    <row r="101" spans="1:1" x14ac:dyDescent="0.25">
      <c r="A101" s="7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B6F5-2A20-4C5B-82D9-7A85BEBD72EE}">
  <dimension ref="A1:M127"/>
  <sheetViews>
    <sheetView topLeftCell="A2" workbookViewId="0">
      <selection activeCell="L15" sqref="L15"/>
    </sheetView>
  </sheetViews>
  <sheetFormatPr defaultRowHeight="15" x14ac:dyDescent="0.25"/>
  <cols>
    <col min="1" max="1" width="11.28515625" customWidth="1"/>
    <col min="2" max="2" width="11.5703125" bestFit="1" customWidth="1"/>
    <col min="5" max="5" width="18" bestFit="1" customWidth="1"/>
  </cols>
  <sheetData>
    <row r="1" spans="1:10" ht="15.75" thickBot="1" x14ac:dyDescent="0.3">
      <c r="A1" s="10" t="s">
        <v>63</v>
      </c>
      <c r="B1" s="10" t="s">
        <v>64</v>
      </c>
    </row>
    <row r="2" spans="1:10" ht="15.75" thickTop="1" x14ac:dyDescent="0.25">
      <c r="A2" s="2">
        <v>90000</v>
      </c>
      <c r="B2" s="3">
        <v>2</v>
      </c>
    </row>
    <row r="3" spans="1:10" x14ac:dyDescent="0.25">
      <c r="A3" s="6">
        <v>30000</v>
      </c>
      <c r="B3" s="7">
        <v>3</v>
      </c>
    </row>
    <row r="4" spans="1:10" x14ac:dyDescent="0.25">
      <c r="A4" s="2">
        <v>80000</v>
      </c>
      <c r="B4" s="3">
        <v>2</v>
      </c>
      <c r="E4" t="s">
        <v>65</v>
      </c>
    </row>
    <row r="5" spans="1:10" ht="15.75" thickBot="1" x14ac:dyDescent="0.3">
      <c r="A5" s="6">
        <v>60000</v>
      </c>
      <c r="B5" s="7">
        <v>2</v>
      </c>
    </row>
    <row r="6" spans="1:10" x14ac:dyDescent="0.25">
      <c r="A6" s="2">
        <v>20000</v>
      </c>
      <c r="B6" s="3">
        <v>0</v>
      </c>
      <c r="E6" s="25" t="s">
        <v>66</v>
      </c>
      <c r="F6" s="25"/>
    </row>
    <row r="7" spans="1:10" x14ac:dyDescent="0.25">
      <c r="A7" s="6">
        <v>90000</v>
      </c>
      <c r="B7" s="7">
        <v>2</v>
      </c>
      <c r="E7" s="22" t="s">
        <v>67</v>
      </c>
      <c r="F7" s="26">
        <v>0.40764720592302583</v>
      </c>
    </row>
    <row r="8" spans="1:10" x14ac:dyDescent="0.25">
      <c r="A8" s="2">
        <v>70000</v>
      </c>
      <c r="B8" s="3">
        <v>5</v>
      </c>
      <c r="E8" s="22" t="s">
        <v>68</v>
      </c>
      <c r="F8" s="26">
        <v>0.16617624449684984</v>
      </c>
    </row>
    <row r="9" spans="1:10" x14ac:dyDescent="0.25">
      <c r="A9" s="6">
        <v>30000</v>
      </c>
      <c r="B9" s="7">
        <v>2</v>
      </c>
      <c r="E9" s="22" t="s">
        <v>69</v>
      </c>
      <c r="F9" s="22">
        <v>0.15766783882845037</v>
      </c>
    </row>
    <row r="10" spans="1:10" x14ac:dyDescent="0.25">
      <c r="A10" s="2">
        <v>40000</v>
      </c>
      <c r="B10" s="3">
        <v>0</v>
      </c>
      <c r="E10" s="22" t="s">
        <v>49</v>
      </c>
      <c r="F10" s="22">
        <v>1.4105337931076083</v>
      </c>
    </row>
    <row r="11" spans="1:10" ht="15.75" thickBot="1" x14ac:dyDescent="0.3">
      <c r="A11" s="6">
        <v>40000</v>
      </c>
      <c r="B11" s="7">
        <v>2</v>
      </c>
      <c r="E11" s="23" t="s">
        <v>70</v>
      </c>
      <c r="F11" s="27">
        <v>100</v>
      </c>
    </row>
    <row r="12" spans="1:10" x14ac:dyDescent="0.25">
      <c r="A12" s="2">
        <v>60000</v>
      </c>
      <c r="B12" s="3">
        <v>0</v>
      </c>
    </row>
    <row r="13" spans="1:10" ht="15.75" thickBot="1" x14ac:dyDescent="0.3">
      <c r="A13" s="6">
        <v>70000</v>
      </c>
      <c r="B13" s="7">
        <v>4</v>
      </c>
      <c r="E13" t="s">
        <v>71</v>
      </c>
    </row>
    <row r="14" spans="1:10" x14ac:dyDescent="0.25">
      <c r="A14" s="2">
        <v>70000</v>
      </c>
      <c r="B14" s="3">
        <v>4</v>
      </c>
      <c r="E14" s="24"/>
      <c r="F14" s="24" t="s">
        <v>75</v>
      </c>
      <c r="G14" s="24" t="s">
        <v>76</v>
      </c>
      <c r="H14" s="24" t="s">
        <v>77</v>
      </c>
      <c r="I14" s="24" t="s">
        <v>78</v>
      </c>
      <c r="J14" s="24" t="s">
        <v>79</v>
      </c>
    </row>
    <row r="15" spans="1:10" x14ac:dyDescent="0.25">
      <c r="A15" s="6">
        <v>60000</v>
      </c>
      <c r="B15" s="7">
        <v>2</v>
      </c>
      <c r="E15" s="22" t="s">
        <v>72</v>
      </c>
      <c r="F15" s="22">
        <v>1</v>
      </c>
      <c r="G15" s="22">
        <v>38.858653013143368</v>
      </c>
      <c r="H15" s="22">
        <v>38.858653013143368</v>
      </c>
      <c r="I15" s="22">
        <v>19.530832329026584</v>
      </c>
      <c r="J15" s="22">
        <v>2.5584126846949822E-5</v>
      </c>
    </row>
    <row r="16" spans="1:10" x14ac:dyDescent="0.25">
      <c r="A16" s="2">
        <v>60000</v>
      </c>
      <c r="B16" s="3">
        <v>2</v>
      </c>
      <c r="E16" s="22" t="s">
        <v>73</v>
      </c>
      <c r="F16" s="22">
        <v>98</v>
      </c>
      <c r="G16" s="22">
        <v>194.98134698685664</v>
      </c>
      <c r="H16" s="22">
        <v>1.9896055814985372</v>
      </c>
      <c r="I16" s="22"/>
      <c r="J16" s="22"/>
    </row>
    <row r="17" spans="1:13" ht="15.75" thickBot="1" x14ac:dyDescent="0.3">
      <c r="A17" s="6">
        <v>70000</v>
      </c>
      <c r="B17" s="7">
        <v>4</v>
      </c>
      <c r="E17" s="23" t="s">
        <v>40</v>
      </c>
      <c r="F17" s="23">
        <v>99</v>
      </c>
      <c r="G17" s="23">
        <v>233.84</v>
      </c>
      <c r="H17" s="23"/>
      <c r="I17" s="23"/>
      <c r="J17" s="23"/>
    </row>
    <row r="18" spans="1:13" ht="15.75" thickBot="1" x14ac:dyDescent="0.3">
      <c r="A18" s="2">
        <v>130000</v>
      </c>
      <c r="B18" s="3">
        <v>3</v>
      </c>
    </row>
    <row r="19" spans="1:13" x14ac:dyDescent="0.25">
      <c r="A19" s="6">
        <v>70000</v>
      </c>
      <c r="B19" s="7">
        <v>4</v>
      </c>
      <c r="E19" s="24"/>
      <c r="F19" s="24" t="s">
        <v>80</v>
      </c>
      <c r="G19" s="24" t="s">
        <v>49</v>
      </c>
      <c r="H19" s="24" t="s">
        <v>81</v>
      </c>
      <c r="I19" s="24" t="s">
        <v>82</v>
      </c>
      <c r="J19" s="24" t="s">
        <v>83</v>
      </c>
      <c r="K19" s="24" t="s">
        <v>84</v>
      </c>
      <c r="L19" s="24" t="s">
        <v>85</v>
      </c>
      <c r="M19" s="24" t="s">
        <v>86</v>
      </c>
    </row>
    <row r="20" spans="1:13" x14ac:dyDescent="0.25">
      <c r="A20" s="2">
        <v>100000</v>
      </c>
      <c r="B20" s="3">
        <v>4</v>
      </c>
      <c r="E20" s="22" t="s">
        <v>74</v>
      </c>
      <c r="F20" s="26">
        <v>0.93317008468523555</v>
      </c>
      <c r="G20" s="22">
        <v>0.2874388755897086</v>
      </c>
      <c r="H20" s="22">
        <v>3.2464992175144962</v>
      </c>
      <c r="I20" s="22">
        <v>1.5996951502794045E-3</v>
      </c>
      <c r="J20" s="22">
        <v>0.36275699091694724</v>
      </c>
      <c r="K20" s="22">
        <v>1.5035831784535238</v>
      </c>
      <c r="L20" s="22">
        <v>0.36275699091694724</v>
      </c>
      <c r="M20" s="22">
        <v>1.5035831784535238</v>
      </c>
    </row>
    <row r="21" spans="1:13" ht="15.75" thickBot="1" x14ac:dyDescent="0.3">
      <c r="A21" s="6">
        <v>80000</v>
      </c>
      <c r="B21" s="7">
        <v>4</v>
      </c>
      <c r="E21" s="23" t="s">
        <v>87</v>
      </c>
      <c r="F21" s="27">
        <v>1.8985075734387042E-5</v>
      </c>
      <c r="G21" s="23">
        <v>4.295878187194425E-6</v>
      </c>
      <c r="H21" s="23">
        <v>4.419370128086876</v>
      </c>
      <c r="I21" s="23">
        <v>2.558412684694968E-5</v>
      </c>
      <c r="J21" s="23">
        <v>1.0460045283366824E-5</v>
      </c>
      <c r="K21" s="23">
        <v>2.7510106185407261E-5</v>
      </c>
      <c r="L21" s="23">
        <v>1.0460045283366824E-5</v>
      </c>
      <c r="M21" s="23">
        <v>2.7510106185407261E-5</v>
      </c>
    </row>
    <row r="22" spans="1:13" x14ac:dyDescent="0.25">
      <c r="A22" s="2">
        <v>130000</v>
      </c>
      <c r="B22" s="3">
        <v>2</v>
      </c>
    </row>
    <row r="23" spans="1:13" x14ac:dyDescent="0.25">
      <c r="A23" s="6">
        <v>130000</v>
      </c>
      <c r="B23" s="7">
        <v>2</v>
      </c>
    </row>
    <row r="24" spans="1:13" x14ac:dyDescent="0.25">
      <c r="A24" s="2">
        <v>80000</v>
      </c>
      <c r="B24" s="3">
        <v>4</v>
      </c>
    </row>
    <row r="25" spans="1:13" x14ac:dyDescent="0.25">
      <c r="A25" s="6">
        <v>70000</v>
      </c>
      <c r="B25" s="7">
        <v>5</v>
      </c>
      <c r="E25" t="s">
        <v>88</v>
      </c>
      <c r="I25" t="s">
        <v>92</v>
      </c>
    </row>
    <row r="26" spans="1:13" ht="15.75" thickBot="1" x14ac:dyDescent="0.3">
      <c r="A26" s="2">
        <v>150000</v>
      </c>
      <c r="B26" s="3">
        <v>1</v>
      </c>
    </row>
    <row r="27" spans="1:13" x14ac:dyDescent="0.25">
      <c r="A27" s="6">
        <v>90000</v>
      </c>
      <c r="B27" s="7">
        <v>4</v>
      </c>
      <c r="E27" s="24" t="s">
        <v>89</v>
      </c>
      <c r="F27" s="24" t="s">
        <v>90</v>
      </c>
      <c r="G27" s="24" t="s">
        <v>91</v>
      </c>
      <c r="I27" s="24" t="s">
        <v>93</v>
      </c>
      <c r="J27" s="24" t="s">
        <v>94</v>
      </c>
    </row>
    <row r="28" spans="1:13" x14ac:dyDescent="0.25">
      <c r="A28" s="2">
        <v>10000</v>
      </c>
      <c r="B28" s="3">
        <v>1</v>
      </c>
      <c r="E28" s="22">
        <v>1</v>
      </c>
      <c r="F28" s="22">
        <v>2.6418269007800692</v>
      </c>
      <c r="G28" s="22">
        <v>-0.64182690078006921</v>
      </c>
      <c r="I28" s="22">
        <v>0.5</v>
      </c>
      <c r="J28" s="22">
        <v>0</v>
      </c>
    </row>
    <row r="29" spans="1:13" x14ac:dyDescent="0.25">
      <c r="A29" s="6">
        <v>10000</v>
      </c>
      <c r="B29" s="7">
        <v>1</v>
      </c>
      <c r="E29" s="22">
        <v>2</v>
      </c>
      <c r="F29" s="22">
        <v>1.5027223567168468</v>
      </c>
      <c r="G29" s="22">
        <v>1.4972776432831532</v>
      </c>
      <c r="I29" s="22">
        <v>1.5</v>
      </c>
      <c r="J29" s="22">
        <v>0</v>
      </c>
    </row>
    <row r="30" spans="1:13" x14ac:dyDescent="0.25">
      <c r="A30" s="2">
        <v>20000</v>
      </c>
      <c r="B30" s="3">
        <v>2</v>
      </c>
      <c r="E30" s="22">
        <v>3</v>
      </c>
      <c r="F30" s="22">
        <v>2.4519761434361991</v>
      </c>
      <c r="G30" s="22">
        <v>-0.45197614343619907</v>
      </c>
      <c r="I30" s="22">
        <v>2.5</v>
      </c>
      <c r="J30" s="22">
        <v>0</v>
      </c>
    </row>
    <row r="31" spans="1:13" x14ac:dyDescent="0.25">
      <c r="A31" s="6">
        <v>30000</v>
      </c>
      <c r="B31" s="7">
        <v>3</v>
      </c>
      <c r="E31" s="22">
        <v>4</v>
      </c>
      <c r="F31" s="22">
        <v>2.0722746287484579</v>
      </c>
      <c r="G31" s="22">
        <v>-7.2274628748457914E-2</v>
      </c>
      <c r="I31" s="22">
        <v>3.5</v>
      </c>
      <c r="J31" s="22">
        <v>0</v>
      </c>
    </row>
    <row r="32" spans="1:13" x14ac:dyDescent="0.25">
      <c r="A32" s="2">
        <v>30000</v>
      </c>
      <c r="B32" s="3">
        <v>3</v>
      </c>
      <c r="E32" s="22">
        <v>5</v>
      </c>
      <c r="F32" s="22">
        <v>1.3128715993729765</v>
      </c>
      <c r="G32" s="22">
        <v>-1.3128715993729765</v>
      </c>
      <c r="I32" s="22">
        <v>4.5</v>
      </c>
      <c r="J32" s="22">
        <v>0</v>
      </c>
    </row>
    <row r="33" spans="1:10" x14ac:dyDescent="0.25">
      <c r="A33" s="6">
        <v>90000</v>
      </c>
      <c r="B33" s="7">
        <v>5</v>
      </c>
      <c r="E33" s="22">
        <v>6</v>
      </c>
      <c r="F33" s="22">
        <v>2.6418269007800692</v>
      </c>
      <c r="G33" s="22">
        <v>-0.64182690078006921</v>
      </c>
      <c r="I33" s="22">
        <v>5.5</v>
      </c>
      <c r="J33" s="22">
        <v>0</v>
      </c>
    </row>
    <row r="34" spans="1:10" x14ac:dyDescent="0.25">
      <c r="A34" s="2">
        <v>170000</v>
      </c>
      <c r="B34" s="3">
        <v>5</v>
      </c>
      <c r="E34" s="22">
        <v>7</v>
      </c>
      <c r="F34" s="22">
        <v>2.2621253860923285</v>
      </c>
      <c r="G34" s="22">
        <v>2.7378746139076715</v>
      </c>
      <c r="I34" s="22">
        <v>6.5</v>
      </c>
      <c r="J34" s="22">
        <v>0</v>
      </c>
    </row>
    <row r="35" spans="1:10" x14ac:dyDescent="0.25">
      <c r="A35" s="6">
        <v>70000</v>
      </c>
      <c r="B35" s="7">
        <v>0</v>
      </c>
      <c r="E35" s="22">
        <v>8</v>
      </c>
      <c r="F35" s="22">
        <v>1.5027223567168468</v>
      </c>
      <c r="G35" s="22">
        <v>0.49727764328315316</v>
      </c>
      <c r="I35" s="22">
        <v>7.5</v>
      </c>
      <c r="J35" s="22">
        <v>0</v>
      </c>
    </row>
    <row r="36" spans="1:10" x14ac:dyDescent="0.25">
      <c r="A36" s="2">
        <v>80000</v>
      </c>
      <c r="B36" s="3">
        <v>0</v>
      </c>
      <c r="E36" s="22">
        <v>9</v>
      </c>
      <c r="F36" s="22">
        <v>1.6925731140607172</v>
      </c>
      <c r="G36" s="22">
        <v>-1.6925731140607172</v>
      </c>
      <c r="I36" s="22">
        <v>8.5</v>
      </c>
      <c r="J36" s="22">
        <v>0</v>
      </c>
    </row>
    <row r="37" spans="1:10" x14ac:dyDescent="0.25">
      <c r="A37" s="6">
        <v>60000</v>
      </c>
      <c r="B37" s="7">
        <v>4</v>
      </c>
      <c r="E37" s="22">
        <v>10</v>
      </c>
      <c r="F37" s="22">
        <v>1.6925731140607172</v>
      </c>
      <c r="G37" s="22">
        <v>0.3074268859392828</v>
      </c>
      <c r="I37" s="22">
        <v>9.5</v>
      </c>
      <c r="J37" s="22">
        <v>0</v>
      </c>
    </row>
    <row r="38" spans="1:10" x14ac:dyDescent="0.25">
      <c r="A38" s="2">
        <v>60000</v>
      </c>
      <c r="B38" s="3">
        <v>4</v>
      </c>
      <c r="E38" s="22">
        <v>11</v>
      </c>
      <c r="F38" s="22">
        <v>2.0722746287484579</v>
      </c>
      <c r="G38" s="22">
        <v>-2.0722746287484579</v>
      </c>
      <c r="I38" s="22">
        <v>10.5</v>
      </c>
      <c r="J38" s="22">
        <v>0</v>
      </c>
    </row>
    <row r="39" spans="1:10" x14ac:dyDescent="0.25">
      <c r="A39" s="6">
        <v>40000</v>
      </c>
      <c r="B39" s="7">
        <v>1</v>
      </c>
      <c r="E39" s="22">
        <v>12</v>
      </c>
      <c r="F39" s="22">
        <v>2.2621253860923285</v>
      </c>
      <c r="G39" s="22">
        <v>1.7378746139076715</v>
      </c>
      <c r="I39" s="22">
        <v>11.5</v>
      </c>
      <c r="J39" s="22">
        <v>0</v>
      </c>
    </row>
    <row r="40" spans="1:10" x14ac:dyDescent="0.25">
      <c r="A40" s="2">
        <v>30000</v>
      </c>
      <c r="B40" s="3">
        <v>1</v>
      </c>
      <c r="E40" s="22">
        <v>13</v>
      </c>
      <c r="F40" s="22">
        <v>2.2621253860923285</v>
      </c>
      <c r="G40" s="22">
        <v>1.7378746139076715</v>
      </c>
      <c r="I40" s="22">
        <v>12.5</v>
      </c>
      <c r="J40" s="22">
        <v>0</v>
      </c>
    </row>
    <row r="41" spans="1:10" x14ac:dyDescent="0.25">
      <c r="A41" s="6">
        <v>40000</v>
      </c>
      <c r="B41" s="7">
        <v>1</v>
      </c>
      <c r="E41" s="22">
        <v>14</v>
      </c>
      <c r="F41" s="22">
        <v>2.0722746287484579</v>
      </c>
      <c r="G41" s="22">
        <v>-7.2274628748457914E-2</v>
      </c>
      <c r="I41" s="22">
        <v>13.5</v>
      </c>
      <c r="J41" s="22">
        <v>0</v>
      </c>
    </row>
    <row r="42" spans="1:10" x14ac:dyDescent="0.25">
      <c r="A42" s="2">
        <v>50000</v>
      </c>
      <c r="B42" s="3">
        <v>0</v>
      </c>
      <c r="E42" s="22">
        <v>15</v>
      </c>
      <c r="F42" s="22">
        <v>2.0722746287484579</v>
      </c>
      <c r="G42" s="22">
        <v>-7.2274628748457914E-2</v>
      </c>
      <c r="I42" s="22">
        <v>14.5</v>
      </c>
      <c r="J42" s="22">
        <v>0</v>
      </c>
    </row>
    <row r="43" spans="1:10" x14ac:dyDescent="0.25">
      <c r="A43" s="6">
        <v>50000</v>
      </c>
      <c r="B43" s="7">
        <v>0</v>
      </c>
      <c r="E43" s="22">
        <v>16</v>
      </c>
      <c r="F43" s="22">
        <v>2.2621253860923285</v>
      </c>
      <c r="G43" s="22">
        <v>1.7378746139076715</v>
      </c>
      <c r="I43" s="22">
        <v>15.5</v>
      </c>
      <c r="J43" s="22">
        <v>0</v>
      </c>
    </row>
    <row r="44" spans="1:10" x14ac:dyDescent="0.25">
      <c r="A44" s="2">
        <v>50000</v>
      </c>
      <c r="B44" s="3">
        <v>1</v>
      </c>
      <c r="E44" s="22">
        <v>17</v>
      </c>
      <c r="F44" s="22">
        <v>3.4012299301555506</v>
      </c>
      <c r="G44" s="22">
        <v>-0.40122993015555064</v>
      </c>
      <c r="I44" s="22">
        <v>16.5</v>
      </c>
      <c r="J44" s="22">
        <v>0</v>
      </c>
    </row>
    <row r="45" spans="1:10" x14ac:dyDescent="0.25">
      <c r="A45" s="6">
        <v>40000</v>
      </c>
      <c r="B45" s="7">
        <v>2</v>
      </c>
      <c r="E45" s="22">
        <v>18</v>
      </c>
      <c r="F45" s="22">
        <v>2.2621253860923285</v>
      </c>
      <c r="G45" s="22">
        <v>1.7378746139076715</v>
      </c>
      <c r="I45" s="22">
        <v>17.5</v>
      </c>
      <c r="J45" s="22">
        <v>0</v>
      </c>
    </row>
    <row r="46" spans="1:10" x14ac:dyDescent="0.25">
      <c r="A46" s="2">
        <v>70000</v>
      </c>
      <c r="B46" s="3">
        <v>4</v>
      </c>
      <c r="E46" s="22">
        <v>19</v>
      </c>
      <c r="F46" s="22">
        <v>2.8316776581239398</v>
      </c>
      <c r="G46" s="22">
        <v>1.1683223418760602</v>
      </c>
      <c r="I46" s="22">
        <v>18.5</v>
      </c>
      <c r="J46" s="22">
        <v>1</v>
      </c>
    </row>
    <row r="47" spans="1:10" x14ac:dyDescent="0.25">
      <c r="A47" s="6">
        <v>70000</v>
      </c>
      <c r="B47" s="7">
        <v>2</v>
      </c>
      <c r="E47" s="22">
        <v>20</v>
      </c>
      <c r="F47" s="22">
        <v>2.4519761434361991</v>
      </c>
      <c r="G47" s="22">
        <v>1.5480238565638009</v>
      </c>
      <c r="I47" s="22">
        <v>19.5</v>
      </c>
      <c r="J47" s="22">
        <v>1</v>
      </c>
    </row>
    <row r="48" spans="1:10" x14ac:dyDescent="0.25">
      <c r="A48" s="2">
        <v>60000</v>
      </c>
      <c r="B48" s="3">
        <v>4</v>
      </c>
      <c r="E48" s="22">
        <v>21</v>
      </c>
      <c r="F48" s="22">
        <v>3.4012299301555506</v>
      </c>
      <c r="G48" s="22">
        <v>-1.4012299301555506</v>
      </c>
      <c r="I48" s="22">
        <v>20.5</v>
      </c>
      <c r="J48" s="22">
        <v>1</v>
      </c>
    </row>
    <row r="49" spans="1:10" x14ac:dyDescent="0.25">
      <c r="A49" s="6">
        <v>60000</v>
      </c>
      <c r="B49" s="7">
        <v>1</v>
      </c>
      <c r="E49" s="22">
        <v>22</v>
      </c>
      <c r="F49" s="22">
        <v>3.4012299301555506</v>
      </c>
      <c r="G49" s="22">
        <v>-1.4012299301555506</v>
      </c>
      <c r="I49" s="22">
        <v>21.5</v>
      </c>
      <c r="J49" s="22">
        <v>1</v>
      </c>
    </row>
    <row r="50" spans="1:10" x14ac:dyDescent="0.25">
      <c r="A50" s="2">
        <v>60000</v>
      </c>
      <c r="B50" s="3">
        <v>4</v>
      </c>
      <c r="E50" s="22">
        <v>23</v>
      </c>
      <c r="F50" s="22">
        <v>2.4519761434361991</v>
      </c>
      <c r="G50" s="22">
        <v>1.5480238565638009</v>
      </c>
      <c r="I50" s="22">
        <v>22.5</v>
      </c>
      <c r="J50" s="22">
        <v>1</v>
      </c>
    </row>
    <row r="51" spans="1:10" x14ac:dyDescent="0.25">
      <c r="A51" s="6">
        <v>60000</v>
      </c>
      <c r="B51" s="7">
        <v>1</v>
      </c>
      <c r="E51" s="22">
        <v>24</v>
      </c>
      <c r="F51" s="22">
        <v>2.2621253860923285</v>
      </c>
      <c r="G51" s="22">
        <v>2.7378746139076715</v>
      </c>
      <c r="I51" s="22">
        <v>23.5</v>
      </c>
      <c r="J51" s="22">
        <v>1</v>
      </c>
    </row>
    <row r="52" spans="1:10" x14ac:dyDescent="0.25">
      <c r="A52" s="2">
        <v>60000</v>
      </c>
      <c r="B52" s="3">
        <v>1</v>
      </c>
      <c r="E52" s="22">
        <v>25</v>
      </c>
      <c r="F52" s="22">
        <v>3.7809314448432918</v>
      </c>
      <c r="G52" s="22">
        <v>-2.7809314448432918</v>
      </c>
      <c r="I52" s="22">
        <v>24.5</v>
      </c>
      <c r="J52" s="22">
        <v>1</v>
      </c>
    </row>
    <row r="53" spans="1:10" x14ac:dyDescent="0.25">
      <c r="A53" s="6">
        <v>70000</v>
      </c>
      <c r="B53" s="7">
        <v>1</v>
      </c>
      <c r="E53" s="22">
        <v>26</v>
      </c>
      <c r="F53" s="22">
        <v>2.6418269007800692</v>
      </c>
      <c r="G53" s="22">
        <v>1.3581730992199308</v>
      </c>
      <c r="I53" s="22">
        <v>25.5</v>
      </c>
      <c r="J53" s="22">
        <v>1</v>
      </c>
    </row>
    <row r="54" spans="1:10" x14ac:dyDescent="0.25">
      <c r="A54" s="2">
        <v>60000</v>
      </c>
      <c r="B54" s="3">
        <v>1</v>
      </c>
      <c r="E54" s="22">
        <v>27</v>
      </c>
      <c r="F54" s="22">
        <v>1.1230208420291059</v>
      </c>
      <c r="G54" s="22">
        <v>-0.1230208420291059</v>
      </c>
      <c r="I54" s="22">
        <v>26.5</v>
      </c>
      <c r="J54" s="22">
        <v>1</v>
      </c>
    </row>
    <row r="55" spans="1:10" x14ac:dyDescent="0.25">
      <c r="A55" s="6">
        <v>70000</v>
      </c>
      <c r="B55" s="7">
        <v>3</v>
      </c>
      <c r="E55" s="22">
        <v>28</v>
      </c>
      <c r="F55" s="22">
        <v>1.1230208420291059</v>
      </c>
      <c r="G55" s="22">
        <v>-0.1230208420291059</v>
      </c>
      <c r="I55" s="22">
        <v>27.5</v>
      </c>
      <c r="J55" s="22">
        <v>1</v>
      </c>
    </row>
    <row r="56" spans="1:10" x14ac:dyDescent="0.25">
      <c r="A56" s="2">
        <v>60000</v>
      </c>
      <c r="B56" s="3">
        <v>2</v>
      </c>
      <c r="E56" s="22">
        <v>29</v>
      </c>
      <c r="F56" s="22">
        <v>1.3128715993729765</v>
      </c>
      <c r="G56" s="22">
        <v>0.68712840062702352</v>
      </c>
      <c r="I56" s="22">
        <v>28.5</v>
      </c>
      <c r="J56" s="22">
        <v>1</v>
      </c>
    </row>
    <row r="57" spans="1:10" x14ac:dyDescent="0.25">
      <c r="A57" s="6">
        <v>70000</v>
      </c>
      <c r="B57" s="7">
        <v>4</v>
      </c>
      <c r="E57" s="22">
        <v>30</v>
      </c>
      <c r="F57" s="22">
        <v>1.5027223567168468</v>
      </c>
      <c r="G57" s="22">
        <v>1.4972776432831532</v>
      </c>
      <c r="I57" s="22">
        <v>29.5</v>
      </c>
      <c r="J57" s="22">
        <v>1</v>
      </c>
    </row>
    <row r="58" spans="1:10" x14ac:dyDescent="0.25">
      <c r="A58" s="2">
        <v>70000</v>
      </c>
      <c r="B58" s="3">
        <v>0</v>
      </c>
      <c r="E58" s="22">
        <v>31</v>
      </c>
      <c r="F58" s="22">
        <v>1.5027223567168468</v>
      </c>
      <c r="G58" s="22">
        <v>1.4972776432831532</v>
      </c>
      <c r="I58" s="22">
        <v>30.5</v>
      </c>
      <c r="J58" s="22">
        <v>1</v>
      </c>
    </row>
    <row r="59" spans="1:10" x14ac:dyDescent="0.25">
      <c r="A59" s="6">
        <v>60000</v>
      </c>
      <c r="B59" s="7">
        <v>3</v>
      </c>
      <c r="E59" s="22">
        <v>32</v>
      </c>
      <c r="F59" s="22">
        <v>2.6418269007800692</v>
      </c>
      <c r="G59" s="22">
        <v>2.3581730992199308</v>
      </c>
      <c r="I59" s="22">
        <v>31.5</v>
      </c>
      <c r="J59" s="22">
        <v>1</v>
      </c>
    </row>
    <row r="60" spans="1:10" x14ac:dyDescent="0.25">
      <c r="A60" s="2">
        <v>70000</v>
      </c>
      <c r="B60" s="3">
        <v>5</v>
      </c>
      <c r="E60" s="22">
        <v>33</v>
      </c>
      <c r="F60" s="22">
        <v>4.160632959531033</v>
      </c>
      <c r="G60" s="22">
        <v>0.83936704046896704</v>
      </c>
      <c r="I60" s="22">
        <v>32.5</v>
      </c>
      <c r="J60" s="22">
        <v>1</v>
      </c>
    </row>
    <row r="61" spans="1:10" x14ac:dyDescent="0.25">
      <c r="A61" s="6">
        <v>100000</v>
      </c>
      <c r="B61" s="7">
        <v>1</v>
      </c>
      <c r="E61" s="22">
        <v>34</v>
      </c>
      <c r="F61" s="22">
        <v>2.2621253860923285</v>
      </c>
      <c r="G61" s="22">
        <v>-2.2621253860923285</v>
      </c>
      <c r="I61" s="22">
        <v>33.5</v>
      </c>
      <c r="J61" s="22">
        <v>1</v>
      </c>
    </row>
    <row r="62" spans="1:10" x14ac:dyDescent="0.25">
      <c r="A62" s="2">
        <v>60000</v>
      </c>
      <c r="B62" s="3">
        <v>2</v>
      </c>
      <c r="E62" s="22">
        <v>35</v>
      </c>
      <c r="F62" s="22">
        <v>2.4519761434361991</v>
      </c>
      <c r="G62" s="22">
        <v>-2.4519761434361991</v>
      </c>
      <c r="I62" s="22">
        <v>34.5</v>
      </c>
      <c r="J62" s="22">
        <v>1</v>
      </c>
    </row>
    <row r="63" spans="1:10" x14ac:dyDescent="0.25">
      <c r="A63" s="6">
        <v>30000</v>
      </c>
      <c r="B63" s="7">
        <v>0</v>
      </c>
      <c r="E63" s="22">
        <v>36</v>
      </c>
      <c r="F63" s="22">
        <v>2.0722746287484579</v>
      </c>
      <c r="G63" s="22">
        <v>1.9277253712515421</v>
      </c>
      <c r="I63" s="22">
        <v>35.5</v>
      </c>
      <c r="J63" s="22">
        <v>1</v>
      </c>
    </row>
    <row r="64" spans="1:10" x14ac:dyDescent="0.25">
      <c r="A64" s="2">
        <v>60000</v>
      </c>
      <c r="B64" s="3">
        <v>0</v>
      </c>
      <c r="E64" s="22">
        <v>37</v>
      </c>
      <c r="F64" s="22">
        <v>2.0722746287484579</v>
      </c>
      <c r="G64" s="22">
        <v>1.9277253712515421</v>
      </c>
      <c r="I64" s="22">
        <v>36.5</v>
      </c>
      <c r="J64" s="22">
        <v>1</v>
      </c>
    </row>
    <row r="65" spans="1:10" x14ac:dyDescent="0.25">
      <c r="A65" s="6">
        <v>30000</v>
      </c>
      <c r="B65" s="7">
        <v>0</v>
      </c>
      <c r="E65" s="22">
        <v>38</v>
      </c>
      <c r="F65" s="22">
        <v>1.6925731140607172</v>
      </c>
      <c r="G65" s="22">
        <v>-0.6925731140607172</v>
      </c>
      <c r="I65" s="22">
        <v>37.5</v>
      </c>
      <c r="J65" s="22">
        <v>1</v>
      </c>
    </row>
    <row r="66" spans="1:10" x14ac:dyDescent="0.25">
      <c r="A66" s="2">
        <v>40000</v>
      </c>
      <c r="B66" s="3">
        <v>0</v>
      </c>
      <c r="E66" s="22">
        <v>39</v>
      </c>
      <c r="F66" s="22">
        <v>1.5027223567168468</v>
      </c>
      <c r="G66" s="22">
        <v>-0.50272235671684684</v>
      </c>
      <c r="I66" s="22">
        <v>38.5</v>
      </c>
      <c r="J66" s="22">
        <v>1</v>
      </c>
    </row>
    <row r="67" spans="1:10" x14ac:dyDescent="0.25">
      <c r="A67" s="6">
        <v>120000</v>
      </c>
      <c r="B67" s="7">
        <v>2</v>
      </c>
      <c r="E67" s="22">
        <v>40</v>
      </c>
      <c r="F67" s="22">
        <v>1.6925731140607172</v>
      </c>
      <c r="G67" s="22">
        <v>-0.6925731140607172</v>
      </c>
      <c r="I67" s="22">
        <v>39.5</v>
      </c>
      <c r="J67" s="22">
        <v>1</v>
      </c>
    </row>
    <row r="68" spans="1:10" x14ac:dyDescent="0.25">
      <c r="A68" s="2">
        <v>60000</v>
      </c>
      <c r="B68" s="3">
        <v>2</v>
      </c>
      <c r="E68" s="22">
        <v>41</v>
      </c>
      <c r="F68" s="22">
        <v>1.8824238714045878</v>
      </c>
      <c r="G68" s="22">
        <v>-1.8824238714045878</v>
      </c>
      <c r="I68" s="22">
        <v>40.5</v>
      </c>
      <c r="J68" s="22">
        <v>1</v>
      </c>
    </row>
    <row r="69" spans="1:10" x14ac:dyDescent="0.25">
      <c r="A69" s="6">
        <v>60000</v>
      </c>
      <c r="B69" s="7">
        <v>3</v>
      </c>
      <c r="E69" s="22">
        <v>42</v>
      </c>
      <c r="F69" s="22">
        <v>1.8824238714045878</v>
      </c>
      <c r="G69" s="22">
        <v>-1.8824238714045878</v>
      </c>
      <c r="I69" s="22">
        <v>41.5</v>
      </c>
      <c r="J69" s="22">
        <v>1</v>
      </c>
    </row>
    <row r="70" spans="1:10" x14ac:dyDescent="0.25">
      <c r="A70" s="2">
        <v>130000</v>
      </c>
      <c r="B70" s="3">
        <v>3</v>
      </c>
      <c r="E70" s="22">
        <v>43</v>
      </c>
      <c r="F70" s="22">
        <v>1.8824238714045878</v>
      </c>
      <c r="G70" s="22">
        <v>-0.88242387140458778</v>
      </c>
      <c r="I70" s="22">
        <v>42.5</v>
      </c>
      <c r="J70" s="22">
        <v>1</v>
      </c>
    </row>
    <row r="71" spans="1:10" x14ac:dyDescent="0.25">
      <c r="A71" s="6">
        <v>70000</v>
      </c>
      <c r="B71" s="7">
        <v>3</v>
      </c>
      <c r="E71" s="22">
        <v>44</v>
      </c>
      <c r="F71" s="22">
        <v>1.6925731140607172</v>
      </c>
      <c r="G71" s="22">
        <v>0.3074268859392828</v>
      </c>
      <c r="I71" s="22">
        <v>43.5</v>
      </c>
      <c r="J71" s="22">
        <v>2</v>
      </c>
    </row>
    <row r="72" spans="1:10" x14ac:dyDescent="0.25">
      <c r="A72" s="2">
        <v>60000</v>
      </c>
      <c r="B72" s="3">
        <v>2</v>
      </c>
      <c r="E72" s="22">
        <v>45</v>
      </c>
      <c r="F72" s="22">
        <v>2.2621253860923285</v>
      </c>
      <c r="G72" s="22">
        <v>1.7378746139076715</v>
      </c>
      <c r="I72" s="22">
        <v>44.5</v>
      </c>
      <c r="J72" s="22">
        <v>2</v>
      </c>
    </row>
    <row r="73" spans="1:10" x14ac:dyDescent="0.25">
      <c r="A73" s="6">
        <v>70000</v>
      </c>
      <c r="B73" s="7">
        <v>3</v>
      </c>
      <c r="E73" s="22">
        <v>46</v>
      </c>
      <c r="F73" s="22">
        <v>2.2621253860923285</v>
      </c>
      <c r="G73" s="22">
        <v>-0.26212538609232849</v>
      </c>
      <c r="I73" s="22">
        <v>45.5</v>
      </c>
      <c r="J73" s="22">
        <v>2</v>
      </c>
    </row>
    <row r="74" spans="1:10" x14ac:dyDescent="0.25">
      <c r="A74" s="2">
        <v>130000</v>
      </c>
      <c r="B74" s="3">
        <v>2</v>
      </c>
      <c r="E74" s="22">
        <v>47</v>
      </c>
      <c r="F74" s="22">
        <v>2.0722746287484579</v>
      </c>
      <c r="G74" s="22">
        <v>1.9277253712515421</v>
      </c>
      <c r="I74" s="22">
        <v>46.5</v>
      </c>
      <c r="J74" s="22">
        <v>2</v>
      </c>
    </row>
    <row r="75" spans="1:10" x14ac:dyDescent="0.25">
      <c r="A75" s="6">
        <v>80000</v>
      </c>
      <c r="B75" s="7">
        <v>4</v>
      </c>
      <c r="E75" s="22">
        <v>48</v>
      </c>
      <c r="F75" s="22">
        <v>2.0722746287484579</v>
      </c>
      <c r="G75" s="22">
        <v>-1.0722746287484579</v>
      </c>
      <c r="I75" s="22">
        <v>47.5</v>
      </c>
      <c r="J75" s="22">
        <v>2</v>
      </c>
    </row>
    <row r="76" spans="1:10" x14ac:dyDescent="0.25">
      <c r="A76" s="2">
        <v>10000</v>
      </c>
      <c r="B76" s="3">
        <v>0</v>
      </c>
      <c r="E76" s="22">
        <v>49</v>
      </c>
      <c r="F76" s="22">
        <v>2.0722746287484579</v>
      </c>
      <c r="G76" s="22">
        <v>1.9277253712515421</v>
      </c>
      <c r="I76" s="22">
        <v>48.5</v>
      </c>
      <c r="J76" s="22">
        <v>2</v>
      </c>
    </row>
    <row r="77" spans="1:10" x14ac:dyDescent="0.25">
      <c r="A77" s="6">
        <v>10000</v>
      </c>
      <c r="B77" s="7">
        <v>2</v>
      </c>
      <c r="E77" s="22">
        <v>50</v>
      </c>
      <c r="F77" s="22">
        <v>2.0722746287484579</v>
      </c>
      <c r="G77" s="22">
        <v>-1.0722746287484579</v>
      </c>
      <c r="I77" s="22">
        <v>49.5</v>
      </c>
      <c r="J77" s="22">
        <v>2</v>
      </c>
    </row>
    <row r="78" spans="1:10" x14ac:dyDescent="0.25">
      <c r="A78" s="2">
        <v>10000</v>
      </c>
      <c r="B78" s="3">
        <v>2</v>
      </c>
      <c r="E78" s="22">
        <v>51</v>
      </c>
      <c r="F78" s="22">
        <v>2.0722746287484579</v>
      </c>
      <c r="G78" s="22">
        <v>-1.0722746287484579</v>
      </c>
      <c r="I78" s="22">
        <v>50.5</v>
      </c>
      <c r="J78" s="22">
        <v>2</v>
      </c>
    </row>
    <row r="79" spans="1:10" x14ac:dyDescent="0.25">
      <c r="A79" s="6">
        <v>20000</v>
      </c>
      <c r="B79" s="7">
        <v>1</v>
      </c>
      <c r="E79" s="22">
        <v>52</v>
      </c>
      <c r="F79" s="22">
        <v>2.2621253860923285</v>
      </c>
      <c r="G79" s="22">
        <v>-1.2621253860923285</v>
      </c>
      <c r="I79" s="22">
        <v>51.5</v>
      </c>
      <c r="J79" s="22">
        <v>2</v>
      </c>
    </row>
    <row r="80" spans="1:10" x14ac:dyDescent="0.25">
      <c r="A80" s="2">
        <v>20000</v>
      </c>
      <c r="B80" s="3">
        <v>0</v>
      </c>
      <c r="E80" s="22">
        <v>53</v>
      </c>
      <c r="F80" s="22">
        <v>2.0722746287484579</v>
      </c>
      <c r="G80" s="22">
        <v>-1.0722746287484579</v>
      </c>
      <c r="I80" s="22">
        <v>52.5</v>
      </c>
      <c r="J80" s="22">
        <v>2</v>
      </c>
    </row>
    <row r="81" spans="1:10" x14ac:dyDescent="0.25">
      <c r="A81" s="6">
        <v>30000</v>
      </c>
      <c r="B81" s="7">
        <v>1</v>
      </c>
      <c r="E81" s="22">
        <v>54</v>
      </c>
      <c r="F81" s="22">
        <v>2.2621253860923285</v>
      </c>
      <c r="G81" s="22">
        <v>0.73787461390767151</v>
      </c>
      <c r="I81" s="22">
        <v>53.5</v>
      </c>
      <c r="J81" s="22">
        <v>2</v>
      </c>
    </row>
    <row r="82" spans="1:10" x14ac:dyDescent="0.25">
      <c r="A82" s="2">
        <v>10000</v>
      </c>
      <c r="B82" s="3">
        <v>2</v>
      </c>
      <c r="E82" s="22">
        <v>55</v>
      </c>
      <c r="F82" s="22">
        <v>2.0722746287484579</v>
      </c>
      <c r="G82" s="22">
        <v>-7.2274628748457914E-2</v>
      </c>
      <c r="I82" s="22">
        <v>54.5</v>
      </c>
      <c r="J82" s="22">
        <v>2</v>
      </c>
    </row>
    <row r="83" spans="1:10" x14ac:dyDescent="0.25">
      <c r="A83" s="6">
        <v>30000</v>
      </c>
      <c r="B83" s="7">
        <v>0</v>
      </c>
      <c r="E83" s="22">
        <v>56</v>
      </c>
      <c r="F83" s="22">
        <v>2.2621253860923285</v>
      </c>
      <c r="G83" s="22">
        <v>1.7378746139076715</v>
      </c>
      <c r="I83" s="22">
        <v>55.5</v>
      </c>
      <c r="J83" s="22">
        <v>2</v>
      </c>
    </row>
    <row r="84" spans="1:10" x14ac:dyDescent="0.25">
      <c r="A84" s="2">
        <v>90000</v>
      </c>
      <c r="B84" s="3">
        <v>5</v>
      </c>
      <c r="E84" s="22">
        <v>57</v>
      </c>
      <c r="F84" s="22">
        <v>2.2621253860923285</v>
      </c>
      <c r="G84" s="22">
        <v>-2.2621253860923285</v>
      </c>
      <c r="I84" s="22">
        <v>56.5</v>
      </c>
      <c r="J84" s="22">
        <v>2</v>
      </c>
    </row>
    <row r="85" spans="1:10" x14ac:dyDescent="0.25">
      <c r="A85" s="6">
        <v>90000</v>
      </c>
      <c r="B85" s="7">
        <v>4</v>
      </c>
      <c r="E85" s="22">
        <v>58</v>
      </c>
      <c r="F85" s="22">
        <v>2.0722746287484579</v>
      </c>
      <c r="G85" s="22">
        <v>0.92772537125154209</v>
      </c>
      <c r="I85" s="22">
        <v>57.5</v>
      </c>
      <c r="J85" s="22">
        <v>2</v>
      </c>
    </row>
    <row r="86" spans="1:10" x14ac:dyDescent="0.25">
      <c r="A86" s="2">
        <v>80000</v>
      </c>
      <c r="B86" s="3">
        <v>0</v>
      </c>
      <c r="E86" s="22">
        <v>59</v>
      </c>
      <c r="F86" s="22">
        <v>2.2621253860923285</v>
      </c>
      <c r="G86" s="22">
        <v>2.7378746139076715</v>
      </c>
      <c r="I86" s="22">
        <v>58.5</v>
      </c>
      <c r="J86" s="22">
        <v>2</v>
      </c>
    </row>
    <row r="87" spans="1:10" x14ac:dyDescent="0.25">
      <c r="A87" s="6">
        <v>30000</v>
      </c>
      <c r="B87" s="7">
        <v>0</v>
      </c>
      <c r="E87" s="22">
        <v>60</v>
      </c>
      <c r="F87" s="22">
        <v>2.8316776581239398</v>
      </c>
      <c r="G87" s="22">
        <v>-1.8316776581239398</v>
      </c>
      <c r="I87" s="22">
        <v>59.5</v>
      </c>
      <c r="J87" s="22">
        <v>2</v>
      </c>
    </row>
    <row r="88" spans="1:10" x14ac:dyDescent="0.25">
      <c r="A88" s="2">
        <v>60000</v>
      </c>
      <c r="B88" s="3">
        <v>4</v>
      </c>
      <c r="E88" s="22">
        <v>61</v>
      </c>
      <c r="F88" s="22">
        <v>2.0722746287484579</v>
      </c>
      <c r="G88" s="22">
        <v>-7.2274628748457914E-2</v>
      </c>
      <c r="I88" s="22">
        <v>60.5</v>
      </c>
      <c r="J88" s="22">
        <v>2</v>
      </c>
    </row>
    <row r="89" spans="1:10" x14ac:dyDescent="0.25">
      <c r="A89" s="6">
        <v>30000</v>
      </c>
      <c r="B89" s="7">
        <v>1</v>
      </c>
      <c r="E89" s="22">
        <v>62</v>
      </c>
      <c r="F89" s="22">
        <v>1.5027223567168468</v>
      </c>
      <c r="G89" s="22">
        <v>-1.5027223567168468</v>
      </c>
      <c r="I89" s="22">
        <v>61.5</v>
      </c>
      <c r="J89" s="22">
        <v>2</v>
      </c>
    </row>
    <row r="90" spans="1:10" x14ac:dyDescent="0.25">
      <c r="A90" s="2">
        <v>40000</v>
      </c>
      <c r="B90" s="3">
        <v>1</v>
      </c>
      <c r="E90" s="22">
        <v>63</v>
      </c>
      <c r="F90" s="22">
        <v>2.0722746287484579</v>
      </c>
      <c r="G90" s="22">
        <v>-2.0722746287484579</v>
      </c>
      <c r="I90" s="22">
        <v>62.5</v>
      </c>
      <c r="J90" s="22">
        <v>2</v>
      </c>
    </row>
    <row r="91" spans="1:10" x14ac:dyDescent="0.25">
      <c r="A91" s="6">
        <v>40000</v>
      </c>
      <c r="B91" s="7">
        <v>1</v>
      </c>
      <c r="E91" s="22">
        <v>64</v>
      </c>
      <c r="F91" s="22">
        <v>1.5027223567168468</v>
      </c>
      <c r="G91" s="22">
        <v>-1.5027223567168468</v>
      </c>
      <c r="I91" s="22">
        <v>63.5</v>
      </c>
      <c r="J91" s="22">
        <v>2</v>
      </c>
    </row>
    <row r="92" spans="1:10" x14ac:dyDescent="0.25">
      <c r="A92" s="2">
        <v>30000</v>
      </c>
      <c r="B92" s="3">
        <v>3</v>
      </c>
      <c r="E92" s="22">
        <v>65</v>
      </c>
      <c r="F92" s="22">
        <v>1.6925731140607172</v>
      </c>
      <c r="G92" s="22">
        <v>-1.6925731140607172</v>
      </c>
      <c r="I92" s="22">
        <v>64.5</v>
      </c>
      <c r="J92" s="22">
        <v>2</v>
      </c>
    </row>
    <row r="93" spans="1:10" x14ac:dyDescent="0.25">
      <c r="A93" s="6">
        <v>30000</v>
      </c>
      <c r="B93" s="7">
        <v>1</v>
      </c>
      <c r="E93" s="22">
        <v>66</v>
      </c>
      <c r="F93" s="22">
        <v>3.2113791728116805</v>
      </c>
      <c r="G93" s="22">
        <v>-1.2113791728116805</v>
      </c>
      <c r="I93" s="22">
        <v>65.5</v>
      </c>
      <c r="J93" s="22">
        <v>3</v>
      </c>
    </row>
    <row r="94" spans="1:10" x14ac:dyDescent="0.25">
      <c r="A94" s="2">
        <v>40000</v>
      </c>
      <c r="B94" s="3">
        <v>1</v>
      </c>
      <c r="E94" s="22">
        <v>67</v>
      </c>
      <c r="F94" s="22">
        <v>2.0722746287484579</v>
      </c>
      <c r="G94" s="22">
        <v>-7.2274628748457914E-2</v>
      </c>
      <c r="I94" s="22">
        <v>66.5</v>
      </c>
      <c r="J94" s="22">
        <v>3</v>
      </c>
    </row>
    <row r="95" spans="1:10" x14ac:dyDescent="0.25">
      <c r="A95" s="6">
        <v>20000</v>
      </c>
      <c r="B95" s="7">
        <v>1</v>
      </c>
      <c r="E95" s="22">
        <v>68</v>
      </c>
      <c r="F95" s="22">
        <v>2.0722746287484579</v>
      </c>
      <c r="G95" s="22">
        <v>0.92772537125154209</v>
      </c>
      <c r="I95" s="22">
        <v>67.5</v>
      </c>
      <c r="J95" s="22">
        <v>3</v>
      </c>
    </row>
    <row r="96" spans="1:10" x14ac:dyDescent="0.25">
      <c r="A96" s="2">
        <v>30000</v>
      </c>
      <c r="B96" s="3">
        <v>1</v>
      </c>
      <c r="E96" s="22">
        <v>69</v>
      </c>
      <c r="F96" s="22">
        <v>3.4012299301555506</v>
      </c>
      <c r="G96" s="22">
        <v>-0.40122993015555064</v>
      </c>
      <c r="I96" s="22">
        <v>68.5</v>
      </c>
      <c r="J96" s="22">
        <v>3</v>
      </c>
    </row>
    <row r="97" spans="1:10" x14ac:dyDescent="0.25">
      <c r="A97" s="6">
        <v>10000</v>
      </c>
      <c r="B97" s="7">
        <v>0</v>
      </c>
      <c r="E97" s="22">
        <v>70</v>
      </c>
      <c r="F97" s="22">
        <v>2.2621253860923285</v>
      </c>
      <c r="G97" s="22">
        <v>0.73787461390767151</v>
      </c>
      <c r="I97" s="22">
        <v>69.5</v>
      </c>
      <c r="J97" s="22">
        <v>3</v>
      </c>
    </row>
    <row r="98" spans="1:10" x14ac:dyDescent="0.25">
      <c r="A98" s="2">
        <v>10000</v>
      </c>
      <c r="B98" s="3">
        <v>1</v>
      </c>
      <c r="E98" s="22">
        <v>71</v>
      </c>
      <c r="F98" s="22">
        <v>2.0722746287484579</v>
      </c>
      <c r="G98" s="22">
        <v>-7.2274628748457914E-2</v>
      </c>
      <c r="I98" s="22">
        <v>70.5</v>
      </c>
      <c r="J98" s="22">
        <v>3</v>
      </c>
    </row>
    <row r="99" spans="1:10" x14ac:dyDescent="0.25">
      <c r="A99" s="6">
        <v>30000</v>
      </c>
      <c r="B99" s="7">
        <v>1</v>
      </c>
      <c r="E99" s="22">
        <v>72</v>
      </c>
      <c r="F99" s="22">
        <v>2.2621253860923285</v>
      </c>
      <c r="G99" s="22">
        <v>0.73787461390767151</v>
      </c>
      <c r="I99" s="22">
        <v>71.5</v>
      </c>
      <c r="J99" s="22">
        <v>3</v>
      </c>
    </row>
    <row r="100" spans="1:10" x14ac:dyDescent="0.25">
      <c r="A100" s="2">
        <v>30000</v>
      </c>
      <c r="B100" s="3">
        <v>4</v>
      </c>
      <c r="E100" s="22">
        <v>73</v>
      </c>
      <c r="F100" s="22">
        <v>3.4012299301555506</v>
      </c>
      <c r="G100" s="22">
        <v>-1.4012299301555506</v>
      </c>
      <c r="I100" s="22">
        <v>72.5</v>
      </c>
      <c r="J100" s="22">
        <v>3</v>
      </c>
    </row>
    <row r="101" spans="1:10" x14ac:dyDescent="0.25">
      <c r="A101" s="6">
        <v>30000</v>
      </c>
      <c r="B101" s="7">
        <v>1</v>
      </c>
      <c r="E101" s="22">
        <v>74</v>
      </c>
      <c r="F101" s="22">
        <v>2.4519761434361991</v>
      </c>
      <c r="G101" s="22">
        <v>1.5480238565638009</v>
      </c>
      <c r="I101" s="22">
        <v>73.5</v>
      </c>
      <c r="J101" s="22">
        <v>3</v>
      </c>
    </row>
    <row r="102" spans="1:10" x14ac:dyDescent="0.25">
      <c r="E102" s="22">
        <v>75</v>
      </c>
      <c r="F102" s="22">
        <v>1.1230208420291059</v>
      </c>
      <c r="G102" s="22">
        <v>-1.1230208420291059</v>
      </c>
      <c r="I102" s="22">
        <v>74.5</v>
      </c>
      <c r="J102" s="22">
        <v>3</v>
      </c>
    </row>
    <row r="103" spans="1:10" x14ac:dyDescent="0.25">
      <c r="E103" s="22">
        <v>76</v>
      </c>
      <c r="F103" s="22">
        <v>1.1230208420291059</v>
      </c>
      <c r="G103" s="22">
        <v>0.8769791579708941</v>
      </c>
      <c r="I103" s="22">
        <v>75.5</v>
      </c>
      <c r="J103" s="22">
        <v>3</v>
      </c>
    </row>
    <row r="104" spans="1:10" x14ac:dyDescent="0.25">
      <c r="E104" s="22">
        <v>77</v>
      </c>
      <c r="F104" s="22">
        <v>1.1230208420291059</v>
      </c>
      <c r="G104" s="22">
        <v>0.8769791579708941</v>
      </c>
      <c r="I104" s="22">
        <v>76.5</v>
      </c>
      <c r="J104" s="22">
        <v>4</v>
      </c>
    </row>
    <row r="105" spans="1:10" x14ac:dyDescent="0.25">
      <c r="E105" s="22">
        <v>78</v>
      </c>
      <c r="F105" s="22">
        <v>1.3128715993729765</v>
      </c>
      <c r="G105" s="22">
        <v>-0.31287159937297648</v>
      </c>
      <c r="I105" s="22">
        <v>77.5</v>
      </c>
      <c r="J105" s="22">
        <v>4</v>
      </c>
    </row>
    <row r="106" spans="1:10" x14ac:dyDescent="0.25">
      <c r="E106" s="22">
        <v>79</v>
      </c>
      <c r="F106" s="22">
        <v>1.3128715993729765</v>
      </c>
      <c r="G106" s="22">
        <v>-1.3128715993729765</v>
      </c>
      <c r="I106" s="22">
        <v>78.5</v>
      </c>
      <c r="J106" s="22">
        <v>4</v>
      </c>
    </row>
    <row r="107" spans="1:10" x14ac:dyDescent="0.25">
      <c r="E107" s="22">
        <v>80</v>
      </c>
      <c r="F107" s="22">
        <v>1.5027223567168468</v>
      </c>
      <c r="G107" s="22">
        <v>-0.50272235671684684</v>
      </c>
      <c r="I107" s="22">
        <v>79.5</v>
      </c>
      <c r="J107" s="22">
        <v>4</v>
      </c>
    </row>
    <row r="108" spans="1:10" x14ac:dyDescent="0.25">
      <c r="E108" s="22">
        <v>81</v>
      </c>
      <c r="F108" s="22">
        <v>1.1230208420291059</v>
      </c>
      <c r="G108" s="22">
        <v>0.8769791579708941</v>
      </c>
      <c r="I108" s="22">
        <v>80.5</v>
      </c>
      <c r="J108" s="22">
        <v>4</v>
      </c>
    </row>
    <row r="109" spans="1:10" x14ac:dyDescent="0.25">
      <c r="E109" s="22">
        <v>82</v>
      </c>
      <c r="F109" s="22">
        <v>1.5027223567168468</v>
      </c>
      <c r="G109" s="22">
        <v>-1.5027223567168468</v>
      </c>
      <c r="I109" s="22">
        <v>81.5</v>
      </c>
      <c r="J109" s="22">
        <v>4</v>
      </c>
    </row>
    <row r="110" spans="1:10" x14ac:dyDescent="0.25">
      <c r="E110" s="22">
        <v>83</v>
      </c>
      <c r="F110" s="22">
        <v>2.6418269007800692</v>
      </c>
      <c r="G110" s="22">
        <v>2.3581730992199308</v>
      </c>
      <c r="I110" s="22">
        <v>82.5</v>
      </c>
      <c r="J110" s="22">
        <v>4</v>
      </c>
    </row>
    <row r="111" spans="1:10" x14ac:dyDescent="0.25">
      <c r="E111" s="22">
        <v>84</v>
      </c>
      <c r="F111" s="22">
        <v>2.6418269007800692</v>
      </c>
      <c r="G111" s="22">
        <v>1.3581730992199308</v>
      </c>
      <c r="I111" s="22">
        <v>83.5</v>
      </c>
      <c r="J111" s="22">
        <v>4</v>
      </c>
    </row>
    <row r="112" spans="1:10" x14ac:dyDescent="0.25">
      <c r="E112" s="22">
        <v>85</v>
      </c>
      <c r="F112" s="22">
        <v>2.4519761434361991</v>
      </c>
      <c r="G112" s="22">
        <v>-2.4519761434361991</v>
      </c>
      <c r="I112" s="22">
        <v>84.5</v>
      </c>
      <c r="J112" s="22">
        <v>4</v>
      </c>
    </row>
    <row r="113" spans="5:10" x14ac:dyDescent="0.25">
      <c r="E113" s="22">
        <v>86</v>
      </c>
      <c r="F113" s="22">
        <v>1.5027223567168468</v>
      </c>
      <c r="G113" s="22">
        <v>-1.5027223567168468</v>
      </c>
      <c r="I113" s="22">
        <v>85.5</v>
      </c>
      <c r="J113" s="22">
        <v>4</v>
      </c>
    </row>
    <row r="114" spans="5:10" x14ac:dyDescent="0.25">
      <c r="E114" s="22">
        <v>87</v>
      </c>
      <c r="F114" s="22">
        <v>2.0722746287484579</v>
      </c>
      <c r="G114" s="22">
        <v>1.9277253712515421</v>
      </c>
      <c r="I114" s="22">
        <v>86.5</v>
      </c>
      <c r="J114" s="22">
        <v>4</v>
      </c>
    </row>
    <row r="115" spans="5:10" x14ac:dyDescent="0.25">
      <c r="E115" s="22">
        <v>88</v>
      </c>
      <c r="F115" s="22">
        <v>1.5027223567168468</v>
      </c>
      <c r="G115" s="22">
        <v>-0.50272235671684684</v>
      </c>
      <c r="I115" s="22">
        <v>87.5</v>
      </c>
      <c r="J115" s="22">
        <v>4</v>
      </c>
    </row>
    <row r="116" spans="5:10" x14ac:dyDescent="0.25">
      <c r="E116" s="22">
        <v>89</v>
      </c>
      <c r="F116" s="22">
        <v>1.6925731140607172</v>
      </c>
      <c r="G116" s="22">
        <v>-0.6925731140607172</v>
      </c>
      <c r="I116" s="22">
        <v>88.5</v>
      </c>
      <c r="J116" s="22">
        <v>4</v>
      </c>
    </row>
    <row r="117" spans="5:10" x14ac:dyDescent="0.25">
      <c r="E117" s="22">
        <v>90</v>
      </c>
      <c r="F117" s="22">
        <v>1.6925731140607172</v>
      </c>
      <c r="G117" s="22">
        <v>-0.6925731140607172</v>
      </c>
      <c r="I117" s="22">
        <v>89.5</v>
      </c>
      <c r="J117" s="22">
        <v>4</v>
      </c>
    </row>
    <row r="118" spans="5:10" x14ac:dyDescent="0.25">
      <c r="E118" s="22">
        <v>91</v>
      </c>
      <c r="F118" s="22">
        <v>1.5027223567168468</v>
      </c>
      <c r="G118" s="22">
        <v>1.4972776432831532</v>
      </c>
      <c r="I118" s="22">
        <v>90.5</v>
      </c>
      <c r="J118" s="22">
        <v>4</v>
      </c>
    </row>
    <row r="119" spans="5:10" x14ac:dyDescent="0.25">
      <c r="E119" s="22">
        <v>92</v>
      </c>
      <c r="F119" s="22">
        <v>1.5027223567168468</v>
      </c>
      <c r="G119" s="22">
        <v>-0.50272235671684684</v>
      </c>
      <c r="I119" s="22">
        <v>91.5</v>
      </c>
      <c r="J119" s="22">
        <v>4</v>
      </c>
    </row>
    <row r="120" spans="5:10" x14ac:dyDescent="0.25">
      <c r="E120" s="22">
        <v>93</v>
      </c>
      <c r="F120" s="22">
        <v>1.6925731140607172</v>
      </c>
      <c r="G120" s="22">
        <v>-0.6925731140607172</v>
      </c>
      <c r="I120" s="22">
        <v>92.5</v>
      </c>
      <c r="J120" s="22">
        <v>4</v>
      </c>
    </row>
    <row r="121" spans="5:10" x14ac:dyDescent="0.25">
      <c r="E121" s="22">
        <v>94</v>
      </c>
      <c r="F121" s="22">
        <v>1.3128715993729765</v>
      </c>
      <c r="G121" s="22">
        <v>-0.31287159937297648</v>
      </c>
      <c r="I121" s="22">
        <v>93.5</v>
      </c>
      <c r="J121" s="22">
        <v>4</v>
      </c>
    </row>
    <row r="122" spans="5:10" x14ac:dyDescent="0.25">
      <c r="E122" s="22">
        <v>95</v>
      </c>
      <c r="F122" s="22">
        <v>1.5027223567168468</v>
      </c>
      <c r="G122" s="22">
        <v>-0.50272235671684684</v>
      </c>
      <c r="I122" s="22">
        <v>94.5</v>
      </c>
      <c r="J122" s="22">
        <v>5</v>
      </c>
    </row>
    <row r="123" spans="5:10" x14ac:dyDescent="0.25">
      <c r="E123" s="22">
        <v>96</v>
      </c>
      <c r="F123" s="22">
        <v>1.1230208420291059</v>
      </c>
      <c r="G123" s="22">
        <v>-1.1230208420291059</v>
      </c>
      <c r="I123" s="22">
        <v>95.5</v>
      </c>
      <c r="J123" s="22">
        <v>5</v>
      </c>
    </row>
    <row r="124" spans="5:10" x14ac:dyDescent="0.25">
      <c r="E124" s="22">
        <v>97</v>
      </c>
      <c r="F124" s="22">
        <v>1.1230208420291059</v>
      </c>
      <c r="G124" s="22">
        <v>-0.1230208420291059</v>
      </c>
      <c r="I124" s="22">
        <v>96.5</v>
      </c>
      <c r="J124" s="22">
        <v>5</v>
      </c>
    </row>
    <row r="125" spans="5:10" x14ac:dyDescent="0.25">
      <c r="E125" s="22">
        <v>98</v>
      </c>
      <c r="F125" s="22">
        <v>1.5027223567168468</v>
      </c>
      <c r="G125" s="22">
        <v>-0.50272235671684684</v>
      </c>
      <c r="I125" s="22">
        <v>97.5</v>
      </c>
      <c r="J125" s="22">
        <v>5</v>
      </c>
    </row>
    <row r="126" spans="5:10" x14ac:dyDescent="0.25">
      <c r="E126" s="22">
        <v>99</v>
      </c>
      <c r="F126" s="22">
        <v>1.5027223567168468</v>
      </c>
      <c r="G126" s="22">
        <v>2.4972776432831534</v>
      </c>
      <c r="I126" s="22">
        <v>98.5</v>
      </c>
      <c r="J126" s="22">
        <v>5</v>
      </c>
    </row>
    <row r="127" spans="5:10" ht="15.75" thickBot="1" x14ac:dyDescent="0.3">
      <c r="E127" s="23">
        <v>100</v>
      </c>
      <c r="F127" s="23">
        <v>1.5027223567168468</v>
      </c>
      <c r="G127" s="23">
        <v>-0.50272235671684684</v>
      </c>
      <c r="I127" s="23">
        <v>99.5</v>
      </c>
      <c r="J127" s="23">
        <v>5</v>
      </c>
    </row>
  </sheetData>
  <sortState xmlns:xlrd2="http://schemas.microsoft.com/office/spreadsheetml/2017/richdata2" ref="J28:J127">
    <sortCondition ref="J2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2A4D-673F-4A3E-BCDE-2FFFE2D7DF94}">
  <dimension ref="A1:M101"/>
  <sheetViews>
    <sheetView tabSelected="1" workbookViewId="0">
      <selection activeCell="L11" sqref="L11"/>
    </sheetView>
  </sheetViews>
  <sheetFormatPr defaultRowHeight="15" x14ac:dyDescent="0.25"/>
  <cols>
    <col min="1" max="1" width="11.28515625" customWidth="1"/>
    <col min="2" max="2" width="9.7109375" customWidth="1"/>
    <col min="3" max="3" width="13.85546875" bestFit="1" customWidth="1"/>
    <col min="11" max="11" width="15.42578125" bestFit="1" customWidth="1"/>
  </cols>
  <sheetData>
    <row r="1" spans="1:12" ht="15.75" thickBot="1" x14ac:dyDescent="0.3">
      <c r="A1" s="10" t="s">
        <v>63</v>
      </c>
      <c r="B1" s="10" t="s">
        <v>98</v>
      </c>
      <c r="C1" s="28" t="s">
        <v>99</v>
      </c>
    </row>
    <row r="2" spans="1:12" ht="15.75" thickTop="1" x14ac:dyDescent="0.25">
      <c r="A2" s="2">
        <v>90000</v>
      </c>
      <c r="B2" s="3">
        <v>0</v>
      </c>
      <c r="C2" s="29">
        <f>IF(A2&gt;58300,1,0)</f>
        <v>1</v>
      </c>
    </row>
    <row r="3" spans="1:12" x14ac:dyDescent="0.25">
      <c r="A3" s="6">
        <v>30000</v>
      </c>
      <c r="B3" s="7">
        <v>2</v>
      </c>
      <c r="C3" s="29">
        <f t="shared" ref="C3:C66" si="0">IF(A3&gt;58300,1,0)</f>
        <v>0</v>
      </c>
      <c r="E3" t="s">
        <v>65</v>
      </c>
      <c r="K3" t="s">
        <v>100</v>
      </c>
      <c r="L3">
        <f>AVERAGE(A2:A101)</f>
        <v>58300</v>
      </c>
    </row>
    <row r="4" spans="1:12" ht="15.75" thickBot="1" x14ac:dyDescent="0.3">
      <c r="A4" s="2">
        <v>80000</v>
      </c>
      <c r="B4" s="3">
        <v>2</v>
      </c>
      <c r="C4" s="29">
        <f t="shared" si="0"/>
        <v>1</v>
      </c>
    </row>
    <row r="5" spans="1:12" x14ac:dyDescent="0.25">
      <c r="A5" s="6">
        <v>60000</v>
      </c>
      <c r="B5" s="7">
        <v>1</v>
      </c>
      <c r="C5" s="29">
        <f t="shared" si="0"/>
        <v>1</v>
      </c>
      <c r="E5" s="25" t="s">
        <v>66</v>
      </c>
      <c r="F5" s="25"/>
    </row>
    <row r="6" spans="1:12" x14ac:dyDescent="0.25">
      <c r="A6" s="2">
        <v>20000</v>
      </c>
      <c r="B6" s="3">
        <v>2</v>
      </c>
      <c r="C6" s="29">
        <f t="shared" si="0"/>
        <v>0</v>
      </c>
      <c r="E6" s="22" t="s">
        <v>67</v>
      </c>
      <c r="F6" s="22">
        <v>0.58118808237306951</v>
      </c>
    </row>
    <row r="7" spans="1:12" x14ac:dyDescent="0.25">
      <c r="A7" s="6">
        <v>90000</v>
      </c>
      <c r="B7" s="7">
        <v>1</v>
      </c>
      <c r="C7" s="29">
        <f t="shared" si="0"/>
        <v>1</v>
      </c>
      <c r="E7" s="22" t="s">
        <v>68</v>
      </c>
      <c r="F7" s="22">
        <v>0.33777958709248579</v>
      </c>
    </row>
    <row r="8" spans="1:12" x14ac:dyDescent="0.25">
      <c r="A8" s="2">
        <v>70000</v>
      </c>
      <c r="B8" s="3">
        <v>2</v>
      </c>
      <c r="C8" s="29">
        <f t="shared" si="0"/>
        <v>1</v>
      </c>
      <c r="E8" s="22" t="s">
        <v>69</v>
      </c>
      <c r="F8" s="22">
        <v>0.33102223594036834</v>
      </c>
    </row>
    <row r="9" spans="1:12" x14ac:dyDescent="0.25">
      <c r="A9" s="6">
        <v>30000</v>
      </c>
      <c r="B9" s="7">
        <v>2</v>
      </c>
      <c r="C9" s="29">
        <f t="shared" si="0"/>
        <v>0</v>
      </c>
      <c r="E9" s="22" t="s">
        <v>49</v>
      </c>
      <c r="F9" s="22">
        <v>0.96370656444118308</v>
      </c>
    </row>
    <row r="10" spans="1:12" ht="15.75" thickBot="1" x14ac:dyDescent="0.3">
      <c r="A10" s="2">
        <v>40000</v>
      </c>
      <c r="B10" s="3">
        <v>2</v>
      </c>
      <c r="C10" s="29">
        <f t="shared" si="0"/>
        <v>0</v>
      </c>
      <c r="E10" s="23" t="s">
        <v>70</v>
      </c>
      <c r="F10" s="23">
        <v>100</v>
      </c>
    </row>
    <row r="11" spans="1:12" x14ac:dyDescent="0.25">
      <c r="A11" s="6">
        <v>40000</v>
      </c>
      <c r="B11" s="7">
        <v>2</v>
      </c>
      <c r="C11" s="29">
        <f t="shared" si="0"/>
        <v>0</v>
      </c>
    </row>
    <row r="12" spans="1:12" ht="15.75" thickBot="1" x14ac:dyDescent="0.3">
      <c r="A12" s="2">
        <v>60000</v>
      </c>
      <c r="B12" s="3">
        <v>1</v>
      </c>
      <c r="C12" s="29">
        <f t="shared" si="0"/>
        <v>1</v>
      </c>
      <c r="E12" t="s">
        <v>71</v>
      </c>
    </row>
    <row r="13" spans="1:12" x14ac:dyDescent="0.25">
      <c r="A13" s="6">
        <v>70000</v>
      </c>
      <c r="B13" s="7">
        <v>1</v>
      </c>
      <c r="C13" s="29">
        <f t="shared" si="0"/>
        <v>1</v>
      </c>
      <c r="E13" s="24"/>
      <c r="F13" s="24" t="s">
        <v>75</v>
      </c>
      <c r="G13" s="24" t="s">
        <v>76</v>
      </c>
      <c r="H13" s="24" t="s">
        <v>77</v>
      </c>
      <c r="I13" s="24" t="s">
        <v>78</v>
      </c>
      <c r="J13" s="24" t="s">
        <v>79</v>
      </c>
    </row>
    <row r="14" spans="1:12" x14ac:dyDescent="0.25">
      <c r="A14" s="2">
        <v>70000</v>
      </c>
      <c r="B14" s="3">
        <v>1</v>
      </c>
      <c r="C14" s="29">
        <f t="shared" si="0"/>
        <v>1</v>
      </c>
      <c r="E14" s="22" t="s">
        <v>72</v>
      </c>
      <c r="F14" s="22">
        <v>1</v>
      </c>
      <c r="G14" s="22">
        <v>46.424426449991259</v>
      </c>
      <c r="H14" s="22">
        <v>46.424426449991259</v>
      </c>
      <c r="I14" s="22">
        <v>49.986981509261774</v>
      </c>
      <c r="J14" s="22">
        <v>2.3008468785873791E-10</v>
      </c>
    </row>
    <row r="15" spans="1:12" x14ac:dyDescent="0.25">
      <c r="A15" s="6">
        <v>60000</v>
      </c>
      <c r="B15" s="7">
        <v>2</v>
      </c>
      <c r="C15" s="29">
        <f t="shared" si="0"/>
        <v>1</v>
      </c>
      <c r="E15" s="22" t="s">
        <v>73</v>
      </c>
      <c r="F15" s="22">
        <v>98</v>
      </c>
      <c r="G15" s="22">
        <v>91.015573550008767</v>
      </c>
      <c r="H15" s="22">
        <v>0.92873034234702823</v>
      </c>
      <c r="I15" s="22"/>
      <c r="J15" s="22"/>
    </row>
    <row r="16" spans="1:12" ht="15.75" thickBot="1" x14ac:dyDescent="0.3">
      <c r="A16" s="2">
        <v>60000</v>
      </c>
      <c r="B16" s="3">
        <v>1</v>
      </c>
      <c r="C16" s="29">
        <f t="shared" si="0"/>
        <v>1</v>
      </c>
      <c r="E16" s="23" t="s">
        <v>40</v>
      </c>
      <c r="F16" s="23">
        <v>99</v>
      </c>
      <c r="G16" s="23">
        <v>137.44000000000003</v>
      </c>
      <c r="H16" s="23"/>
      <c r="I16" s="23"/>
      <c r="J16" s="23"/>
    </row>
    <row r="17" spans="1:13" ht="15.75" thickBot="1" x14ac:dyDescent="0.3">
      <c r="A17" s="6">
        <v>70000</v>
      </c>
      <c r="B17" s="7">
        <v>2</v>
      </c>
      <c r="C17" s="29">
        <f t="shared" si="0"/>
        <v>1</v>
      </c>
    </row>
    <row r="18" spans="1:13" x14ac:dyDescent="0.25">
      <c r="A18" s="2">
        <v>130000</v>
      </c>
      <c r="B18" s="3">
        <v>3</v>
      </c>
      <c r="C18" s="29">
        <f t="shared" si="0"/>
        <v>1</v>
      </c>
      <c r="E18" s="24"/>
      <c r="F18" s="24" t="s">
        <v>80</v>
      </c>
      <c r="G18" s="24" t="s">
        <v>49</v>
      </c>
      <c r="H18" s="24" t="s">
        <v>81</v>
      </c>
      <c r="I18" s="24" t="s">
        <v>82</v>
      </c>
      <c r="J18" s="24" t="s">
        <v>83</v>
      </c>
      <c r="K18" s="24" t="s">
        <v>84</v>
      </c>
      <c r="L18" s="24" t="s">
        <v>85</v>
      </c>
      <c r="M18" s="24" t="s">
        <v>86</v>
      </c>
    </row>
    <row r="19" spans="1:13" x14ac:dyDescent="0.25">
      <c r="A19" s="6">
        <v>70000</v>
      </c>
      <c r="B19" s="7">
        <v>2</v>
      </c>
      <c r="C19" s="29">
        <f t="shared" si="0"/>
        <v>1</v>
      </c>
      <c r="E19" s="22" t="s">
        <v>74</v>
      </c>
      <c r="F19" s="22">
        <v>-4.9790837669625665E-2</v>
      </c>
      <c r="G19" s="22">
        <v>0.19638432814226248</v>
      </c>
      <c r="H19" s="22">
        <v>-0.25353773460760454</v>
      </c>
      <c r="I19" s="22">
        <v>0.80038384217469238</v>
      </c>
      <c r="J19" s="22">
        <v>-0.43950914544345909</v>
      </c>
      <c r="K19" s="22">
        <v>0.33992747010420776</v>
      </c>
      <c r="L19" s="22">
        <v>-0.43950914544345909</v>
      </c>
      <c r="M19" s="22">
        <v>0.33992747010420776</v>
      </c>
    </row>
    <row r="20" spans="1:13" ht="15.75" thickBot="1" x14ac:dyDescent="0.3">
      <c r="A20" s="2">
        <v>100000</v>
      </c>
      <c r="B20" s="3">
        <v>4</v>
      </c>
      <c r="C20" s="29">
        <f t="shared" si="0"/>
        <v>1</v>
      </c>
      <c r="E20" s="23" t="s">
        <v>63</v>
      </c>
      <c r="F20" s="23">
        <v>2.0751129291074197E-5</v>
      </c>
      <c r="G20" s="23">
        <v>2.9350349699300845E-6</v>
      </c>
      <c r="H20" s="23">
        <v>7.0701472056288681</v>
      </c>
      <c r="I20" s="23">
        <v>2.3008468785874543E-10</v>
      </c>
      <c r="J20" s="23">
        <v>1.4926647915403672E-5</v>
      </c>
      <c r="K20" s="23">
        <v>2.6575610666744719E-5</v>
      </c>
      <c r="L20" s="23">
        <v>1.4926647915403672E-5</v>
      </c>
      <c r="M20" s="23">
        <v>2.6575610666744719E-5</v>
      </c>
    </row>
    <row r="21" spans="1:13" x14ac:dyDescent="0.25">
      <c r="A21" s="6">
        <v>80000</v>
      </c>
      <c r="B21" s="7">
        <v>0</v>
      </c>
      <c r="C21" s="29">
        <f t="shared" si="0"/>
        <v>1</v>
      </c>
    </row>
    <row r="22" spans="1:13" x14ac:dyDescent="0.25">
      <c r="A22" s="2">
        <v>130000</v>
      </c>
      <c r="B22" s="3">
        <v>2</v>
      </c>
      <c r="C22" s="29">
        <f t="shared" si="0"/>
        <v>1</v>
      </c>
    </row>
    <row r="23" spans="1:13" x14ac:dyDescent="0.25">
      <c r="A23" s="6">
        <v>130000</v>
      </c>
      <c r="B23" s="7">
        <v>3</v>
      </c>
      <c r="C23" s="29">
        <f t="shared" si="0"/>
        <v>1</v>
      </c>
    </row>
    <row r="24" spans="1:13" x14ac:dyDescent="0.25">
      <c r="A24" s="2">
        <v>80000</v>
      </c>
      <c r="B24" s="3">
        <v>2</v>
      </c>
      <c r="C24" s="29">
        <f t="shared" si="0"/>
        <v>1</v>
      </c>
      <c r="E24" t="s">
        <v>65</v>
      </c>
    </row>
    <row r="25" spans="1:13" ht="15.75" thickBot="1" x14ac:dyDescent="0.3">
      <c r="A25" s="6">
        <v>70000</v>
      </c>
      <c r="B25" s="7">
        <v>3</v>
      </c>
      <c r="C25" s="29">
        <f t="shared" si="0"/>
        <v>1</v>
      </c>
    </row>
    <row r="26" spans="1:13" x14ac:dyDescent="0.25">
      <c r="A26" s="2">
        <v>150000</v>
      </c>
      <c r="B26" s="3">
        <v>3</v>
      </c>
      <c r="C26" s="29">
        <f t="shared" si="0"/>
        <v>1</v>
      </c>
      <c r="E26" s="25" t="s">
        <v>66</v>
      </c>
      <c r="F26" s="25"/>
    </row>
    <row r="27" spans="1:13" x14ac:dyDescent="0.25">
      <c r="A27" s="6">
        <v>90000</v>
      </c>
      <c r="B27" s="7">
        <v>3</v>
      </c>
      <c r="C27" s="29">
        <f t="shared" si="0"/>
        <v>1</v>
      </c>
      <c r="E27" s="22" t="s">
        <v>67</v>
      </c>
      <c r="F27" s="22">
        <v>0.37537436081407888</v>
      </c>
    </row>
    <row r="28" spans="1:13" x14ac:dyDescent="0.25">
      <c r="A28" s="2">
        <v>10000</v>
      </c>
      <c r="B28" s="3">
        <v>0</v>
      </c>
      <c r="C28" s="29">
        <f t="shared" si="0"/>
        <v>0</v>
      </c>
      <c r="E28" s="22" t="s">
        <v>68</v>
      </c>
      <c r="F28" s="22">
        <v>0.1409059107565783</v>
      </c>
    </row>
    <row r="29" spans="1:13" x14ac:dyDescent="0.25">
      <c r="A29" s="6">
        <v>10000</v>
      </c>
      <c r="B29" s="7">
        <v>1</v>
      </c>
      <c r="C29" s="29">
        <f t="shared" si="0"/>
        <v>0</v>
      </c>
      <c r="E29" s="22" t="s">
        <v>69</v>
      </c>
      <c r="F29" s="22">
        <v>0.13213964453980867</v>
      </c>
    </row>
    <row r="30" spans="1:13" x14ac:dyDescent="0.25">
      <c r="A30" s="2">
        <v>20000</v>
      </c>
      <c r="B30" s="3">
        <v>1</v>
      </c>
      <c r="C30" s="29">
        <f t="shared" si="0"/>
        <v>0</v>
      </c>
      <c r="E30" s="22" t="s">
        <v>49</v>
      </c>
      <c r="F30" s="22">
        <v>1.097650048436575</v>
      </c>
    </row>
    <row r="31" spans="1:13" ht="15.75" thickBot="1" x14ac:dyDescent="0.3">
      <c r="A31" s="6">
        <v>30000</v>
      </c>
      <c r="B31" s="7">
        <v>0</v>
      </c>
      <c r="C31" s="29">
        <f t="shared" si="0"/>
        <v>0</v>
      </c>
      <c r="E31" s="23" t="s">
        <v>70</v>
      </c>
      <c r="F31" s="23">
        <v>100</v>
      </c>
    </row>
    <row r="32" spans="1:13" x14ac:dyDescent="0.25">
      <c r="A32" s="2">
        <v>30000</v>
      </c>
      <c r="B32" s="3">
        <v>0</v>
      </c>
      <c r="C32" s="29">
        <f t="shared" si="0"/>
        <v>0</v>
      </c>
    </row>
    <row r="33" spans="1:13" ht="15.75" thickBot="1" x14ac:dyDescent="0.3">
      <c r="A33" s="6">
        <v>90000</v>
      </c>
      <c r="B33" s="7">
        <v>2</v>
      </c>
      <c r="C33" s="29">
        <f t="shared" si="0"/>
        <v>1</v>
      </c>
      <c r="E33" t="s">
        <v>71</v>
      </c>
    </row>
    <row r="34" spans="1:13" x14ac:dyDescent="0.25">
      <c r="A34" s="2">
        <v>170000</v>
      </c>
      <c r="B34" s="3">
        <v>4</v>
      </c>
      <c r="C34" s="29">
        <f t="shared" si="0"/>
        <v>1</v>
      </c>
      <c r="E34" s="24"/>
      <c r="F34" s="24" t="s">
        <v>75</v>
      </c>
      <c r="G34" s="24" t="s">
        <v>76</v>
      </c>
      <c r="H34" s="24" t="s">
        <v>77</v>
      </c>
      <c r="I34" s="24" t="s">
        <v>78</v>
      </c>
      <c r="J34" s="24" t="s">
        <v>79</v>
      </c>
    </row>
    <row r="35" spans="1:13" x14ac:dyDescent="0.25">
      <c r="A35" s="6">
        <v>70000</v>
      </c>
      <c r="B35" s="7">
        <v>4</v>
      </c>
      <c r="C35" s="29">
        <f t="shared" si="0"/>
        <v>1</v>
      </c>
      <c r="E35" s="22" t="s">
        <v>72</v>
      </c>
      <c r="F35" s="22">
        <v>1</v>
      </c>
      <c r="G35" s="22">
        <v>19.366108374384126</v>
      </c>
      <c r="H35" s="22">
        <v>19.366108374384126</v>
      </c>
      <c r="I35" s="22">
        <v>16.073651800241869</v>
      </c>
      <c r="J35" s="22">
        <v>1.1895715380525408E-4</v>
      </c>
    </row>
    <row r="36" spans="1:13" x14ac:dyDescent="0.25">
      <c r="A36" s="2">
        <v>80000</v>
      </c>
      <c r="B36" s="3">
        <v>3</v>
      </c>
      <c r="C36" s="29">
        <f t="shared" si="0"/>
        <v>1</v>
      </c>
      <c r="E36" s="22" t="s">
        <v>73</v>
      </c>
      <c r="F36" s="22">
        <v>98</v>
      </c>
      <c r="G36" s="22">
        <v>118.0738916256159</v>
      </c>
      <c r="H36" s="22">
        <v>1.2048356288328153</v>
      </c>
      <c r="I36" s="22"/>
      <c r="J36" s="22"/>
    </row>
    <row r="37" spans="1:13" ht="15.75" thickBot="1" x14ac:dyDescent="0.3">
      <c r="A37" s="6">
        <v>60000</v>
      </c>
      <c r="B37" s="7">
        <v>0</v>
      </c>
      <c r="C37" s="29">
        <f t="shared" si="0"/>
        <v>1</v>
      </c>
      <c r="E37" s="23" t="s">
        <v>40</v>
      </c>
      <c r="F37" s="23">
        <v>99</v>
      </c>
      <c r="G37" s="23">
        <v>137.44000000000003</v>
      </c>
      <c r="H37" s="23"/>
      <c r="I37" s="23"/>
      <c r="J37" s="23"/>
    </row>
    <row r="38" spans="1:13" ht="15.75" thickBot="1" x14ac:dyDescent="0.3">
      <c r="A38" s="2">
        <v>60000</v>
      </c>
      <c r="B38" s="3">
        <v>0</v>
      </c>
      <c r="C38" s="29">
        <f t="shared" si="0"/>
        <v>1</v>
      </c>
    </row>
    <row r="39" spans="1:13" x14ac:dyDescent="0.25">
      <c r="A39" s="6">
        <v>40000</v>
      </c>
      <c r="B39" s="7">
        <v>0</v>
      </c>
      <c r="C39" s="29">
        <f t="shared" si="0"/>
        <v>0</v>
      </c>
      <c r="E39" s="24"/>
      <c r="F39" s="24" t="s">
        <v>80</v>
      </c>
      <c r="G39" s="24" t="s">
        <v>49</v>
      </c>
      <c r="H39" s="24" t="s">
        <v>81</v>
      </c>
      <c r="I39" s="24" t="s">
        <v>82</v>
      </c>
      <c r="J39" s="24" t="s">
        <v>83</v>
      </c>
      <c r="K39" s="24" t="s">
        <v>84</v>
      </c>
      <c r="L39" s="24" t="s">
        <v>85</v>
      </c>
      <c r="M39" s="24" t="s">
        <v>86</v>
      </c>
    </row>
    <row r="40" spans="1:13" x14ac:dyDescent="0.25">
      <c r="A40" s="2">
        <v>30000</v>
      </c>
      <c r="B40" s="3">
        <v>2</v>
      </c>
      <c r="C40" s="29">
        <f t="shared" si="0"/>
        <v>0</v>
      </c>
      <c r="E40" s="22" t="s">
        <v>74</v>
      </c>
      <c r="F40" s="22">
        <v>0.64285714285714279</v>
      </c>
      <c r="G40" s="22">
        <v>0.16937107955981595</v>
      </c>
      <c r="H40" s="22">
        <v>3.7955543799324256</v>
      </c>
      <c r="I40" s="22">
        <v>2.5523585157958894E-4</v>
      </c>
      <c r="J40" s="22">
        <v>0.30674574773572177</v>
      </c>
      <c r="K40" s="22">
        <v>0.97896853797856376</v>
      </c>
      <c r="L40" s="22">
        <v>0.30674574773572177</v>
      </c>
      <c r="M40" s="22">
        <v>0.97896853797856376</v>
      </c>
    </row>
    <row r="41" spans="1:13" ht="15.75" thickBot="1" x14ac:dyDescent="0.3">
      <c r="A41" s="6">
        <v>40000</v>
      </c>
      <c r="B41" s="7">
        <v>0</v>
      </c>
      <c r="C41" s="29">
        <f t="shared" si="0"/>
        <v>0</v>
      </c>
      <c r="E41" s="23" t="s">
        <v>99</v>
      </c>
      <c r="F41" s="23">
        <v>0.89162561576354682</v>
      </c>
      <c r="G41" s="23">
        <v>0.222395122865997</v>
      </c>
      <c r="H41" s="23">
        <v>4.0091959044479184</v>
      </c>
      <c r="I41" s="23">
        <v>1.1895715380524925E-4</v>
      </c>
      <c r="J41" s="23">
        <v>0.45028973239456138</v>
      </c>
      <c r="K41" s="23">
        <v>1.3329614991325323</v>
      </c>
      <c r="L41" s="23">
        <v>0.45028973239456138</v>
      </c>
      <c r="M41" s="23">
        <v>1.3329614991325323</v>
      </c>
    </row>
    <row r="42" spans="1:13" x14ac:dyDescent="0.25">
      <c r="A42" s="2">
        <v>50000</v>
      </c>
      <c r="B42" s="3">
        <v>0</v>
      </c>
      <c r="C42" s="29">
        <f t="shared" si="0"/>
        <v>0</v>
      </c>
    </row>
    <row r="43" spans="1:13" x14ac:dyDescent="0.25">
      <c r="A43" s="6">
        <v>50000</v>
      </c>
      <c r="B43" s="7">
        <v>0</v>
      </c>
      <c r="C43" s="29">
        <f t="shared" si="0"/>
        <v>0</v>
      </c>
    </row>
    <row r="44" spans="1:13" x14ac:dyDescent="0.25">
      <c r="A44" s="2">
        <v>50000</v>
      </c>
      <c r="B44" s="3">
        <v>0</v>
      </c>
      <c r="C44" s="29">
        <f t="shared" si="0"/>
        <v>0</v>
      </c>
    </row>
    <row r="45" spans="1:13" x14ac:dyDescent="0.25">
      <c r="A45" s="6">
        <v>40000</v>
      </c>
      <c r="B45" s="7">
        <v>0</v>
      </c>
      <c r="C45" s="29">
        <f t="shared" si="0"/>
        <v>0</v>
      </c>
    </row>
    <row r="46" spans="1:13" x14ac:dyDescent="0.25">
      <c r="A46" s="2">
        <v>70000</v>
      </c>
      <c r="B46" s="3">
        <v>0</v>
      </c>
      <c r="C46" s="29">
        <f t="shared" si="0"/>
        <v>1</v>
      </c>
    </row>
    <row r="47" spans="1:13" x14ac:dyDescent="0.25">
      <c r="A47" s="6">
        <v>70000</v>
      </c>
      <c r="B47" s="7">
        <v>1</v>
      </c>
      <c r="C47" s="29">
        <f t="shared" si="0"/>
        <v>1</v>
      </c>
    </row>
    <row r="48" spans="1:13" x14ac:dyDescent="0.25">
      <c r="A48" s="2">
        <v>60000</v>
      </c>
      <c r="B48" s="3">
        <v>2</v>
      </c>
      <c r="C48" s="29">
        <f t="shared" si="0"/>
        <v>1</v>
      </c>
    </row>
    <row r="49" spans="1:3" x14ac:dyDescent="0.25">
      <c r="A49" s="6">
        <v>60000</v>
      </c>
      <c r="B49" s="7">
        <v>1</v>
      </c>
      <c r="C49" s="29">
        <f t="shared" si="0"/>
        <v>1</v>
      </c>
    </row>
    <row r="50" spans="1:3" x14ac:dyDescent="0.25">
      <c r="A50" s="2">
        <v>60000</v>
      </c>
      <c r="B50" s="3">
        <v>0</v>
      </c>
      <c r="C50" s="29">
        <f t="shared" si="0"/>
        <v>1</v>
      </c>
    </row>
    <row r="51" spans="1:3" x14ac:dyDescent="0.25">
      <c r="A51" s="6">
        <v>60000</v>
      </c>
      <c r="B51" s="7">
        <v>1</v>
      </c>
      <c r="C51" s="29">
        <f t="shared" si="0"/>
        <v>1</v>
      </c>
    </row>
    <row r="52" spans="1:3" x14ac:dyDescent="0.25">
      <c r="A52" s="2">
        <v>60000</v>
      </c>
      <c r="B52" s="3">
        <v>0</v>
      </c>
      <c r="C52" s="29">
        <f t="shared" si="0"/>
        <v>1</v>
      </c>
    </row>
    <row r="53" spans="1:3" x14ac:dyDescent="0.25">
      <c r="A53" s="6">
        <v>70000</v>
      </c>
      <c r="B53" s="7">
        <v>0</v>
      </c>
      <c r="C53" s="29">
        <f t="shared" si="0"/>
        <v>1</v>
      </c>
    </row>
    <row r="54" spans="1:3" x14ac:dyDescent="0.25">
      <c r="A54" s="2">
        <v>60000</v>
      </c>
      <c r="B54" s="3">
        <v>0</v>
      </c>
      <c r="C54" s="29">
        <f t="shared" si="0"/>
        <v>1</v>
      </c>
    </row>
    <row r="55" spans="1:3" x14ac:dyDescent="0.25">
      <c r="A55" s="6">
        <v>70000</v>
      </c>
      <c r="B55" s="7">
        <v>0</v>
      </c>
      <c r="C55" s="29">
        <f t="shared" si="0"/>
        <v>1</v>
      </c>
    </row>
    <row r="56" spans="1:3" x14ac:dyDescent="0.25">
      <c r="A56" s="2">
        <v>60000</v>
      </c>
      <c r="B56" s="3">
        <v>0</v>
      </c>
      <c r="C56" s="29">
        <f t="shared" si="0"/>
        <v>1</v>
      </c>
    </row>
    <row r="57" spans="1:3" x14ac:dyDescent="0.25">
      <c r="A57" s="6">
        <v>70000</v>
      </c>
      <c r="B57" s="7">
        <v>0</v>
      </c>
      <c r="C57" s="29">
        <f t="shared" si="0"/>
        <v>1</v>
      </c>
    </row>
    <row r="58" spans="1:3" x14ac:dyDescent="0.25">
      <c r="A58" s="2">
        <v>70000</v>
      </c>
      <c r="B58" s="3">
        <v>0</v>
      </c>
      <c r="C58" s="29">
        <f t="shared" si="0"/>
        <v>1</v>
      </c>
    </row>
    <row r="59" spans="1:3" x14ac:dyDescent="0.25">
      <c r="A59" s="6">
        <v>60000</v>
      </c>
      <c r="B59" s="7">
        <v>1</v>
      </c>
      <c r="C59" s="29">
        <f t="shared" si="0"/>
        <v>1</v>
      </c>
    </row>
    <row r="60" spans="1:3" x14ac:dyDescent="0.25">
      <c r="A60" s="2">
        <v>70000</v>
      </c>
      <c r="B60" s="3">
        <v>1</v>
      </c>
      <c r="C60" s="29">
        <f t="shared" si="0"/>
        <v>1</v>
      </c>
    </row>
    <row r="61" spans="1:3" x14ac:dyDescent="0.25">
      <c r="A61" s="6">
        <v>100000</v>
      </c>
      <c r="B61" s="7">
        <v>0</v>
      </c>
      <c r="C61" s="29">
        <f t="shared" si="0"/>
        <v>1</v>
      </c>
    </row>
    <row r="62" spans="1:3" x14ac:dyDescent="0.25">
      <c r="A62" s="2">
        <v>60000</v>
      </c>
      <c r="B62" s="3">
        <v>1</v>
      </c>
      <c r="C62" s="29">
        <f t="shared" si="0"/>
        <v>1</v>
      </c>
    </row>
    <row r="63" spans="1:3" x14ac:dyDescent="0.25">
      <c r="A63" s="6">
        <v>30000</v>
      </c>
      <c r="B63" s="7">
        <v>1</v>
      </c>
      <c r="C63" s="29">
        <f t="shared" si="0"/>
        <v>0</v>
      </c>
    </row>
    <row r="64" spans="1:3" x14ac:dyDescent="0.25">
      <c r="A64" s="2">
        <v>60000</v>
      </c>
      <c r="B64" s="3">
        <v>2</v>
      </c>
      <c r="C64" s="29">
        <f t="shared" si="0"/>
        <v>1</v>
      </c>
    </row>
    <row r="65" spans="1:3" x14ac:dyDescent="0.25">
      <c r="A65" s="6">
        <v>30000</v>
      </c>
      <c r="B65" s="7">
        <v>2</v>
      </c>
      <c r="C65" s="29">
        <f t="shared" si="0"/>
        <v>0</v>
      </c>
    </row>
    <row r="66" spans="1:3" x14ac:dyDescent="0.25">
      <c r="A66" s="2">
        <v>40000</v>
      </c>
      <c r="B66" s="3">
        <v>2</v>
      </c>
      <c r="C66" s="29">
        <f t="shared" si="0"/>
        <v>0</v>
      </c>
    </row>
    <row r="67" spans="1:3" x14ac:dyDescent="0.25">
      <c r="A67" s="6">
        <v>120000</v>
      </c>
      <c r="B67" s="7">
        <v>3</v>
      </c>
      <c r="C67" s="29">
        <f t="shared" ref="C67:C101" si="1">IF(A67&gt;58300,1,0)</f>
        <v>1</v>
      </c>
    </row>
    <row r="68" spans="1:3" x14ac:dyDescent="0.25">
      <c r="A68" s="2">
        <v>60000</v>
      </c>
      <c r="B68" s="3">
        <v>0</v>
      </c>
      <c r="C68" s="29">
        <f t="shared" si="1"/>
        <v>1</v>
      </c>
    </row>
    <row r="69" spans="1:3" x14ac:dyDescent="0.25">
      <c r="A69" s="6">
        <v>60000</v>
      </c>
      <c r="B69" s="7">
        <v>2</v>
      </c>
      <c r="C69" s="29">
        <f t="shared" si="1"/>
        <v>1</v>
      </c>
    </row>
    <row r="70" spans="1:3" x14ac:dyDescent="0.25">
      <c r="A70" s="2">
        <v>130000</v>
      </c>
      <c r="B70" s="3">
        <v>3</v>
      </c>
      <c r="C70" s="29">
        <f t="shared" si="1"/>
        <v>1</v>
      </c>
    </row>
    <row r="71" spans="1:3" x14ac:dyDescent="0.25">
      <c r="A71" s="6">
        <v>70000</v>
      </c>
      <c r="B71" s="7">
        <v>1</v>
      </c>
      <c r="C71" s="29">
        <f t="shared" si="1"/>
        <v>1</v>
      </c>
    </row>
    <row r="72" spans="1:3" x14ac:dyDescent="0.25">
      <c r="A72" s="2">
        <v>60000</v>
      </c>
      <c r="B72" s="3">
        <v>2</v>
      </c>
      <c r="C72" s="29">
        <f t="shared" si="1"/>
        <v>1</v>
      </c>
    </row>
    <row r="73" spans="1:3" x14ac:dyDescent="0.25">
      <c r="A73" s="6">
        <v>70000</v>
      </c>
      <c r="B73" s="7">
        <v>2</v>
      </c>
      <c r="C73" s="29">
        <f t="shared" si="1"/>
        <v>1</v>
      </c>
    </row>
    <row r="74" spans="1:3" x14ac:dyDescent="0.25">
      <c r="A74" s="2">
        <v>130000</v>
      </c>
      <c r="B74" s="3">
        <v>4</v>
      </c>
      <c r="C74" s="29">
        <f t="shared" si="1"/>
        <v>1</v>
      </c>
    </row>
    <row r="75" spans="1:3" x14ac:dyDescent="0.25">
      <c r="A75" s="6">
        <v>80000</v>
      </c>
      <c r="B75" s="7">
        <v>2</v>
      </c>
      <c r="C75" s="29">
        <f t="shared" si="1"/>
        <v>1</v>
      </c>
    </row>
    <row r="76" spans="1:3" x14ac:dyDescent="0.25">
      <c r="A76" s="2">
        <v>10000</v>
      </c>
      <c r="B76" s="3">
        <v>0</v>
      </c>
      <c r="C76" s="29">
        <f t="shared" si="1"/>
        <v>0</v>
      </c>
    </row>
    <row r="77" spans="1:3" x14ac:dyDescent="0.25">
      <c r="A77" s="6">
        <v>10000</v>
      </c>
      <c r="B77" s="7">
        <v>0</v>
      </c>
      <c r="C77" s="29">
        <f t="shared" si="1"/>
        <v>0</v>
      </c>
    </row>
    <row r="78" spans="1:3" x14ac:dyDescent="0.25">
      <c r="A78" s="2">
        <v>10000</v>
      </c>
      <c r="B78" s="3">
        <v>1</v>
      </c>
      <c r="C78" s="29">
        <f t="shared" si="1"/>
        <v>0</v>
      </c>
    </row>
    <row r="79" spans="1:3" x14ac:dyDescent="0.25">
      <c r="A79" s="6">
        <v>20000</v>
      </c>
      <c r="B79" s="7">
        <v>0</v>
      </c>
      <c r="C79" s="29">
        <f t="shared" si="1"/>
        <v>0</v>
      </c>
    </row>
    <row r="80" spans="1:3" x14ac:dyDescent="0.25">
      <c r="A80" s="2">
        <v>20000</v>
      </c>
      <c r="B80" s="3">
        <v>0</v>
      </c>
      <c r="C80" s="29">
        <f t="shared" si="1"/>
        <v>0</v>
      </c>
    </row>
    <row r="81" spans="1:3" x14ac:dyDescent="0.25">
      <c r="A81" s="6">
        <v>30000</v>
      </c>
      <c r="B81" s="7">
        <v>0</v>
      </c>
      <c r="C81" s="29">
        <f t="shared" si="1"/>
        <v>0</v>
      </c>
    </row>
    <row r="82" spans="1:3" x14ac:dyDescent="0.25">
      <c r="A82" s="2">
        <v>10000</v>
      </c>
      <c r="B82" s="3">
        <v>0</v>
      </c>
      <c r="C82" s="29">
        <f t="shared" si="1"/>
        <v>0</v>
      </c>
    </row>
    <row r="83" spans="1:3" x14ac:dyDescent="0.25">
      <c r="A83" s="6">
        <v>30000</v>
      </c>
      <c r="B83" s="7">
        <v>0</v>
      </c>
      <c r="C83" s="29">
        <f t="shared" si="1"/>
        <v>0</v>
      </c>
    </row>
    <row r="84" spans="1:3" x14ac:dyDescent="0.25">
      <c r="A84" s="2">
        <v>90000</v>
      </c>
      <c r="B84" s="3">
        <v>2</v>
      </c>
      <c r="C84" s="29">
        <f t="shared" si="1"/>
        <v>1</v>
      </c>
    </row>
    <row r="85" spans="1:3" x14ac:dyDescent="0.25">
      <c r="A85" s="6">
        <v>90000</v>
      </c>
      <c r="B85" s="7">
        <v>3</v>
      </c>
      <c r="C85" s="29">
        <f t="shared" si="1"/>
        <v>1</v>
      </c>
    </row>
    <row r="86" spans="1:3" x14ac:dyDescent="0.25">
      <c r="A86" s="2">
        <v>80000</v>
      </c>
      <c r="B86" s="3">
        <v>3</v>
      </c>
      <c r="C86" s="29">
        <f t="shared" si="1"/>
        <v>1</v>
      </c>
    </row>
    <row r="87" spans="1:3" x14ac:dyDescent="0.25">
      <c r="A87" s="6">
        <v>30000</v>
      </c>
      <c r="B87" s="7">
        <v>1</v>
      </c>
      <c r="C87" s="29">
        <f t="shared" si="1"/>
        <v>0</v>
      </c>
    </row>
    <row r="88" spans="1:3" x14ac:dyDescent="0.25">
      <c r="A88" s="2">
        <v>60000</v>
      </c>
      <c r="B88" s="3">
        <v>0</v>
      </c>
      <c r="C88" s="29">
        <f t="shared" si="1"/>
        <v>1</v>
      </c>
    </row>
    <row r="89" spans="1:3" x14ac:dyDescent="0.25">
      <c r="A89" s="6">
        <v>30000</v>
      </c>
      <c r="B89" s="7">
        <v>1</v>
      </c>
      <c r="C89" s="29">
        <f t="shared" si="1"/>
        <v>0</v>
      </c>
    </row>
    <row r="90" spans="1:3" x14ac:dyDescent="0.25">
      <c r="A90" s="2">
        <v>40000</v>
      </c>
      <c r="B90" s="3">
        <v>0</v>
      </c>
      <c r="C90" s="29">
        <f t="shared" si="1"/>
        <v>0</v>
      </c>
    </row>
    <row r="91" spans="1:3" x14ac:dyDescent="0.25">
      <c r="A91" s="6">
        <v>40000</v>
      </c>
      <c r="B91" s="7">
        <v>0</v>
      </c>
      <c r="C91" s="29">
        <f t="shared" si="1"/>
        <v>0</v>
      </c>
    </row>
    <row r="92" spans="1:3" x14ac:dyDescent="0.25">
      <c r="A92" s="2">
        <v>30000</v>
      </c>
      <c r="B92" s="3">
        <v>2</v>
      </c>
      <c r="C92" s="29">
        <f t="shared" si="1"/>
        <v>0</v>
      </c>
    </row>
    <row r="93" spans="1:3" x14ac:dyDescent="0.25">
      <c r="A93" s="6">
        <v>30000</v>
      </c>
      <c r="B93" s="7">
        <v>1</v>
      </c>
      <c r="C93" s="29">
        <f t="shared" si="1"/>
        <v>0</v>
      </c>
    </row>
    <row r="94" spans="1:3" x14ac:dyDescent="0.25">
      <c r="A94" s="2">
        <v>40000</v>
      </c>
      <c r="B94" s="3">
        <v>1</v>
      </c>
      <c r="C94" s="29">
        <f t="shared" si="1"/>
        <v>0</v>
      </c>
    </row>
    <row r="95" spans="1:3" x14ac:dyDescent="0.25">
      <c r="A95" s="6">
        <v>20000</v>
      </c>
      <c r="B95" s="7">
        <v>0</v>
      </c>
      <c r="C95" s="29">
        <f t="shared" si="1"/>
        <v>0</v>
      </c>
    </row>
    <row r="96" spans="1:3" x14ac:dyDescent="0.25">
      <c r="A96" s="2">
        <v>30000</v>
      </c>
      <c r="B96" s="3">
        <v>0</v>
      </c>
      <c r="C96" s="29">
        <f t="shared" si="1"/>
        <v>0</v>
      </c>
    </row>
    <row r="97" spans="1:3" x14ac:dyDescent="0.25">
      <c r="A97" s="6">
        <v>10000</v>
      </c>
      <c r="B97" s="7">
        <v>1</v>
      </c>
      <c r="C97" s="29">
        <f t="shared" si="1"/>
        <v>0</v>
      </c>
    </row>
    <row r="98" spans="1:3" x14ac:dyDescent="0.25">
      <c r="A98" s="2">
        <v>10000</v>
      </c>
      <c r="B98" s="3">
        <v>0</v>
      </c>
      <c r="C98" s="29">
        <f t="shared" si="1"/>
        <v>0</v>
      </c>
    </row>
    <row r="99" spans="1:3" x14ac:dyDescent="0.25">
      <c r="A99" s="6">
        <v>30000</v>
      </c>
      <c r="B99" s="7">
        <v>0</v>
      </c>
      <c r="C99" s="29">
        <f t="shared" si="1"/>
        <v>0</v>
      </c>
    </row>
    <row r="100" spans="1:3" x14ac:dyDescent="0.25">
      <c r="A100" s="2">
        <v>30000</v>
      </c>
      <c r="B100" s="3">
        <v>0</v>
      </c>
      <c r="C100" s="29">
        <f t="shared" si="1"/>
        <v>0</v>
      </c>
    </row>
    <row r="101" spans="1:3" x14ac:dyDescent="0.25">
      <c r="A101" s="6">
        <v>30000</v>
      </c>
      <c r="B101" s="7">
        <v>0</v>
      </c>
      <c r="C101" s="29">
        <f t="shared" si="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30EC-E187-4FDE-9618-46EC7AB23674}">
  <dimension ref="A1:X101"/>
  <sheetViews>
    <sheetView topLeftCell="A5" workbookViewId="0">
      <selection activeCell="N15" sqref="N15"/>
    </sheetView>
  </sheetViews>
  <sheetFormatPr defaultRowHeight="15" x14ac:dyDescent="0.25"/>
  <cols>
    <col min="1" max="1" width="11.28515625" customWidth="1"/>
    <col min="2" max="2" width="10" customWidth="1"/>
  </cols>
  <sheetData>
    <row r="1" spans="1:21" ht="15.75" thickBot="1" x14ac:dyDescent="0.3">
      <c r="A1" s="10" t="s">
        <v>95</v>
      </c>
      <c r="B1" s="10" t="s">
        <v>96</v>
      </c>
      <c r="C1" t="s">
        <v>97</v>
      </c>
    </row>
    <row r="2" spans="1:21" ht="15.75" thickTop="1" x14ac:dyDescent="0.25">
      <c r="A2" s="2">
        <v>90000</v>
      </c>
      <c r="B2" s="3">
        <v>40</v>
      </c>
      <c r="C2">
        <f>IF(B2&lt;30,0,1)</f>
        <v>1</v>
      </c>
    </row>
    <row r="3" spans="1:21" x14ac:dyDescent="0.25">
      <c r="A3" s="6">
        <v>30000</v>
      </c>
      <c r="B3" s="7">
        <v>56</v>
      </c>
      <c r="C3">
        <f t="shared" ref="C3:C66" si="0">IF(B3&lt;30,0,1)</f>
        <v>1</v>
      </c>
      <c r="P3" t="s">
        <v>65</v>
      </c>
    </row>
    <row r="4" spans="1:21" ht="15.75" thickBot="1" x14ac:dyDescent="0.3">
      <c r="A4" s="2">
        <v>80000</v>
      </c>
      <c r="B4" s="3">
        <v>52</v>
      </c>
      <c r="C4">
        <f t="shared" si="0"/>
        <v>1</v>
      </c>
      <c r="E4" t="s">
        <v>65</v>
      </c>
    </row>
    <row r="5" spans="1:21" ht="15.75" thickBot="1" x14ac:dyDescent="0.3">
      <c r="A5" s="6">
        <v>60000</v>
      </c>
      <c r="B5" s="7">
        <v>67</v>
      </c>
      <c r="C5">
        <f t="shared" si="0"/>
        <v>1</v>
      </c>
      <c r="P5" s="25" t="s">
        <v>66</v>
      </c>
      <c r="Q5" s="25"/>
    </row>
    <row r="6" spans="1:21" x14ac:dyDescent="0.25">
      <c r="A6" s="2">
        <v>20000</v>
      </c>
      <c r="B6" s="3">
        <v>35</v>
      </c>
      <c r="C6">
        <f t="shared" si="0"/>
        <v>1</v>
      </c>
      <c r="E6" s="25" t="s">
        <v>66</v>
      </c>
      <c r="F6" s="25"/>
      <c r="P6" s="22" t="s">
        <v>67</v>
      </c>
      <c r="Q6" s="22">
        <v>0.2710537729866766</v>
      </c>
    </row>
    <row r="7" spans="1:21" x14ac:dyDescent="0.25">
      <c r="A7" s="6">
        <v>90000</v>
      </c>
      <c r="B7" s="7">
        <v>48</v>
      </c>
      <c r="C7">
        <f t="shared" si="0"/>
        <v>1</v>
      </c>
      <c r="E7" s="22" t="s">
        <v>67</v>
      </c>
      <c r="F7" s="26">
        <v>0.1550317604494412</v>
      </c>
      <c r="P7" s="22" t="s">
        <v>68</v>
      </c>
      <c r="Q7" s="26">
        <v>7.347014785031282E-2</v>
      </c>
    </row>
    <row r="8" spans="1:21" x14ac:dyDescent="0.25">
      <c r="A8" s="2">
        <v>70000</v>
      </c>
      <c r="B8" s="3">
        <v>43</v>
      </c>
      <c r="C8">
        <f t="shared" si="0"/>
        <v>1</v>
      </c>
      <c r="E8" s="22" t="s">
        <v>68</v>
      </c>
      <c r="F8" s="26">
        <v>2.403484674805292E-2</v>
      </c>
      <c r="P8" s="22" t="s">
        <v>69</v>
      </c>
      <c r="Q8" s="22">
        <v>6.4015761603887444E-2</v>
      </c>
    </row>
    <row r="9" spans="1:21" x14ac:dyDescent="0.25">
      <c r="A9" s="6">
        <v>30000</v>
      </c>
      <c r="B9" s="7">
        <v>67</v>
      </c>
      <c r="C9">
        <f t="shared" si="0"/>
        <v>1</v>
      </c>
      <c r="E9" s="22" t="s">
        <v>69</v>
      </c>
      <c r="F9" s="22">
        <v>1.4076018653645295E-2</v>
      </c>
      <c r="P9" s="22" t="s">
        <v>49</v>
      </c>
      <c r="Q9" s="22">
        <v>31926.271871506804</v>
      </c>
    </row>
    <row r="10" spans="1:21" ht="15.75" thickBot="1" x14ac:dyDescent="0.3">
      <c r="A10" s="2">
        <v>40000</v>
      </c>
      <c r="B10" s="3">
        <v>29</v>
      </c>
      <c r="C10">
        <f t="shared" si="0"/>
        <v>0</v>
      </c>
      <c r="E10" s="22" t="s">
        <v>49</v>
      </c>
      <c r="F10" s="22">
        <v>32766.922584920609</v>
      </c>
      <c r="P10" s="23" t="s">
        <v>70</v>
      </c>
      <c r="Q10" s="23">
        <v>100</v>
      </c>
    </row>
    <row r="11" spans="1:21" ht="15.75" thickBot="1" x14ac:dyDescent="0.3">
      <c r="A11" s="6">
        <v>40000</v>
      </c>
      <c r="B11" s="7">
        <v>65</v>
      </c>
      <c r="C11">
        <f t="shared" si="0"/>
        <v>1</v>
      </c>
      <c r="E11" s="23" t="s">
        <v>70</v>
      </c>
      <c r="F11" s="23">
        <v>100</v>
      </c>
    </row>
    <row r="12" spans="1:21" ht="15.75" thickBot="1" x14ac:dyDescent="0.3">
      <c r="A12" s="2">
        <v>60000</v>
      </c>
      <c r="B12" s="3">
        <v>33</v>
      </c>
      <c r="C12">
        <f t="shared" si="0"/>
        <v>1</v>
      </c>
      <c r="P12" t="s">
        <v>71</v>
      </c>
    </row>
    <row r="13" spans="1:21" ht="15.75" thickBot="1" x14ac:dyDescent="0.3">
      <c r="A13" s="6">
        <v>70000</v>
      </c>
      <c r="B13" s="7">
        <v>59</v>
      </c>
      <c r="C13">
        <f t="shared" si="0"/>
        <v>1</v>
      </c>
      <c r="E13" t="s">
        <v>71</v>
      </c>
      <c r="P13" s="24"/>
      <c r="Q13" s="24" t="s">
        <v>75</v>
      </c>
      <c r="R13" s="24" t="s">
        <v>76</v>
      </c>
      <c r="S13" s="24" t="s">
        <v>77</v>
      </c>
      <c r="T13" s="24" t="s">
        <v>78</v>
      </c>
      <c r="U13" s="24" t="s">
        <v>79</v>
      </c>
    </row>
    <row r="14" spans="1:21" x14ac:dyDescent="0.25">
      <c r="A14" s="2">
        <v>70000</v>
      </c>
      <c r="B14" s="3">
        <v>58</v>
      </c>
      <c r="C14">
        <f t="shared" si="0"/>
        <v>1</v>
      </c>
      <c r="E14" s="24"/>
      <c r="F14" s="24" t="s">
        <v>75</v>
      </c>
      <c r="G14" s="24" t="s">
        <v>76</v>
      </c>
      <c r="H14" s="24" t="s">
        <v>77</v>
      </c>
      <c r="I14" s="24" t="s">
        <v>78</v>
      </c>
      <c r="J14" s="24" t="s">
        <v>79</v>
      </c>
      <c r="P14" s="22" t="s">
        <v>72</v>
      </c>
      <c r="Q14" s="22">
        <v>1</v>
      </c>
      <c r="R14" s="22">
        <v>7920890109.8900757</v>
      </c>
      <c r="S14" s="22">
        <v>7920890109.8900757</v>
      </c>
      <c r="T14" s="22">
        <v>7.7710118811880822</v>
      </c>
      <c r="U14" s="22">
        <v>6.3773260878541935E-3</v>
      </c>
    </row>
    <row r="15" spans="1:21" x14ac:dyDescent="0.25">
      <c r="A15" s="6">
        <v>60000</v>
      </c>
      <c r="B15" s="7">
        <v>55</v>
      </c>
      <c r="C15">
        <f t="shared" si="0"/>
        <v>1</v>
      </c>
      <c r="E15" s="22" t="s">
        <v>72</v>
      </c>
      <c r="F15" s="22">
        <v>1</v>
      </c>
      <c r="G15" s="22">
        <v>2591220862.7543335</v>
      </c>
      <c r="H15" s="22">
        <v>2591220862.7543335</v>
      </c>
      <c r="I15" s="22">
        <v>2.413421189743167</v>
      </c>
      <c r="J15" s="22">
        <v>0.12352280405263857</v>
      </c>
      <c r="P15" s="22" t="s">
        <v>73</v>
      </c>
      <c r="Q15" s="22">
        <v>98</v>
      </c>
      <c r="R15" s="22">
        <v>99890109890.109924</v>
      </c>
      <c r="S15" s="22">
        <v>1019286835.6133666</v>
      </c>
      <c r="T15" s="22"/>
      <c r="U15" s="22"/>
    </row>
    <row r="16" spans="1:21" ht="15.75" thickBot="1" x14ac:dyDescent="0.3">
      <c r="A16" s="2">
        <v>60000</v>
      </c>
      <c r="B16" s="3">
        <v>55</v>
      </c>
      <c r="C16">
        <f t="shared" si="0"/>
        <v>1</v>
      </c>
      <c r="E16" s="22" t="s">
        <v>73</v>
      </c>
      <c r="F16" s="22">
        <v>98</v>
      </c>
      <c r="G16" s="22">
        <v>105219779137.24567</v>
      </c>
      <c r="H16" s="22">
        <v>1073671215.6861802</v>
      </c>
      <c r="I16" s="22"/>
      <c r="J16" s="22"/>
      <c r="P16" s="23" t="s">
        <v>40</v>
      </c>
      <c r="Q16" s="23">
        <v>99</v>
      </c>
      <c r="R16" s="23">
        <v>107811000000</v>
      </c>
      <c r="S16" s="23"/>
      <c r="T16" s="23"/>
      <c r="U16" s="23"/>
    </row>
    <row r="17" spans="1:24" ht="15.75" thickBot="1" x14ac:dyDescent="0.3">
      <c r="A17" s="6">
        <v>70000</v>
      </c>
      <c r="B17" s="7">
        <v>53</v>
      </c>
      <c r="C17">
        <f t="shared" si="0"/>
        <v>1</v>
      </c>
      <c r="E17" s="23" t="s">
        <v>40</v>
      </c>
      <c r="F17" s="23">
        <v>99</v>
      </c>
      <c r="G17" s="23">
        <v>107811000000</v>
      </c>
      <c r="H17" s="23"/>
      <c r="I17" s="23"/>
      <c r="J17" s="23"/>
    </row>
    <row r="18" spans="1:24" ht="15.75" thickBot="1" x14ac:dyDescent="0.3">
      <c r="A18" s="2">
        <v>130000</v>
      </c>
      <c r="B18" s="3">
        <v>51</v>
      </c>
      <c r="C18">
        <f t="shared" si="0"/>
        <v>1</v>
      </c>
      <c r="P18" s="24"/>
      <c r="Q18" s="24" t="s">
        <v>80</v>
      </c>
      <c r="R18" s="24" t="s">
        <v>49</v>
      </c>
      <c r="S18" s="24" t="s">
        <v>81</v>
      </c>
      <c r="T18" s="24" t="s">
        <v>82</v>
      </c>
      <c r="U18" s="24" t="s">
        <v>83</v>
      </c>
      <c r="V18" s="24" t="s">
        <v>84</v>
      </c>
      <c r="W18" s="24" t="s">
        <v>85</v>
      </c>
      <c r="X18" s="24" t="s">
        <v>86</v>
      </c>
    </row>
    <row r="19" spans="1:24" x14ac:dyDescent="0.25">
      <c r="A19" s="6">
        <v>70000</v>
      </c>
      <c r="B19" s="7">
        <v>73</v>
      </c>
      <c r="C19">
        <f t="shared" si="0"/>
        <v>1</v>
      </c>
      <c r="E19" s="24"/>
      <c r="F19" s="24" t="s">
        <v>80</v>
      </c>
      <c r="G19" s="24" t="s">
        <v>49</v>
      </c>
      <c r="H19" s="24" t="s">
        <v>81</v>
      </c>
      <c r="I19" s="24" t="s">
        <v>82</v>
      </c>
      <c r="J19" s="24" t="s">
        <v>83</v>
      </c>
      <c r="K19" s="24" t="s">
        <v>84</v>
      </c>
      <c r="L19" s="24" t="s">
        <v>85</v>
      </c>
      <c r="M19" s="24" t="s">
        <v>86</v>
      </c>
      <c r="P19" s="22" t="s">
        <v>74</v>
      </c>
      <c r="Q19" s="26">
        <v>29999.999999999993</v>
      </c>
      <c r="R19" s="22">
        <v>10642.0906238356</v>
      </c>
      <c r="S19" s="22">
        <v>2.8189949757435402</v>
      </c>
      <c r="T19" s="22">
        <v>5.8293001490180773E-3</v>
      </c>
      <c r="U19" s="22">
        <v>8881.1175090684083</v>
      </c>
      <c r="V19" s="22">
        <v>51118.882490931574</v>
      </c>
      <c r="W19" s="22">
        <v>8881.1175090684083</v>
      </c>
      <c r="X19" s="22">
        <v>51118.882490931574</v>
      </c>
    </row>
    <row r="20" spans="1:24" ht="15.75" thickBot="1" x14ac:dyDescent="0.3">
      <c r="A20" s="2">
        <v>100000</v>
      </c>
      <c r="B20" s="3">
        <v>41</v>
      </c>
      <c r="C20">
        <f t="shared" si="0"/>
        <v>1</v>
      </c>
      <c r="E20" s="22" t="s">
        <v>74</v>
      </c>
      <c r="F20" s="26">
        <v>39130.189952182685</v>
      </c>
      <c r="G20" s="22">
        <v>12767.245488065764</v>
      </c>
      <c r="H20" s="22">
        <v>3.0648889761507125</v>
      </c>
      <c r="I20" s="22">
        <v>2.8130964141027844E-3</v>
      </c>
      <c r="J20" s="22">
        <v>13794.006797395956</v>
      </c>
      <c r="K20" s="22">
        <v>64466.373106969419</v>
      </c>
      <c r="L20" s="22">
        <v>13794.006797395956</v>
      </c>
      <c r="M20" s="22">
        <v>64466.373106969419</v>
      </c>
      <c r="P20" s="23" t="s">
        <v>97</v>
      </c>
      <c r="Q20" s="27">
        <v>31098.901098901108</v>
      </c>
      <c r="R20" s="23">
        <v>11155.942231987361</v>
      </c>
      <c r="S20" s="23">
        <v>2.7876534722214168</v>
      </c>
      <c r="T20" s="23">
        <v>6.3773260878540669E-3</v>
      </c>
      <c r="U20" s="23">
        <v>8960.2968151455098</v>
      </c>
      <c r="V20" s="23">
        <v>53237.505382656702</v>
      </c>
      <c r="W20" s="23">
        <v>8960.2968151455098</v>
      </c>
      <c r="X20" s="23">
        <v>53237.505382656702</v>
      </c>
    </row>
    <row r="21" spans="1:24" ht="15.75" thickBot="1" x14ac:dyDescent="0.3">
      <c r="A21" s="6">
        <v>80000</v>
      </c>
      <c r="B21" s="7">
        <v>42</v>
      </c>
      <c r="C21">
        <f t="shared" si="0"/>
        <v>1</v>
      </c>
      <c r="E21" s="23" t="s">
        <v>96</v>
      </c>
      <c r="F21" s="27">
        <v>417.27927835910566</v>
      </c>
      <c r="G21" s="23">
        <v>268.60262826031726</v>
      </c>
      <c r="H21" s="23">
        <v>1.5535189698691179</v>
      </c>
      <c r="I21" s="23">
        <v>0.12352280405263584</v>
      </c>
      <c r="J21" s="23">
        <v>-115.75389561893337</v>
      </c>
      <c r="K21" s="23">
        <v>950.31245233714469</v>
      </c>
      <c r="L21" s="23">
        <v>-115.75389561893337</v>
      </c>
      <c r="M21" s="23">
        <v>950.31245233714469</v>
      </c>
    </row>
    <row r="22" spans="1:24" x14ac:dyDescent="0.25">
      <c r="A22" s="2">
        <v>130000</v>
      </c>
      <c r="B22" s="3">
        <v>41</v>
      </c>
      <c r="C22">
        <f t="shared" si="0"/>
        <v>1</v>
      </c>
    </row>
    <row r="23" spans="1:24" x14ac:dyDescent="0.25">
      <c r="A23" s="6">
        <v>130000</v>
      </c>
      <c r="B23" s="7">
        <v>42</v>
      </c>
      <c r="C23">
        <f t="shared" si="0"/>
        <v>1</v>
      </c>
    </row>
    <row r="24" spans="1:24" x14ac:dyDescent="0.25">
      <c r="A24" s="2">
        <v>80000</v>
      </c>
      <c r="B24" s="3">
        <v>72</v>
      </c>
      <c r="C24">
        <f t="shared" si="0"/>
        <v>1</v>
      </c>
    </row>
    <row r="25" spans="1:24" x14ac:dyDescent="0.25">
      <c r="A25" s="6">
        <v>70000</v>
      </c>
      <c r="B25" s="7">
        <v>45</v>
      </c>
      <c r="C25">
        <f t="shared" si="0"/>
        <v>1</v>
      </c>
    </row>
    <row r="26" spans="1:24" x14ac:dyDescent="0.25">
      <c r="A26" s="2">
        <v>150000</v>
      </c>
      <c r="B26" s="3">
        <v>44</v>
      </c>
      <c r="C26">
        <f t="shared" si="0"/>
        <v>1</v>
      </c>
    </row>
    <row r="27" spans="1:24" x14ac:dyDescent="0.25">
      <c r="A27" s="6">
        <v>90000</v>
      </c>
      <c r="B27" s="7">
        <v>45</v>
      </c>
      <c r="C27">
        <f t="shared" si="0"/>
        <v>1</v>
      </c>
    </row>
    <row r="28" spans="1:24" x14ac:dyDescent="0.25">
      <c r="A28" s="2">
        <v>10000</v>
      </c>
      <c r="B28" s="3">
        <v>70</v>
      </c>
      <c r="C28">
        <f t="shared" si="0"/>
        <v>1</v>
      </c>
    </row>
    <row r="29" spans="1:24" x14ac:dyDescent="0.25">
      <c r="A29" s="6">
        <v>10000</v>
      </c>
      <c r="B29" s="7">
        <v>46</v>
      </c>
      <c r="C29">
        <f t="shared" si="0"/>
        <v>1</v>
      </c>
    </row>
    <row r="30" spans="1:24" x14ac:dyDescent="0.25">
      <c r="A30" s="2">
        <v>20000</v>
      </c>
      <c r="B30" s="3">
        <v>47</v>
      </c>
      <c r="C30">
        <f t="shared" si="0"/>
        <v>1</v>
      </c>
    </row>
    <row r="31" spans="1:24" x14ac:dyDescent="0.25">
      <c r="A31" s="6">
        <v>30000</v>
      </c>
      <c r="B31" s="7">
        <v>46</v>
      </c>
      <c r="C31">
        <f t="shared" si="0"/>
        <v>1</v>
      </c>
    </row>
    <row r="32" spans="1:24" x14ac:dyDescent="0.25">
      <c r="A32" s="2">
        <v>30000</v>
      </c>
      <c r="B32" s="3">
        <v>45</v>
      </c>
      <c r="C32">
        <f t="shared" si="0"/>
        <v>1</v>
      </c>
    </row>
    <row r="33" spans="1:3" x14ac:dyDescent="0.25">
      <c r="A33" s="6">
        <v>90000</v>
      </c>
      <c r="B33" s="7">
        <v>62</v>
      </c>
      <c r="C33">
        <f t="shared" si="0"/>
        <v>1</v>
      </c>
    </row>
    <row r="34" spans="1:3" x14ac:dyDescent="0.25">
      <c r="A34" s="2">
        <v>170000</v>
      </c>
      <c r="B34" s="3">
        <v>55</v>
      </c>
      <c r="C34">
        <f t="shared" si="0"/>
        <v>1</v>
      </c>
    </row>
    <row r="35" spans="1:3" x14ac:dyDescent="0.25">
      <c r="A35" s="6">
        <v>70000</v>
      </c>
      <c r="B35" s="7">
        <v>31</v>
      </c>
      <c r="C35">
        <f t="shared" si="0"/>
        <v>1</v>
      </c>
    </row>
    <row r="36" spans="1:3" x14ac:dyDescent="0.25">
      <c r="A36" s="2">
        <v>80000</v>
      </c>
      <c r="B36" s="3">
        <v>33</v>
      </c>
      <c r="C36">
        <f t="shared" si="0"/>
        <v>1</v>
      </c>
    </row>
    <row r="37" spans="1:3" x14ac:dyDescent="0.25">
      <c r="A37" s="6">
        <v>60000</v>
      </c>
      <c r="B37" s="7">
        <v>47</v>
      </c>
      <c r="C37">
        <f t="shared" si="0"/>
        <v>1</v>
      </c>
    </row>
    <row r="38" spans="1:3" x14ac:dyDescent="0.25">
      <c r="A38" s="2">
        <v>60000</v>
      </c>
      <c r="B38" s="3">
        <v>47</v>
      </c>
      <c r="C38">
        <f t="shared" si="0"/>
        <v>1</v>
      </c>
    </row>
    <row r="39" spans="1:3" x14ac:dyDescent="0.25">
      <c r="A39" s="6">
        <v>40000</v>
      </c>
      <c r="B39" s="7">
        <v>80</v>
      </c>
      <c r="C39">
        <f t="shared" si="0"/>
        <v>1</v>
      </c>
    </row>
    <row r="40" spans="1:3" x14ac:dyDescent="0.25">
      <c r="A40" s="2">
        <v>30000</v>
      </c>
      <c r="B40" s="3">
        <v>41</v>
      </c>
      <c r="C40">
        <f t="shared" si="0"/>
        <v>1</v>
      </c>
    </row>
    <row r="41" spans="1:3" x14ac:dyDescent="0.25">
      <c r="A41" s="6">
        <v>40000</v>
      </c>
      <c r="B41" s="7">
        <v>41</v>
      </c>
      <c r="C41">
        <f t="shared" si="0"/>
        <v>1</v>
      </c>
    </row>
    <row r="42" spans="1:3" x14ac:dyDescent="0.25">
      <c r="A42" s="2">
        <v>50000</v>
      </c>
      <c r="B42" s="3">
        <v>33</v>
      </c>
      <c r="C42">
        <f t="shared" si="0"/>
        <v>1</v>
      </c>
    </row>
    <row r="43" spans="1:3" x14ac:dyDescent="0.25">
      <c r="A43" s="6">
        <v>50000</v>
      </c>
      <c r="B43" s="7">
        <v>32</v>
      </c>
      <c r="C43">
        <f t="shared" si="0"/>
        <v>1</v>
      </c>
    </row>
    <row r="44" spans="1:3" x14ac:dyDescent="0.25">
      <c r="A44" s="2">
        <v>50000</v>
      </c>
      <c r="B44" s="3">
        <v>36</v>
      </c>
      <c r="C44">
        <f t="shared" si="0"/>
        <v>1</v>
      </c>
    </row>
    <row r="45" spans="1:3" x14ac:dyDescent="0.25">
      <c r="A45" s="6">
        <v>40000</v>
      </c>
      <c r="B45" s="7">
        <v>36</v>
      </c>
      <c r="C45">
        <f t="shared" si="0"/>
        <v>1</v>
      </c>
    </row>
    <row r="46" spans="1:3" x14ac:dyDescent="0.25">
      <c r="A46" s="2">
        <v>70000</v>
      </c>
      <c r="B46" s="3">
        <v>36</v>
      </c>
      <c r="C46">
        <f t="shared" si="0"/>
        <v>1</v>
      </c>
    </row>
    <row r="47" spans="1:3" x14ac:dyDescent="0.25">
      <c r="A47" s="6">
        <v>70000</v>
      </c>
      <c r="B47" s="7">
        <v>38</v>
      </c>
      <c r="C47">
        <f t="shared" si="0"/>
        <v>1</v>
      </c>
    </row>
    <row r="48" spans="1:3" x14ac:dyDescent="0.25">
      <c r="A48" s="2">
        <v>60000</v>
      </c>
      <c r="B48" s="3">
        <v>43</v>
      </c>
      <c r="C48">
        <f t="shared" si="0"/>
        <v>1</v>
      </c>
    </row>
    <row r="49" spans="1:3" x14ac:dyDescent="0.25">
      <c r="A49" s="6">
        <v>60000</v>
      </c>
      <c r="B49" s="7">
        <v>47</v>
      </c>
      <c r="C49">
        <f t="shared" si="0"/>
        <v>1</v>
      </c>
    </row>
    <row r="50" spans="1:3" x14ac:dyDescent="0.25">
      <c r="A50" s="2">
        <v>60000</v>
      </c>
      <c r="B50" s="3">
        <v>46</v>
      </c>
      <c r="C50">
        <f t="shared" si="0"/>
        <v>1</v>
      </c>
    </row>
    <row r="51" spans="1:3" x14ac:dyDescent="0.25">
      <c r="A51" s="6">
        <v>60000</v>
      </c>
      <c r="B51" s="7">
        <v>47</v>
      </c>
      <c r="C51">
        <f t="shared" si="0"/>
        <v>1</v>
      </c>
    </row>
    <row r="52" spans="1:3" x14ac:dyDescent="0.25">
      <c r="A52" s="2">
        <v>60000</v>
      </c>
      <c r="B52" s="3">
        <v>34</v>
      </c>
      <c r="C52">
        <f t="shared" si="0"/>
        <v>1</v>
      </c>
    </row>
    <row r="53" spans="1:3" x14ac:dyDescent="0.25">
      <c r="A53" s="6">
        <v>70000</v>
      </c>
      <c r="B53" s="7">
        <v>34</v>
      </c>
      <c r="C53">
        <f t="shared" si="0"/>
        <v>1</v>
      </c>
    </row>
    <row r="54" spans="1:3" x14ac:dyDescent="0.25">
      <c r="A54" s="2">
        <v>60000</v>
      </c>
      <c r="B54" s="3">
        <v>36</v>
      </c>
      <c r="C54">
        <f t="shared" si="0"/>
        <v>1</v>
      </c>
    </row>
    <row r="55" spans="1:3" x14ac:dyDescent="0.25">
      <c r="A55" s="6">
        <v>70000</v>
      </c>
      <c r="B55" s="7">
        <v>34</v>
      </c>
      <c r="C55">
        <f t="shared" si="0"/>
        <v>1</v>
      </c>
    </row>
    <row r="56" spans="1:3" x14ac:dyDescent="0.25">
      <c r="A56" s="2">
        <v>60000</v>
      </c>
      <c r="B56" s="3">
        <v>38</v>
      </c>
      <c r="C56">
        <f t="shared" si="0"/>
        <v>1</v>
      </c>
    </row>
    <row r="57" spans="1:3" x14ac:dyDescent="0.25">
      <c r="A57" s="6">
        <v>70000</v>
      </c>
      <c r="B57" s="7">
        <v>35</v>
      </c>
      <c r="C57">
        <f t="shared" si="0"/>
        <v>1</v>
      </c>
    </row>
    <row r="58" spans="1:3" x14ac:dyDescent="0.25">
      <c r="A58" s="2">
        <v>70000</v>
      </c>
      <c r="B58" s="3">
        <v>39</v>
      </c>
      <c r="C58">
        <f t="shared" si="0"/>
        <v>1</v>
      </c>
    </row>
    <row r="59" spans="1:3" x14ac:dyDescent="0.25">
      <c r="A59" s="6">
        <v>60000</v>
      </c>
      <c r="B59" s="7">
        <v>48</v>
      </c>
      <c r="C59">
        <f t="shared" si="0"/>
        <v>1</v>
      </c>
    </row>
    <row r="60" spans="1:3" x14ac:dyDescent="0.25">
      <c r="A60" s="2">
        <v>70000</v>
      </c>
      <c r="B60" s="3">
        <v>47</v>
      </c>
      <c r="C60">
        <f t="shared" si="0"/>
        <v>1</v>
      </c>
    </row>
    <row r="61" spans="1:3" x14ac:dyDescent="0.25">
      <c r="A61" s="6">
        <v>100000</v>
      </c>
      <c r="B61" s="7">
        <v>36</v>
      </c>
      <c r="C61">
        <f t="shared" si="0"/>
        <v>1</v>
      </c>
    </row>
    <row r="62" spans="1:3" x14ac:dyDescent="0.25">
      <c r="A62" s="2">
        <v>60000</v>
      </c>
      <c r="B62" s="3">
        <v>37</v>
      </c>
      <c r="C62">
        <f t="shared" si="0"/>
        <v>1</v>
      </c>
    </row>
    <row r="63" spans="1:3" x14ac:dyDescent="0.25">
      <c r="A63" s="6">
        <v>30000</v>
      </c>
      <c r="B63" s="7">
        <v>28</v>
      </c>
      <c r="C63">
        <f t="shared" si="0"/>
        <v>0</v>
      </c>
    </row>
    <row r="64" spans="1:3" x14ac:dyDescent="0.25">
      <c r="A64" s="2">
        <v>60000</v>
      </c>
      <c r="B64" s="3">
        <v>29</v>
      </c>
      <c r="C64">
        <f t="shared" si="0"/>
        <v>0</v>
      </c>
    </row>
    <row r="65" spans="1:3" x14ac:dyDescent="0.25">
      <c r="A65" s="6">
        <v>30000</v>
      </c>
      <c r="B65" s="7">
        <v>28</v>
      </c>
      <c r="C65">
        <f t="shared" si="0"/>
        <v>0</v>
      </c>
    </row>
    <row r="66" spans="1:3" x14ac:dyDescent="0.25">
      <c r="A66" s="2">
        <v>40000</v>
      </c>
      <c r="B66" s="3">
        <v>27</v>
      </c>
      <c r="C66">
        <f t="shared" si="0"/>
        <v>0</v>
      </c>
    </row>
    <row r="67" spans="1:3" x14ac:dyDescent="0.25">
      <c r="A67" s="6">
        <v>120000</v>
      </c>
      <c r="B67" s="7">
        <v>64</v>
      </c>
      <c r="C67">
        <f t="shared" ref="C67:C101" si="1">IF(B67&lt;30,0,1)</f>
        <v>1</v>
      </c>
    </row>
    <row r="68" spans="1:3" x14ac:dyDescent="0.25">
      <c r="A68" s="2">
        <v>60000</v>
      </c>
      <c r="B68" s="3">
        <v>57</v>
      </c>
      <c r="C68">
        <f t="shared" si="1"/>
        <v>1</v>
      </c>
    </row>
    <row r="69" spans="1:3" x14ac:dyDescent="0.25">
      <c r="A69" s="6">
        <v>60000</v>
      </c>
      <c r="B69" s="7">
        <v>53</v>
      </c>
      <c r="C69">
        <f t="shared" si="1"/>
        <v>1</v>
      </c>
    </row>
    <row r="70" spans="1:3" x14ac:dyDescent="0.25">
      <c r="A70" s="2">
        <v>130000</v>
      </c>
      <c r="B70" s="3">
        <v>50</v>
      </c>
      <c r="C70">
        <f t="shared" si="1"/>
        <v>1</v>
      </c>
    </row>
    <row r="71" spans="1:3" x14ac:dyDescent="0.25">
      <c r="A71" s="6">
        <v>70000</v>
      </c>
      <c r="B71" s="7">
        <v>49</v>
      </c>
      <c r="C71">
        <f t="shared" si="1"/>
        <v>1</v>
      </c>
    </row>
    <row r="72" spans="1:3" x14ac:dyDescent="0.25">
      <c r="A72" s="2">
        <v>60000</v>
      </c>
      <c r="B72" s="3">
        <v>51</v>
      </c>
      <c r="C72">
        <f t="shared" si="1"/>
        <v>1</v>
      </c>
    </row>
    <row r="73" spans="1:3" x14ac:dyDescent="0.25">
      <c r="A73" s="6">
        <v>70000</v>
      </c>
      <c r="B73" s="7">
        <v>52</v>
      </c>
      <c r="C73">
        <f t="shared" si="1"/>
        <v>1</v>
      </c>
    </row>
    <row r="74" spans="1:3" x14ac:dyDescent="0.25">
      <c r="A74" s="2">
        <v>130000</v>
      </c>
      <c r="B74" s="3">
        <v>67</v>
      </c>
      <c r="C74">
        <f t="shared" si="1"/>
        <v>1</v>
      </c>
    </row>
    <row r="75" spans="1:3" x14ac:dyDescent="0.25">
      <c r="A75" s="6">
        <v>80000</v>
      </c>
      <c r="B75" s="7">
        <v>66</v>
      </c>
      <c r="C75">
        <f t="shared" si="1"/>
        <v>1</v>
      </c>
    </row>
    <row r="76" spans="1:3" x14ac:dyDescent="0.25">
      <c r="A76" s="2">
        <v>10000</v>
      </c>
      <c r="B76" s="3">
        <v>37</v>
      </c>
      <c r="C76">
        <f t="shared" si="1"/>
        <v>1</v>
      </c>
    </row>
    <row r="77" spans="1:3" x14ac:dyDescent="0.25">
      <c r="A77" s="6">
        <v>10000</v>
      </c>
      <c r="B77" s="7">
        <v>51</v>
      </c>
      <c r="C77">
        <f t="shared" si="1"/>
        <v>1</v>
      </c>
    </row>
    <row r="78" spans="1:3" x14ac:dyDescent="0.25">
      <c r="A78" s="2">
        <v>10000</v>
      </c>
      <c r="B78" s="3">
        <v>52</v>
      </c>
      <c r="C78">
        <f t="shared" si="1"/>
        <v>1</v>
      </c>
    </row>
    <row r="79" spans="1:3" x14ac:dyDescent="0.25">
      <c r="A79" s="6">
        <v>20000</v>
      </c>
      <c r="B79" s="7">
        <v>65</v>
      </c>
      <c r="C79">
        <f t="shared" si="1"/>
        <v>1</v>
      </c>
    </row>
    <row r="80" spans="1:3" x14ac:dyDescent="0.25">
      <c r="A80" s="2">
        <v>20000</v>
      </c>
      <c r="B80" s="3">
        <v>29</v>
      </c>
      <c r="C80">
        <f t="shared" si="1"/>
        <v>0</v>
      </c>
    </row>
    <row r="81" spans="1:3" x14ac:dyDescent="0.25">
      <c r="A81" s="6">
        <v>30000</v>
      </c>
      <c r="B81" s="7">
        <v>47</v>
      </c>
      <c r="C81">
        <f t="shared" si="1"/>
        <v>1</v>
      </c>
    </row>
    <row r="82" spans="1:3" x14ac:dyDescent="0.25">
      <c r="A82" s="2">
        <v>10000</v>
      </c>
      <c r="B82" s="3">
        <v>35</v>
      </c>
      <c r="C82">
        <f t="shared" si="1"/>
        <v>1</v>
      </c>
    </row>
    <row r="83" spans="1:3" x14ac:dyDescent="0.25">
      <c r="A83" s="6">
        <v>30000</v>
      </c>
      <c r="B83" s="7">
        <v>36</v>
      </c>
      <c r="C83">
        <f t="shared" si="1"/>
        <v>1</v>
      </c>
    </row>
    <row r="84" spans="1:3" x14ac:dyDescent="0.25">
      <c r="A84" s="2">
        <v>90000</v>
      </c>
      <c r="B84" s="3">
        <v>62</v>
      </c>
      <c r="C84">
        <f t="shared" si="1"/>
        <v>1</v>
      </c>
    </row>
    <row r="85" spans="1:3" x14ac:dyDescent="0.25">
      <c r="A85" s="6">
        <v>90000</v>
      </c>
      <c r="B85" s="7">
        <v>58</v>
      </c>
      <c r="C85">
        <f t="shared" si="1"/>
        <v>1</v>
      </c>
    </row>
    <row r="86" spans="1:3" x14ac:dyDescent="0.25">
      <c r="A86" s="2">
        <v>80000</v>
      </c>
      <c r="B86" s="3">
        <v>31</v>
      </c>
      <c r="C86">
        <f t="shared" si="1"/>
        <v>1</v>
      </c>
    </row>
    <row r="87" spans="1:3" x14ac:dyDescent="0.25">
      <c r="A87" s="6">
        <v>30000</v>
      </c>
      <c r="B87" s="7">
        <v>34</v>
      </c>
      <c r="C87">
        <f t="shared" si="1"/>
        <v>1</v>
      </c>
    </row>
    <row r="88" spans="1:3" x14ac:dyDescent="0.25">
      <c r="A88" s="2">
        <v>60000</v>
      </c>
      <c r="B88" s="3">
        <v>47</v>
      </c>
      <c r="C88">
        <f t="shared" si="1"/>
        <v>1</v>
      </c>
    </row>
    <row r="89" spans="1:3" x14ac:dyDescent="0.25">
      <c r="A89" s="6">
        <v>30000</v>
      </c>
      <c r="B89" s="7">
        <v>39</v>
      </c>
      <c r="C89">
        <f t="shared" si="1"/>
        <v>1</v>
      </c>
    </row>
    <row r="90" spans="1:3" x14ac:dyDescent="0.25">
      <c r="A90" s="2">
        <v>40000</v>
      </c>
      <c r="B90" s="3">
        <v>42</v>
      </c>
      <c r="C90">
        <f t="shared" si="1"/>
        <v>1</v>
      </c>
    </row>
    <row r="91" spans="1:3" x14ac:dyDescent="0.25">
      <c r="A91" s="6">
        <v>40000</v>
      </c>
      <c r="B91" s="7">
        <v>42</v>
      </c>
      <c r="C91">
        <f t="shared" si="1"/>
        <v>1</v>
      </c>
    </row>
    <row r="92" spans="1:3" x14ac:dyDescent="0.25">
      <c r="A92" s="2">
        <v>30000</v>
      </c>
      <c r="B92" s="3">
        <v>27</v>
      </c>
      <c r="C92">
        <f t="shared" si="1"/>
        <v>0</v>
      </c>
    </row>
    <row r="93" spans="1:3" x14ac:dyDescent="0.25">
      <c r="A93" s="6">
        <v>30000</v>
      </c>
      <c r="B93" s="7">
        <v>43</v>
      </c>
      <c r="C93">
        <f t="shared" si="1"/>
        <v>1</v>
      </c>
    </row>
    <row r="94" spans="1:3" x14ac:dyDescent="0.25">
      <c r="A94" s="2">
        <v>40000</v>
      </c>
      <c r="B94" s="3">
        <v>43</v>
      </c>
      <c r="C94">
        <f t="shared" si="1"/>
        <v>1</v>
      </c>
    </row>
    <row r="95" spans="1:3" x14ac:dyDescent="0.25">
      <c r="A95" s="6">
        <v>20000</v>
      </c>
      <c r="B95" s="7">
        <v>65</v>
      </c>
      <c r="C95">
        <f t="shared" si="1"/>
        <v>1</v>
      </c>
    </row>
    <row r="96" spans="1:3" x14ac:dyDescent="0.25">
      <c r="A96" s="2">
        <v>30000</v>
      </c>
      <c r="B96" s="3">
        <v>64</v>
      </c>
      <c r="C96">
        <f t="shared" si="1"/>
        <v>1</v>
      </c>
    </row>
    <row r="97" spans="1:3" x14ac:dyDescent="0.25">
      <c r="A97" s="6">
        <v>10000</v>
      </c>
      <c r="B97" s="7">
        <v>28</v>
      </c>
      <c r="C97">
        <f t="shared" si="1"/>
        <v>0</v>
      </c>
    </row>
    <row r="98" spans="1:3" x14ac:dyDescent="0.25">
      <c r="A98" s="2">
        <v>10000</v>
      </c>
      <c r="B98" s="3">
        <v>27</v>
      </c>
      <c r="C98">
        <f t="shared" si="1"/>
        <v>0</v>
      </c>
    </row>
    <row r="99" spans="1:3" x14ac:dyDescent="0.25">
      <c r="A99" s="6">
        <v>30000</v>
      </c>
      <c r="B99" s="7">
        <v>63</v>
      </c>
      <c r="C99">
        <f t="shared" si="1"/>
        <v>1</v>
      </c>
    </row>
    <row r="100" spans="1:3" x14ac:dyDescent="0.25">
      <c r="A100" s="2">
        <v>30000</v>
      </c>
      <c r="B100" s="3">
        <v>45</v>
      </c>
      <c r="C100">
        <f t="shared" si="1"/>
        <v>1</v>
      </c>
    </row>
    <row r="101" spans="1:3" x14ac:dyDescent="0.25">
      <c r="A101" s="6">
        <v>30000</v>
      </c>
      <c r="B101" s="7">
        <v>47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Q6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Roy, Anupam</cp:lastModifiedBy>
  <dcterms:created xsi:type="dcterms:W3CDTF">2015-06-05T18:17:20Z</dcterms:created>
  <dcterms:modified xsi:type="dcterms:W3CDTF">2024-02-29T17:39:10Z</dcterms:modified>
</cp:coreProperties>
</file>