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andefonseka/Documents/University/Honours/arma_lstm_forecast/"/>
    </mc:Choice>
  </mc:AlternateContent>
  <xr:revisionPtr revIDLastSave="0" documentId="13_ncr:1_{16A99DF9-2F86-CE40-BBA8-1E08281A92A9}" xr6:coauthVersionLast="47" xr6:coauthVersionMax="47" xr10:uidLastSave="{00000000-0000-0000-0000-000000000000}"/>
  <bookViews>
    <workbookView xWindow="0" yWindow="500" windowWidth="25600" windowHeight="13620" xr2:uid="{3A30914C-737E-874F-97EA-8FDFEAE39759}"/>
  </bookViews>
  <sheets>
    <sheet name="output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3" i="4" l="1"/>
  <c r="B53" i="4"/>
  <c r="C52" i="4"/>
  <c r="B52" i="4"/>
  <c r="C51" i="4"/>
  <c r="B51" i="4"/>
  <c r="C50" i="4"/>
  <c r="B50" i="4"/>
  <c r="D50" i="4" s="1"/>
  <c r="C49" i="4"/>
  <c r="B49" i="4"/>
  <c r="D49" i="4" s="1"/>
  <c r="C48" i="4"/>
  <c r="B48" i="4"/>
  <c r="C47" i="4"/>
  <c r="B47" i="4"/>
  <c r="C46" i="4"/>
  <c r="B46" i="4"/>
  <c r="C45" i="4"/>
  <c r="B45" i="4"/>
  <c r="C44" i="4"/>
  <c r="B44" i="4"/>
  <c r="C26" i="4"/>
  <c r="B26" i="4"/>
  <c r="C25" i="4"/>
  <c r="B25" i="4"/>
  <c r="C24" i="4"/>
  <c r="B24" i="4"/>
  <c r="C23" i="4"/>
  <c r="B23" i="4"/>
  <c r="C22" i="4"/>
  <c r="B22" i="4"/>
  <c r="C21" i="4"/>
  <c r="B21" i="4"/>
  <c r="C20" i="4"/>
  <c r="B20" i="4"/>
  <c r="C19" i="4"/>
  <c r="B19" i="4"/>
  <c r="C18" i="4"/>
  <c r="B18" i="4"/>
  <c r="C17" i="4"/>
  <c r="B17" i="4"/>
  <c r="D46" i="4" l="1"/>
  <c r="D47" i="4"/>
  <c r="D51" i="4"/>
  <c r="D44" i="4"/>
  <c r="D48" i="4"/>
  <c r="D52" i="4"/>
  <c r="D45" i="4"/>
  <c r="D53" i="4"/>
  <c r="D21" i="4"/>
  <c r="D22" i="4"/>
  <c r="D17" i="4"/>
  <c r="D25" i="4"/>
  <c r="D18" i="4"/>
  <c r="D26" i="4"/>
  <c r="D19" i="4"/>
  <c r="D23" i="4"/>
  <c r="D20" i="4"/>
  <c r="D24" i="4"/>
</calcChain>
</file>

<file path=xl/sharedStrings.xml><?xml version="1.0" encoding="utf-8"?>
<sst xmlns="http://schemas.openxmlformats.org/spreadsheetml/2006/main" count="67" uniqueCount="19">
  <si>
    <t>ARIMA</t>
  </si>
  <si>
    <t>AIC</t>
  </si>
  <si>
    <t>BIC</t>
  </si>
  <si>
    <t>HQ</t>
  </si>
  <si>
    <t>MML87</t>
  </si>
  <si>
    <t>ARIMA-LSTM</t>
  </si>
  <si>
    <t>T = 5</t>
  </si>
  <si>
    <t>T = 10</t>
  </si>
  <si>
    <t>T = 30</t>
  </si>
  <si>
    <t>T = 50</t>
  </si>
  <si>
    <t>T = 70</t>
  </si>
  <si>
    <t>T = 100</t>
  </si>
  <si>
    <t>T = 130</t>
  </si>
  <si>
    <t>T = 200</t>
  </si>
  <si>
    <t>T = 150</t>
  </si>
  <si>
    <t>T = 3</t>
  </si>
  <si>
    <t>TOTAL</t>
  </si>
  <si>
    <t>Average of RMSE (DERIVED)</t>
  </si>
  <si>
    <t>Average of RMSE (REPORT)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</si>
</sst>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sz val="14"/>
      <color theme="1"/>
      <name val="Var(--jp-code-font-family)"/>
    </font>
    <font>
      <sz val="14"/>
      <color rgb="FF1F1F1F"/>
      <name val="Courier New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0" fillId="0" borderId="2" xfId="0" applyBorder="1"/>
    <xf numFmtId="0" fontId="3" fillId="0" borderId="0" xfId="0" applyFont="1"/>
    <xf numFmtId="0" fontId="3" fillId="0" borderId="1" xfId="0" applyFont="1" applyBorder="1"/>
    <xf numFmtId="0" fontId="0" fillId="0" borderId="0" xfId="0" applyFont="1"/>
    <xf numFmtId="164" fontId="0" fillId="0" borderId="2" xfId="0" applyNumberFormat="1" applyFill="1" applyBorder="1" applyAlignment="1">
      <alignment horizontal="center"/>
    </xf>
    <xf numFmtId="164" fontId="3" fillId="0" borderId="2" xfId="0" applyNumberFormat="1" applyFont="1" applyFill="1" applyBorder="1" applyAlignment="1">
      <alignment horizontal="center"/>
    </xf>
    <xf numFmtId="164" fontId="0" fillId="0" borderId="2" xfId="0" applyNumberFormat="1" applyFont="1" applyFill="1" applyBorder="1" applyAlignment="1">
      <alignment horizontal="center"/>
    </xf>
    <xf numFmtId="0" fontId="0" fillId="3" borderId="0" xfId="0" applyFill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0" fillId="3" borderId="0" xfId="0" applyFill="1" applyAlignment="1">
      <alignment horizontal="center"/>
    </xf>
    <xf numFmtId="164" fontId="0" fillId="0" borderId="0" xfId="0" applyNumberFormat="1"/>
    <xf numFmtId="0" fontId="0" fillId="0" borderId="3" xfId="0" applyBorder="1"/>
    <xf numFmtId="0" fontId="3" fillId="0" borderId="3" xfId="0" applyFont="1" applyBorder="1" applyAlignment="1">
      <alignment horizontal="center"/>
    </xf>
    <xf numFmtId="164" fontId="0" fillId="0" borderId="3" xfId="0" applyNumberFormat="1" applyBorder="1"/>
    <xf numFmtId="0" fontId="2" fillId="0" borderId="3" xfId="0" applyFont="1" applyBorder="1"/>
    <xf numFmtId="0" fontId="4" fillId="0" borderId="3" xfId="0" applyFont="1" applyBorder="1"/>
    <xf numFmtId="164" fontId="0" fillId="0" borderId="0" xfId="0" applyNumberFormat="1" applyFill="1" applyAlignment="1">
      <alignment horizontal="center"/>
    </xf>
    <xf numFmtId="164" fontId="3" fillId="0" borderId="0" xfId="0" applyNumberFormat="1" applyFont="1" applyFill="1" applyAlignment="1">
      <alignment horizontal="center"/>
    </xf>
    <xf numFmtId="164" fontId="0" fillId="0" borderId="0" xfId="0" applyNumberFormat="1" applyFont="1" applyFill="1" applyAlignment="1">
      <alignment horizontal="center"/>
    </xf>
    <xf numFmtId="0" fontId="4" fillId="0" borderId="3" xfId="0" applyFont="1" applyFill="1" applyBorder="1"/>
    <xf numFmtId="10" fontId="0" fillId="0" borderId="0" xfId="1" applyNumberFormat="1" applyFont="1"/>
    <xf numFmtId="0" fontId="3" fillId="0" borderId="0" xfId="0" applyFont="1" applyFill="1" applyBorder="1"/>
    <xf numFmtId="0" fontId="0" fillId="0" borderId="0" xfId="0" applyNumberFormat="1" applyFont="1" applyFill="1" applyBorder="1" applyAlignment="1">
      <alignment horizontal="center"/>
    </xf>
    <xf numFmtId="0" fontId="0" fillId="0" borderId="0" xfId="0" applyNumberFormat="1"/>
    <xf numFmtId="0" fontId="0" fillId="0" borderId="0" xfId="0" applyNumberFormat="1" applyFont="1" applyFill="1" applyAlignment="1">
      <alignment horizontal="center"/>
    </xf>
    <xf numFmtId="0" fontId="0" fillId="3" borderId="0" xfId="0" applyFont="1" applyFill="1"/>
    <xf numFmtId="164" fontId="5" fillId="0" borderId="2" xfId="0" applyNumberFormat="1" applyFont="1" applyFill="1" applyBorder="1" applyAlignment="1">
      <alignment horizontal="center"/>
    </xf>
    <xf numFmtId="164" fontId="6" fillId="0" borderId="2" xfId="0" applyNumberFormat="1" applyFont="1" applyFill="1" applyBorder="1" applyAlignment="1">
      <alignment horizontal="center"/>
    </xf>
    <xf numFmtId="164" fontId="5" fillId="0" borderId="0" xfId="0" applyNumberFormat="1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164" fontId="6" fillId="0" borderId="0" xfId="0" applyNumberFormat="1" applyFont="1" applyFill="1" applyAlignment="1">
      <alignment horizontal="center"/>
    </xf>
    <xf numFmtId="0" fontId="0" fillId="0" borderId="0" xfId="0" applyNumberFormat="1" applyFill="1" applyAlignment="1">
      <alignment horizontal="center"/>
    </xf>
    <xf numFmtId="0" fontId="6" fillId="0" borderId="0" xfId="0" applyNumberFormat="1" applyFont="1" applyFill="1" applyBorder="1" applyAlignment="1">
      <alignment horizontal="center"/>
    </xf>
    <xf numFmtId="0" fontId="7" fillId="0" borderId="0" xfId="0" applyFont="1"/>
    <xf numFmtId="0" fontId="8" fillId="0" borderId="0" xfId="0" applyFont="1"/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ARIMA Model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output!$B$3</c:f>
              <c:strCache>
                <c:ptCount val="1"/>
                <c:pt idx="0">
                  <c:v>AIC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output!$B$4:$B$13</c:f>
              <c:numCache>
                <c:formatCode>0.000</c:formatCode>
                <c:ptCount val="10"/>
                <c:pt idx="0">
                  <c:v>2.206</c:v>
                </c:pt>
                <c:pt idx="1">
                  <c:v>2.2559999999999998</c:v>
                </c:pt>
                <c:pt idx="2">
                  <c:v>2.751503</c:v>
                </c:pt>
                <c:pt idx="3">
                  <c:v>4.7431039999999998</c:v>
                </c:pt>
                <c:pt idx="4">
                  <c:v>8.7365130000000004</c:v>
                </c:pt>
                <c:pt idx="5">
                  <c:v>12.913418</c:v>
                </c:pt>
                <c:pt idx="6">
                  <c:v>17.83417</c:v>
                </c:pt>
                <c:pt idx="7">
                  <c:v>22.874873999999998</c:v>
                </c:pt>
                <c:pt idx="8">
                  <c:v>25.716137</c:v>
                </c:pt>
                <c:pt idx="9">
                  <c:v>31.236791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9E-E941-96FE-CF13B2088A31}"/>
            </c:ext>
          </c:extLst>
        </c:ser>
        <c:ser>
          <c:idx val="1"/>
          <c:order val="1"/>
          <c:tx>
            <c:strRef>
              <c:f>output!$C$3</c:f>
              <c:strCache>
                <c:ptCount val="1"/>
                <c:pt idx="0">
                  <c:v>BIC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output!$C$4:$C$13</c:f>
              <c:numCache>
                <c:formatCode>0.000</c:formatCode>
                <c:ptCount val="10"/>
                <c:pt idx="0">
                  <c:v>1.984</c:v>
                </c:pt>
                <c:pt idx="1">
                  <c:v>2.073</c:v>
                </c:pt>
                <c:pt idx="2">
                  <c:v>2.7593169999999998</c:v>
                </c:pt>
                <c:pt idx="3">
                  <c:v>4.8239239999999999</c:v>
                </c:pt>
                <c:pt idx="4">
                  <c:v>8.8036180000000002</c:v>
                </c:pt>
                <c:pt idx="5">
                  <c:v>13.100516000000001</c:v>
                </c:pt>
                <c:pt idx="6">
                  <c:v>18.106921</c:v>
                </c:pt>
                <c:pt idx="7">
                  <c:v>23.232458999999999</c:v>
                </c:pt>
                <c:pt idx="8">
                  <c:v>26.151921000000002</c:v>
                </c:pt>
                <c:pt idx="9">
                  <c:v>31.773775000000001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9E-E941-96FE-CF13B2088A31}"/>
            </c:ext>
          </c:extLst>
        </c:ser>
        <c:ser>
          <c:idx val="2"/>
          <c:order val="2"/>
          <c:tx>
            <c:strRef>
              <c:f>output!$D$3</c:f>
              <c:strCache>
                <c:ptCount val="1"/>
                <c:pt idx="0">
                  <c:v>HQ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output!$D$4:$D$13</c:f>
              <c:numCache>
                <c:formatCode>0.000</c:formatCode>
                <c:ptCount val="10"/>
                <c:pt idx="0">
                  <c:v>2.0870000000000002</c:v>
                </c:pt>
                <c:pt idx="1">
                  <c:v>2.1520000000000001</c:v>
                </c:pt>
                <c:pt idx="2">
                  <c:v>2.7501229999999999</c:v>
                </c:pt>
                <c:pt idx="3">
                  <c:v>4.7610679999999999</c:v>
                </c:pt>
                <c:pt idx="4">
                  <c:v>8.7427010000000003</c:v>
                </c:pt>
                <c:pt idx="5">
                  <c:v>13.026543</c:v>
                </c:pt>
                <c:pt idx="6">
                  <c:v>18.025907</c:v>
                </c:pt>
                <c:pt idx="7">
                  <c:v>23.148406000000001</c:v>
                </c:pt>
                <c:pt idx="8">
                  <c:v>26.065431</c:v>
                </c:pt>
                <c:pt idx="9">
                  <c:v>31.683917999999998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9E-E941-96FE-CF13B2088A31}"/>
            </c:ext>
          </c:extLst>
        </c:ser>
        <c:ser>
          <c:idx val="3"/>
          <c:order val="3"/>
          <c:tx>
            <c:strRef>
              <c:f>output!$E$3</c:f>
              <c:strCache>
                <c:ptCount val="1"/>
                <c:pt idx="0">
                  <c:v>MML87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output!$E$4:$E$13</c:f>
              <c:numCache>
                <c:formatCode>0.000</c:formatCode>
                <c:ptCount val="10"/>
                <c:pt idx="0">
                  <c:v>2.3090000000000002</c:v>
                </c:pt>
                <c:pt idx="1">
                  <c:v>2.2949999999999999</c:v>
                </c:pt>
                <c:pt idx="2">
                  <c:v>2.756478</c:v>
                </c:pt>
                <c:pt idx="3">
                  <c:v>4.629759</c:v>
                </c:pt>
                <c:pt idx="4">
                  <c:v>8.5156860000000005</c:v>
                </c:pt>
                <c:pt idx="5">
                  <c:v>12.563288</c:v>
                </c:pt>
                <c:pt idx="6">
                  <c:v>17.315048999999998</c:v>
                </c:pt>
                <c:pt idx="7">
                  <c:v>22.308516999999998</c:v>
                </c:pt>
                <c:pt idx="8">
                  <c:v>25.072564</c:v>
                </c:pt>
                <c:pt idx="9">
                  <c:v>30.420048999999999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09E-E941-96FE-CF13B2088A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8553407"/>
        <c:axId val="545576303"/>
      </c:lineChart>
      <c:catAx>
        <c:axId val="2585534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576303"/>
        <c:crosses val="autoZero"/>
        <c:auto val="1"/>
        <c:lblAlgn val="ctr"/>
        <c:lblOffset val="100"/>
        <c:noMultiLvlLbl val="0"/>
      </c:catAx>
      <c:valAx>
        <c:axId val="545576303"/>
        <c:scaling>
          <c:orientation val="minMax"/>
          <c:max val="25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553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ARIMA-LSTM Model</a:t>
            </a:r>
            <a:r>
              <a:rPr lang="en-GB" baseline="0"/>
              <a:t> Comparison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output!$G$3</c:f>
              <c:strCache>
                <c:ptCount val="1"/>
                <c:pt idx="0">
                  <c:v>AIC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output!$G$4:$G$13</c:f>
              <c:numCache>
                <c:formatCode>0.000</c:formatCode>
                <c:ptCount val="10"/>
                <c:pt idx="0">
                  <c:v>7.2014049142962904</c:v>
                </c:pt>
                <c:pt idx="1">
                  <c:v>6.1666055615727302</c:v>
                </c:pt>
                <c:pt idx="2">
                  <c:v>5.1194282299336296</c:v>
                </c:pt>
                <c:pt idx="3">
                  <c:v>8.7168394338916393</c:v>
                </c:pt>
                <c:pt idx="4">
                  <c:v>8.7890336797836603</c:v>
                </c:pt>
                <c:pt idx="5">
                  <c:v>11.742000000000001</c:v>
                </c:pt>
                <c:pt idx="6">
                  <c:v>18.7139362485029</c:v>
                </c:pt>
                <c:pt idx="7">
                  <c:v>25.830336850243299</c:v>
                </c:pt>
                <c:pt idx="8">
                  <c:v>27.2018657093627</c:v>
                </c:pt>
                <c:pt idx="9">
                  <c:v>28.3737734915475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65-4E4B-B8D8-7DAF9F8328A1}"/>
            </c:ext>
          </c:extLst>
        </c:ser>
        <c:ser>
          <c:idx val="1"/>
          <c:order val="1"/>
          <c:tx>
            <c:strRef>
              <c:f>output!$H$3</c:f>
              <c:strCache>
                <c:ptCount val="1"/>
                <c:pt idx="0">
                  <c:v>BIC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output!$H$4:$H$13</c:f>
              <c:numCache>
                <c:formatCode>0.000</c:formatCode>
                <c:ptCount val="10"/>
                <c:pt idx="0">
                  <c:v>6.8630960576058602</c:v>
                </c:pt>
                <c:pt idx="1">
                  <c:v>6.0495552386030003</c:v>
                </c:pt>
                <c:pt idx="2">
                  <c:v>4.9924900309756701</c:v>
                </c:pt>
                <c:pt idx="3">
                  <c:v>8.8856919357068893</c:v>
                </c:pt>
                <c:pt idx="4">
                  <c:v>8.4414875471414792</c:v>
                </c:pt>
                <c:pt idx="5">
                  <c:v>11.6437066567754</c:v>
                </c:pt>
                <c:pt idx="6">
                  <c:v>19.372718754782301</c:v>
                </c:pt>
                <c:pt idx="7">
                  <c:v>25.662208171182598</c:v>
                </c:pt>
                <c:pt idx="8">
                  <c:v>27.2234941440726</c:v>
                </c:pt>
                <c:pt idx="9">
                  <c:v>29.246471953304699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65-4E4B-B8D8-7DAF9F8328A1}"/>
            </c:ext>
          </c:extLst>
        </c:ser>
        <c:ser>
          <c:idx val="2"/>
          <c:order val="2"/>
          <c:tx>
            <c:strRef>
              <c:f>output!$I$3</c:f>
              <c:strCache>
                <c:ptCount val="1"/>
                <c:pt idx="0">
                  <c:v>HQ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output!$I$4:$I$13</c:f>
              <c:numCache>
                <c:formatCode>0.000</c:formatCode>
                <c:ptCount val="10"/>
                <c:pt idx="0">
                  <c:v>6.9080816684589097</c:v>
                </c:pt>
                <c:pt idx="1">
                  <c:v>6.4707061313744996</c:v>
                </c:pt>
                <c:pt idx="2">
                  <c:v>5.0299131165196398</c:v>
                </c:pt>
                <c:pt idx="3">
                  <c:v>9.0738293065204694</c:v>
                </c:pt>
                <c:pt idx="4">
                  <c:v>8.6785522744613797</c:v>
                </c:pt>
                <c:pt idx="5">
                  <c:v>11.555331897681</c:v>
                </c:pt>
                <c:pt idx="6">
                  <c:v>19.440437537080001</c:v>
                </c:pt>
                <c:pt idx="7">
                  <c:v>27.101329220163599</c:v>
                </c:pt>
                <c:pt idx="8">
                  <c:v>26.731629310140001</c:v>
                </c:pt>
                <c:pt idx="9">
                  <c:v>28.8494293355342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65-4E4B-B8D8-7DAF9F8328A1}"/>
            </c:ext>
          </c:extLst>
        </c:ser>
        <c:ser>
          <c:idx val="3"/>
          <c:order val="3"/>
          <c:tx>
            <c:strRef>
              <c:f>output!$J$3</c:f>
              <c:strCache>
                <c:ptCount val="1"/>
                <c:pt idx="0">
                  <c:v>MML87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output!$J$4:$J$13</c:f>
              <c:numCache>
                <c:formatCode>0.000</c:formatCode>
                <c:ptCount val="10"/>
                <c:pt idx="0">
                  <c:v>6.9398531409551696</c:v>
                </c:pt>
                <c:pt idx="1">
                  <c:v>6.2981816293809203</c:v>
                </c:pt>
                <c:pt idx="2">
                  <c:v>4.9036059245746504</c:v>
                </c:pt>
                <c:pt idx="3">
                  <c:v>8.5584233118352504</c:v>
                </c:pt>
                <c:pt idx="4">
                  <c:v>8.7344095781245894</c:v>
                </c:pt>
                <c:pt idx="5">
                  <c:v>11.500254591099001</c:v>
                </c:pt>
                <c:pt idx="6">
                  <c:v>19.7702699812715</c:v>
                </c:pt>
                <c:pt idx="7">
                  <c:v>27.0066093226961</c:v>
                </c:pt>
                <c:pt idx="8">
                  <c:v>26.657475255965899</c:v>
                </c:pt>
                <c:pt idx="9">
                  <c:v>28.816010522526401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065-4E4B-B8D8-7DAF9F8328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6691663"/>
        <c:axId val="2082703712"/>
      </c:lineChart>
      <c:catAx>
        <c:axId val="2566916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2703712"/>
        <c:crosses val="autoZero"/>
        <c:auto val="1"/>
        <c:lblAlgn val="ctr"/>
        <c:lblOffset val="100"/>
        <c:noMultiLvlLbl val="0"/>
      </c:catAx>
      <c:valAx>
        <c:axId val="2082703712"/>
        <c:scaling>
          <c:orientation val="minMax"/>
          <c:max val="30"/>
          <c:min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691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119479</xdr:colOff>
      <xdr:row>2</xdr:row>
      <xdr:rowOff>73065</xdr:rowOff>
    </xdr:from>
    <xdr:to>
      <xdr:col>15</xdr:col>
      <xdr:colOff>560815</xdr:colOff>
      <xdr:row>30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5CC13C-89B2-4E42-8E3C-57B10476F5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712908</xdr:colOff>
      <xdr:row>2</xdr:row>
      <xdr:rowOff>69157</xdr:rowOff>
    </xdr:from>
    <xdr:to>
      <xdr:col>21</xdr:col>
      <xdr:colOff>354320</xdr:colOff>
      <xdr:row>30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1177EA9-4304-C347-A2C1-B26F74B519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B1C38-C6B9-6647-90D2-C73451FD09A9}">
  <dimension ref="A1:J53"/>
  <sheetViews>
    <sheetView tabSelected="1" workbookViewId="0">
      <selection activeCell="K34" sqref="K34"/>
    </sheetView>
  </sheetViews>
  <sheetFormatPr baseColWidth="10" defaultRowHeight="16"/>
  <cols>
    <col min="2" max="5" width="13.1640625" bestFit="1" customWidth="1"/>
    <col min="6" max="6" width="1.1640625" customWidth="1"/>
    <col min="7" max="9" width="13.1640625" bestFit="1" customWidth="1"/>
  </cols>
  <sheetData>
    <row r="1" spans="1:10">
      <c r="A1" s="10"/>
      <c r="B1" s="39" t="s">
        <v>17</v>
      </c>
      <c r="C1" s="39"/>
      <c r="D1" s="39"/>
      <c r="E1" s="39"/>
      <c r="F1" s="39"/>
      <c r="G1" s="39"/>
      <c r="H1" s="39"/>
      <c r="I1" s="39"/>
      <c r="J1" s="39"/>
    </row>
    <row r="2" spans="1:10">
      <c r="A2" s="2"/>
      <c r="B2" s="38" t="s">
        <v>0</v>
      </c>
      <c r="C2" s="38"/>
      <c r="D2" s="38"/>
      <c r="E2" s="38"/>
      <c r="F2" s="8"/>
      <c r="G2" s="38" t="s">
        <v>5</v>
      </c>
      <c r="H2" s="38"/>
      <c r="I2" s="38"/>
      <c r="J2" s="38"/>
    </row>
    <row r="3" spans="1:10">
      <c r="A3" s="3"/>
      <c r="B3" s="9" t="s">
        <v>1</v>
      </c>
      <c r="C3" s="9" t="s">
        <v>2</v>
      </c>
      <c r="D3" s="9" t="s">
        <v>3</v>
      </c>
      <c r="E3" s="9" t="s">
        <v>4</v>
      </c>
      <c r="F3" s="11"/>
      <c r="G3" s="9" t="s">
        <v>1</v>
      </c>
      <c r="H3" s="9" t="s">
        <v>2</v>
      </c>
      <c r="I3" s="9" t="s">
        <v>3</v>
      </c>
      <c r="J3" s="9" t="s">
        <v>4</v>
      </c>
    </row>
    <row r="4" spans="1:10">
      <c r="A4" s="1" t="s">
        <v>15</v>
      </c>
      <c r="B4" s="5">
        <v>2.206</v>
      </c>
      <c r="C4" s="6">
        <v>1.984</v>
      </c>
      <c r="D4" s="7">
        <v>2.0870000000000002</v>
      </c>
      <c r="E4" s="7">
        <v>2.3090000000000002</v>
      </c>
      <c r="F4" s="8"/>
      <c r="G4" s="5">
        <v>7.2014049142962904</v>
      </c>
      <c r="H4" s="6">
        <v>6.8630960576058602</v>
      </c>
      <c r="I4" s="7">
        <v>6.9080816684589097</v>
      </c>
      <c r="J4" s="29">
        <v>6.9398531409551696</v>
      </c>
    </row>
    <row r="5" spans="1:10">
      <c r="A5" s="1" t="s">
        <v>6</v>
      </c>
      <c r="B5" s="7">
        <v>2.2559999999999998</v>
      </c>
      <c r="C5" s="6">
        <v>2.073</v>
      </c>
      <c r="D5" s="7">
        <v>2.1520000000000001</v>
      </c>
      <c r="E5" s="7">
        <v>2.2949999999999999</v>
      </c>
      <c r="F5" s="8"/>
      <c r="G5" s="7">
        <v>6.1666055615727302</v>
      </c>
      <c r="H5" s="6">
        <v>6.0495552386030003</v>
      </c>
      <c r="I5" s="5">
        <v>6.4707061313744996</v>
      </c>
      <c r="J5" s="29">
        <v>6.2981816293809203</v>
      </c>
    </row>
    <row r="6" spans="1:10">
      <c r="A6" s="1" t="s">
        <v>7</v>
      </c>
      <c r="B6" s="7">
        <v>2.751503</v>
      </c>
      <c r="C6" s="7">
        <v>2.7593169999999998</v>
      </c>
      <c r="D6" s="6">
        <v>2.7501229999999999</v>
      </c>
      <c r="E6" s="7">
        <v>2.756478</v>
      </c>
      <c r="F6" s="8"/>
      <c r="G6" s="7">
        <v>5.1194282299336296</v>
      </c>
      <c r="H6" s="7">
        <v>4.9924900309756701</v>
      </c>
      <c r="I6" s="5">
        <v>5.0299131165196398</v>
      </c>
      <c r="J6" s="28">
        <v>4.9036059245746504</v>
      </c>
    </row>
    <row r="7" spans="1:10">
      <c r="A7" s="1" t="s">
        <v>8</v>
      </c>
      <c r="B7" s="7">
        <v>4.7431039999999998</v>
      </c>
      <c r="C7" s="5">
        <v>4.8239239999999999</v>
      </c>
      <c r="D7" s="7">
        <v>4.7610679999999999</v>
      </c>
      <c r="E7" s="6">
        <v>4.629759</v>
      </c>
      <c r="F7" s="8"/>
      <c r="G7" s="5">
        <v>8.7168394338916393</v>
      </c>
      <c r="H7" s="7">
        <v>8.8856919357068893</v>
      </c>
      <c r="I7" s="7">
        <v>9.0738293065204694</v>
      </c>
      <c r="J7" s="28">
        <v>8.5584233118352504</v>
      </c>
    </row>
    <row r="8" spans="1:10">
      <c r="A8" s="1" t="s">
        <v>9</v>
      </c>
      <c r="B8" s="5">
        <v>8.7365130000000004</v>
      </c>
      <c r="C8" s="7">
        <v>8.8036180000000002</v>
      </c>
      <c r="D8" s="7">
        <v>8.7427010000000003</v>
      </c>
      <c r="E8" s="6">
        <v>8.5156860000000005</v>
      </c>
      <c r="F8" s="8"/>
      <c r="G8" s="7">
        <v>8.7890336797836603</v>
      </c>
      <c r="H8" s="6">
        <v>8.4414875471414792</v>
      </c>
      <c r="I8" s="7">
        <v>8.6785522744613797</v>
      </c>
      <c r="J8" s="29">
        <v>8.7344095781245894</v>
      </c>
    </row>
    <row r="9" spans="1:10">
      <c r="A9" s="1" t="s">
        <v>10</v>
      </c>
      <c r="B9" s="7">
        <v>12.913418</v>
      </c>
      <c r="C9" s="5">
        <v>13.100516000000001</v>
      </c>
      <c r="D9" s="7">
        <v>13.026543</v>
      </c>
      <c r="E9" s="6">
        <v>12.563288</v>
      </c>
      <c r="F9" s="27"/>
      <c r="G9" s="7">
        <v>11.742000000000001</v>
      </c>
      <c r="H9" s="7">
        <v>11.6437066567754</v>
      </c>
      <c r="I9" s="7">
        <v>11.555331897681</v>
      </c>
      <c r="J9" s="28">
        <v>11.500254591099001</v>
      </c>
    </row>
    <row r="10" spans="1:10">
      <c r="A10" s="1" t="s">
        <v>11</v>
      </c>
      <c r="B10" s="7">
        <v>17.83417</v>
      </c>
      <c r="C10" s="7">
        <v>18.106921</v>
      </c>
      <c r="D10" s="7">
        <v>18.025907</v>
      </c>
      <c r="E10" s="6">
        <v>17.315048999999998</v>
      </c>
      <c r="F10" s="8"/>
      <c r="G10" s="6">
        <v>18.7139362485029</v>
      </c>
      <c r="H10" s="7">
        <v>19.372718754782301</v>
      </c>
      <c r="I10" s="5">
        <v>19.440437537080001</v>
      </c>
      <c r="J10" s="29">
        <v>19.7702699812715</v>
      </c>
    </row>
    <row r="11" spans="1:10">
      <c r="A11" s="1" t="s">
        <v>12</v>
      </c>
      <c r="B11" s="7">
        <v>22.874873999999998</v>
      </c>
      <c r="C11" s="5">
        <v>23.232458999999999</v>
      </c>
      <c r="D11" s="5">
        <v>23.148406000000001</v>
      </c>
      <c r="E11" s="6">
        <v>22.308516999999998</v>
      </c>
      <c r="F11" s="8"/>
      <c r="G11" s="7">
        <v>25.830336850243299</v>
      </c>
      <c r="H11" s="6">
        <v>25.662208171182598</v>
      </c>
      <c r="I11" s="7">
        <v>27.101329220163599</v>
      </c>
      <c r="J11" s="29">
        <v>27.0066093226961</v>
      </c>
    </row>
    <row r="12" spans="1:10">
      <c r="A12" s="1" t="s">
        <v>14</v>
      </c>
      <c r="B12" s="20">
        <v>25.716137</v>
      </c>
      <c r="C12" s="18">
        <v>26.151921000000002</v>
      </c>
      <c r="D12" s="18">
        <v>26.065431</v>
      </c>
      <c r="E12" s="19">
        <v>25.072564</v>
      </c>
      <c r="F12" s="8"/>
      <c r="G12" s="33">
        <v>27.2018657093627</v>
      </c>
      <c r="H12" s="20">
        <v>27.2234941440726</v>
      </c>
      <c r="I12" s="18">
        <v>26.731629310140001</v>
      </c>
      <c r="J12" s="30">
        <v>26.657475255965899</v>
      </c>
    </row>
    <row r="13" spans="1:10">
      <c r="A13" s="1" t="s">
        <v>13</v>
      </c>
      <c r="B13" s="7">
        <v>31.236791</v>
      </c>
      <c r="C13" s="5">
        <v>31.773775000000001</v>
      </c>
      <c r="D13" s="5">
        <v>31.683917999999998</v>
      </c>
      <c r="E13" s="6">
        <v>30.420048999999999</v>
      </c>
      <c r="F13" s="8"/>
      <c r="G13" s="5">
        <v>28.3737734915475</v>
      </c>
      <c r="H13" s="7">
        <v>29.246471953304699</v>
      </c>
      <c r="I13" s="7">
        <v>28.8494293355342</v>
      </c>
      <c r="J13" s="28">
        <v>28.816010522526401</v>
      </c>
    </row>
    <row r="14" spans="1:10">
      <c r="A14" s="23"/>
      <c r="B14" s="24">
        <v>0</v>
      </c>
      <c r="C14" s="32">
        <v>2</v>
      </c>
      <c r="D14" s="32">
        <v>1</v>
      </c>
      <c r="E14" s="26">
        <v>7</v>
      </c>
      <c r="G14" s="26">
        <v>1</v>
      </c>
      <c r="H14" s="24">
        <v>4</v>
      </c>
      <c r="I14" s="34">
        <v>0</v>
      </c>
      <c r="J14" s="35">
        <v>5</v>
      </c>
    </row>
    <row r="15" spans="1:10" ht="19">
      <c r="C15" s="37"/>
    </row>
    <row r="16" spans="1:10" ht="19">
      <c r="B16" s="14" t="s">
        <v>0</v>
      </c>
      <c r="C16" s="14" t="s">
        <v>5</v>
      </c>
      <c r="G16" s="37"/>
      <c r="I16" s="4"/>
    </row>
    <row r="17" spans="1:10">
      <c r="A17" s="13" t="s">
        <v>15</v>
      </c>
      <c r="B17" s="15">
        <f t="shared" ref="B17:B26" si="0">AVERAGE(B4:E4)</f>
        <v>2.1464999999999996</v>
      </c>
      <c r="C17" s="15">
        <f t="shared" ref="C17:C26" si="1">AVERAGE(G4:J4)</f>
        <v>6.9781089453290575</v>
      </c>
      <c r="D17" s="16" t="b">
        <f t="shared" ref="D17:D26" si="2">IF((C17 &lt; B17), TRUE, FALSE)</f>
        <v>0</v>
      </c>
      <c r="G17" s="22"/>
    </row>
    <row r="18" spans="1:10" ht="18">
      <c r="A18" s="13" t="s">
        <v>6</v>
      </c>
      <c r="B18" s="15">
        <f t="shared" si="0"/>
        <v>2.194</v>
      </c>
      <c r="C18" s="15">
        <f t="shared" si="1"/>
        <v>6.2462621402327878</v>
      </c>
      <c r="D18" s="16" t="b">
        <f t="shared" si="2"/>
        <v>0</v>
      </c>
      <c r="G18" s="36"/>
    </row>
    <row r="19" spans="1:10">
      <c r="A19" s="13" t="s">
        <v>7</v>
      </c>
      <c r="B19" s="15">
        <f t="shared" si="0"/>
        <v>2.7543552499999997</v>
      </c>
      <c r="C19" s="15">
        <f t="shared" si="1"/>
        <v>5.0113593255008979</v>
      </c>
      <c r="D19" s="16" t="b">
        <f t="shared" si="2"/>
        <v>0</v>
      </c>
      <c r="G19" s="22"/>
    </row>
    <row r="20" spans="1:10">
      <c r="A20" s="13" t="s">
        <v>8</v>
      </c>
      <c r="B20" s="15">
        <f t="shared" si="0"/>
        <v>4.7394637500000005</v>
      </c>
      <c r="C20" s="15">
        <f t="shared" si="1"/>
        <v>8.808695996988563</v>
      </c>
      <c r="D20" s="16" t="b">
        <f t="shared" si="2"/>
        <v>0</v>
      </c>
      <c r="G20" s="22"/>
    </row>
    <row r="21" spans="1:10">
      <c r="A21" s="13" t="s">
        <v>9</v>
      </c>
      <c r="B21" s="15">
        <f t="shared" si="0"/>
        <v>8.6996295000000003</v>
      </c>
      <c r="C21" s="15">
        <f t="shared" si="1"/>
        <v>8.6608707698777785</v>
      </c>
      <c r="D21" s="17" t="b">
        <f t="shared" si="2"/>
        <v>1</v>
      </c>
      <c r="G21" s="22"/>
    </row>
    <row r="22" spans="1:10">
      <c r="A22" s="13" t="s">
        <v>10</v>
      </c>
      <c r="B22" s="15">
        <f t="shared" si="0"/>
        <v>12.900941249999999</v>
      </c>
      <c r="C22" s="15">
        <f t="shared" si="1"/>
        <v>11.61032328638885</v>
      </c>
      <c r="D22" s="17" t="b">
        <f t="shared" si="2"/>
        <v>1</v>
      </c>
      <c r="G22" s="22"/>
    </row>
    <row r="23" spans="1:10">
      <c r="A23" s="13" t="s">
        <v>11</v>
      </c>
      <c r="B23" s="15">
        <f t="shared" si="0"/>
        <v>17.820511750000001</v>
      </c>
      <c r="C23" s="15">
        <f t="shared" si="1"/>
        <v>19.324340630409175</v>
      </c>
      <c r="D23" s="17" t="b">
        <f t="shared" si="2"/>
        <v>0</v>
      </c>
      <c r="G23" s="22"/>
    </row>
    <row r="24" spans="1:10">
      <c r="A24" s="13" t="s">
        <v>12</v>
      </c>
      <c r="B24" s="15">
        <f t="shared" si="0"/>
        <v>22.891064</v>
      </c>
      <c r="C24" s="15">
        <f t="shared" si="1"/>
        <v>26.400120891071403</v>
      </c>
      <c r="D24" s="17" t="b">
        <f t="shared" si="2"/>
        <v>0</v>
      </c>
      <c r="G24" s="22"/>
    </row>
    <row r="25" spans="1:10">
      <c r="A25" s="13" t="s">
        <v>14</v>
      </c>
      <c r="B25" s="15">
        <f t="shared" si="0"/>
        <v>25.751513250000002</v>
      </c>
      <c r="C25" s="15">
        <f t="shared" si="1"/>
        <v>26.953616104885299</v>
      </c>
      <c r="D25" s="17" t="b">
        <f t="shared" si="2"/>
        <v>0</v>
      </c>
      <c r="G25" s="22"/>
    </row>
    <row r="26" spans="1:10">
      <c r="A26" s="13" t="s">
        <v>13</v>
      </c>
      <c r="B26" s="15">
        <f t="shared" si="0"/>
        <v>31.278633249999999</v>
      </c>
      <c r="C26" s="15">
        <f t="shared" si="1"/>
        <v>28.821421325728199</v>
      </c>
      <c r="D26" s="21" t="b">
        <f t="shared" si="2"/>
        <v>1</v>
      </c>
      <c r="G26" s="22"/>
    </row>
    <row r="28" spans="1:10">
      <c r="A28" s="39" t="s">
        <v>18</v>
      </c>
      <c r="B28" s="39"/>
      <c r="C28" s="39"/>
      <c r="D28" s="39"/>
      <c r="E28" s="39"/>
      <c r="F28" s="39"/>
      <c r="G28" s="39"/>
      <c r="H28" s="39"/>
      <c r="I28" s="39"/>
      <c r="J28" s="39"/>
    </row>
    <row r="29" spans="1:10">
      <c r="A29" s="2"/>
      <c r="B29" s="31" t="s">
        <v>0</v>
      </c>
      <c r="C29" s="31"/>
      <c r="D29" s="31"/>
      <c r="E29" s="31"/>
      <c r="F29" s="8"/>
      <c r="G29" s="31" t="s">
        <v>5</v>
      </c>
      <c r="H29" s="31"/>
      <c r="I29" s="31"/>
      <c r="J29" s="31"/>
    </row>
    <row r="30" spans="1:10">
      <c r="A30" s="3"/>
      <c r="B30" s="31" t="s">
        <v>1</v>
      </c>
      <c r="C30" s="31" t="s">
        <v>2</v>
      </c>
      <c r="D30" s="31" t="s">
        <v>3</v>
      </c>
      <c r="E30" s="31" t="s">
        <v>4</v>
      </c>
      <c r="F30" s="11"/>
      <c r="G30" s="31" t="s">
        <v>1</v>
      </c>
      <c r="H30" s="31" t="s">
        <v>2</v>
      </c>
      <c r="I30" s="31" t="s">
        <v>3</v>
      </c>
      <c r="J30" s="31" t="s">
        <v>4</v>
      </c>
    </row>
    <row r="31" spans="1:10">
      <c r="A31" s="1" t="s">
        <v>15</v>
      </c>
      <c r="B31" s="6">
        <v>2.9870000000000001</v>
      </c>
      <c r="C31" s="7">
        <v>3.0270000000000001</v>
      </c>
      <c r="D31" s="7">
        <v>2.9140000000000001</v>
      </c>
      <c r="E31" s="7">
        <v>3.0750000000000002</v>
      </c>
      <c r="F31" s="8"/>
      <c r="G31" s="7">
        <v>4.4139999999999997</v>
      </c>
      <c r="H31" s="7">
        <v>4.3019999999999996</v>
      </c>
      <c r="I31" s="7">
        <v>4.375</v>
      </c>
      <c r="J31" s="6">
        <v>4.2889999999999997</v>
      </c>
    </row>
    <row r="32" spans="1:10">
      <c r="A32" s="1" t="s">
        <v>6</v>
      </c>
      <c r="B32" s="6">
        <v>4.024</v>
      </c>
      <c r="C32" s="7">
        <v>4.077</v>
      </c>
      <c r="D32" s="7">
        <v>4.1260000000000003</v>
      </c>
      <c r="E32" s="7">
        <v>4.1630000000000003</v>
      </c>
      <c r="F32" s="8"/>
      <c r="G32" s="7">
        <v>4.024</v>
      </c>
      <c r="H32" s="7">
        <v>3.9660000000000002</v>
      </c>
      <c r="I32" s="7">
        <v>4.0810000000000004</v>
      </c>
      <c r="J32" s="6">
        <v>3.907</v>
      </c>
    </row>
    <row r="33" spans="1:10">
      <c r="A33" s="1" t="s">
        <v>7</v>
      </c>
      <c r="B33" s="7">
        <v>4.7480000000000002</v>
      </c>
      <c r="C33" s="6">
        <v>4.7469999999999999</v>
      </c>
      <c r="D33" s="7">
        <v>4.7119999999999997</v>
      </c>
      <c r="E33" s="7">
        <v>4.8680000000000003</v>
      </c>
      <c r="F33" s="8"/>
      <c r="G33" s="7">
        <v>5.359</v>
      </c>
      <c r="H33" s="7">
        <v>5.2610000000000001</v>
      </c>
      <c r="I33" s="7">
        <v>5.2720000000000002</v>
      </c>
      <c r="J33" s="6">
        <v>5.2489999999999997</v>
      </c>
    </row>
    <row r="34" spans="1:10">
      <c r="A34" s="1" t="s">
        <v>8</v>
      </c>
      <c r="B34" s="7">
        <v>5.8719999999999999</v>
      </c>
      <c r="C34" s="6">
        <v>5.867</v>
      </c>
      <c r="D34" s="7">
        <v>5.91</v>
      </c>
      <c r="E34" s="7">
        <v>5.9939999999999998</v>
      </c>
      <c r="F34" s="8"/>
      <c r="G34" s="7">
        <v>5.7539999999999996</v>
      </c>
      <c r="H34" s="6">
        <v>5.6280000000000001</v>
      </c>
      <c r="I34" s="7">
        <v>5.726</v>
      </c>
      <c r="J34" s="7">
        <v>5.6429999999999998</v>
      </c>
    </row>
    <row r="35" spans="1:10">
      <c r="A35" s="1" t="s">
        <v>9</v>
      </c>
      <c r="B35" s="7">
        <v>7.8339999999999996</v>
      </c>
      <c r="C35" s="7">
        <v>7.609</v>
      </c>
      <c r="D35" s="7">
        <v>7.726</v>
      </c>
      <c r="E35" s="6">
        <v>6.6589999999999998</v>
      </c>
      <c r="F35" s="8"/>
      <c r="G35" s="6">
        <v>7.3280000000000003</v>
      </c>
      <c r="H35" s="7">
        <v>7.4109999999999996</v>
      </c>
      <c r="I35" s="7">
        <v>7.4050000000000002</v>
      </c>
      <c r="J35" s="7">
        <v>7.3840000000000003</v>
      </c>
    </row>
    <row r="36" spans="1:10">
      <c r="A36" s="1" t="s">
        <v>10</v>
      </c>
      <c r="B36" s="7">
        <v>9.9909999999999997</v>
      </c>
      <c r="C36" s="7">
        <v>9.9090000000000007</v>
      </c>
      <c r="D36" s="7">
        <v>10.023999999999999</v>
      </c>
      <c r="E36" s="6">
        <v>9.6449999999999996</v>
      </c>
      <c r="F36" s="8"/>
      <c r="G36" s="7">
        <v>10.393000000000001</v>
      </c>
      <c r="H36" s="7">
        <v>10.221</v>
      </c>
      <c r="I36" s="7">
        <v>10.42</v>
      </c>
      <c r="J36" s="6">
        <v>10.085000000000001</v>
      </c>
    </row>
    <row r="37" spans="1:10">
      <c r="A37" s="1" t="s">
        <v>11</v>
      </c>
      <c r="B37" s="7">
        <v>14.465</v>
      </c>
      <c r="C37" s="7">
        <v>13.991</v>
      </c>
      <c r="D37" s="7">
        <v>14.196999999999999</v>
      </c>
      <c r="E37" s="6">
        <v>9.8659999999999997</v>
      </c>
      <c r="F37" s="8"/>
      <c r="G37" s="7">
        <v>9.3040000000000003</v>
      </c>
      <c r="H37" s="6">
        <v>9.0869999999999997</v>
      </c>
      <c r="I37" s="7">
        <v>9.2349999999999994</v>
      </c>
      <c r="J37" s="7">
        <v>9.2530000000000001</v>
      </c>
    </row>
    <row r="38" spans="1:10">
      <c r="A38" s="1" t="s">
        <v>12</v>
      </c>
      <c r="B38" s="7">
        <v>14.481999999999999</v>
      </c>
      <c r="C38" s="7">
        <v>14.301</v>
      </c>
      <c r="D38" s="7">
        <v>17.672000000000001</v>
      </c>
      <c r="E38" s="6">
        <v>13.551</v>
      </c>
      <c r="F38" s="8"/>
      <c r="G38" s="6">
        <v>13.768000000000001</v>
      </c>
      <c r="H38" s="7">
        <v>13.811</v>
      </c>
      <c r="I38" s="7">
        <v>13.9</v>
      </c>
      <c r="J38" s="7">
        <v>14.581</v>
      </c>
    </row>
    <row r="39" spans="1:10">
      <c r="A39" s="1" t="s">
        <v>14</v>
      </c>
      <c r="B39" s="20">
        <v>22.984999999999999</v>
      </c>
      <c r="C39" s="20">
        <v>22.984999999999999</v>
      </c>
      <c r="D39" s="20">
        <v>23.021000000000001</v>
      </c>
      <c r="E39" s="19">
        <v>18.045000000000002</v>
      </c>
      <c r="F39" s="8"/>
      <c r="G39" s="20">
        <v>17.777999999999999</v>
      </c>
      <c r="H39" s="20">
        <v>17.526</v>
      </c>
      <c r="I39" s="20">
        <v>17.98</v>
      </c>
      <c r="J39" s="19">
        <v>17.460999999999999</v>
      </c>
    </row>
    <row r="40" spans="1:10">
      <c r="A40" s="1" t="s">
        <v>13</v>
      </c>
      <c r="B40" s="7">
        <v>31.143999999999998</v>
      </c>
      <c r="C40" s="7">
        <v>30.501999999999999</v>
      </c>
      <c r="D40" s="7">
        <v>30.712</v>
      </c>
      <c r="E40" s="6">
        <v>30.286000000000001</v>
      </c>
      <c r="F40" s="8"/>
      <c r="G40" s="7">
        <v>26.831</v>
      </c>
      <c r="H40" s="6">
        <v>26.423999999999999</v>
      </c>
      <c r="I40" s="7">
        <v>26.661999999999999</v>
      </c>
      <c r="J40" s="7">
        <v>26.507000000000001</v>
      </c>
    </row>
    <row r="41" spans="1:10">
      <c r="A41" s="23" t="s">
        <v>16</v>
      </c>
      <c r="B41" s="24">
        <v>2</v>
      </c>
      <c r="C41" s="24">
        <v>2</v>
      </c>
      <c r="D41" s="24">
        <v>0</v>
      </c>
      <c r="E41" s="24">
        <v>6</v>
      </c>
      <c r="F41" s="25"/>
      <c r="G41" s="24">
        <v>2</v>
      </c>
      <c r="H41" s="26">
        <v>3</v>
      </c>
      <c r="I41" s="24">
        <v>0</v>
      </c>
      <c r="J41" s="24">
        <v>5</v>
      </c>
    </row>
    <row r="43" spans="1:10">
      <c r="B43" s="14" t="s">
        <v>0</v>
      </c>
      <c r="C43" s="14" t="s">
        <v>5</v>
      </c>
      <c r="G43" s="22"/>
    </row>
    <row r="44" spans="1:10">
      <c r="A44" s="13" t="s">
        <v>15</v>
      </c>
      <c r="B44" s="12">
        <f t="shared" ref="B44:B53" si="3">AVERAGE(B31:E31)</f>
        <v>3.00075</v>
      </c>
      <c r="C44" s="12">
        <f t="shared" ref="C44:C53" si="4">AVERAGE(G31:J31)</f>
        <v>4.3449999999999998</v>
      </c>
      <c r="D44" s="16" t="b">
        <f>IF((C44 &lt; B44), TRUE, FALSE)</f>
        <v>0</v>
      </c>
      <c r="G44" s="22"/>
    </row>
    <row r="45" spans="1:10">
      <c r="A45" s="13" t="s">
        <v>6</v>
      </c>
      <c r="B45" s="15">
        <f t="shared" si="3"/>
        <v>4.0975000000000001</v>
      </c>
      <c r="C45" s="15">
        <f t="shared" si="4"/>
        <v>3.9945000000000004</v>
      </c>
      <c r="D45" s="17" t="b">
        <f>IF((C45 &lt; B45), TRUE, FALSE)</f>
        <v>1</v>
      </c>
      <c r="G45" s="22"/>
    </row>
    <row r="46" spans="1:10">
      <c r="A46" s="13" t="s">
        <v>7</v>
      </c>
      <c r="B46" s="15">
        <f t="shared" si="3"/>
        <v>4.7687500000000007</v>
      </c>
      <c r="C46" s="15">
        <f t="shared" si="4"/>
        <v>5.2852500000000004</v>
      </c>
      <c r="D46" s="16" t="b">
        <f t="shared" ref="D46:D53" si="5">IF((C46 &lt; B46), TRUE, FALSE)</f>
        <v>0</v>
      </c>
      <c r="G46" s="22"/>
    </row>
    <row r="47" spans="1:10">
      <c r="A47" s="13" t="s">
        <v>8</v>
      </c>
      <c r="B47" s="15">
        <f t="shared" si="3"/>
        <v>5.9107500000000002</v>
      </c>
      <c r="C47" s="15">
        <f t="shared" si="4"/>
        <v>5.6877500000000003</v>
      </c>
      <c r="D47" s="17" t="b">
        <f t="shared" si="5"/>
        <v>1</v>
      </c>
      <c r="G47" s="22"/>
    </row>
    <row r="48" spans="1:10">
      <c r="A48" s="13" t="s">
        <v>9</v>
      </c>
      <c r="B48" s="15">
        <f t="shared" si="3"/>
        <v>7.4569999999999999</v>
      </c>
      <c r="C48" s="15">
        <f t="shared" si="4"/>
        <v>7.3820000000000006</v>
      </c>
      <c r="D48" s="17" t="b">
        <f t="shared" si="5"/>
        <v>1</v>
      </c>
      <c r="G48" s="22"/>
    </row>
    <row r="49" spans="1:7">
      <c r="A49" s="13" t="s">
        <v>10</v>
      </c>
      <c r="B49" s="15">
        <f t="shared" si="3"/>
        <v>9.8922500000000007</v>
      </c>
      <c r="C49" s="15">
        <f t="shared" si="4"/>
        <v>10.27975</v>
      </c>
      <c r="D49" s="16" t="b">
        <f t="shared" si="5"/>
        <v>0</v>
      </c>
      <c r="G49" s="22"/>
    </row>
    <row r="50" spans="1:7">
      <c r="A50" s="13" t="s">
        <v>11</v>
      </c>
      <c r="B50" s="15">
        <f t="shared" si="3"/>
        <v>13.12975</v>
      </c>
      <c r="C50" s="15">
        <f t="shared" si="4"/>
        <v>9.2197499999999994</v>
      </c>
      <c r="D50" s="17" t="b">
        <f t="shared" si="5"/>
        <v>1</v>
      </c>
      <c r="G50" s="22"/>
    </row>
    <row r="51" spans="1:7">
      <c r="A51" s="13" t="s">
        <v>12</v>
      </c>
      <c r="B51" s="15">
        <f t="shared" si="3"/>
        <v>15.0015</v>
      </c>
      <c r="C51" s="15">
        <f t="shared" si="4"/>
        <v>14.015000000000001</v>
      </c>
      <c r="D51" s="17" t="b">
        <f t="shared" si="5"/>
        <v>1</v>
      </c>
      <c r="G51" s="22"/>
    </row>
    <row r="52" spans="1:7">
      <c r="A52" s="13" t="s">
        <v>14</v>
      </c>
      <c r="B52" s="15">
        <f t="shared" si="3"/>
        <v>21.759</v>
      </c>
      <c r="C52" s="15">
        <f t="shared" si="4"/>
        <v>17.686250000000001</v>
      </c>
      <c r="D52" s="17" t="b">
        <f t="shared" si="5"/>
        <v>1</v>
      </c>
      <c r="G52" s="22"/>
    </row>
    <row r="53" spans="1:7">
      <c r="A53" s="13" t="s">
        <v>13</v>
      </c>
      <c r="B53" s="15">
        <f t="shared" si="3"/>
        <v>30.661000000000001</v>
      </c>
      <c r="C53" s="15">
        <f t="shared" si="4"/>
        <v>26.606000000000002</v>
      </c>
      <c r="D53" s="17" t="b">
        <f t="shared" si="5"/>
        <v>1</v>
      </c>
    </row>
  </sheetData>
  <mergeCells count="4">
    <mergeCell ref="B1:J1"/>
    <mergeCell ref="B2:E2"/>
    <mergeCell ref="G2:J2"/>
    <mergeCell ref="A28:J28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2024-07-02T01:58:28Z</dcterms:created>
  <dcterms:modified xsi:type="dcterms:W3CDTF">2024-11-24T08:13:26Z</dcterms:modified>
</cp:coreProperties>
</file>