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7BFBB13-A70E-4B91-B170-13890D4E63AB}" xr6:coauthVersionLast="41" xr6:coauthVersionMax="43" xr10:uidLastSave="{00000000-0000-0000-0000-000000000000}"/>
  <bookViews>
    <workbookView xWindow="-108" yWindow="-108" windowWidth="23256" windowHeight="12576" activeTab="2" xr2:uid="{19FBAE48-32DE-4C66-954E-41C688BC4A6A}"/>
  </bookViews>
  <sheets>
    <sheet name="Improved-Model" sheetId="1" r:id="rId1"/>
    <sheet name="Store-Model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" l="1"/>
  <c r="N1" i="1"/>
  <c r="L87" i="1" l="1"/>
  <c r="K87" i="1"/>
  <c r="K87" i="3"/>
  <c r="L87" i="3"/>
  <c r="L2" i="3" l="1"/>
  <c r="L15" i="3"/>
  <c r="L23" i="3"/>
  <c r="L31" i="3"/>
  <c r="L39" i="3"/>
  <c r="L42" i="3"/>
  <c r="L47" i="3"/>
  <c r="L55" i="3"/>
  <c r="L59" i="3"/>
  <c r="L63" i="3"/>
  <c r="L66" i="3"/>
  <c r="L75" i="3"/>
  <c r="L77" i="3"/>
  <c r="L78" i="3"/>
  <c r="L79" i="3"/>
  <c r="L86" i="3"/>
  <c r="L80" i="3"/>
  <c r="L71" i="3"/>
  <c r="L56" i="3"/>
  <c r="L48" i="3"/>
  <c r="L40" i="3"/>
  <c r="L32" i="3"/>
  <c r="L24" i="3"/>
  <c r="L16" i="3"/>
  <c r="L7" i="3"/>
  <c r="K86" i="3"/>
  <c r="K85" i="3"/>
  <c r="L85" i="3"/>
  <c r="K84" i="3"/>
  <c r="L84" i="3"/>
  <c r="K83" i="3"/>
  <c r="L83" i="3"/>
  <c r="K82" i="3"/>
  <c r="L82" i="3"/>
  <c r="K81" i="3"/>
  <c r="K80" i="3"/>
  <c r="K79" i="3"/>
  <c r="K78" i="3"/>
  <c r="K77" i="3"/>
  <c r="K76" i="3"/>
  <c r="L76" i="3"/>
  <c r="K75" i="3"/>
  <c r="K74" i="3"/>
  <c r="L74" i="3"/>
  <c r="K73" i="3"/>
  <c r="L72" i="3"/>
  <c r="K72" i="3"/>
  <c r="K71" i="3"/>
  <c r="L70" i="3"/>
  <c r="K70" i="3"/>
  <c r="L69" i="3"/>
  <c r="K69" i="3"/>
  <c r="K68" i="3"/>
  <c r="L68" i="3"/>
  <c r="K67" i="3"/>
  <c r="L67" i="3"/>
  <c r="K66" i="3"/>
  <c r="K65" i="3"/>
  <c r="L64" i="3"/>
  <c r="K64" i="3"/>
  <c r="K63" i="3"/>
  <c r="L62" i="3"/>
  <c r="K62" i="3"/>
  <c r="L61" i="3"/>
  <c r="K61" i="3"/>
  <c r="K60" i="3"/>
  <c r="L60" i="3"/>
  <c r="K59" i="3"/>
  <c r="K58" i="3"/>
  <c r="L58" i="3"/>
  <c r="K57" i="3"/>
  <c r="K56" i="3"/>
  <c r="K55" i="3"/>
  <c r="L54" i="3"/>
  <c r="K54" i="3"/>
  <c r="L53" i="3"/>
  <c r="K53" i="3"/>
  <c r="K52" i="3"/>
  <c r="L52" i="3"/>
  <c r="K51" i="3"/>
  <c r="L51" i="3"/>
  <c r="K50" i="3"/>
  <c r="L50" i="3"/>
  <c r="K49" i="3"/>
  <c r="K48" i="3"/>
  <c r="K47" i="3"/>
  <c r="L46" i="3"/>
  <c r="K46" i="3"/>
  <c r="L45" i="3"/>
  <c r="K45" i="3"/>
  <c r="K44" i="3"/>
  <c r="L44" i="3"/>
  <c r="K43" i="3"/>
  <c r="L43" i="3"/>
  <c r="K42" i="3"/>
  <c r="K41" i="3"/>
  <c r="K40" i="3"/>
  <c r="K39" i="3"/>
  <c r="L38" i="3"/>
  <c r="K38" i="3"/>
  <c r="L37" i="3"/>
  <c r="K37" i="3"/>
  <c r="K36" i="3"/>
  <c r="L36" i="3"/>
  <c r="K35" i="3"/>
  <c r="L35" i="3"/>
  <c r="K34" i="3"/>
  <c r="L34" i="3"/>
  <c r="K33" i="3"/>
  <c r="K32" i="3"/>
  <c r="K31" i="3"/>
  <c r="L30" i="3"/>
  <c r="K30" i="3"/>
  <c r="L29" i="3"/>
  <c r="K29" i="3"/>
  <c r="K28" i="3"/>
  <c r="L28" i="3"/>
  <c r="K27" i="3"/>
  <c r="L27" i="3"/>
  <c r="K26" i="3"/>
  <c r="L26" i="3"/>
  <c r="K25" i="3"/>
  <c r="K24" i="3"/>
  <c r="K23" i="3"/>
  <c r="L22" i="3"/>
  <c r="K22" i="3"/>
  <c r="L21" i="3"/>
  <c r="K21" i="3"/>
  <c r="K20" i="3"/>
  <c r="L20" i="3"/>
  <c r="K19" i="3"/>
  <c r="L19" i="3"/>
  <c r="K18" i="3"/>
  <c r="L18" i="3"/>
  <c r="K17" i="3"/>
  <c r="K16" i="3"/>
  <c r="K15" i="3"/>
  <c r="L14" i="3"/>
  <c r="K14" i="3"/>
  <c r="L13" i="3"/>
  <c r="K13" i="3"/>
  <c r="K12" i="3"/>
  <c r="L12" i="3"/>
  <c r="K11" i="3"/>
  <c r="L11" i="3"/>
  <c r="K10" i="3"/>
  <c r="L10" i="3"/>
  <c r="K9" i="3"/>
  <c r="L9" i="3" s="1"/>
  <c r="L8" i="3"/>
  <c r="K8" i="3"/>
  <c r="K7" i="3"/>
  <c r="L6" i="3"/>
  <c r="K6" i="3"/>
  <c r="L5" i="3"/>
  <c r="K5" i="3"/>
  <c r="K4" i="3"/>
  <c r="L4" i="3"/>
  <c r="K3" i="3"/>
  <c r="L3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5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H38" i="1"/>
  <c r="H39" i="1"/>
  <c r="H40" i="1"/>
  <c r="H41" i="1"/>
  <c r="H42" i="1"/>
  <c r="H43" i="1"/>
  <c r="H44" i="1"/>
  <c r="H4" i="1"/>
  <c r="H45" i="1"/>
  <c r="H46" i="1"/>
  <c r="H47" i="1"/>
  <c r="H48" i="1"/>
  <c r="H49" i="1"/>
  <c r="H50" i="1"/>
  <c r="H51" i="1"/>
  <c r="H52" i="1"/>
  <c r="H53" i="1"/>
  <c r="L65" i="3" l="1"/>
  <c r="L17" i="3"/>
  <c r="L73" i="3"/>
  <c r="L81" i="3"/>
  <c r="L57" i="3"/>
  <c r="L49" i="3"/>
  <c r="L41" i="3"/>
  <c r="L33" i="3"/>
  <c r="L25" i="3"/>
</calcChain>
</file>

<file path=xl/sharedStrings.xml><?xml version="1.0" encoding="utf-8"?>
<sst xmlns="http://schemas.openxmlformats.org/spreadsheetml/2006/main" count="116" uniqueCount="109">
  <si>
    <t>dl2.int m</t>
  </si>
  <si>
    <t>dl2.lprice</t>
  </si>
  <si>
    <t>mdl2.feat</t>
  </si>
  <si>
    <t>mdl2.disp</t>
  </si>
  <si>
    <t>mdl2.store.int md</t>
  </si>
  <si>
    <t>l2.store.lprice</t>
  </si>
  <si>
    <t>store100</t>
  </si>
  <si>
    <t>store101</t>
  </si>
  <si>
    <t>store102</t>
  </si>
  <si>
    <t>store103</t>
  </si>
  <si>
    <t>store104</t>
  </si>
  <si>
    <t>store105</t>
  </si>
  <si>
    <t>store106</t>
  </si>
  <si>
    <t>store107</t>
  </si>
  <si>
    <t>store109</t>
  </si>
  <si>
    <t>store110</t>
  </si>
  <si>
    <t>store111</t>
  </si>
  <si>
    <t>store112</t>
  </si>
  <si>
    <t>store113</t>
  </si>
  <si>
    <t>store114</t>
  </si>
  <si>
    <t>store115</t>
  </si>
  <si>
    <t>store116</t>
  </si>
  <si>
    <t>store117</t>
  </si>
  <si>
    <t>store118</t>
  </si>
  <si>
    <t>store119</t>
  </si>
  <si>
    <t>store12</t>
  </si>
  <si>
    <t>store121</t>
  </si>
  <si>
    <t>store122</t>
  </si>
  <si>
    <t>store123</t>
  </si>
  <si>
    <t>store124</t>
  </si>
  <si>
    <t>store126</t>
  </si>
  <si>
    <t>store128</t>
  </si>
  <si>
    <t>store129</t>
  </si>
  <si>
    <t>store130</t>
  </si>
  <si>
    <t>store131</t>
  </si>
  <si>
    <t>store132</t>
  </si>
  <si>
    <t>store133</t>
  </si>
  <si>
    <t>store134</t>
  </si>
  <si>
    <t>store136</t>
  </si>
  <si>
    <t>store137</t>
  </si>
  <si>
    <t>store139</t>
  </si>
  <si>
    <t>store14</t>
  </si>
  <si>
    <t>store18</t>
  </si>
  <si>
    <t>store21</t>
  </si>
  <si>
    <t>store28</t>
  </si>
  <si>
    <t>store32</t>
  </si>
  <si>
    <t>store33</t>
  </si>
  <si>
    <t>store40</t>
  </si>
  <si>
    <t>store44</t>
  </si>
  <si>
    <t>store45</t>
  </si>
  <si>
    <t>store47</t>
  </si>
  <si>
    <t>store48</t>
  </si>
  <si>
    <t>store49</t>
  </si>
  <si>
    <t>store5</t>
  </si>
  <si>
    <t>store50</t>
  </si>
  <si>
    <t>store51</t>
  </si>
  <si>
    <t>store52</t>
  </si>
  <si>
    <t>store53</t>
  </si>
  <si>
    <t>store54</t>
  </si>
  <si>
    <t>store56</t>
  </si>
  <si>
    <t>store59</t>
  </si>
  <si>
    <t>store62</t>
  </si>
  <si>
    <t>store64</t>
  </si>
  <si>
    <t>store67</t>
  </si>
  <si>
    <t>store68</t>
  </si>
  <si>
    <t>store70</t>
  </si>
  <si>
    <t>store71</t>
  </si>
  <si>
    <t>store72</t>
  </si>
  <si>
    <t>store73</t>
  </si>
  <si>
    <t>store74</t>
  </si>
  <si>
    <t>store75</t>
  </si>
  <si>
    <t>store76</t>
  </si>
  <si>
    <t>store77</t>
  </si>
  <si>
    <t>store78</t>
  </si>
  <si>
    <t>store8</t>
  </si>
  <si>
    <t>store80</t>
  </si>
  <si>
    <t>store81</t>
  </si>
  <si>
    <t>store83</t>
  </si>
  <si>
    <t>store84</t>
  </si>
  <si>
    <t>store86</t>
  </si>
  <si>
    <t>store88</t>
  </si>
  <si>
    <t>store89</t>
  </si>
  <si>
    <t>store9</t>
  </si>
  <si>
    <t>store90</t>
  </si>
  <si>
    <t>store91</t>
  </si>
  <si>
    <t>store92</t>
  </si>
  <si>
    <t>store93</t>
  </si>
  <si>
    <t>store94</t>
  </si>
  <si>
    <t>store95</t>
  </si>
  <si>
    <t>store97</t>
  </si>
  <si>
    <t>store98</t>
  </si>
  <si>
    <t>store</t>
  </si>
  <si>
    <t>upc</t>
  </si>
  <si>
    <t>week</t>
  </si>
  <si>
    <t>move</t>
  </si>
  <si>
    <t>price</t>
  </si>
  <si>
    <t>Cost</t>
  </si>
  <si>
    <t>Total Beta</t>
  </si>
  <si>
    <t>Actual Price</t>
  </si>
  <si>
    <t>Predicted Price</t>
  </si>
  <si>
    <t>Difference</t>
  </si>
  <si>
    <t>mdl2.int</t>
  </si>
  <si>
    <t>mdl2.lprice</t>
  </si>
  <si>
    <t>mdl2.store.int</t>
  </si>
  <si>
    <t>mdl2.store.lprice</t>
  </si>
  <si>
    <t>Difference-Actual-Predicted</t>
  </si>
  <si>
    <t>Optimal Price</t>
  </si>
  <si>
    <t>Store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</si>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</sst>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0"/>
      <color rgb="FFFF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 wrapText="1"/>
    </xf>
    <xf numFmtId="0" fontId="2" fillId="0" borderId="0" xfId="0" applyFont="1"/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'Improved-Model'!$I$1</c:f>
              <c:strCache>
                <c:ptCount val="1"/>
                <c:pt idx="0">
                  <c:v>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'Improved-Model'!$I$2:$I$87</c:f>
              <c:numCache>
                <c:formatCode>General</c:formatCode>
                <c:ptCount val="86"/>
                <c:pt idx="0">
                  <c:v>2.19</c:v>
                </c:pt>
                <c:pt idx="1">
                  <c:v>2.19</c:v>
                </c:pt>
                <c:pt idx="2">
                  <c:v>2.19</c:v>
                </c:pt>
                <c:pt idx="3">
                  <c:v>2.19</c:v>
                </c:pt>
                <c:pt idx="4">
                  <c:v>2.19</c:v>
                </c:pt>
                <c:pt idx="5">
                  <c:v>2.19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2.19</c:v>
                </c:pt>
                <c:pt idx="11">
                  <c:v>2.19</c:v>
                </c:pt>
                <c:pt idx="12">
                  <c:v>2.19</c:v>
                </c:pt>
                <c:pt idx="13">
                  <c:v>2.19</c:v>
                </c:pt>
                <c:pt idx="14">
                  <c:v>2.19</c:v>
                </c:pt>
                <c:pt idx="15">
                  <c:v>2.19</c:v>
                </c:pt>
                <c:pt idx="16">
                  <c:v>2.19</c:v>
                </c:pt>
                <c:pt idx="17">
                  <c:v>2.19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2.19</c:v>
                </c:pt>
                <c:pt idx="22">
                  <c:v>2.19</c:v>
                </c:pt>
                <c:pt idx="23">
                  <c:v>2.19</c:v>
                </c:pt>
                <c:pt idx="24">
                  <c:v>2.19</c:v>
                </c:pt>
                <c:pt idx="25">
                  <c:v>2.19</c:v>
                </c:pt>
                <c:pt idx="26">
                  <c:v>2.19</c:v>
                </c:pt>
                <c:pt idx="27">
                  <c:v>2.19</c:v>
                </c:pt>
                <c:pt idx="28">
                  <c:v>2.19</c:v>
                </c:pt>
                <c:pt idx="29">
                  <c:v>2.19</c:v>
                </c:pt>
                <c:pt idx="30">
                  <c:v>2.19</c:v>
                </c:pt>
                <c:pt idx="31">
                  <c:v>2.19</c:v>
                </c:pt>
                <c:pt idx="32">
                  <c:v>2.19</c:v>
                </c:pt>
                <c:pt idx="33">
                  <c:v>2.19</c:v>
                </c:pt>
                <c:pt idx="34">
                  <c:v>2.19</c:v>
                </c:pt>
                <c:pt idx="35">
                  <c:v>2.19</c:v>
                </c:pt>
                <c:pt idx="36">
                  <c:v>2.19</c:v>
                </c:pt>
                <c:pt idx="37">
                  <c:v>2.19</c:v>
                </c:pt>
                <c:pt idx="38">
                  <c:v>2.19</c:v>
                </c:pt>
                <c:pt idx="39">
                  <c:v>2.19</c:v>
                </c:pt>
                <c:pt idx="40">
                  <c:v>2.19</c:v>
                </c:pt>
                <c:pt idx="41">
                  <c:v>2.19</c:v>
                </c:pt>
                <c:pt idx="42">
                  <c:v>2.19</c:v>
                </c:pt>
                <c:pt idx="43">
                  <c:v>2.19</c:v>
                </c:pt>
                <c:pt idx="44">
                  <c:v>2.19</c:v>
                </c:pt>
                <c:pt idx="45">
                  <c:v>2.19</c:v>
                </c:pt>
                <c:pt idx="46">
                  <c:v>2.19</c:v>
                </c:pt>
                <c:pt idx="47">
                  <c:v>2.19</c:v>
                </c:pt>
                <c:pt idx="48">
                  <c:v>2.19</c:v>
                </c:pt>
                <c:pt idx="49">
                  <c:v>2.19</c:v>
                </c:pt>
                <c:pt idx="50">
                  <c:v>2.36</c:v>
                </c:pt>
                <c:pt idx="51">
                  <c:v>2.38</c:v>
                </c:pt>
                <c:pt idx="52">
                  <c:v>2.39</c:v>
                </c:pt>
                <c:pt idx="53">
                  <c:v>2.5099999999999998</c:v>
                </c:pt>
                <c:pt idx="54">
                  <c:v>2.4300000000000002</c:v>
                </c:pt>
                <c:pt idx="55">
                  <c:v>2.19</c:v>
                </c:pt>
                <c:pt idx="56">
                  <c:v>2.33</c:v>
                </c:pt>
                <c:pt idx="57">
                  <c:v>2.19</c:v>
                </c:pt>
                <c:pt idx="58">
                  <c:v>2.19</c:v>
                </c:pt>
                <c:pt idx="59">
                  <c:v>2.19</c:v>
                </c:pt>
                <c:pt idx="60">
                  <c:v>2.19</c:v>
                </c:pt>
                <c:pt idx="61">
                  <c:v>2.19</c:v>
                </c:pt>
                <c:pt idx="62">
                  <c:v>2.37</c:v>
                </c:pt>
                <c:pt idx="63">
                  <c:v>2.19</c:v>
                </c:pt>
                <c:pt idx="64">
                  <c:v>2.39</c:v>
                </c:pt>
                <c:pt idx="65">
                  <c:v>2.39</c:v>
                </c:pt>
                <c:pt idx="66">
                  <c:v>2.19</c:v>
                </c:pt>
                <c:pt idx="67">
                  <c:v>2.19</c:v>
                </c:pt>
                <c:pt idx="68">
                  <c:v>2.19</c:v>
                </c:pt>
                <c:pt idx="69">
                  <c:v>2.19</c:v>
                </c:pt>
                <c:pt idx="70">
                  <c:v>2.35</c:v>
                </c:pt>
                <c:pt idx="71">
                  <c:v>2.31</c:v>
                </c:pt>
                <c:pt idx="72">
                  <c:v>2.19</c:v>
                </c:pt>
                <c:pt idx="73">
                  <c:v>2.19</c:v>
                </c:pt>
                <c:pt idx="74">
                  <c:v>2.34</c:v>
                </c:pt>
                <c:pt idx="75">
                  <c:v>2.38</c:v>
                </c:pt>
                <c:pt idx="76">
                  <c:v>2.42</c:v>
                </c:pt>
                <c:pt idx="77">
                  <c:v>2.19</c:v>
                </c:pt>
                <c:pt idx="78">
                  <c:v>2.42</c:v>
                </c:pt>
                <c:pt idx="79">
                  <c:v>2.39</c:v>
                </c:pt>
                <c:pt idx="80">
                  <c:v>0</c:v>
                </c:pt>
                <c:pt idx="81">
                  <c:v>2.37</c:v>
                </c:pt>
                <c:pt idx="82">
                  <c:v>0</c:v>
                </c:pt>
                <c:pt idx="83">
                  <c:v>2.19</c:v>
                </c:pt>
                <c:pt idx="84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7-4E35-B2E8-1569FDDC50B2}"/>
            </c:ext>
          </c:extLst>
        </c:ser>
        <c:ser>
          <c:idx val="1"/>
          <c:order val="1"/>
          <c:tx>
            <c:strRef>
              <c:f>'Improved-Model'!$K$1</c:f>
              <c:strCache>
                <c:ptCount val="1"/>
                <c:pt idx="0">
                  <c:v>Optimal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'Improved-Model'!$K$2:$K$87</c:f>
              <c:numCache>
                <c:formatCode>General</c:formatCode>
                <c:ptCount val="86"/>
                <c:pt idx="0">
                  <c:v>4.0027273940556638</c:v>
                </c:pt>
                <c:pt idx="1">
                  <c:v>3.9624400841046974</c:v>
                </c:pt>
                <c:pt idx="2">
                  <c:v>6.1502554837648091</c:v>
                </c:pt>
                <c:pt idx="3">
                  <c:v>4.0567647814720003</c:v>
                </c:pt>
                <c:pt idx="4">
                  <c:v>11.617280637638865</c:v>
                </c:pt>
                <c:pt idx="5">
                  <c:v>6.4254459634818621</c:v>
                </c:pt>
                <c:pt idx="6">
                  <c:v>3.5230699752175432</c:v>
                </c:pt>
                <c:pt idx="7">
                  <c:v>8.6945157089615499</c:v>
                </c:pt>
                <c:pt idx="8">
                  <c:v>-35.054736782726167</c:v>
                </c:pt>
                <c:pt idx="9">
                  <c:v>9.1744220813701194</c:v>
                </c:pt>
                <c:pt idx="10">
                  <c:v>3.4789650819719347</c:v>
                </c:pt>
                <c:pt idx="11">
                  <c:v>5.012989510984915</c:v>
                </c:pt>
                <c:pt idx="12">
                  <c:v>8.0178094815135665</c:v>
                </c:pt>
                <c:pt idx="13">
                  <c:v>5.2179186836290965</c:v>
                </c:pt>
                <c:pt idx="14">
                  <c:v>19.551326547333218</c:v>
                </c:pt>
                <c:pt idx="15">
                  <c:v>5.9470804540652695</c:v>
                </c:pt>
                <c:pt idx="16">
                  <c:v>5.1801885213437568</c:v>
                </c:pt>
                <c:pt idx="17">
                  <c:v>9.1862824988142187</c:v>
                </c:pt>
                <c:pt idx="18">
                  <c:v>7.4139527363243918</c:v>
                </c:pt>
                <c:pt idx="19">
                  <c:v>6.0089640826874513</c:v>
                </c:pt>
                <c:pt idx="20">
                  <c:v>4.5308163483294974</c:v>
                </c:pt>
                <c:pt idx="21">
                  <c:v>-4.9881319523786001</c:v>
                </c:pt>
                <c:pt idx="22">
                  <c:v>3.8673036862502528</c:v>
                </c:pt>
                <c:pt idx="23">
                  <c:v>-46.639396195533607</c:v>
                </c:pt>
                <c:pt idx="24">
                  <c:v>4.6273357496166811</c:v>
                </c:pt>
                <c:pt idx="25">
                  <c:v>6.717499210761436</c:v>
                </c:pt>
                <c:pt idx="26">
                  <c:v>4.7100017714003508</c:v>
                </c:pt>
                <c:pt idx="27">
                  <c:v>4.8228937367024178</c:v>
                </c:pt>
                <c:pt idx="28">
                  <c:v>4.3818473169707124</c:v>
                </c:pt>
                <c:pt idx="29">
                  <c:v>6.319668647563387</c:v>
                </c:pt>
                <c:pt idx="30">
                  <c:v>5.3572193858091177</c:v>
                </c:pt>
                <c:pt idx="31">
                  <c:v>4.9730852385848676</c:v>
                </c:pt>
                <c:pt idx="32">
                  <c:v>5.6505298745722516</c:v>
                </c:pt>
                <c:pt idx="33">
                  <c:v>4.0598388209750134</c:v>
                </c:pt>
                <c:pt idx="34">
                  <c:v>7.5382500166057724</c:v>
                </c:pt>
                <c:pt idx="35">
                  <c:v>3.6172450858606302</c:v>
                </c:pt>
                <c:pt idx="36">
                  <c:v>-8.9060766534577276</c:v>
                </c:pt>
                <c:pt idx="37">
                  <c:v>5.0470365763673399</c:v>
                </c:pt>
                <c:pt idx="38">
                  <c:v>4.1685298458447964</c:v>
                </c:pt>
                <c:pt idx="39">
                  <c:v>6.2801788021030021</c:v>
                </c:pt>
                <c:pt idx="40">
                  <c:v>3.9985436738254498</c:v>
                </c:pt>
                <c:pt idx="41">
                  <c:v>-16.326263418242025</c:v>
                </c:pt>
                <c:pt idx="42">
                  <c:v>4.0015995658598973</c:v>
                </c:pt>
                <c:pt idx="43">
                  <c:v>3.4518302465364714</c:v>
                </c:pt>
                <c:pt idx="44">
                  <c:v>4.2593243104791965</c:v>
                </c:pt>
                <c:pt idx="45">
                  <c:v>6.3512348272809742</c:v>
                </c:pt>
                <c:pt idx="46">
                  <c:v>6.7573340748698731</c:v>
                </c:pt>
                <c:pt idx="47">
                  <c:v>-91.898695944961929</c:v>
                </c:pt>
                <c:pt idx="48">
                  <c:v>4.1893187206747742</c:v>
                </c:pt>
                <c:pt idx="49">
                  <c:v>3.8862380201338915</c:v>
                </c:pt>
                <c:pt idx="50">
                  <c:v>4.8262762676543884</c:v>
                </c:pt>
                <c:pt idx="51">
                  <c:v>6.8073490806122541</c:v>
                </c:pt>
                <c:pt idx="52">
                  <c:v>11.863759653044882</c:v>
                </c:pt>
                <c:pt idx="53">
                  <c:v>4.0874346946519342</c:v>
                </c:pt>
                <c:pt idx="54">
                  <c:v>4.3373356613041896</c:v>
                </c:pt>
                <c:pt idx="55">
                  <c:v>3.9318445041911443</c:v>
                </c:pt>
                <c:pt idx="56">
                  <c:v>3.850986729927262</c:v>
                </c:pt>
                <c:pt idx="57">
                  <c:v>4.3233829047677927</c:v>
                </c:pt>
                <c:pt idx="58">
                  <c:v>4.9021425927605939</c:v>
                </c:pt>
                <c:pt idx="59">
                  <c:v>8.4654629626506566</c:v>
                </c:pt>
                <c:pt idx="60">
                  <c:v>19.171114445814872</c:v>
                </c:pt>
                <c:pt idx="61">
                  <c:v>3.385172157897681</c:v>
                </c:pt>
                <c:pt idx="62">
                  <c:v>16.690144031277267</c:v>
                </c:pt>
                <c:pt idx="63">
                  <c:v>5.281515065902517</c:v>
                </c:pt>
                <c:pt idx="64">
                  <c:v>3.9562828153666572</c:v>
                </c:pt>
                <c:pt idx="65">
                  <c:v>4.035692726217456</c:v>
                </c:pt>
                <c:pt idx="66">
                  <c:v>18.741116139920539</c:v>
                </c:pt>
                <c:pt idx="67">
                  <c:v>5.1162532647289405</c:v>
                </c:pt>
                <c:pt idx="68">
                  <c:v>4.8727138200467488</c:v>
                </c:pt>
                <c:pt idx="69">
                  <c:v>15.371456984854257</c:v>
                </c:pt>
                <c:pt idx="70">
                  <c:v>4.8462268781424616</c:v>
                </c:pt>
                <c:pt idx="71">
                  <c:v>13.894521246440346</c:v>
                </c:pt>
                <c:pt idx="72">
                  <c:v>3.5453440367315858</c:v>
                </c:pt>
                <c:pt idx="73">
                  <c:v>4.4265407378906838</c:v>
                </c:pt>
                <c:pt idx="74">
                  <c:v>3.4217055233055182</c:v>
                </c:pt>
                <c:pt idx="75">
                  <c:v>4.9269613156857206</c:v>
                </c:pt>
                <c:pt idx="76">
                  <c:v>4.5962091045891622</c:v>
                </c:pt>
                <c:pt idx="77">
                  <c:v>3.5000926715388521</c:v>
                </c:pt>
                <c:pt idx="78">
                  <c:v>7.0417231620701948</c:v>
                </c:pt>
                <c:pt idx="79">
                  <c:v>3.7668564790786738</c:v>
                </c:pt>
                <c:pt idx="80">
                  <c:v>4.1068292129596813</c:v>
                </c:pt>
                <c:pt idx="81">
                  <c:v>4.8675573957533329</c:v>
                </c:pt>
                <c:pt idx="82">
                  <c:v>13.542542148511643</c:v>
                </c:pt>
                <c:pt idx="83">
                  <c:v>4.0026486682579385</c:v>
                </c:pt>
                <c:pt idx="84">
                  <c:v>3.1707192619134275</c:v>
                </c:pt>
                <c:pt idx="85">
                  <c:v>3.4123260783749911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7-4E35-B2E8-1569FDDC5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114256"/>
        <c:axId val="752112616"/>
      </c:lineChart>
      <c:catAx>
        <c:axId val="7521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12616"/>
        <c:crosses val="autoZero"/>
        <c:auto val="1"/>
        <c:lblAlgn val="ctr"/>
        <c:lblOffset val="100"/>
        <c:noMultiLvlLbl val="0"/>
      </c:catAx>
      <c:valAx>
        <c:axId val="7521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'Store-Model'!$I$1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'Store-Model'!$I$2:$I$87</c:f>
              <c:numCache>
                <c:formatCode>General</c:formatCode>
                <c:ptCount val="86"/>
                <c:pt idx="0">
                  <c:v>2.19</c:v>
                </c:pt>
                <c:pt idx="1">
                  <c:v>2.19</c:v>
                </c:pt>
                <c:pt idx="2">
                  <c:v>2.19</c:v>
                </c:pt>
                <c:pt idx="3">
                  <c:v>2.19</c:v>
                </c:pt>
                <c:pt idx="4">
                  <c:v>2.19</c:v>
                </c:pt>
                <c:pt idx="5">
                  <c:v>2.19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2.19</c:v>
                </c:pt>
                <c:pt idx="11">
                  <c:v>2.19</c:v>
                </c:pt>
                <c:pt idx="12">
                  <c:v>2.19</c:v>
                </c:pt>
                <c:pt idx="13">
                  <c:v>2.19</c:v>
                </c:pt>
                <c:pt idx="14">
                  <c:v>2.19</c:v>
                </c:pt>
                <c:pt idx="15">
                  <c:v>2.19</c:v>
                </c:pt>
                <c:pt idx="16">
                  <c:v>2.19</c:v>
                </c:pt>
                <c:pt idx="17">
                  <c:v>2.19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2.19</c:v>
                </c:pt>
                <c:pt idx="22">
                  <c:v>2.19</c:v>
                </c:pt>
                <c:pt idx="23">
                  <c:v>2.19</c:v>
                </c:pt>
                <c:pt idx="24">
                  <c:v>2.19</c:v>
                </c:pt>
                <c:pt idx="25">
                  <c:v>2.19</c:v>
                </c:pt>
                <c:pt idx="26">
                  <c:v>2.19</c:v>
                </c:pt>
                <c:pt idx="27">
                  <c:v>2.19</c:v>
                </c:pt>
                <c:pt idx="28">
                  <c:v>2.19</c:v>
                </c:pt>
                <c:pt idx="29">
                  <c:v>2.19</c:v>
                </c:pt>
                <c:pt idx="30">
                  <c:v>2.19</c:v>
                </c:pt>
                <c:pt idx="31">
                  <c:v>2.19</c:v>
                </c:pt>
                <c:pt idx="32">
                  <c:v>2.19</c:v>
                </c:pt>
                <c:pt idx="33">
                  <c:v>2.19</c:v>
                </c:pt>
                <c:pt idx="34">
                  <c:v>2.19</c:v>
                </c:pt>
                <c:pt idx="35">
                  <c:v>2.19</c:v>
                </c:pt>
                <c:pt idx="36">
                  <c:v>2.19</c:v>
                </c:pt>
                <c:pt idx="37">
                  <c:v>2.19</c:v>
                </c:pt>
                <c:pt idx="38">
                  <c:v>2.19</c:v>
                </c:pt>
                <c:pt idx="39">
                  <c:v>2.19</c:v>
                </c:pt>
                <c:pt idx="40">
                  <c:v>2.19</c:v>
                </c:pt>
                <c:pt idx="41">
                  <c:v>2.19</c:v>
                </c:pt>
                <c:pt idx="42">
                  <c:v>2.19</c:v>
                </c:pt>
                <c:pt idx="43">
                  <c:v>2.19</c:v>
                </c:pt>
                <c:pt idx="44">
                  <c:v>2.19</c:v>
                </c:pt>
                <c:pt idx="45">
                  <c:v>2.19</c:v>
                </c:pt>
                <c:pt idx="46">
                  <c:v>2.19</c:v>
                </c:pt>
                <c:pt idx="47">
                  <c:v>2.19</c:v>
                </c:pt>
                <c:pt idx="48">
                  <c:v>2.19</c:v>
                </c:pt>
                <c:pt idx="49">
                  <c:v>2.19</c:v>
                </c:pt>
                <c:pt idx="50">
                  <c:v>2.36</c:v>
                </c:pt>
                <c:pt idx="51">
                  <c:v>2.38</c:v>
                </c:pt>
                <c:pt idx="52">
                  <c:v>2.39</c:v>
                </c:pt>
                <c:pt idx="53">
                  <c:v>2.5099999999999998</c:v>
                </c:pt>
                <c:pt idx="54">
                  <c:v>2.4300000000000002</c:v>
                </c:pt>
                <c:pt idx="55">
                  <c:v>2.19</c:v>
                </c:pt>
                <c:pt idx="56">
                  <c:v>2.33</c:v>
                </c:pt>
                <c:pt idx="57">
                  <c:v>2.19</c:v>
                </c:pt>
                <c:pt idx="58">
                  <c:v>2.19</c:v>
                </c:pt>
                <c:pt idx="59">
                  <c:v>2.19</c:v>
                </c:pt>
                <c:pt idx="60">
                  <c:v>2.19</c:v>
                </c:pt>
                <c:pt idx="61">
                  <c:v>2.19</c:v>
                </c:pt>
                <c:pt idx="62">
                  <c:v>2.37</c:v>
                </c:pt>
                <c:pt idx="63">
                  <c:v>2.19</c:v>
                </c:pt>
                <c:pt idx="64">
                  <c:v>2.39</c:v>
                </c:pt>
                <c:pt idx="65">
                  <c:v>2.39</c:v>
                </c:pt>
                <c:pt idx="66">
                  <c:v>2.19</c:v>
                </c:pt>
                <c:pt idx="67">
                  <c:v>2.19</c:v>
                </c:pt>
                <c:pt idx="68">
                  <c:v>2.19</c:v>
                </c:pt>
                <c:pt idx="69">
                  <c:v>2.19</c:v>
                </c:pt>
                <c:pt idx="70">
                  <c:v>2.35</c:v>
                </c:pt>
                <c:pt idx="71">
                  <c:v>2.31</c:v>
                </c:pt>
                <c:pt idx="72">
                  <c:v>2.19</c:v>
                </c:pt>
                <c:pt idx="73">
                  <c:v>2.19</c:v>
                </c:pt>
                <c:pt idx="74">
                  <c:v>2.34</c:v>
                </c:pt>
                <c:pt idx="75">
                  <c:v>2.38</c:v>
                </c:pt>
                <c:pt idx="76">
                  <c:v>2.42</c:v>
                </c:pt>
                <c:pt idx="77">
                  <c:v>2.19</c:v>
                </c:pt>
                <c:pt idx="78">
                  <c:v>2.42</c:v>
                </c:pt>
                <c:pt idx="79">
                  <c:v>2.39</c:v>
                </c:pt>
                <c:pt idx="80">
                  <c:v>0</c:v>
                </c:pt>
                <c:pt idx="81">
                  <c:v>2.37</c:v>
                </c:pt>
                <c:pt idx="82">
                  <c:v>0</c:v>
                </c:pt>
                <c:pt idx="83">
                  <c:v>2.19</c:v>
                </c:pt>
                <c:pt idx="84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80-890E-2F083DF5F291}"/>
            </c:ext>
          </c:extLst>
        </c:ser>
        <c:ser>
          <c:idx val="1"/>
          <c:order val="1"/>
          <c:tx>
            <c:strRef>
              <c:f>'Store-Model'!$K$1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'Store-Model'!$K$2:$K$87</c:f>
              <c:numCache>
                <c:formatCode>General</c:formatCode>
                <c:ptCount val="86"/>
                <c:pt idx="0">
                  <c:v>4.1809781416031653</c:v>
                </c:pt>
                <c:pt idx="1">
                  <c:v>3.659411393167098</c:v>
                </c:pt>
                <c:pt idx="2">
                  <c:v>4.2728516064837834</c:v>
                </c:pt>
                <c:pt idx="3">
                  <c:v>3.3730242432831026</c:v>
                </c:pt>
                <c:pt idx="4">
                  <c:v>5.5852893569107689</c:v>
                </c:pt>
                <c:pt idx="5">
                  <c:v>3.7760960607401932</c:v>
                </c:pt>
                <c:pt idx="6">
                  <c:v>3.5503086131026307</c:v>
                </c:pt>
                <c:pt idx="7">
                  <c:v>4.5168226525449073</c:v>
                </c:pt>
                <c:pt idx="8">
                  <c:v>7.0065210485865999</c:v>
                </c:pt>
                <c:pt idx="9">
                  <c:v>5.1488119359675615</c:v>
                </c:pt>
                <c:pt idx="10">
                  <c:v>3.3167548339051658</c:v>
                </c:pt>
                <c:pt idx="11">
                  <c:v>3.7079347096252233</c:v>
                </c:pt>
                <c:pt idx="12">
                  <c:v>6.2955061389520122</c:v>
                </c:pt>
                <c:pt idx="13">
                  <c:v>3.978118156178529</c:v>
                </c:pt>
                <c:pt idx="14">
                  <c:v>5.0381023823683506</c:v>
                </c:pt>
                <c:pt idx="15">
                  <c:v>4.4416920402240505</c:v>
                </c:pt>
                <c:pt idx="16">
                  <c:v>4.1190709210191612</c:v>
                </c:pt>
                <c:pt idx="17">
                  <c:v>4.100710175558798</c:v>
                </c:pt>
                <c:pt idx="18">
                  <c:v>4.405787487746748</c:v>
                </c:pt>
                <c:pt idx="19">
                  <c:v>4.1763207183503814</c:v>
                </c:pt>
                <c:pt idx="20">
                  <c:v>4.3741172485095605</c:v>
                </c:pt>
                <c:pt idx="21">
                  <c:v>21.031753753997734</c:v>
                </c:pt>
                <c:pt idx="22">
                  <c:v>3.4194632846980135</c:v>
                </c:pt>
                <c:pt idx="23">
                  <c:v>8.7311375607550534</c:v>
                </c:pt>
                <c:pt idx="24">
                  <c:v>3.7518465003804851</c:v>
                </c:pt>
                <c:pt idx="25">
                  <c:v>4.5032647267319135</c:v>
                </c:pt>
                <c:pt idx="26">
                  <c:v>4.2455564528563023</c:v>
                </c:pt>
                <c:pt idx="27">
                  <c:v>3.7284600162935462</c:v>
                </c:pt>
                <c:pt idx="28">
                  <c:v>3.6067819187873522</c:v>
                </c:pt>
                <c:pt idx="29">
                  <c:v>5.1802194846736125</c:v>
                </c:pt>
                <c:pt idx="30">
                  <c:v>4.6905518360393996</c:v>
                </c:pt>
                <c:pt idx="31">
                  <c:v>4.282168516430664</c:v>
                </c:pt>
                <c:pt idx="32">
                  <c:v>4.2482955294250297</c:v>
                </c:pt>
                <c:pt idx="33">
                  <c:v>3.2374517849459665</c:v>
                </c:pt>
                <c:pt idx="34">
                  <c:v>3.9957626446081091</c:v>
                </c:pt>
                <c:pt idx="35">
                  <c:v>3.4715116099618006</c:v>
                </c:pt>
                <c:pt idx="36">
                  <c:v>-17.704348249528415</c:v>
                </c:pt>
                <c:pt idx="37">
                  <c:v>4.0853205433962776</c:v>
                </c:pt>
                <c:pt idx="38">
                  <c:v>3.3482190627251107</c:v>
                </c:pt>
                <c:pt idx="39">
                  <c:v>4.3696982226610892</c:v>
                </c:pt>
                <c:pt idx="40">
                  <c:v>4.012054634136919</c:v>
                </c:pt>
                <c:pt idx="41">
                  <c:v>21.91998392486391</c:v>
                </c:pt>
                <c:pt idx="42">
                  <c:v>3.622561016409485</c:v>
                </c:pt>
                <c:pt idx="43">
                  <c:v>3.2294775817359151</c:v>
                </c:pt>
                <c:pt idx="44">
                  <c:v>3.8689331769520146</c:v>
                </c:pt>
                <c:pt idx="45">
                  <c:v>5.4155002698027976</c:v>
                </c:pt>
                <c:pt idx="46">
                  <c:v>4.8334808637408928</c:v>
                </c:pt>
                <c:pt idx="47">
                  <c:v>15.591362863135345</c:v>
                </c:pt>
                <c:pt idx="48">
                  <c:v>3.3503567110049213</c:v>
                </c:pt>
                <c:pt idx="49">
                  <c:v>3.8082572330815809</c:v>
                </c:pt>
                <c:pt idx="50">
                  <c:v>3.7798269845573333</c:v>
                </c:pt>
                <c:pt idx="51">
                  <c:v>4.3411248324356801</c:v>
                </c:pt>
                <c:pt idx="52">
                  <c:v>7.9264075134059597</c:v>
                </c:pt>
                <c:pt idx="53">
                  <c:v>4.573543879042778</c:v>
                </c:pt>
                <c:pt idx="54">
                  <c:v>3.8633536976018594</c:v>
                </c:pt>
                <c:pt idx="55">
                  <c:v>3.6342826563432267</c:v>
                </c:pt>
                <c:pt idx="56">
                  <c:v>3.2548265544484822</c:v>
                </c:pt>
                <c:pt idx="57">
                  <c:v>3.8646497629869487</c:v>
                </c:pt>
                <c:pt idx="58">
                  <c:v>4.63114041110265</c:v>
                </c:pt>
                <c:pt idx="59">
                  <c:v>4.5298412718240151</c:v>
                </c:pt>
                <c:pt idx="60">
                  <c:v>5.3409148673014064</c:v>
                </c:pt>
                <c:pt idx="61">
                  <c:v>3.1851678899933034</c:v>
                </c:pt>
                <c:pt idx="62">
                  <c:v>10.24445991619435</c:v>
                </c:pt>
                <c:pt idx="63">
                  <c:v>4.2905892974205395</c:v>
                </c:pt>
                <c:pt idx="64">
                  <c:v>3.5619488083374433</c:v>
                </c:pt>
                <c:pt idx="65">
                  <c:v>3.7183507076725548</c:v>
                </c:pt>
                <c:pt idx="66">
                  <c:v>4.9840882011554006</c:v>
                </c:pt>
                <c:pt idx="67">
                  <c:v>4.46513423171693</c:v>
                </c:pt>
                <c:pt idx="68">
                  <c:v>4.2242109074618455</c:v>
                </c:pt>
                <c:pt idx="69">
                  <c:v>6.9426157053588993</c:v>
                </c:pt>
                <c:pt idx="70">
                  <c:v>3.6712924276716485</c:v>
                </c:pt>
                <c:pt idx="71">
                  <c:v>7.6344615989692111</c:v>
                </c:pt>
                <c:pt idx="72">
                  <c:v>3.5666604020232331</c:v>
                </c:pt>
                <c:pt idx="73">
                  <c:v>4.0065382379831469</c:v>
                </c:pt>
                <c:pt idx="74">
                  <c:v>3.1895481085535855</c:v>
                </c:pt>
                <c:pt idx="75">
                  <c:v>3.8393861723934108</c:v>
                </c:pt>
                <c:pt idx="76">
                  <c:v>4.0755676164877235</c:v>
                </c:pt>
                <c:pt idx="77">
                  <c:v>3.1028387306192697</c:v>
                </c:pt>
                <c:pt idx="78">
                  <c:v>4.5319360479076325</c:v>
                </c:pt>
                <c:pt idx="79">
                  <c:v>3.7363891863699101</c:v>
                </c:pt>
                <c:pt idx="80">
                  <c:v>2.9668465246283171</c:v>
                </c:pt>
                <c:pt idx="81">
                  <c:v>3.6762635365736127</c:v>
                </c:pt>
                <c:pt idx="82">
                  <c:v>3.8648854860253006</c:v>
                </c:pt>
                <c:pt idx="83">
                  <c:v>3.4723992674808151</c:v>
                </c:pt>
                <c:pt idx="84">
                  <c:v>2.9937421434629981</c:v>
                </c:pt>
                <c:pt idx="85">
                  <c:v>4.6186417285063763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D-4F80-890E-2F083DF5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755936"/>
        <c:axId val="729757576"/>
      </c:lineChart>
      <c:catAx>
        <c:axId val="7297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57576"/>
        <c:crosses val="autoZero"/>
        <c:auto val="1"/>
        <c:lblAlgn val="ctr"/>
        <c:lblOffset val="100"/>
        <c:noMultiLvlLbl val="0"/>
      </c:catAx>
      <c:valAx>
        <c:axId val="7297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7</xdr:row>
      <xdr:rowOff>0</xdr:rowOff>
    </xdr:from>
    <xdr:to>
      <xdr:col>28</xdr:col>
      <xdr:colOff>548640</xdr:colOff>
      <xdr:row>23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59617-6919-4E54-8099-C2B48BA32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0</xdr:rowOff>
    </xdr:from>
    <xdr:to>
      <xdr:col>20</xdr:col>
      <xdr:colOff>342900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AA32F-1647-45CC-9E59-15625AEBA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F868-8B39-49E9-AEA1-6B48C1D3894F}">
  <dimension ref="A1:N87"/>
  <sheetViews>
    <sheetView workbookViewId="0">
      <selection activeCell="N2" sqref="N2"/>
    </sheetView>
  </sheetViews>
  <sheetFormatPr defaultRowHeight="14.4" x14ac:dyDescent="0.3"/>
  <cols>
    <col min="1" max="1" width="7.109375" bestFit="1" customWidth="1"/>
    <col min="2" max="5" width="0" hidden="1" customWidth="1"/>
    <col min="6" max="6" width="20.21875" hidden="1" customWidth="1"/>
    <col min="7" max="7" width="15.109375" hidden="1" customWidth="1"/>
    <col min="8" max="8" width="13.44140625" hidden="1" customWidth="1"/>
    <col min="9" max="9" width="5" bestFit="1" customWidth="1"/>
    <col min="10" max="11" width="14.88671875" customWidth="1"/>
    <col min="12" max="12" width="12.109375" customWidth="1"/>
  </cols>
  <sheetData>
    <row r="1" spans="1:14" s="5" customFormat="1" x14ac:dyDescent="0.3">
      <c r="A1" s="6" t="s">
        <v>107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97</v>
      </c>
      <c r="I1" s="5" t="s">
        <v>98</v>
      </c>
      <c r="J1" s="5" t="s">
        <v>96</v>
      </c>
      <c r="K1" s="5" t="s">
        <v>106</v>
      </c>
      <c r="L1" s="5" t="s">
        <v>100</v>
      </c>
      <c r="N1" s="5">
        <f>CORREL(I2:I86,K2:K86)</f>
        <v>-3.7185834042457573E-2</v>
      </c>
    </row>
    <row r="2" spans="1:14" x14ac:dyDescent="0.3">
      <c r="A2" s="3">
        <v>5</v>
      </c>
      <c r="B2">
        <v>6.3016709999999998</v>
      </c>
      <c r="C2">
        <v>-1.3226640000000001</v>
      </c>
      <c r="D2">
        <v>0.46244499999999999</v>
      </c>
      <c r="E2">
        <v>1.6072980000000001E-2</v>
      </c>
      <c r="F2">
        <v>0.81633984000000004</v>
      </c>
      <c r="G2">
        <v>-0.80327166750000001</v>
      </c>
      <c r="H2">
        <f t="shared" ref="H2:H33" si="0">C2+G2</f>
        <v>-2.1259356675000003</v>
      </c>
      <c r="I2">
        <f>VLOOKUP(A2,Sheet2!$A$2:$E$86,5,1)</f>
        <v>2.19</v>
      </c>
      <c r="J2">
        <v>2.11992</v>
      </c>
      <c r="K2">
        <f>J2/(1+(1/H2))</f>
        <v>4.0027273940556638</v>
      </c>
      <c r="L2">
        <f>I2-K2</f>
        <v>-1.8127273940556639</v>
      </c>
    </row>
    <row r="3" spans="1:14" x14ac:dyDescent="0.3">
      <c r="A3" s="3">
        <v>8</v>
      </c>
      <c r="B3">
        <v>6.3016709999999998</v>
      </c>
      <c r="C3">
        <v>-1.3226640000000001</v>
      </c>
      <c r="D3">
        <v>0.46244499999999999</v>
      </c>
      <c r="E3">
        <v>1.6072980000000001E-2</v>
      </c>
      <c r="F3">
        <v>0.73551440999999995</v>
      </c>
      <c r="G3">
        <v>-0.82789062260000001</v>
      </c>
      <c r="H3">
        <f t="shared" si="0"/>
        <v>-2.1505546226000001</v>
      </c>
      <c r="I3">
        <f>VLOOKUP(A3,Sheet2!$A$2:$E$86,5,1)</f>
        <v>2.19</v>
      </c>
      <c r="J3">
        <v>2.11992</v>
      </c>
      <c r="K3">
        <f t="shared" ref="K3:K66" si="1">J3/(1+(1/H3))</f>
        <v>3.9624400841046974</v>
      </c>
      <c r="L3">
        <f t="shared" ref="L3:L66" si="2">I3-K3</f>
        <v>-1.7724400841046974</v>
      </c>
    </row>
    <row r="4" spans="1:14" x14ac:dyDescent="0.3">
      <c r="A4" s="3">
        <v>9</v>
      </c>
      <c r="B4">
        <v>6.3016709999999998</v>
      </c>
      <c r="C4">
        <v>-1.3226640000000001</v>
      </c>
      <c r="D4">
        <v>0.46244499999999999</v>
      </c>
      <c r="E4">
        <v>1.6072980000000001E-2</v>
      </c>
      <c r="F4">
        <v>0.37039063</v>
      </c>
      <c r="G4">
        <v>-0.20332695249999999</v>
      </c>
      <c r="H4">
        <f t="shared" si="0"/>
        <v>-1.5259909524999999</v>
      </c>
      <c r="I4">
        <f>VLOOKUP(A4,Sheet2!$A$2:$E$86,5,1)</f>
        <v>2.19</v>
      </c>
      <c r="J4">
        <v>2.11992</v>
      </c>
      <c r="K4">
        <f t="shared" si="1"/>
        <v>6.1502554837648091</v>
      </c>
      <c r="L4">
        <f t="shared" si="2"/>
        <v>-3.9602554837648092</v>
      </c>
    </row>
    <row r="5" spans="1:14" x14ac:dyDescent="0.3">
      <c r="A5" s="3">
        <v>12</v>
      </c>
      <c r="B5">
        <v>6.3016709999999998</v>
      </c>
      <c r="C5">
        <v>-1.3226640000000001</v>
      </c>
      <c r="D5">
        <v>0.46244499999999999</v>
      </c>
      <c r="E5">
        <v>1.6072980000000001E-2</v>
      </c>
      <c r="F5">
        <v>1.08667844</v>
      </c>
      <c r="G5">
        <v>-0.7718584007</v>
      </c>
      <c r="H5">
        <f t="shared" si="0"/>
        <v>-2.0945224006999998</v>
      </c>
      <c r="I5">
        <f>VLOOKUP(A5,Sheet2!$A$2:$E$86,5,1)</f>
        <v>2.19</v>
      </c>
      <c r="J5">
        <v>2.11992</v>
      </c>
      <c r="K5">
        <f t="shared" si="1"/>
        <v>4.0567647814720003</v>
      </c>
      <c r="L5">
        <f t="shared" si="2"/>
        <v>-1.8667647814720003</v>
      </c>
    </row>
    <row r="6" spans="1:14" x14ac:dyDescent="0.3">
      <c r="A6" s="3">
        <v>14</v>
      </c>
      <c r="B6">
        <v>6.3016709999999998</v>
      </c>
      <c r="C6">
        <v>-1.3226640000000001</v>
      </c>
      <c r="D6">
        <v>0.46244499999999999</v>
      </c>
      <c r="E6">
        <v>1.6072980000000001E-2</v>
      </c>
      <c r="F6">
        <v>9.8104070000000002E-2</v>
      </c>
      <c r="G6">
        <v>9.9452512000000007E-2</v>
      </c>
      <c r="H6">
        <f t="shared" si="0"/>
        <v>-1.223211488</v>
      </c>
      <c r="I6">
        <f>VLOOKUP(A6,Sheet2!$A$2:$E$86,5,1)</f>
        <v>2.19</v>
      </c>
      <c r="J6">
        <v>2.11992</v>
      </c>
      <c r="K6">
        <f t="shared" si="1"/>
        <v>11.617280637638865</v>
      </c>
      <c r="L6">
        <f t="shared" si="2"/>
        <v>-9.4272806376388658</v>
      </c>
    </row>
    <row r="7" spans="1:14" x14ac:dyDescent="0.3">
      <c r="A7" s="3">
        <v>18</v>
      </c>
      <c r="B7">
        <v>6.3016709999999998</v>
      </c>
      <c r="C7">
        <v>-1.3226640000000001</v>
      </c>
      <c r="D7">
        <v>0.46244499999999999</v>
      </c>
      <c r="E7">
        <v>1.6072980000000001E-2</v>
      </c>
      <c r="F7">
        <v>0.28074406000000002</v>
      </c>
      <c r="G7">
        <v>-0.16970790020000001</v>
      </c>
      <c r="H7">
        <f t="shared" si="0"/>
        <v>-1.4923719002</v>
      </c>
      <c r="I7">
        <f>VLOOKUP(A7,Sheet2!$A$2:$E$86,5,1)</f>
        <v>2.19</v>
      </c>
      <c r="J7">
        <v>2.11992</v>
      </c>
      <c r="K7">
        <f t="shared" si="1"/>
        <v>6.4254459634818621</v>
      </c>
      <c r="L7">
        <f t="shared" si="2"/>
        <v>-4.2354459634818618</v>
      </c>
    </row>
    <row r="8" spans="1:14" x14ac:dyDescent="0.3">
      <c r="A8" s="3">
        <v>21</v>
      </c>
      <c r="B8">
        <v>6.3016709999999998</v>
      </c>
      <c r="C8">
        <v>-1.3226640000000001</v>
      </c>
      <c r="D8">
        <v>0.46244499999999999</v>
      </c>
      <c r="E8">
        <v>1.6072980000000001E-2</v>
      </c>
      <c r="F8">
        <v>0.30194711000000002</v>
      </c>
      <c r="G8">
        <v>-1.1881652324</v>
      </c>
      <c r="H8">
        <f t="shared" si="0"/>
        <v>-2.5108292323999999</v>
      </c>
      <c r="I8">
        <f>VLOOKUP(A8,Sheet2!$A$2:$E$86,5,1)</f>
        <v>2.19</v>
      </c>
      <c r="J8">
        <v>2.11992</v>
      </c>
      <c r="K8">
        <f t="shared" si="1"/>
        <v>3.5230699752175432</v>
      </c>
      <c r="L8">
        <f t="shared" si="2"/>
        <v>-1.3330699752175432</v>
      </c>
    </row>
    <row r="9" spans="1:14" x14ac:dyDescent="0.3">
      <c r="A9" s="3">
        <v>28</v>
      </c>
      <c r="B9">
        <v>6.3016709999999998</v>
      </c>
      <c r="C9">
        <v>-1.3226640000000001</v>
      </c>
      <c r="D9">
        <v>0.46244499999999999</v>
      </c>
      <c r="E9">
        <v>1.6072980000000001E-2</v>
      </c>
      <c r="F9">
        <v>-0.65419780000000005</v>
      </c>
      <c r="G9">
        <v>2.228806E-4</v>
      </c>
      <c r="H9">
        <f t="shared" si="0"/>
        <v>-1.3224411194000001</v>
      </c>
      <c r="I9">
        <f>VLOOKUP(A9,Sheet2!$A$2:$E$86,5,1)</f>
        <v>2.19</v>
      </c>
      <c r="J9">
        <v>2.11992</v>
      </c>
      <c r="K9">
        <f t="shared" si="1"/>
        <v>8.6945157089615499</v>
      </c>
      <c r="L9">
        <f t="shared" si="2"/>
        <v>-6.5045157089615504</v>
      </c>
    </row>
    <row r="10" spans="1:14" x14ac:dyDescent="0.3">
      <c r="A10" s="3">
        <v>32</v>
      </c>
      <c r="B10">
        <v>6.3016709999999998</v>
      </c>
      <c r="C10">
        <v>-1.3226640000000001</v>
      </c>
      <c r="D10">
        <v>0.46244499999999999</v>
      </c>
      <c r="E10">
        <v>1.6072980000000001E-2</v>
      </c>
      <c r="F10">
        <v>-2.8009059999999999E-2</v>
      </c>
      <c r="G10">
        <v>0.37968994680000001</v>
      </c>
      <c r="H10">
        <f t="shared" si="0"/>
        <v>-0.94297405320000005</v>
      </c>
      <c r="I10">
        <f>VLOOKUP(A10,Sheet2!$A$2:$E$86,5,1)</f>
        <v>2.19</v>
      </c>
      <c r="J10">
        <v>2.11992</v>
      </c>
      <c r="K10">
        <f t="shared" si="1"/>
        <v>-35.054736782726167</v>
      </c>
      <c r="L10">
        <f t="shared" si="2"/>
        <v>37.244736782726164</v>
      </c>
    </row>
    <row r="11" spans="1:14" x14ac:dyDescent="0.3">
      <c r="A11" s="3">
        <v>33</v>
      </c>
      <c r="B11">
        <v>6.3016709999999998</v>
      </c>
      <c r="C11">
        <v>-1.3226640000000001</v>
      </c>
      <c r="D11">
        <v>0.46244499999999999</v>
      </c>
      <c r="E11">
        <v>1.6072980000000001E-2</v>
      </c>
      <c r="F11">
        <v>0.23713748000000001</v>
      </c>
      <c r="G11">
        <v>2.2158028699999999E-2</v>
      </c>
      <c r="H11">
        <f t="shared" si="0"/>
        <v>-1.3005059713</v>
      </c>
      <c r="I11">
        <f>VLOOKUP(A11,Sheet2!$A$2:$E$86,5,1)</f>
        <v>2.19</v>
      </c>
      <c r="J11">
        <v>2.11992</v>
      </c>
      <c r="K11">
        <f t="shared" si="1"/>
        <v>9.1744220813701194</v>
      </c>
      <c r="L11">
        <f t="shared" si="2"/>
        <v>-6.9844220813701199</v>
      </c>
    </row>
    <row r="12" spans="1:14" x14ac:dyDescent="0.3">
      <c r="A12" s="3">
        <v>40</v>
      </c>
      <c r="B12">
        <v>6.3016709999999998</v>
      </c>
      <c r="C12">
        <v>-1.3226640000000001</v>
      </c>
      <c r="D12">
        <v>0.46244499999999999</v>
      </c>
      <c r="E12">
        <v>1.6072980000000001E-2</v>
      </c>
      <c r="F12">
        <v>0.47743437999999999</v>
      </c>
      <c r="G12">
        <v>-1.2371959547</v>
      </c>
      <c r="H12">
        <f t="shared" si="0"/>
        <v>-2.5598599547000003</v>
      </c>
      <c r="I12">
        <f>VLOOKUP(A12,Sheet2!$A$2:$E$86,5,1)</f>
        <v>2.19</v>
      </c>
      <c r="J12">
        <v>2.11992</v>
      </c>
      <c r="K12">
        <f t="shared" si="1"/>
        <v>3.4789650819719347</v>
      </c>
      <c r="L12">
        <f t="shared" si="2"/>
        <v>-1.2889650819719347</v>
      </c>
    </row>
    <row r="13" spans="1:14" x14ac:dyDescent="0.3">
      <c r="A13" s="3">
        <v>44</v>
      </c>
      <c r="B13">
        <v>6.3016709999999998</v>
      </c>
      <c r="C13">
        <v>-1.3226640000000001</v>
      </c>
      <c r="D13">
        <v>0.46244499999999999</v>
      </c>
      <c r="E13">
        <v>1.6072980000000001E-2</v>
      </c>
      <c r="F13">
        <v>0.66913078999999998</v>
      </c>
      <c r="G13">
        <v>-0.41009405920000003</v>
      </c>
      <c r="H13">
        <f t="shared" si="0"/>
        <v>-1.7327580592</v>
      </c>
      <c r="I13">
        <f>VLOOKUP(A13,Sheet2!$A$2:$E$86,5,1)</f>
        <v>2.19</v>
      </c>
      <c r="J13">
        <v>2.11992</v>
      </c>
      <c r="K13">
        <f t="shared" si="1"/>
        <v>5.012989510984915</v>
      </c>
      <c r="L13">
        <f t="shared" si="2"/>
        <v>-2.822989510984915</v>
      </c>
    </row>
    <row r="14" spans="1:14" x14ac:dyDescent="0.3">
      <c r="A14" s="3">
        <v>45</v>
      </c>
      <c r="B14">
        <v>6.3016709999999998</v>
      </c>
      <c r="C14">
        <v>-1.3226640000000001</v>
      </c>
      <c r="D14">
        <v>0.46244499999999999</v>
      </c>
      <c r="E14">
        <v>1.6072980000000001E-2</v>
      </c>
      <c r="F14">
        <v>-0.4116071</v>
      </c>
      <c r="G14">
        <v>-3.6773050600000003E-2</v>
      </c>
      <c r="H14">
        <f t="shared" si="0"/>
        <v>-1.3594370506</v>
      </c>
      <c r="I14">
        <f>VLOOKUP(A14,Sheet2!$A$2:$E$86,5,1)</f>
        <v>2.19</v>
      </c>
      <c r="J14">
        <v>2.11992</v>
      </c>
      <c r="K14">
        <f t="shared" si="1"/>
        <v>8.0178094815135665</v>
      </c>
      <c r="L14">
        <f t="shared" si="2"/>
        <v>-5.827809481513567</v>
      </c>
    </row>
    <row r="15" spans="1:14" x14ac:dyDescent="0.3">
      <c r="A15" s="3">
        <v>47</v>
      </c>
      <c r="B15">
        <v>6.3016709999999998</v>
      </c>
      <c r="C15">
        <v>-1.3226640000000001</v>
      </c>
      <c r="D15">
        <v>0.46244499999999999</v>
      </c>
      <c r="E15">
        <v>1.6072980000000001E-2</v>
      </c>
      <c r="F15">
        <v>-0.20390823999999999</v>
      </c>
      <c r="G15">
        <v>-0.36162292730000001</v>
      </c>
      <c r="H15">
        <f t="shared" si="0"/>
        <v>-1.6842869273000001</v>
      </c>
      <c r="I15">
        <f>VLOOKUP(A15,Sheet2!$A$2:$E$86,5,1)</f>
        <v>2.19</v>
      </c>
      <c r="J15">
        <v>2.11992</v>
      </c>
      <c r="K15">
        <f t="shared" si="1"/>
        <v>5.2179186836290965</v>
      </c>
      <c r="L15">
        <f t="shared" si="2"/>
        <v>-3.0279186836290966</v>
      </c>
    </row>
    <row r="16" spans="1:14" x14ac:dyDescent="0.3">
      <c r="A16" s="3">
        <v>48</v>
      </c>
      <c r="B16">
        <v>6.3016709999999998</v>
      </c>
      <c r="C16">
        <v>-1.3226640000000001</v>
      </c>
      <c r="D16">
        <v>0.46244499999999999</v>
      </c>
      <c r="E16">
        <v>1.6072980000000001E-2</v>
      </c>
      <c r="F16">
        <v>-0.66679385000000002</v>
      </c>
      <c r="G16">
        <v>0.2010490291</v>
      </c>
      <c r="H16">
        <f t="shared" si="0"/>
        <v>-1.1216149709000001</v>
      </c>
      <c r="I16">
        <f>VLOOKUP(A16,Sheet2!$A$2:$E$86,5,1)</f>
        <v>2.19</v>
      </c>
      <c r="J16">
        <v>2.11992</v>
      </c>
      <c r="K16">
        <f t="shared" si="1"/>
        <v>19.551326547333218</v>
      </c>
      <c r="L16">
        <f t="shared" si="2"/>
        <v>-17.361326547333217</v>
      </c>
    </row>
    <row r="17" spans="1:12" x14ac:dyDescent="0.3">
      <c r="A17" s="3">
        <v>49</v>
      </c>
      <c r="B17">
        <v>6.3016709999999998</v>
      </c>
      <c r="C17">
        <v>-1.3226640000000001</v>
      </c>
      <c r="D17">
        <v>0.46244499999999999</v>
      </c>
      <c r="E17">
        <v>1.6072980000000001E-2</v>
      </c>
      <c r="F17">
        <v>-0.43315659000000001</v>
      </c>
      <c r="G17">
        <v>-0.23125058640000001</v>
      </c>
      <c r="H17">
        <f t="shared" si="0"/>
        <v>-1.5539145864000001</v>
      </c>
      <c r="I17">
        <f>VLOOKUP(A17,Sheet2!$A$2:$E$86,5,1)</f>
        <v>2.19</v>
      </c>
      <c r="J17">
        <v>2.11992</v>
      </c>
      <c r="K17">
        <f t="shared" si="1"/>
        <v>5.9470804540652695</v>
      </c>
      <c r="L17">
        <f t="shared" si="2"/>
        <v>-3.7570804540652696</v>
      </c>
    </row>
    <row r="18" spans="1:12" x14ac:dyDescent="0.3">
      <c r="A18" s="3">
        <v>50</v>
      </c>
      <c r="B18">
        <v>6.3016709999999998</v>
      </c>
      <c r="C18">
        <v>-1.3226640000000001</v>
      </c>
      <c r="D18">
        <v>0.46244499999999999</v>
      </c>
      <c r="E18">
        <v>1.6072980000000001E-2</v>
      </c>
      <c r="F18">
        <v>-0.56494542999999997</v>
      </c>
      <c r="G18">
        <v>-0.37005952580000001</v>
      </c>
      <c r="H18">
        <f t="shared" si="0"/>
        <v>-1.6927235258</v>
      </c>
      <c r="I18">
        <f>VLOOKUP(A18,Sheet2!$A$2:$E$86,5,1)</f>
        <v>2.19</v>
      </c>
      <c r="J18">
        <v>2.11992</v>
      </c>
      <c r="K18">
        <f t="shared" si="1"/>
        <v>5.1801885213437568</v>
      </c>
      <c r="L18">
        <f t="shared" si="2"/>
        <v>-2.9901885213437569</v>
      </c>
    </row>
    <row r="19" spans="1:12" x14ac:dyDescent="0.3">
      <c r="A19" s="3">
        <v>51</v>
      </c>
      <c r="B19">
        <v>6.3016709999999998</v>
      </c>
      <c r="C19">
        <v>-1.3226640000000001</v>
      </c>
      <c r="D19">
        <v>0.46244499999999999</v>
      </c>
      <c r="E19">
        <v>1.6072980000000001E-2</v>
      </c>
      <c r="F19">
        <v>-0.34780286999999999</v>
      </c>
      <c r="G19">
        <v>2.2662407900000001E-2</v>
      </c>
      <c r="H19">
        <f t="shared" si="0"/>
        <v>-1.3000015921000001</v>
      </c>
      <c r="I19">
        <f>VLOOKUP(A19,Sheet2!$A$2:$E$86,5,1)</f>
        <v>2.19</v>
      </c>
      <c r="J19">
        <v>2.11992</v>
      </c>
      <c r="K19">
        <f t="shared" si="1"/>
        <v>9.1862824988142187</v>
      </c>
      <c r="L19">
        <f t="shared" si="2"/>
        <v>-6.9962824988142192</v>
      </c>
    </row>
    <row r="20" spans="1:12" x14ac:dyDescent="0.3">
      <c r="A20" s="3">
        <v>52</v>
      </c>
      <c r="B20">
        <v>6.3016709999999998</v>
      </c>
      <c r="C20">
        <v>-1.3226640000000001</v>
      </c>
      <c r="D20">
        <v>0.46244499999999999</v>
      </c>
      <c r="E20">
        <v>1.6072980000000001E-2</v>
      </c>
      <c r="F20">
        <v>0.65297998000000002</v>
      </c>
      <c r="G20">
        <v>-7.7771755799999995E-2</v>
      </c>
      <c r="H20">
        <f t="shared" si="0"/>
        <v>-1.4004357558</v>
      </c>
      <c r="I20">
        <f>VLOOKUP(A20,Sheet2!$A$2:$E$86,5,1)</f>
        <v>2.19</v>
      </c>
      <c r="J20">
        <v>2.11992</v>
      </c>
      <c r="K20">
        <f t="shared" si="1"/>
        <v>7.4139527363243918</v>
      </c>
      <c r="L20">
        <f t="shared" si="2"/>
        <v>-5.2239527363243923</v>
      </c>
    </row>
    <row r="21" spans="1:12" x14ac:dyDescent="0.3">
      <c r="A21" s="3">
        <v>53</v>
      </c>
      <c r="B21">
        <v>6.3016709999999998</v>
      </c>
      <c r="C21">
        <v>-1.3226640000000001</v>
      </c>
      <c r="D21">
        <v>0.46244499999999999</v>
      </c>
      <c r="E21">
        <v>1.6072980000000001E-2</v>
      </c>
      <c r="F21">
        <v>0.78759256</v>
      </c>
      <c r="G21">
        <v>-0.2224365324</v>
      </c>
      <c r="H21">
        <f t="shared" si="0"/>
        <v>-1.5451005324</v>
      </c>
      <c r="I21">
        <f>VLOOKUP(A21,Sheet2!$A$2:$E$86,5,1)</f>
        <v>2.19</v>
      </c>
      <c r="J21">
        <v>2.11992</v>
      </c>
      <c r="K21">
        <f t="shared" si="1"/>
        <v>6.0089640826874513</v>
      </c>
      <c r="L21">
        <f t="shared" si="2"/>
        <v>-3.8189640826874514</v>
      </c>
    </row>
    <row r="22" spans="1:12" x14ac:dyDescent="0.3">
      <c r="A22" s="3">
        <v>54</v>
      </c>
      <c r="B22">
        <v>6.3016709999999998</v>
      </c>
      <c r="C22">
        <v>-1.3226640000000001</v>
      </c>
      <c r="D22">
        <v>0.46244499999999999</v>
      </c>
      <c r="E22">
        <v>1.6072980000000001E-2</v>
      </c>
      <c r="F22">
        <v>0.21691701999999999</v>
      </c>
      <c r="G22">
        <v>-0.55664381490000003</v>
      </c>
      <c r="H22">
        <f t="shared" si="0"/>
        <v>-1.8793078149000002</v>
      </c>
      <c r="I22">
        <f>VLOOKUP(A22,Sheet2!$A$2:$E$86,5,1)</f>
        <v>2.19</v>
      </c>
      <c r="J22">
        <v>2.11992</v>
      </c>
      <c r="K22">
        <f t="shared" si="1"/>
        <v>4.5308163483294974</v>
      </c>
      <c r="L22">
        <f t="shared" si="2"/>
        <v>-2.3408163483294975</v>
      </c>
    </row>
    <row r="23" spans="1:12" x14ac:dyDescent="0.3">
      <c r="A23" s="3">
        <v>56</v>
      </c>
      <c r="B23">
        <v>6.3016709999999998</v>
      </c>
      <c r="C23">
        <v>-1.3226640000000001</v>
      </c>
      <c r="D23">
        <v>0.46244499999999999</v>
      </c>
      <c r="E23">
        <v>1.6072980000000001E-2</v>
      </c>
      <c r="F23">
        <v>-0.98238607</v>
      </c>
      <c r="G23">
        <v>0.62090605200000004</v>
      </c>
      <c r="H23">
        <f t="shared" si="0"/>
        <v>-0.70175794800000002</v>
      </c>
      <c r="I23">
        <f>VLOOKUP(A23,Sheet2!$A$2:$E$86,5,1)</f>
        <v>2.19</v>
      </c>
      <c r="J23">
        <v>2.11992</v>
      </c>
      <c r="K23">
        <f t="shared" si="1"/>
        <v>-4.9881319523786001</v>
      </c>
      <c r="L23">
        <f t="shared" si="2"/>
        <v>7.1781319523785996</v>
      </c>
    </row>
    <row r="24" spans="1:12" x14ac:dyDescent="0.3">
      <c r="A24" s="3">
        <v>59</v>
      </c>
      <c r="B24">
        <v>6.3016709999999998</v>
      </c>
      <c r="C24">
        <v>-1.3226640000000001</v>
      </c>
      <c r="D24">
        <v>0.46244499999999999</v>
      </c>
      <c r="E24">
        <v>1.6072980000000001E-2</v>
      </c>
      <c r="F24">
        <v>0.37817311999999997</v>
      </c>
      <c r="G24">
        <v>-0.89053263029999996</v>
      </c>
      <c r="H24">
        <f t="shared" si="0"/>
        <v>-2.2131966303000001</v>
      </c>
      <c r="I24">
        <f>VLOOKUP(A24,Sheet2!$A$2:$E$86,5,1)</f>
        <v>2.19</v>
      </c>
      <c r="J24">
        <v>2.11992</v>
      </c>
      <c r="K24">
        <f t="shared" si="1"/>
        <v>3.8673036862502528</v>
      </c>
      <c r="L24">
        <f t="shared" si="2"/>
        <v>-1.6773036862502528</v>
      </c>
    </row>
    <row r="25" spans="1:12" x14ac:dyDescent="0.3">
      <c r="A25" s="3">
        <v>62</v>
      </c>
      <c r="B25">
        <v>6.3016709999999998</v>
      </c>
      <c r="C25">
        <v>-1.3226640000000001</v>
      </c>
      <c r="D25">
        <v>0.46244499999999999</v>
      </c>
      <c r="E25">
        <v>1.6072980000000001E-2</v>
      </c>
      <c r="F25">
        <v>0.27761675000000002</v>
      </c>
      <c r="G25">
        <v>0.36614122989999998</v>
      </c>
      <c r="H25">
        <f t="shared" si="0"/>
        <v>-0.95652277010000009</v>
      </c>
      <c r="I25">
        <f>VLOOKUP(A25,Sheet2!$A$2:$E$86,5,1)</f>
        <v>2.19</v>
      </c>
      <c r="J25">
        <v>2.11992</v>
      </c>
      <c r="K25">
        <f t="shared" si="1"/>
        <v>-46.639396195533607</v>
      </c>
      <c r="L25">
        <f t="shared" si="2"/>
        <v>48.829396195533604</v>
      </c>
    </row>
    <row r="26" spans="1:12" x14ac:dyDescent="0.3">
      <c r="A26" s="3">
        <v>64</v>
      </c>
      <c r="B26">
        <v>6.3016709999999998</v>
      </c>
      <c r="C26">
        <v>-1.3226640000000001</v>
      </c>
      <c r="D26">
        <v>0.46244499999999999</v>
      </c>
      <c r="E26">
        <v>1.6072980000000001E-2</v>
      </c>
      <c r="F26">
        <v>-0.61942754</v>
      </c>
      <c r="G26">
        <v>-0.52279611179999996</v>
      </c>
      <c r="H26">
        <f t="shared" si="0"/>
        <v>-1.8454601118</v>
      </c>
      <c r="I26">
        <f>VLOOKUP(A26,Sheet2!$A$2:$E$86,5,1)</f>
        <v>2.19</v>
      </c>
      <c r="J26">
        <v>2.11992</v>
      </c>
      <c r="K26">
        <f t="shared" si="1"/>
        <v>4.6273357496166811</v>
      </c>
      <c r="L26">
        <f t="shared" si="2"/>
        <v>-2.4373357496166812</v>
      </c>
    </row>
    <row r="27" spans="1:12" x14ac:dyDescent="0.3">
      <c r="A27" s="3">
        <v>67</v>
      </c>
      <c r="B27">
        <v>6.3016709999999998</v>
      </c>
      <c r="C27">
        <v>-1.3226640000000001</v>
      </c>
      <c r="D27">
        <v>0.46244499999999999</v>
      </c>
      <c r="E27">
        <v>1.6072980000000001E-2</v>
      </c>
      <c r="F27">
        <v>-0.28135684</v>
      </c>
      <c r="G27">
        <v>-0.13843082900000001</v>
      </c>
      <c r="H27">
        <f t="shared" si="0"/>
        <v>-1.4610948290000001</v>
      </c>
      <c r="I27">
        <f>VLOOKUP(A27,Sheet2!$A$2:$E$86,5,1)</f>
        <v>2.19</v>
      </c>
      <c r="J27">
        <v>2.11992</v>
      </c>
      <c r="K27">
        <f t="shared" si="1"/>
        <v>6.717499210761436</v>
      </c>
      <c r="L27">
        <f t="shared" si="2"/>
        <v>-4.5274992107614356</v>
      </c>
    </row>
    <row r="28" spans="1:12" x14ac:dyDescent="0.3">
      <c r="A28" s="3">
        <v>68</v>
      </c>
      <c r="B28">
        <v>6.3016709999999998</v>
      </c>
      <c r="C28">
        <v>-1.3226640000000001</v>
      </c>
      <c r="D28">
        <v>0.46244499999999999</v>
      </c>
      <c r="E28">
        <v>1.6072980000000001E-2</v>
      </c>
      <c r="F28">
        <v>0.42638089000000001</v>
      </c>
      <c r="G28">
        <v>-0.49581208960000001</v>
      </c>
      <c r="H28">
        <f t="shared" si="0"/>
        <v>-1.8184760896000001</v>
      </c>
      <c r="I28">
        <f>VLOOKUP(A28,Sheet2!$A$2:$E$86,5,1)</f>
        <v>2.19</v>
      </c>
      <c r="J28">
        <v>2.11992</v>
      </c>
      <c r="K28">
        <f t="shared" si="1"/>
        <v>4.7100017714003508</v>
      </c>
      <c r="L28">
        <f t="shared" si="2"/>
        <v>-2.5200017714003509</v>
      </c>
    </row>
    <row r="29" spans="1:12" x14ac:dyDescent="0.3">
      <c r="A29" s="3">
        <v>70</v>
      </c>
      <c r="B29">
        <v>6.3016709999999998</v>
      </c>
      <c r="C29">
        <v>-1.3226640000000001</v>
      </c>
      <c r="D29">
        <v>0.46244499999999999</v>
      </c>
      <c r="E29">
        <v>1.6072980000000001E-2</v>
      </c>
      <c r="F29">
        <v>0.19546833</v>
      </c>
      <c r="G29">
        <v>-0.46162774919999999</v>
      </c>
      <c r="H29">
        <f t="shared" si="0"/>
        <v>-1.7842917492000001</v>
      </c>
      <c r="I29">
        <f>VLOOKUP(A29,Sheet2!$A$2:$E$86,5,1)</f>
        <v>2.19</v>
      </c>
      <c r="J29">
        <v>2.11992</v>
      </c>
      <c r="K29">
        <f t="shared" si="1"/>
        <v>4.8228937367024178</v>
      </c>
      <c r="L29">
        <f t="shared" si="2"/>
        <v>-2.6328937367024179</v>
      </c>
    </row>
    <row r="30" spans="1:12" x14ac:dyDescent="0.3">
      <c r="A30" s="3">
        <v>71</v>
      </c>
      <c r="B30">
        <v>6.3016709999999998</v>
      </c>
      <c r="C30">
        <v>-1.3226640000000001</v>
      </c>
      <c r="D30">
        <v>0.46244499999999999</v>
      </c>
      <c r="E30">
        <v>1.6072980000000001E-2</v>
      </c>
      <c r="F30">
        <v>0.42458177000000002</v>
      </c>
      <c r="G30">
        <v>-0.61455444380000002</v>
      </c>
      <c r="H30">
        <f t="shared" si="0"/>
        <v>-1.9372184438</v>
      </c>
      <c r="I30">
        <f>VLOOKUP(A30,Sheet2!$A$2:$E$86,5,1)</f>
        <v>2.19</v>
      </c>
      <c r="J30">
        <v>2.11992</v>
      </c>
      <c r="K30">
        <f t="shared" si="1"/>
        <v>4.3818473169707124</v>
      </c>
      <c r="L30">
        <f t="shared" si="2"/>
        <v>-2.1918473169707124</v>
      </c>
    </row>
    <row r="31" spans="1:12" x14ac:dyDescent="0.3">
      <c r="A31" s="3">
        <v>72</v>
      </c>
      <c r="B31">
        <v>6.3016709999999998</v>
      </c>
      <c r="C31">
        <v>-1.3226640000000001</v>
      </c>
      <c r="D31">
        <v>0.46244499999999999</v>
      </c>
      <c r="E31">
        <v>1.6072980000000001E-2</v>
      </c>
      <c r="F31">
        <v>0.53601902000000001</v>
      </c>
      <c r="G31">
        <v>-0.18210906569999999</v>
      </c>
      <c r="H31">
        <f t="shared" si="0"/>
        <v>-1.5047730657</v>
      </c>
      <c r="I31">
        <f>VLOOKUP(A31,Sheet2!$A$2:$E$86,5,1)</f>
        <v>2.19</v>
      </c>
      <c r="J31">
        <v>2.11992</v>
      </c>
      <c r="K31">
        <f t="shared" si="1"/>
        <v>6.319668647563387</v>
      </c>
      <c r="L31">
        <f t="shared" si="2"/>
        <v>-4.1296686475633866</v>
      </c>
    </row>
    <row r="32" spans="1:12" x14ac:dyDescent="0.3">
      <c r="A32" s="3">
        <v>73</v>
      </c>
      <c r="B32">
        <v>6.3016709999999998</v>
      </c>
      <c r="C32">
        <v>-1.3226640000000001</v>
      </c>
      <c r="D32">
        <v>0.46244499999999999</v>
      </c>
      <c r="E32">
        <v>1.6072980000000001E-2</v>
      </c>
      <c r="F32">
        <v>0.41949598999999999</v>
      </c>
      <c r="G32">
        <v>-0.33217812219999998</v>
      </c>
      <c r="H32">
        <f t="shared" si="0"/>
        <v>-1.6548421222</v>
      </c>
      <c r="I32">
        <f>VLOOKUP(A32,Sheet2!$A$2:$E$86,5,1)</f>
        <v>2.19</v>
      </c>
      <c r="J32">
        <v>2.11992</v>
      </c>
      <c r="K32">
        <f t="shared" si="1"/>
        <v>5.3572193858091177</v>
      </c>
      <c r="L32">
        <f t="shared" si="2"/>
        <v>-3.1672193858091178</v>
      </c>
    </row>
    <row r="33" spans="1:12" x14ac:dyDescent="0.3">
      <c r="A33" s="3">
        <v>74</v>
      </c>
      <c r="B33">
        <v>6.3016709999999998</v>
      </c>
      <c r="C33">
        <v>-1.3226640000000001</v>
      </c>
      <c r="D33">
        <v>0.46244499999999999</v>
      </c>
      <c r="E33">
        <v>1.6072980000000001E-2</v>
      </c>
      <c r="F33">
        <v>0.56698439</v>
      </c>
      <c r="G33">
        <v>-0.42034238860000001</v>
      </c>
      <c r="H33">
        <f t="shared" si="0"/>
        <v>-1.7430063886</v>
      </c>
      <c r="I33">
        <f>VLOOKUP(A33,Sheet2!$A$2:$E$86,5,1)</f>
        <v>2.19</v>
      </c>
      <c r="J33">
        <v>2.11992</v>
      </c>
      <c r="K33">
        <f t="shared" si="1"/>
        <v>4.9730852385848676</v>
      </c>
      <c r="L33">
        <f t="shared" si="2"/>
        <v>-2.7830852385848677</v>
      </c>
    </row>
    <row r="34" spans="1:12" x14ac:dyDescent="0.3">
      <c r="A34" s="3">
        <v>75</v>
      </c>
      <c r="B34">
        <v>6.3016709999999998</v>
      </c>
      <c r="C34">
        <v>-1.3226640000000001</v>
      </c>
      <c r="D34">
        <v>0.46244499999999999</v>
      </c>
      <c r="E34">
        <v>1.6072980000000001E-2</v>
      </c>
      <c r="F34">
        <v>0.27545529000000002</v>
      </c>
      <c r="G34">
        <v>-0.27777617189999998</v>
      </c>
      <c r="H34">
        <f t="shared" ref="H34:H65" si="3">C34+G34</f>
        <v>-1.6004401719000001</v>
      </c>
      <c r="I34">
        <f>VLOOKUP(A34,Sheet2!$A$2:$E$86,5,1)</f>
        <v>2.19</v>
      </c>
      <c r="J34">
        <v>2.11992</v>
      </c>
      <c r="K34">
        <f t="shared" si="1"/>
        <v>5.6505298745722516</v>
      </c>
      <c r="L34">
        <f t="shared" si="2"/>
        <v>-3.4605298745722517</v>
      </c>
    </row>
    <row r="35" spans="1:12" x14ac:dyDescent="0.3">
      <c r="A35" s="3">
        <v>76</v>
      </c>
      <c r="B35">
        <v>6.3016709999999998</v>
      </c>
      <c r="C35">
        <v>-1.3226640000000001</v>
      </c>
      <c r="D35">
        <v>0.46244499999999999</v>
      </c>
      <c r="E35">
        <v>1.6072980000000001E-2</v>
      </c>
      <c r="F35">
        <v>0.55195479000000003</v>
      </c>
      <c r="G35">
        <v>-0.7701239956</v>
      </c>
      <c r="H35">
        <f t="shared" si="3"/>
        <v>-2.0927879956000002</v>
      </c>
      <c r="I35">
        <f>VLOOKUP(A35,Sheet2!$A$2:$E$86,5,1)</f>
        <v>2.19</v>
      </c>
      <c r="J35">
        <v>2.11992</v>
      </c>
      <c r="K35">
        <f t="shared" si="1"/>
        <v>4.0598388209750134</v>
      </c>
      <c r="L35">
        <f t="shared" si="2"/>
        <v>-1.8698388209750134</v>
      </c>
    </row>
    <row r="36" spans="1:12" x14ac:dyDescent="0.3">
      <c r="A36" s="3">
        <v>77</v>
      </c>
      <c r="B36">
        <v>6.3016709999999998</v>
      </c>
      <c r="C36">
        <v>-1.3226640000000001</v>
      </c>
      <c r="D36">
        <v>0.46244499999999999</v>
      </c>
      <c r="E36">
        <v>1.6072980000000001E-2</v>
      </c>
      <c r="F36">
        <v>-2.5658190000000001E-2</v>
      </c>
      <c r="G36">
        <v>-6.8585701200000002E-2</v>
      </c>
      <c r="H36">
        <f t="shared" si="3"/>
        <v>-1.3912497012</v>
      </c>
      <c r="I36">
        <f>VLOOKUP(A36,Sheet2!$A$2:$E$86,5,1)</f>
        <v>2.19</v>
      </c>
      <c r="J36">
        <v>2.11992</v>
      </c>
      <c r="K36">
        <f t="shared" si="1"/>
        <v>7.5382500166057724</v>
      </c>
      <c r="L36">
        <f t="shared" si="2"/>
        <v>-5.3482500166057729</v>
      </c>
    </row>
    <row r="37" spans="1:12" x14ac:dyDescent="0.3">
      <c r="A37" s="3">
        <v>78</v>
      </c>
      <c r="B37">
        <v>6.3016709999999998</v>
      </c>
      <c r="C37">
        <v>-1.3226640000000001</v>
      </c>
      <c r="D37">
        <v>0.46244499999999999</v>
      </c>
      <c r="E37">
        <v>1.6072980000000001E-2</v>
      </c>
      <c r="F37">
        <v>0.85276649000000004</v>
      </c>
      <c r="G37">
        <v>-1.0931407708000001</v>
      </c>
      <c r="H37">
        <f t="shared" si="3"/>
        <v>-2.4158047708000003</v>
      </c>
      <c r="I37">
        <f>VLOOKUP(A37,Sheet2!$A$2:$E$86,5,1)</f>
        <v>2.19</v>
      </c>
      <c r="J37">
        <v>2.11992</v>
      </c>
      <c r="K37">
        <f t="shared" si="1"/>
        <v>3.6172450858606302</v>
      </c>
      <c r="L37">
        <f t="shared" si="2"/>
        <v>-1.4272450858606303</v>
      </c>
    </row>
    <row r="38" spans="1:12" x14ac:dyDescent="0.3">
      <c r="A38" s="3">
        <v>80</v>
      </c>
      <c r="B38">
        <v>6.3016709999999998</v>
      </c>
      <c r="C38">
        <v>-1.3226640000000001</v>
      </c>
      <c r="D38">
        <v>0.46244499999999999</v>
      </c>
      <c r="E38">
        <v>1.6072980000000001E-2</v>
      </c>
      <c r="F38">
        <v>-0.14073738999999999</v>
      </c>
      <c r="G38">
        <v>0.51492961250000002</v>
      </c>
      <c r="H38">
        <f t="shared" si="3"/>
        <v>-0.80773438750000004</v>
      </c>
      <c r="I38">
        <f>VLOOKUP(A38,Sheet2!$A$2:$E$86,5,1)</f>
        <v>2.19</v>
      </c>
      <c r="J38">
        <v>2.11992</v>
      </c>
      <c r="K38">
        <f t="shared" si="1"/>
        <v>-8.9060766534577276</v>
      </c>
      <c r="L38">
        <f t="shared" si="2"/>
        <v>11.096076653457727</v>
      </c>
    </row>
    <row r="39" spans="1:12" x14ac:dyDescent="0.3">
      <c r="A39" s="3">
        <v>81</v>
      </c>
      <c r="B39">
        <v>6.3016709999999998</v>
      </c>
      <c r="C39">
        <v>-1.3226640000000001</v>
      </c>
      <c r="D39">
        <v>0.46244499999999999</v>
      </c>
      <c r="E39">
        <v>1.6072980000000001E-2</v>
      </c>
      <c r="F39">
        <v>0.27492158999999999</v>
      </c>
      <c r="G39">
        <v>-0.40157090649999999</v>
      </c>
      <c r="H39">
        <f t="shared" si="3"/>
        <v>-1.7242349065</v>
      </c>
      <c r="I39">
        <f>VLOOKUP(A39,Sheet2!$A$2:$E$86,5,1)</f>
        <v>2.19</v>
      </c>
      <c r="J39">
        <v>2.11992</v>
      </c>
      <c r="K39">
        <f t="shared" si="1"/>
        <v>5.0470365763673399</v>
      </c>
      <c r="L39">
        <f t="shared" si="2"/>
        <v>-2.85703657636734</v>
      </c>
    </row>
    <row r="40" spans="1:12" x14ac:dyDescent="0.3">
      <c r="A40" s="3">
        <v>83</v>
      </c>
      <c r="B40">
        <v>6.3016709999999998</v>
      </c>
      <c r="C40">
        <v>-1.3226640000000001</v>
      </c>
      <c r="D40">
        <v>0.46244499999999999</v>
      </c>
      <c r="E40">
        <v>1.6072980000000001E-2</v>
      </c>
      <c r="F40">
        <v>0.62394185999999996</v>
      </c>
      <c r="G40">
        <v>-0.71214504590000005</v>
      </c>
      <c r="H40">
        <f t="shared" si="3"/>
        <v>-2.0348090459000003</v>
      </c>
      <c r="I40">
        <f>VLOOKUP(A40,Sheet2!$A$2:$E$86,5,1)</f>
        <v>2.19</v>
      </c>
      <c r="J40">
        <v>2.11992</v>
      </c>
      <c r="K40">
        <f t="shared" si="1"/>
        <v>4.1685298458447964</v>
      </c>
      <c r="L40">
        <f t="shared" si="2"/>
        <v>-1.9785298458447964</v>
      </c>
    </row>
    <row r="41" spans="1:12" x14ac:dyDescent="0.3">
      <c r="A41" s="3">
        <v>84</v>
      </c>
      <c r="B41">
        <v>6.3016709999999998</v>
      </c>
      <c r="C41">
        <v>-1.3226640000000001</v>
      </c>
      <c r="D41">
        <v>0.46244499999999999</v>
      </c>
      <c r="E41">
        <v>1.6072980000000001E-2</v>
      </c>
      <c r="F41">
        <v>-0.24349564000000001</v>
      </c>
      <c r="G41">
        <v>-0.18690045280000001</v>
      </c>
      <c r="H41">
        <f t="shared" si="3"/>
        <v>-1.5095644528000001</v>
      </c>
      <c r="I41">
        <f>VLOOKUP(A41,Sheet2!$A$2:$E$86,5,1)</f>
        <v>2.19</v>
      </c>
      <c r="J41">
        <v>2.11992</v>
      </c>
      <c r="K41">
        <f t="shared" si="1"/>
        <v>6.2801788021030021</v>
      </c>
      <c r="L41">
        <f t="shared" si="2"/>
        <v>-4.0901788021030026</v>
      </c>
    </row>
    <row r="42" spans="1:12" x14ac:dyDescent="0.3">
      <c r="A42" s="3">
        <v>86</v>
      </c>
      <c r="B42">
        <v>6.3016709999999998</v>
      </c>
      <c r="C42">
        <v>-1.3226640000000001</v>
      </c>
      <c r="D42">
        <v>0.46244499999999999</v>
      </c>
      <c r="E42">
        <v>1.6072980000000001E-2</v>
      </c>
      <c r="F42">
        <v>0.71313972999999997</v>
      </c>
      <c r="G42">
        <v>-0.80577914139999995</v>
      </c>
      <c r="H42">
        <f t="shared" si="3"/>
        <v>-2.1284431414</v>
      </c>
      <c r="I42">
        <f>VLOOKUP(A42,Sheet2!$A$2:$E$86,5,1)</f>
        <v>2.19</v>
      </c>
      <c r="J42">
        <v>2.11992</v>
      </c>
      <c r="K42">
        <f t="shared" si="1"/>
        <v>3.9985436738254498</v>
      </c>
      <c r="L42">
        <f t="shared" si="2"/>
        <v>-1.8085436738254499</v>
      </c>
    </row>
    <row r="43" spans="1:12" x14ac:dyDescent="0.3">
      <c r="A43" s="3">
        <v>88</v>
      </c>
      <c r="B43">
        <v>6.3016709999999998</v>
      </c>
      <c r="C43">
        <v>-1.3226640000000001</v>
      </c>
      <c r="D43">
        <v>0.46244499999999999</v>
      </c>
      <c r="E43">
        <v>1.6072980000000001E-2</v>
      </c>
      <c r="F43">
        <v>-1.08707175</v>
      </c>
      <c r="G43">
        <v>0.43758858639999998</v>
      </c>
      <c r="H43">
        <f t="shared" si="3"/>
        <v>-0.88507541360000008</v>
      </c>
      <c r="I43">
        <f>VLOOKUP(A43,Sheet2!$A$2:$E$86,5,1)</f>
        <v>2.19</v>
      </c>
      <c r="J43">
        <v>2.11992</v>
      </c>
      <c r="K43">
        <f t="shared" si="1"/>
        <v>-16.326263418242025</v>
      </c>
      <c r="L43">
        <f t="shared" si="2"/>
        <v>18.516263418242026</v>
      </c>
    </row>
    <row r="44" spans="1:12" x14ac:dyDescent="0.3">
      <c r="A44" s="3">
        <v>89</v>
      </c>
      <c r="B44">
        <v>6.3016709999999998</v>
      </c>
      <c r="C44">
        <v>-1.3226640000000001</v>
      </c>
      <c r="D44">
        <v>0.46244499999999999</v>
      </c>
      <c r="E44">
        <v>1.6072980000000001E-2</v>
      </c>
      <c r="F44">
        <v>-8.9009080000000004E-2</v>
      </c>
      <c r="G44">
        <v>-0.80394652310000003</v>
      </c>
      <c r="H44">
        <f t="shared" si="3"/>
        <v>-2.1266105231000001</v>
      </c>
      <c r="I44">
        <f>VLOOKUP(A44,Sheet2!$A$2:$E$86,5,1)</f>
        <v>2.19</v>
      </c>
      <c r="J44">
        <v>2.11992</v>
      </c>
      <c r="K44">
        <f t="shared" si="1"/>
        <v>4.0015995658598973</v>
      </c>
      <c r="L44">
        <f t="shared" si="2"/>
        <v>-1.8115995658598973</v>
      </c>
    </row>
    <row r="45" spans="1:12" x14ac:dyDescent="0.3">
      <c r="A45" s="3">
        <v>90</v>
      </c>
      <c r="B45">
        <v>6.3016709999999998</v>
      </c>
      <c r="C45">
        <v>-1.3226640000000001</v>
      </c>
      <c r="D45">
        <v>0.46244499999999999</v>
      </c>
      <c r="E45">
        <v>1.6072980000000001E-2</v>
      </c>
      <c r="F45">
        <v>0.43744232999999999</v>
      </c>
      <c r="G45">
        <v>-1.2689747801</v>
      </c>
      <c r="H45">
        <f t="shared" si="3"/>
        <v>-2.5916387801000003</v>
      </c>
      <c r="I45">
        <f>VLOOKUP(A45,Sheet2!$A$2:$E$86,5,1)</f>
        <v>2.19</v>
      </c>
      <c r="J45">
        <v>2.11992</v>
      </c>
      <c r="K45">
        <f t="shared" si="1"/>
        <v>3.4518302465364714</v>
      </c>
      <c r="L45">
        <f t="shared" si="2"/>
        <v>-1.2618302465364715</v>
      </c>
    </row>
    <row r="46" spans="1:12" x14ac:dyDescent="0.3">
      <c r="A46" s="3">
        <v>91</v>
      </c>
      <c r="B46">
        <v>6.3016709999999998</v>
      </c>
      <c r="C46">
        <v>-1.3226640000000001</v>
      </c>
      <c r="D46">
        <v>0.46244499999999999</v>
      </c>
      <c r="E46">
        <v>1.6072980000000001E-2</v>
      </c>
      <c r="F46">
        <v>-3.7851019999999999E-2</v>
      </c>
      <c r="G46">
        <v>-0.66822864689999995</v>
      </c>
      <c r="H46">
        <f t="shared" si="3"/>
        <v>-1.9908926468999999</v>
      </c>
      <c r="I46">
        <f>VLOOKUP(A46,Sheet2!$A$2:$E$86,5,1)</f>
        <v>2.19</v>
      </c>
      <c r="J46">
        <v>2.11992</v>
      </c>
      <c r="K46">
        <f t="shared" si="1"/>
        <v>4.2593243104791965</v>
      </c>
      <c r="L46">
        <f t="shared" si="2"/>
        <v>-2.0693243104791965</v>
      </c>
    </row>
    <row r="47" spans="1:12" x14ac:dyDescent="0.3">
      <c r="A47" s="3">
        <v>92</v>
      </c>
      <c r="B47">
        <v>6.3016709999999998</v>
      </c>
      <c r="C47">
        <v>-1.3226640000000001</v>
      </c>
      <c r="D47">
        <v>0.46244499999999999</v>
      </c>
      <c r="E47">
        <v>1.6072980000000001E-2</v>
      </c>
      <c r="F47">
        <v>-0.54774058999999997</v>
      </c>
      <c r="G47">
        <v>-0.1783433905</v>
      </c>
      <c r="H47">
        <f t="shared" si="3"/>
        <v>-1.5010073905000001</v>
      </c>
      <c r="I47">
        <f>VLOOKUP(A47,Sheet2!$A$2:$E$86,5,1)</f>
        <v>2.19</v>
      </c>
      <c r="J47">
        <v>2.11992</v>
      </c>
      <c r="K47">
        <f t="shared" si="1"/>
        <v>6.3512348272809742</v>
      </c>
      <c r="L47">
        <f t="shared" si="2"/>
        <v>-4.1612348272809747</v>
      </c>
    </row>
    <row r="48" spans="1:12" x14ac:dyDescent="0.3">
      <c r="A48" s="3">
        <v>93</v>
      </c>
      <c r="B48">
        <v>6.3016709999999998</v>
      </c>
      <c r="C48">
        <v>-1.3226640000000001</v>
      </c>
      <c r="D48">
        <v>0.46244499999999999</v>
      </c>
      <c r="E48">
        <v>1.6072980000000001E-2</v>
      </c>
      <c r="F48">
        <v>0.32904071000000001</v>
      </c>
      <c r="G48">
        <v>-0.1344700764</v>
      </c>
      <c r="H48">
        <f t="shared" si="3"/>
        <v>-1.4571340764</v>
      </c>
      <c r="I48">
        <f>VLOOKUP(A48,Sheet2!$A$2:$E$86,5,1)</f>
        <v>2.19</v>
      </c>
      <c r="J48">
        <v>2.11992</v>
      </c>
      <c r="K48">
        <f t="shared" si="1"/>
        <v>6.7573340748698731</v>
      </c>
      <c r="L48">
        <f t="shared" si="2"/>
        <v>-4.5673340748698728</v>
      </c>
    </row>
    <row r="49" spans="1:12" x14ac:dyDescent="0.3">
      <c r="A49" s="3">
        <v>94</v>
      </c>
      <c r="B49">
        <v>6.3016709999999998</v>
      </c>
      <c r="C49">
        <v>-1.3226640000000001</v>
      </c>
      <c r="D49">
        <v>0.46244499999999999</v>
      </c>
      <c r="E49">
        <v>1.6072980000000001E-2</v>
      </c>
      <c r="F49">
        <v>-0.56656987999999997</v>
      </c>
      <c r="G49">
        <v>0.345211875</v>
      </c>
      <c r="H49">
        <f t="shared" si="3"/>
        <v>-0.97745212500000012</v>
      </c>
      <c r="I49">
        <f>VLOOKUP(A49,Sheet2!$A$2:$E$86,5,1)</f>
        <v>2.19</v>
      </c>
      <c r="J49">
        <v>2.11992</v>
      </c>
      <c r="K49">
        <f t="shared" si="1"/>
        <v>-91.898695944961929</v>
      </c>
      <c r="L49">
        <f t="shared" si="2"/>
        <v>94.088695944961927</v>
      </c>
    </row>
    <row r="50" spans="1:12" x14ac:dyDescent="0.3">
      <c r="A50" s="3">
        <v>95</v>
      </c>
      <c r="B50">
        <v>6.3016709999999998</v>
      </c>
      <c r="C50">
        <v>-1.3226640000000001</v>
      </c>
      <c r="D50">
        <v>0.46244499999999999</v>
      </c>
      <c r="E50">
        <v>1.6072980000000001E-2</v>
      </c>
      <c r="F50">
        <v>0.20200503</v>
      </c>
      <c r="G50">
        <v>-0.70174950660000002</v>
      </c>
      <c r="H50">
        <f t="shared" si="3"/>
        <v>-2.0244135066000002</v>
      </c>
      <c r="I50">
        <f>VLOOKUP(A50,Sheet2!$A$2:$E$86,5,1)</f>
        <v>2.19</v>
      </c>
      <c r="J50">
        <v>2.11992</v>
      </c>
      <c r="K50">
        <f t="shared" si="1"/>
        <v>4.1893187206747742</v>
      </c>
      <c r="L50">
        <f t="shared" si="2"/>
        <v>-1.9993187206747742</v>
      </c>
    </row>
    <row r="51" spans="1:12" x14ac:dyDescent="0.3">
      <c r="A51" s="3">
        <v>97</v>
      </c>
      <c r="B51">
        <v>6.3016709999999998</v>
      </c>
      <c r="C51">
        <v>-1.3226640000000001</v>
      </c>
      <c r="D51">
        <v>0.46244499999999999</v>
      </c>
      <c r="E51">
        <v>1.6072980000000001E-2</v>
      </c>
      <c r="F51">
        <v>-0.29392732999999999</v>
      </c>
      <c r="G51">
        <v>-0.87752757130000003</v>
      </c>
      <c r="H51">
        <f t="shared" si="3"/>
        <v>-2.2001915713</v>
      </c>
      <c r="I51">
        <f>VLOOKUP(A51,Sheet2!$A$2:$E$86,5,1)</f>
        <v>2.19</v>
      </c>
      <c r="J51">
        <v>2.11992</v>
      </c>
      <c r="K51">
        <f t="shared" si="1"/>
        <v>3.8862380201338915</v>
      </c>
      <c r="L51">
        <f t="shared" si="2"/>
        <v>-1.6962380201338916</v>
      </c>
    </row>
    <row r="52" spans="1:12" x14ac:dyDescent="0.3">
      <c r="A52" s="3">
        <v>98</v>
      </c>
      <c r="B52">
        <v>6.3016709999999998</v>
      </c>
      <c r="C52">
        <v>-1.3226640000000001</v>
      </c>
      <c r="D52">
        <v>0.46244499999999999</v>
      </c>
      <c r="E52">
        <v>1.6072980000000001E-2</v>
      </c>
      <c r="F52">
        <v>0.29975286000000001</v>
      </c>
      <c r="G52">
        <v>-0.46064750459999998</v>
      </c>
      <c r="H52">
        <f t="shared" si="3"/>
        <v>-1.7833115046000001</v>
      </c>
      <c r="I52">
        <f>VLOOKUP(A52,Sheet2!$A$2:$E$86,5,1)</f>
        <v>2.36</v>
      </c>
      <c r="J52">
        <v>2.11992</v>
      </c>
      <c r="K52">
        <f t="shared" si="1"/>
        <v>4.8262762676543884</v>
      </c>
      <c r="L52">
        <f t="shared" si="2"/>
        <v>-2.4662762676543886</v>
      </c>
    </row>
    <row r="53" spans="1:12" x14ac:dyDescent="0.3">
      <c r="A53" s="3">
        <v>100</v>
      </c>
      <c r="B53">
        <v>6.3016709999999998</v>
      </c>
      <c r="C53">
        <v>-1.3226640000000001</v>
      </c>
      <c r="D53">
        <v>0.46244499999999999</v>
      </c>
      <c r="E53">
        <v>1.6072980000000001E-2</v>
      </c>
      <c r="F53">
        <v>-2.2035869999999999E-2</v>
      </c>
      <c r="G53">
        <v>-0.12959244240000001</v>
      </c>
      <c r="H53">
        <f t="shared" si="3"/>
        <v>-1.4522564424</v>
      </c>
      <c r="I53">
        <f>VLOOKUP(A53,Sheet2!$A$2:$E$86,5,1)</f>
        <v>2.38</v>
      </c>
      <c r="J53">
        <v>2.11992</v>
      </c>
      <c r="K53">
        <f t="shared" si="1"/>
        <v>6.8073490806122541</v>
      </c>
      <c r="L53">
        <f t="shared" si="2"/>
        <v>-4.4273490806122542</v>
      </c>
    </row>
    <row r="54" spans="1:12" x14ac:dyDescent="0.3">
      <c r="A54" s="3">
        <v>101</v>
      </c>
      <c r="B54">
        <v>6.3016709999999998</v>
      </c>
      <c r="C54">
        <v>-1.3226640000000001</v>
      </c>
      <c r="D54">
        <v>0.46244499999999999</v>
      </c>
      <c r="E54">
        <v>1.6072980000000001E-2</v>
      </c>
      <c r="F54">
        <v>-0.15864408999999999</v>
      </c>
      <c r="G54">
        <v>0.1050988434</v>
      </c>
      <c r="H54">
        <f t="shared" si="3"/>
        <v>-1.2175651566000001</v>
      </c>
      <c r="I54">
        <f>VLOOKUP(A54,Sheet2!$A$2:$E$86,5,1)</f>
        <v>2.39</v>
      </c>
      <c r="J54">
        <v>2.11992</v>
      </c>
      <c r="K54">
        <f t="shared" si="1"/>
        <v>11.863759653044882</v>
      </c>
      <c r="L54">
        <f t="shared" si="2"/>
        <v>-9.4737596530448815</v>
      </c>
    </row>
    <row r="55" spans="1:12" x14ac:dyDescent="0.3">
      <c r="A55" s="3">
        <v>102</v>
      </c>
      <c r="B55">
        <v>6.3016709999999998</v>
      </c>
      <c r="C55">
        <v>-1.3226640000000001</v>
      </c>
      <c r="D55">
        <v>0.46244499999999999</v>
      </c>
      <c r="E55">
        <v>1.6072980000000001E-2</v>
      </c>
      <c r="F55">
        <v>0.82232970000000005</v>
      </c>
      <c r="G55">
        <v>-0.75479682189999997</v>
      </c>
      <c r="H55">
        <f t="shared" si="3"/>
        <v>-2.0774608218999999</v>
      </c>
      <c r="I55">
        <f>VLOOKUP(A55,Sheet2!$A$2:$E$86,5,1)</f>
        <v>2.5099999999999998</v>
      </c>
      <c r="J55">
        <v>2.11992</v>
      </c>
      <c r="K55">
        <f t="shared" si="1"/>
        <v>4.0874346946519342</v>
      </c>
      <c r="L55">
        <f t="shared" si="2"/>
        <v>-1.5774346946519344</v>
      </c>
    </row>
    <row r="56" spans="1:12" x14ac:dyDescent="0.3">
      <c r="A56" s="3">
        <v>103</v>
      </c>
      <c r="B56">
        <v>6.3016709999999998</v>
      </c>
      <c r="C56">
        <v>-1.3226640000000001</v>
      </c>
      <c r="D56">
        <v>0.46244499999999999</v>
      </c>
      <c r="E56">
        <v>1.6072980000000001E-2</v>
      </c>
      <c r="F56">
        <v>-0.43345155000000002</v>
      </c>
      <c r="G56">
        <v>-0.63336785139999996</v>
      </c>
      <c r="H56">
        <f t="shared" si="3"/>
        <v>-1.9560318514000001</v>
      </c>
      <c r="I56">
        <f>VLOOKUP(A56,Sheet2!$A$2:$E$86,5,1)</f>
        <v>2.4300000000000002</v>
      </c>
      <c r="J56">
        <v>2.11992</v>
      </c>
      <c r="K56">
        <f t="shared" si="1"/>
        <v>4.3373356613041896</v>
      </c>
      <c r="L56">
        <f t="shared" si="2"/>
        <v>-1.9073356613041894</v>
      </c>
    </row>
    <row r="57" spans="1:12" x14ac:dyDescent="0.3">
      <c r="A57" s="3">
        <v>104</v>
      </c>
      <c r="B57">
        <v>6.3016709999999998</v>
      </c>
      <c r="C57">
        <v>-1.3226640000000001</v>
      </c>
      <c r="D57">
        <v>0.46244499999999999</v>
      </c>
      <c r="E57">
        <v>1.6072980000000001E-2</v>
      </c>
      <c r="F57">
        <v>0.32203018</v>
      </c>
      <c r="G57">
        <v>-0.84731852139999997</v>
      </c>
      <c r="H57">
        <f t="shared" si="3"/>
        <v>-2.1699825214000001</v>
      </c>
      <c r="I57">
        <f>VLOOKUP(A57,Sheet2!$A$2:$E$86,5,1)</f>
        <v>2.19</v>
      </c>
      <c r="J57">
        <v>2.11992</v>
      </c>
      <c r="K57">
        <f t="shared" si="1"/>
        <v>3.9318445041911443</v>
      </c>
      <c r="L57">
        <f t="shared" si="2"/>
        <v>-1.7418445041911443</v>
      </c>
    </row>
    <row r="58" spans="1:12" x14ac:dyDescent="0.3">
      <c r="A58" s="3">
        <v>105</v>
      </c>
      <c r="B58">
        <v>6.3016709999999998</v>
      </c>
      <c r="C58">
        <v>-1.3226640000000001</v>
      </c>
      <c r="D58">
        <v>0.46244499999999999</v>
      </c>
      <c r="E58">
        <v>1.6072980000000001E-2</v>
      </c>
      <c r="F58">
        <v>0.44644964999999998</v>
      </c>
      <c r="G58">
        <v>-0.90196816660000001</v>
      </c>
      <c r="H58">
        <f t="shared" si="3"/>
        <v>-2.2246321666000002</v>
      </c>
      <c r="I58">
        <f>VLOOKUP(A58,Sheet2!$A$2:$E$86,5,1)</f>
        <v>2.33</v>
      </c>
      <c r="J58">
        <v>2.11992</v>
      </c>
      <c r="K58">
        <f t="shared" si="1"/>
        <v>3.850986729927262</v>
      </c>
      <c r="L58">
        <f t="shared" si="2"/>
        <v>-1.5209867299272619</v>
      </c>
    </row>
    <row r="59" spans="1:12" x14ac:dyDescent="0.3">
      <c r="A59" s="3">
        <v>106</v>
      </c>
      <c r="B59">
        <v>6.3016709999999998</v>
      </c>
      <c r="C59">
        <v>-1.3226640000000001</v>
      </c>
      <c r="D59">
        <v>0.46244499999999999</v>
      </c>
      <c r="E59">
        <v>1.6072980000000001E-2</v>
      </c>
      <c r="F59">
        <v>-0.62855528999999999</v>
      </c>
      <c r="G59">
        <v>-0.63942163139999997</v>
      </c>
      <c r="H59">
        <f t="shared" si="3"/>
        <v>-1.9620856313999999</v>
      </c>
      <c r="I59">
        <f>VLOOKUP(A59,Sheet2!$A$2:$E$86,5,1)</f>
        <v>2.19</v>
      </c>
      <c r="J59">
        <v>2.11992</v>
      </c>
      <c r="K59">
        <f t="shared" si="1"/>
        <v>4.3233829047677927</v>
      </c>
      <c r="L59">
        <f t="shared" si="2"/>
        <v>-2.1333829047677928</v>
      </c>
    </row>
    <row r="60" spans="1:12" x14ac:dyDescent="0.3">
      <c r="A60" s="3">
        <v>107</v>
      </c>
      <c r="B60">
        <v>6.3016709999999998</v>
      </c>
      <c r="C60">
        <v>-1.3226640000000001</v>
      </c>
      <c r="D60">
        <v>0.46244499999999999</v>
      </c>
      <c r="E60">
        <v>1.6072980000000001E-2</v>
      </c>
      <c r="F60">
        <v>0.71842260999999996</v>
      </c>
      <c r="G60">
        <v>-0.43928797520000001</v>
      </c>
      <c r="H60">
        <f t="shared" si="3"/>
        <v>-1.7619519752000001</v>
      </c>
      <c r="I60">
        <f>VLOOKUP(A60,Sheet2!$A$2:$E$86,5,1)</f>
        <v>2.19</v>
      </c>
      <c r="J60">
        <v>2.11992</v>
      </c>
      <c r="K60">
        <f t="shared" si="1"/>
        <v>4.9021425927605939</v>
      </c>
      <c r="L60">
        <f t="shared" si="2"/>
        <v>-2.712142592760594</v>
      </c>
    </row>
    <row r="61" spans="1:12" x14ac:dyDescent="0.3">
      <c r="A61" s="3">
        <v>109</v>
      </c>
      <c r="B61">
        <v>6.3016709999999998</v>
      </c>
      <c r="C61">
        <v>-1.3226640000000001</v>
      </c>
      <c r="D61">
        <v>0.46244499999999999</v>
      </c>
      <c r="E61">
        <v>1.6072980000000001E-2</v>
      </c>
      <c r="F61">
        <v>0.97292738000000001</v>
      </c>
      <c r="G61">
        <v>-1.14161587E-2</v>
      </c>
      <c r="H61">
        <f t="shared" si="3"/>
        <v>-1.3340801587</v>
      </c>
      <c r="I61">
        <f>VLOOKUP(A61,Sheet2!$A$2:$E$86,5,1)</f>
        <v>2.19</v>
      </c>
      <c r="J61">
        <v>2.11992</v>
      </c>
      <c r="K61">
        <f t="shared" si="1"/>
        <v>8.4654629626506566</v>
      </c>
      <c r="L61">
        <f t="shared" si="2"/>
        <v>-6.2754629626506571</v>
      </c>
    </row>
    <row r="62" spans="1:12" x14ac:dyDescent="0.3">
      <c r="A62" s="3">
        <v>110</v>
      </c>
      <c r="B62">
        <v>6.3016709999999998</v>
      </c>
      <c r="C62">
        <v>-1.3226640000000001</v>
      </c>
      <c r="D62">
        <v>0.46244499999999999</v>
      </c>
      <c r="E62">
        <v>1.6072980000000001E-2</v>
      </c>
      <c r="F62">
        <v>-0.81249901000000002</v>
      </c>
      <c r="G62">
        <v>0.1983372259</v>
      </c>
      <c r="H62">
        <f t="shared" si="3"/>
        <v>-1.1243267741</v>
      </c>
      <c r="I62">
        <f>VLOOKUP(A62,Sheet2!$A$2:$E$86,5,1)</f>
        <v>2.19</v>
      </c>
      <c r="J62">
        <v>2.11992</v>
      </c>
      <c r="K62">
        <f t="shared" si="1"/>
        <v>19.171114445814872</v>
      </c>
      <c r="L62">
        <f t="shared" si="2"/>
        <v>-16.981114445814871</v>
      </c>
    </row>
    <row r="63" spans="1:12" x14ac:dyDescent="0.3">
      <c r="A63" s="3">
        <v>111</v>
      </c>
      <c r="B63">
        <v>6.3016709999999998</v>
      </c>
      <c r="C63">
        <v>-1.3226640000000001</v>
      </c>
      <c r="D63">
        <v>0.46244499999999999</v>
      </c>
      <c r="E63">
        <v>1.6072980000000001E-2</v>
      </c>
      <c r="F63">
        <v>0.88988968999999996</v>
      </c>
      <c r="G63">
        <v>-1.3528281039000001</v>
      </c>
      <c r="H63">
        <f t="shared" si="3"/>
        <v>-2.6754921038999999</v>
      </c>
      <c r="I63">
        <f>VLOOKUP(A63,Sheet2!$A$2:$E$86,5,1)</f>
        <v>2.19</v>
      </c>
      <c r="J63">
        <v>2.11992</v>
      </c>
      <c r="K63">
        <f t="shared" si="1"/>
        <v>3.385172157897681</v>
      </c>
      <c r="L63">
        <f t="shared" si="2"/>
        <v>-1.1951721578976811</v>
      </c>
    </row>
    <row r="64" spans="1:12" x14ac:dyDescent="0.3">
      <c r="A64" s="3">
        <v>112</v>
      </c>
      <c r="B64">
        <v>6.3016709999999998</v>
      </c>
      <c r="C64">
        <v>-1.3226640000000001</v>
      </c>
      <c r="D64">
        <v>0.46244499999999999</v>
      </c>
      <c r="E64">
        <v>1.6072980000000001E-2</v>
      </c>
      <c r="F64">
        <v>0.4666034</v>
      </c>
      <c r="G64">
        <v>0.17716726669999999</v>
      </c>
      <c r="H64">
        <f t="shared" si="3"/>
        <v>-1.1454967333000001</v>
      </c>
      <c r="I64">
        <f>VLOOKUP(A64,Sheet2!$A$2:$E$86,5,1)</f>
        <v>2.37</v>
      </c>
      <c r="J64">
        <v>2.11992</v>
      </c>
      <c r="K64">
        <f t="shared" si="1"/>
        <v>16.690144031277267</v>
      </c>
      <c r="L64">
        <f t="shared" si="2"/>
        <v>-14.320144031277266</v>
      </c>
    </row>
    <row r="65" spans="1:12" x14ac:dyDescent="0.3">
      <c r="A65" s="3">
        <v>113</v>
      </c>
      <c r="B65">
        <v>6.3016709999999998</v>
      </c>
      <c r="C65">
        <v>-1.3226640000000001</v>
      </c>
      <c r="D65">
        <v>0.46244499999999999</v>
      </c>
      <c r="E65">
        <v>1.6072980000000001E-2</v>
      </c>
      <c r="F65">
        <v>0.53708977999999996</v>
      </c>
      <c r="G65">
        <v>-0.34785830150000002</v>
      </c>
      <c r="H65">
        <f t="shared" si="3"/>
        <v>-1.6705223015000001</v>
      </c>
      <c r="I65">
        <f>VLOOKUP(A65,Sheet2!$A$2:$E$86,5,1)</f>
        <v>2.19</v>
      </c>
      <c r="J65">
        <v>2.11992</v>
      </c>
      <c r="K65">
        <f t="shared" si="1"/>
        <v>5.281515065902517</v>
      </c>
      <c r="L65">
        <f t="shared" si="2"/>
        <v>-3.091515065902517</v>
      </c>
    </row>
    <row r="66" spans="1:12" x14ac:dyDescent="0.3">
      <c r="A66" s="3">
        <v>114</v>
      </c>
      <c r="B66">
        <v>6.3016709999999998</v>
      </c>
      <c r="C66">
        <v>-1.3226640000000001</v>
      </c>
      <c r="D66">
        <v>0.46244499999999999</v>
      </c>
      <c r="E66">
        <v>1.6072980000000001E-2</v>
      </c>
      <c r="F66">
        <v>0.63584088999999999</v>
      </c>
      <c r="G66">
        <v>-0.83174839730000005</v>
      </c>
      <c r="H66">
        <f t="shared" ref="H66:H86" si="4">C66+G66</f>
        <v>-2.1544123973000002</v>
      </c>
      <c r="I66">
        <f>VLOOKUP(A66,Sheet2!$A$2:$E$86,5,1)</f>
        <v>2.39</v>
      </c>
      <c r="J66">
        <v>2.11992</v>
      </c>
      <c r="K66">
        <f t="shared" si="1"/>
        <v>3.9562828153666572</v>
      </c>
      <c r="L66">
        <f t="shared" si="2"/>
        <v>-1.566282815366657</v>
      </c>
    </row>
    <row r="67" spans="1:12" x14ac:dyDescent="0.3">
      <c r="A67" s="3">
        <v>115</v>
      </c>
      <c r="B67">
        <v>6.3016709999999998</v>
      </c>
      <c r="C67">
        <v>-1.3226640000000001</v>
      </c>
      <c r="D67">
        <v>0.46244499999999999</v>
      </c>
      <c r="E67">
        <v>1.6072980000000001E-2</v>
      </c>
      <c r="F67">
        <v>0.80700751000000004</v>
      </c>
      <c r="G67">
        <v>-0.78389732170000004</v>
      </c>
      <c r="H67">
        <f t="shared" si="4"/>
        <v>-2.1065613217000001</v>
      </c>
      <c r="I67">
        <f>VLOOKUP(A67,Sheet2!$A$2:$E$86,5,1)</f>
        <v>2.39</v>
      </c>
      <c r="J67">
        <v>2.11992</v>
      </c>
      <c r="K67">
        <f t="shared" ref="K67:K86" si="5">J67/(1+(1/H67))</f>
        <v>4.035692726217456</v>
      </c>
      <c r="L67">
        <f t="shared" ref="L67:L86" si="6">I67-K67</f>
        <v>-1.6456927262174559</v>
      </c>
    </row>
    <row r="68" spans="1:12" x14ac:dyDescent="0.3">
      <c r="A68" s="3">
        <v>116</v>
      </c>
      <c r="B68">
        <v>6.3016709999999998</v>
      </c>
      <c r="C68">
        <v>-1.3226640000000001</v>
      </c>
      <c r="D68">
        <v>0.46244499999999999</v>
      </c>
      <c r="E68">
        <v>1.6072980000000001E-2</v>
      </c>
      <c r="F68">
        <v>-0.57954686</v>
      </c>
      <c r="G68">
        <v>0.1951208327</v>
      </c>
      <c r="H68">
        <f t="shared" si="4"/>
        <v>-1.1275431673</v>
      </c>
      <c r="I68">
        <f>VLOOKUP(A68,Sheet2!$A$2:$E$86,5,1)</f>
        <v>2.19</v>
      </c>
      <c r="J68">
        <v>2.11992</v>
      </c>
      <c r="K68">
        <f t="shared" si="5"/>
        <v>18.741116139920539</v>
      </c>
      <c r="L68">
        <f t="shared" si="6"/>
        <v>-16.551116139920538</v>
      </c>
    </row>
    <row r="69" spans="1:12" x14ac:dyDescent="0.3">
      <c r="A69" s="3">
        <v>117</v>
      </c>
      <c r="B69">
        <v>6.3016709999999998</v>
      </c>
      <c r="C69">
        <v>-1.3226640000000001</v>
      </c>
      <c r="D69">
        <v>0.46244499999999999</v>
      </c>
      <c r="E69">
        <v>1.6072980000000001E-2</v>
      </c>
      <c r="F69">
        <v>-0.31512426999999998</v>
      </c>
      <c r="G69">
        <v>-0.38484074419999997</v>
      </c>
      <c r="H69">
        <f t="shared" si="4"/>
        <v>-1.7075047442</v>
      </c>
      <c r="I69">
        <f>VLOOKUP(A69,Sheet2!$A$2:$E$86,5,1)</f>
        <v>2.19</v>
      </c>
      <c r="J69">
        <v>2.11992</v>
      </c>
      <c r="K69">
        <f t="shared" si="5"/>
        <v>5.1162532647289405</v>
      </c>
      <c r="L69">
        <f t="shared" si="6"/>
        <v>-2.9262532647289405</v>
      </c>
    </row>
    <row r="70" spans="1:12" x14ac:dyDescent="0.3">
      <c r="A70" s="3">
        <v>118</v>
      </c>
      <c r="B70">
        <v>6.3016709999999998</v>
      </c>
      <c r="C70">
        <v>-1.3226640000000001</v>
      </c>
      <c r="D70">
        <v>0.46244499999999999</v>
      </c>
      <c r="E70">
        <v>1.6072980000000001E-2</v>
      </c>
      <c r="F70">
        <v>0.41416326999999997</v>
      </c>
      <c r="G70">
        <v>-0.44743363120000001</v>
      </c>
      <c r="H70">
        <f t="shared" si="4"/>
        <v>-1.7700976312000001</v>
      </c>
      <c r="I70">
        <f>VLOOKUP(A70,Sheet2!$A$2:$E$86,5,1)</f>
        <v>2.19</v>
      </c>
      <c r="J70">
        <v>2.11992</v>
      </c>
      <c r="K70">
        <f t="shared" si="5"/>
        <v>4.8727138200467488</v>
      </c>
      <c r="L70">
        <f t="shared" si="6"/>
        <v>-2.6827138200467489</v>
      </c>
    </row>
    <row r="71" spans="1:12" x14ac:dyDescent="0.3">
      <c r="A71" s="3">
        <v>119</v>
      </c>
      <c r="B71">
        <v>6.3016709999999998</v>
      </c>
      <c r="C71">
        <v>-1.3226640000000001</v>
      </c>
      <c r="D71">
        <v>0.46244499999999999</v>
      </c>
      <c r="E71">
        <v>1.6072980000000001E-2</v>
      </c>
      <c r="F71">
        <v>-0.35520478</v>
      </c>
      <c r="G71">
        <v>0.16268859469999999</v>
      </c>
      <c r="H71">
        <f t="shared" si="4"/>
        <v>-1.1599754053</v>
      </c>
      <c r="I71">
        <f>VLOOKUP(A71,Sheet2!$A$2:$E$86,5,1)</f>
        <v>2.19</v>
      </c>
      <c r="J71">
        <v>2.11992</v>
      </c>
      <c r="K71">
        <f t="shared" si="5"/>
        <v>15.371456984854257</v>
      </c>
      <c r="L71">
        <f t="shared" si="6"/>
        <v>-13.181456984854258</v>
      </c>
    </row>
    <row r="72" spans="1:12" x14ac:dyDescent="0.3">
      <c r="A72" s="3">
        <v>121</v>
      </c>
      <c r="B72">
        <v>6.3016709999999998</v>
      </c>
      <c r="C72">
        <v>-1.3226640000000001</v>
      </c>
      <c r="D72">
        <v>0.46244499999999999</v>
      </c>
      <c r="E72">
        <v>1.6072980000000001E-2</v>
      </c>
      <c r="F72">
        <v>0.65610888999999994</v>
      </c>
      <c r="G72">
        <v>-0.4549153756</v>
      </c>
      <c r="H72">
        <f t="shared" si="4"/>
        <v>-1.7775793756</v>
      </c>
      <c r="I72">
        <f>VLOOKUP(A72,Sheet2!$A$2:$E$86,5,1)</f>
        <v>2.35</v>
      </c>
      <c r="J72">
        <v>2.11992</v>
      </c>
      <c r="K72">
        <f t="shared" si="5"/>
        <v>4.8462268781424616</v>
      </c>
      <c r="L72">
        <f t="shared" si="6"/>
        <v>-2.4962268781424615</v>
      </c>
    </row>
    <row r="73" spans="1:12" x14ac:dyDescent="0.3">
      <c r="A73" s="3">
        <v>122</v>
      </c>
      <c r="B73">
        <v>6.3016709999999998</v>
      </c>
      <c r="C73">
        <v>-1.3226640000000001</v>
      </c>
      <c r="D73">
        <v>0.46244499999999999</v>
      </c>
      <c r="E73">
        <v>1.6072980000000001E-2</v>
      </c>
      <c r="F73">
        <v>-5.38538E-2</v>
      </c>
      <c r="G73">
        <v>0.1426222342</v>
      </c>
      <c r="H73">
        <f t="shared" si="4"/>
        <v>-1.1800417658</v>
      </c>
      <c r="I73">
        <f>VLOOKUP(A73,Sheet2!$A$2:$E$86,5,1)</f>
        <v>2.31</v>
      </c>
      <c r="J73">
        <v>2.11992</v>
      </c>
      <c r="K73">
        <f t="shared" si="5"/>
        <v>13.894521246440346</v>
      </c>
      <c r="L73">
        <f t="shared" si="6"/>
        <v>-11.584521246440346</v>
      </c>
    </row>
    <row r="74" spans="1:12" x14ac:dyDescent="0.3">
      <c r="A74" s="3">
        <v>123</v>
      </c>
      <c r="B74">
        <v>6.3016709999999998</v>
      </c>
      <c r="C74">
        <v>-1.3226640000000001</v>
      </c>
      <c r="D74">
        <v>0.46244499999999999</v>
      </c>
      <c r="E74">
        <v>1.6072980000000001E-2</v>
      </c>
      <c r="F74">
        <v>1.2126608000000001</v>
      </c>
      <c r="G74">
        <v>-1.1645566061999999</v>
      </c>
      <c r="H74">
        <f t="shared" si="4"/>
        <v>-2.4872206062000002</v>
      </c>
      <c r="I74">
        <f>VLOOKUP(A74,Sheet2!$A$2:$E$86,5,1)</f>
        <v>2.19</v>
      </c>
      <c r="J74">
        <v>2.11992</v>
      </c>
      <c r="K74">
        <f t="shared" si="5"/>
        <v>3.5453440367315858</v>
      </c>
      <c r="L74">
        <f t="shared" si="6"/>
        <v>-1.3553440367315859</v>
      </c>
    </row>
    <row r="75" spans="1:12" x14ac:dyDescent="0.3">
      <c r="A75" s="3">
        <v>124</v>
      </c>
      <c r="B75">
        <v>6.3016709999999998</v>
      </c>
      <c r="C75">
        <v>-1.3226640000000001</v>
      </c>
      <c r="D75">
        <v>0.46244499999999999</v>
      </c>
      <c r="E75">
        <v>1.6072980000000001E-2</v>
      </c>
      <c r="F75">
        <v>0.52885729999999997</v>
      </c>
      <c r="G75">
        <v>-0.59639476209999998</v>
      </c>
      <c r="H75">
        <f t="shared" si="4"/>
        <v>-1.9190587621000001</v>
      </c>
      <c r="I75">
        <f>VLOOKUP(A75,Sheet2!$A$2:$E$86,5,1)</f>
        <v>2.19</v>
      </c>
      <c r="J75">
        <v>2.11992</v>
      </c>
      <c r="K75">
        <f t="shared" si="5"/>
        <v>4.4265407378906838</v>
      </c>
      <c r="L75">
        <f t="shared" si="6"/>
        <v>-2.2365407378906839</v>
      </c>
    </row>
    <row r="76" spans="1:12" x14ac:dyDescent="0.3">
      <c r="A76" s="3">
        <v>126</v>
      </c>
      <c r="B76">
        <v>6.3016709999999998</v>
      </c>
      <c r="C76">
        <v>-1.3226640000000001</v>
      </c>
      <c r="D76">
        <v>0.46244499999999999</v>
      </c>
      <c r="E76">
        <v>1.6072980000000001E-2</v>
      </c>
      <c r="F76">
        <v>1.27387363</v>
      </c>
      <c r="G76">
        <v>-1.3058070208000001</v>
      </c>
      <c r="H76">
        <f t="shared" si="4"/>
        <v>-2.6284710208000002</v>
      </c>
      <c r="I76">
        <f>VLOOKUP(A76,Sheet2!$A$2:$E$86,5,1)</f>
        <v>2.34</v>
      </c>
      <c r="J76">
        <v>2.11992</v>
      </c>
      <c r="K76">
        <f t="shared" si="5"/>
        <v>3.4217055233055182</v>
      </c>
      <c r="L76">
        <f t="shared" si="6"/>
        <v>-1.0817055233055184</v>
      </c>
    </row>
    <row r="77" spans="1:12" x14ac:dyDescent="0.3">
      <c r="A77" s="3">
        <v>128</v>
      </c>
      <c r="B77">
        <v>6.3016709999999998</v>
      </c>
      <c r="C77">
        <v>-1.3226640000000001</v>
      </c>
      <c r="D77">
        <v>0.46244499999999999</v>
      </c>
      <c r="E77">
        <v>1.6072980000000001E-2</v>
      </c>
      <c r="F77">
        <v>0.92497121999999998</v>
      </c>
      <c r="G77">
        <v>-0.43255110429999999</v>
      </c>
      <c r="H77">
        <f t="shared" si="4"/>
        <v>-1.7552151042999999</v>
      </c>
      <c r="I77">
        <f>VLOOKUP(A77,Sheet2!$A$2:$E$86,5,1)</f>
        <v>2.38</v>
      </c>
      <c r="J77">
        <v>2.11992</v>
      </c>
      <c r="K77">
        <f t="shared" si="5"/>
        <v>4.9269613156857206</v>
      </c>
      <c r="L77">
        <f t="shared" si="6"/>
        <v>-2.5469613156857207</v>
      </c>
    </row>
    <row r="78" spans="1:12" x14ac:dyDescent="0.3">
      <c r="A78" s="3">
        <v>129</v>
      </c>
      <c r="B78">
        <v>6.3016709999999998</v>
      </c>
      <c r="C78">
        <v>-1.3226640000000001</v>
      </c>
      <c r="D78">
        <v>0.46244499999999999</v>
      </c>
      <c r="E78">
        <v>1.6072980000000001E-2</v>
      </c>
      <c r="F78">
        <v>0.55695229999999996</v>
      </c>
      <c r="G78">
        <v>-0.53342343989999996</v>
      </c>
      <c r="H78">
        <f t="shared" si="4"/>
        <v>-1.8560874399</v>
      </c>
      <c r="I78">
        <f>VLOOKUP(A78,Sheet2!$A$2:$E$86,5,1)</f>
        <v>2.42</v>
      </c>
      <c r="J78">
        <v>2.11992</v>
      </c>
      <c r="K78">
        <f t="shared" si="5"/>
        <v>4.5962091045891622</v>
      </c>
      <c r="L78">
        <f t="shared" si="6"/>
        <v>-2.1762091045891623</v>
      </c>
    </row>
    <row r="79" spans="1:12" x14ac:dyDescent="0.3">
      <c r="A79" s="3">
        <v>130</v>
      </c>
      <c r="B79">
        <v>6.3016709999999998</v>
      </c>
      <c r="C79">
        <v>-1.3226640000000001</v>
      </c>
      <c r="D79">
        <v>0.46244499999999999</v>
      </c>
      <c r="E79">
        <v>1.6072980000000001E-2</v>
      </c>
      <c r="F79">
        <v>0.92818957000000002</v>
      </c>
      <c r="G79">
        <v>-1.2133177244</v>
      </c>
      <c r="H79">
        <f t="shared" si="4"/>
        <v>-2.5359817244</v>
      </c>
      <c r="I79">
        <f>VLOOKUP(A79,Sheet2!$A$2:$E$86,5,1)</f>
        <v>2.19</v>
      </c>
      <c r="J79">
        <v>2.11992</v>
      </c>
      <c r="K79">
        <f t="shared" si="5"/>
        <v>3.5000926715388521</v>
      </c>
      <c r="L79">
        <f t="shared" si="6"/>
        <v>-1.3100926715388521</v>
      </c>
    </row>
    <row r="80" spans="1:12" x14ac:dyDescent="0.3">
      <c r="A80" s="3">
        <v>131</v>
      </c>
      <c r="B80">
        <v>6.3016709999999998</v>
      </c>
      <c r="C80">
        <v>-1.3226640000000001</v>
      </c>
      <c r="D80">
        <v>0.46244499999999999</v>
      </c>
      <c r="E80">
        <v>1.6072980000000001E-2</v>
      </c>
      <c r="F80">
        <v>-5.7464099999999997E-2</v>
      </c>
      <c r="G80">
        <v>-0.1080561914</v>
      </c>
      <c r="H80">
        <f t="shared" si="4"/>
        <v>-1.4307201914000001</v>
      </c>
      <c r="I80">
        <f>VLOOKUP(A80,Sheet2!$A$2:$E$86,5,1)</f>
        <v>2.42</v>
      </c>
      <c r="J80">
        <v>2.11992</v>
      </c>
      <c r="K80">
        <f t="shared" si="5"/>
        <v>7.0417231620701948</v>
      </c>
      <c r="L80">
        <f t="shared" si="6"/>
        <v>-4.6217231620701948</v>
      </c>
    </row>
    <row r="81" spans="1:12" x14ac:dyDescent="0.3">
      <c r="A81" s="3">
        <v>132</v>
      </c>
      <c r="B81">
        <v>6.3016709999999998</v>
      </c>
      <c r="C81">
        <v>-1.3226640000000001</v>
      </c>
      <c r="D81">
        <v>0.46244499999999999</v>
      </c>
      <c r="E81">
        <v>1.6072980000000001E-2</v>
      </c>
      <c r="F81">
        <v>0.8832101</v>
      </c>
      <c r="G81">
        <v>-0.96452589889999996</v>
      </c>
      <c r="H81">
        <f t="shared" si="4"/>
        <v>-2.2871898988999999</v>
      </c>
      <c r="I81">
        <f>VLOOKUP(A81,Sheet2!$A$2:$E$86,5,1)</f>
        <v>2.39</v>
      </c>
      <c r="J81">
        <v>2.11992</v>
      </c>
      <c r="K81">
        <f t="shared" si="5"/>
        <v>3.7668564790786738</v>
      </c>
      <c r="L81">
        <f t="shared" si="6"/>
        <v>-1.3768564790786737</v>
      </c>
    </row>
    <row r="82" spans="1:12" x14ac:dyDescent="0.3">
      <c r="A82" s="3">
        <v>133</v>
      </c>
      <c r="B82">
        <v>6.3016709999999998</v>
      </c>
      <c r="C82">
        <v>-1.3226640000000001</v>
      </c>
      <c r="D82">
        <v>0.46244499999999999</v>
      </c>
      <c r="E82">
        <v>1.6072980000000001E-2</v>
      </c>
      <c r="F82">
        <v>0.88039692000000003</v>
      </c>
      <c r="G82">
        <v>-0.74427956549999996</v>
      </c>
      <c r="H82">
        <f t="shared" si="4"/>
        <v>-2.0669435654999999</v>
      </c>
      <c r="I82">
        <f>VLOOKUP(A82,Sheet2!$A$2:$E$86,5,1)</f>
        <v>0</v>
      </c>
      <c r="J82">
        <v>2.11992</v>
      </c>
      <c r="K82">
        <f t="shared" si="5"/>
        <v>4.1068292129596813</v>
      </c>
      <c r="L82">
        <f t="shared" si="6"/>
        <v>-4.1068292129596813</v>
      </c>
    </row>
    <row r="83" spans="1:12" x14ac:dyDescent="0.3">
      <c r="A83" s="3">
        <v>134</v>
      </c>
      <c r="B83">
        <v>6.3016709999999998</v>
      </c>
      <c r="C83">
        <v>-1.3226640000000001</v>
      </c>
      <c r="D83">
        <v>0.46244499999999999</v>
      </c>
      <c r="E83">
        <v>1.6072980000000001E-2</v>
      </c>
      <c r="F83">
        <v>-0.40882410000000002</v>
      </c>
      <c r="G83">
        <v>-0.4488788547</v>
      </c>
      <c r="H83">
        <f t="shared" si="4"/>
        <v>-1.7715428547000001</v>
      </c>
      <c r="I83">
        <f>VLOOKUP(A83,Sheet2!$A$2:$E$86,5,1)</f>
        <v>2.37</v>
      </c>
      <c r="J83">
        <v>2.11992</v>
      </c>
      <c r="K83">
        <f t="shared" si="5"/>
        <v>4.8675573957533329</v>
      </c>
      <c r="L83">
        <f t="shared" si="6"/>
        <v>-2.4975573957533328</v>
      </c>
    </row>
    <row r="84" spans="1:12" x14ac:dyDescent="0.3">
      <c r="A84" s="3">
        <v>136</v>
      </c>
      <c r="B84">
        <v>6.3016709999999998</v>
      </c>
      <c r="C84">
        <v>-1.3226640000000001</v>
      </c>
      <c r="D84">
        <v>0.46244499999999999</v>
      </c>
      <c r="E84">
        <v>1.6072980000000001E-2</v>
      </c>
      <c r="F84">
        <v>2.106717E-2</v>
      </c>
      <c r="G84">
        <v>0.1370743891</v>
      </c>
      <c r="H84">
        <f t="shared" si="4"/>
        <v>-1.1855896109000001</v>
      </c>
      <c r="I84">
        <f>VLOOKUP(A84,Sheet2!$A$2:$E$86,5,1)</f>
        <v>0</v>
      </c>
      <c r="J84">
        <v>2.11992</v>
      </c>
      <c r="K84">
        <f t="shared" si="5"/>
        <v>13.542542148511643</v>
      </c>
      <c r="L84">
        <f t="shared" si="6"/>
        <v>-13.542542148511643</v>
      </c>
    </row>
    <row r="85" spans="1:12" x14ac:dyDescent="0.3">
      <c r="A85" s="3">
        <v>137</v>
      </c>
      <c r="B85">
        <v>6.3016709999999998</v>
      </c>
      <c r="C85">
        <v>-1.3226640000000001</v>
      </c>
      <c r="D85">
        <v>0.46244499999999999</v>
      </c>
      <c r="E85">
        <v>1.6072980000000001E-2</v>
      </c>
      <c r="F85">
        <v>1.85284626</v>
      </c>
      <c r="G85">
        <v>-0.80331874820000004</v>
      </c>
      <c r="H85">
        <f t="shared" si="4"/>
        <v>-2.1259827482000002</v>
      </c>
      <c r="I85">
        <f>VLOOKUP(A85,Sheet2!$A$2:$E$86,5,1)</f>
        <v>2.19</v>
      </c>
      <c r="J85">
        <v>2.11992</v>
      </c>
      <c r="K85">
        <f t="shared" si="5"/>
        <v>4.0026486682579385</v>
      </c>
      <c r="L85">
        <f t="shared" si="6"/>
        <v>-1.8126486682579386</v>
      </c>
    </row>
    <row r="86" spans="1:12" x14ac:dyDescent="0.3">
      <c r="A86" s="3">
        <v>139</v>
      </c>
      <c r="B86">
        <v>6.3016709999999998</v>
      </c>
      <c r="C86">
        <v>-1.3226640000000001</v>
      </c>
      <c r="D86">
        <v>0.46244499999999999</v>
      </c>
      <c r="E86">
        <v>1.6072980000000001E-2</v>
      </c>
      <c r="F86">
        <v>1.48198056</v>
      </c>
      <c r="G86">
        <v>-1.6947717527999999</v>
      </c>
      <c r="H86">
        <f t="shared" si="4"/>
        <v>-3.0174357528</v>
      </c>
      <c r="I86">
        <f>VLOOKUP(A86,Sheet2!$A$2:$E$86,5,1)</f>
        <v>2.19</v>
      </c>
      <c r="J86">
        <v>2.11992</v>
      </c>
      <c r="K86">
        <f t="shared" si="5"/>
        <v>3.1707192619134275</v>
      </c>
      <c r="L86">
        <f t="shared" si="6"/>
        <v>-0.98071926191342751</v>
      </c>
    </row>
    <row r="87" spans="1:12" x14ac:dyDescent="0.3">
      <c r="A87" s="4"/>
      <c r="J87" s="5" t="s">
        <v>108</v>
      </c>
      <c r="K87">
        <f>AVERAGE(K2:K86)</f>
        <v>3.4123260783749911</v>
      </c>
      <c r="L87">
        <f>AVERAGE(L2:L86)</f>
        <v>-1.2350319607279312</v>
      </c>
    </row>
  </sheetData>
  <sortState xmlns:xlrd2="http://schemas.microsoft.com/office/spreadsheetml/2017/richdata2" ref="A2:H86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6F0F-B612-434B-BAB2-04D1B7EBAE22}">
  <dimension ref="A1:N87"/>
  <sheetViews>
    <sheetView workbookViewId="0">
      <selection activeCell="Q4" sqref="Q4"/>
    </sheetView>
  </sheetViews>
  <sheetFormatPr defaultRowHeight="14.4" x14ac:dyDescent="0.3"/>
  <cols>
    <col min="1" max="1" width="9.88671875" bestFit="1" customWidth="1"/>
    <col min="2" max="2" width="0" hidden="1" customWidth="1"/>
    <col min="3" max="3" width="10.109375" hidden="1" customWidth="1"/>
    <col min="4" max="6" width="0" hidden="1" customWidth="1"/>
    <col min="7" max="7" width="16.21875" hidden="1" customWidth="1"/>
    <col min="8" max="8" width="0" hidden="1" customWidth="1"/>
    <col min="9" max="9" width="5" bestFit="1" customWidth="1"/>
    <col min="10" max="11" width="15" customWidth="1"/>
    <col min="12" max="12" width="15.6640625" customWidth="1"/>
  </cols>
  <sheetData>
    <row r="1" spans="1:14" x14ac:dyDescent="0.3">
      <c r="A1" s="9" t="s">
        <v>107</v>
      </c>
      <c r="B1" t="s">
        <v>101</v>
      </c>
      <c r="C1" t="s">
        <v>102</v>
      </c>
      <c r="D1" t="s">
        <v>2</v>
      </c>
      <c r="E1" t="s">
        <v>3</v>
      </c>
      <c r="F1" t="s">
        <v>103</v>
      </c>
      <c r="G1" t="s">
        <v>104</v>
      </c>
      <c r="H1" s="5" t="s">
        <v>97</v>
      </c>
      <c r="I1" s="5" t="s">
        <v>96</v>
      </c>
      <c r="J1" s="5" t="s">
        <v>98</v>
      </c>
      <c r="K1" s="5" t="s">
        <v>99</v>
      </c>
      <c r="L1" s="5" t="s">
        <v>105</v>
      </c>
    </row>
    <row r="2" spans="1:14" x14ac:dyDescent="0.3">
      <c r="A2" s="1" t="s">
        <v>53</v>
      </c>
      <c r="B2">
        <v>6.276491</v>
      </c>
      <c r="C2">
        <v>-1.70635</v>
      </c>
      <c r="D2">
        <v>0.44704319999999997</v>
      </c>
      <c r="E2">
        <v>0.1093978</v>
      </c>
      <c r="F2">
        <v>0.35053741999999999</v>
      </c>
      <c r="G2">
        <v>-0.322209048</v>
      </c>
      <c r="H2">
        <f>C2+G2</f>
        <v>-2.028559048</v>
      </c>
      <c r="I2">
        <v>2.19</v>
      </c>
      <c r="J2">
        <v>2.11992</v>
      </c>
      <c r="K2">
        <f>J2/(1+(1/H2))</f>
        <v>4.1809781416031653</v>
      </c>
      <c r="L2">
        <f>I2-K2</f>
        <v>-1.9909781416031653</v>
      </c>
      <c r="N2" t="e">
        <f>CORREL(J2:J86,K2:K86)</f>
        <v>#DIV/0!</v>
      </c>
    </row>
    <row r="3" spans="1:14" x14ac:dyDescent="0.3">
      <c r="A3" s="1" t="s">
        <v>74</v>
      </c>
      <c r="B3">
        <v>6.276491</v>
      </c>
      <c r="C3">
        <v>-1.70635</v>
      </c>
      <c r="D3">
        <v>0.44704319999999997</v>
      </c>
      <c r="E3">
        <v>0.1093978</v>
      </c>
      <c r="F3">
        <v>0.52779461000000005</v>
      </c>
      <c r="G3">
        <v>-0.67067621099999997</v>
      </c>
      <c r="H3">
        <f t="shared" ref="H3:H66" si="0">C3+G3</f>
        <v>-2.377026211</v>
      </c>
      <c r="I3">
        <v>2.19</v>
      </c>
      <c r="J3">
        <v>2.11992</v>
      </c>
      <c r="K3">
        <f t="shared" ref="K3:K66" si="1">J3/(1+(1/H3))</f>
        <v>3.659411393167098</v>
      </c>
      <c r="L3">
        <f t="shared" ref="L3:L66" si="2">I3-K3</f>
        <v>-1.469411393167098</v>
      </c>
    </row>
    <row r="4" spans="1:14" x14ac:dyDescent="0.3">
      <c r="A4" s="1" t="s">
        <v>82</v>
      </c>
      <c r="B4">
        <v>6.276491</v>
      </c>
      <c r="C4">
        <v>-1.70635</v>
      </c>
      <c r="D4">
        <v>0.44704319999999997</v>
      </c>
      <c r="E4">
        <v>0.1093978</v>
      </c>
      <c r="F4">
        <v>0.38879619999999998</v>
      </c>
      <c r="G4">
        <v>-0.27831667199999999</v>
      </c>
      <c r="H4">
        <f t="shared" si="0"/>
        <v>-1.9846666719999999</v>
      </c>
      <c r="I4">
        <v>2.19</v>
      </c>
      <c r="J4">
        <v>2.11992</v>
      </c>
      <c r="K4">
        <f t="shared" si="1"/>
        <v>4.2728516064837834</v>
      </c>
      <c r="L4">
        <f t="shared" si="2"/>
        <v>-2.0828516064837834</v>
      </c>
    </row>
    <row r="5" spans="1:14" x14ac:dyDescent="0.3">
      <c r="A5" s="1" t="s">
        <v>25</v>
      </c>
      <c r="B5">
        <v>6.276491</v>
      </c>
      <c r="C5">
        <v>-1.70635</v>
      </c>
      <c r="D5">
        <v>0.44704319999999997</v>
      </c>
      <c r="E5">
        <v>0.1093978</v>
      </c>
      <c r="F5">
        <v>1.2674024399999999</v>
      </c>
      <c r="G5">
        <v>-0.985384755</v>
      </c>
      <c r="H5">
        <f t="shared" si="0"/>
        <v>-2.6917347550000001</v>
      </c>
      <c r="I5">
        <v>2.19</v>
      </c>
      <c r="J5">
        <v>2.11992</v>
      </c>
      <c r="K5">
        <f t="shared" si="1"/>
        <v>3.3730242432831026</v>
      </c>
      <c r="L5">
        <f t="shared" si="2"/>
        <v>-1.1830242432831026</v>
      </c>
    </row>
    <row r="6" spans="1:14" x14ac:dyDescent="0.3">
      <c r="A6" s="1" t="s">
        <v>41</v>
      </c>
      <c r="B6">
        <v>6.276491</v>
      </c>
      <c r="C6">
        <v>-1.70635</v>
      </c>
      <c r="D6">
        <v>0.44704319999999997</v>
      </c>
      <c r="E6">
        <v>0.1093978</v>
      </c>
      <c r="F6">
        <v>0.19099590999999999</v>
      </c>
      <c r="G6">
        <v>9.4605685999999994E-2</v>
      </c>
      <c r="H6">
        <f t="shared" si="0"/>
        <v>-1.6117443140000001</v>
      </c>
      <c r="I6">
        <v>2.19</v>
      </c>
      <c r="J6">
        <v>2.11992</v>
      </c>
      <c r="K6">
        <f t="shared" si="1"/>
        <v>5.5852893569107689</v>
      </c>
      <c r="L6">
        <f t="shared" si="2"/>
        <v>-3.3952893569107689</v>
      </c>
    </row>
    <row r="7" spans="1:14" x14ac:dyDescent="0.3">
      <c r="A7" s="1" t="s">
        <v>42</v>
      </c>
      <c r="B7">
        <v>6.276491</v>
      </c>
      <c r="C7">
        <v>-1.70635</v>
      </c>
      <c r="D7">
        <v>0.44704319999999997</v>
      </c>
      <c r="E7">
        <v>0.1093978</v>
      </c>
      <c r="F7">
        <v>0.70333113000000003</v>
      </c>
      <c r="G7">
        <v>-0.57365884099999997</v>
      </c>
      <c r="H7">
        <f t="shared" si="0"/>
        <v>-2.2800088409999999</v>
      </c>
      <c r="I7">
        <v>2.19</v>
      </c>
      <c r="J7">
        <v>2.11992</v>
      </c>
      <c r="K7">
        <f t="shared" si="1"/>
        <v>3.7760960607401932</v>
      </c>
      <c r="L7">
        <f t="shared" si="2"/>
        <v>-1.5860960607401933</v>
      </c>
    </row>
    <row r="8" spans="1:14" x14ac:dyDescent="0.3">
      <c r="A8" s="1" t="s">
        <v>43</v>
      </c>
      <c r="B8">
        <v>6.276491</v>
      </c>
      <c r="C8">
        <v>-1.70635</v>
      </c>
      <c r="D8">
        <v>0.44704319999999997</v>
      </c>
      <c r="E8">
        <v>0.1093978</v>
      </c>
      <c r="F8">
        <v>-0.21294905</v>
      </c>
      <c r="G8">
        <v>-0.77570877800000004</v>
      </c>
      <c r="H8">
        <f t="shared" si="0"/>
        <v>-2.4820587779999999</v>
      </c>
      <c r="I8">
        <v>2.19</v>
      </c>
      <c r="J8">
        <v>2.11992</v>
      </c>
      <c r="K8">
        <f t="shared" si="1"/>
        <v>3.5503086131026307</v>
      </c>
      <c r="L8">
        <f t="shared" si="2"/>
        <v>-1.3603086131026307</v>
      </c>
    </row>
    <row r="9" spans="1:14" x14ac:dyDescent="0.3">
      <c r="A9" s="1" t="s">
        <v>44</v>
      </c>
      <c r="B9">
        <v>6.276491</v>
      </c>
      <c r="C9">
        <v>-1.70635</v>
      </c>
      <c r="D9">
        <v>0.44704319999999997</v>
      </c>
      <c r="E9">
        <v>0.1093978</v>
      </c>
      <c r="F9">
        <v>-0.45412297000000001</v>
      </c>
      <c r="G9">
        <v>-0.178091426</v>
      </c>
      <c r="H9">
        <f t="shared" si="0"/>
        <v>-1.884441426</v>
      </c>
      <c r="I9">
        <v>2.19</v>
      </c>
      <c r="J9">
        <v>2.11992</v>
      </c>
      <c r="K9">
        <f t="shared" si="1"/>
        <v>4.5168226525449073</v>
      </c>
      <c r="L9">
        <f t="shared" si="2"/>
        <v>-2.3268226525449074</v>
      </c>
    </row>
    <row r="10" spans="1:14" x14ac:dyDescent="0.3">
      <c r="A10" s="1" t="s">
        <v>45</v>
      </c>
      <c r="B10">
        <v>6.276491</v>
      </c>
      <c r="C10">
        <v>-1.70635</v>
      </c>
      <c r="D10">
        <v>0.44704319999999997</v>
      </c>
      <c r="E10">
        <v>0.1093978</v>
      </c>
      <c r="F10">
        <v>0.10420015000000001</v>
      </c>
      <c r="G10">
        <v>0.272526985</v>
      </c>
      <c r="H10">
        <f t="shared" si="0"/>
        <v>-1.433823015</v>
      </c>
      <c r="I10">
        <v>2.19</v>
      </c>
      <c r="J10">
        <v>2.11992</v>
      </c>
      <c r="K10">
        <f t="shared" si="1"/>
        <v>7.0065210485865999</v>
      </c>
      <c r="L10">
        <f t="shared" si="2"/>
        <v>-4.8165210485865995</v>
      </c>
    </row>
    <row r="11" spans="1:14" x14ac:dyDescent="0.3">
      <c r="A11" s="1" t="s">
        <v>46</v>
      </c>
      <c r="B11">
        <v>6.276491</v>
      </c>
      <c r="C11">
        <v>-1.70635</v>
      </c>
      <c r="D11">
        <v>0.44704319999999997</v>
      </c>
      <c r="E11">
        <v>0.1093978</v>
      </c>
      <c r="F11">
        <v>0.31165551000000002</v>
      </c>
      <c r="G11">
        <v>6.4504840000000003E-3</v>
      </c>
      <c r="H11">
        <f t="shared" si="0"/>
        <v>-1.6998995160000001</v>
      </c>
      <c r="I11">
        <v>2.19</v>
      </c>
      <c r="J11">
        <v>2.11992</v>
      </c>
      <c r="K11">
        <f t="shared" si="1"/>
        <v>5.1488119359675615</v>
      </c>
      <c r="L11">
        <f t="shared" si="2"/>
        <v>-2.9588119359675615</v>
      </c>
    </row>
    <row r="12" spans="1:14" x14ac:dyDescent="0.3">
      <c r="A12" s="1" t="s">
        <v>47</v>
      </c>
      <c r="B12">
        <v>6.276491</v>
      </c>
      <c r="C12">
        <v>-1.70635</v>
      </c>
      <c r="D12">
        <v>0.44704319999999997</v>
      </c>
      <c r="E12">
        <v>0.1093978</v>
      </c>
      <c r="F12">
        <v>0.31019948000000003</v>
      </c>
      <c r="G12">
        <v>-1.0649219750000001</v>
      </c>
      <c r="H12">
        <f t="shared" si="0"/>
        <v>-2.7712719750000003</v>
      </c>
      <c r="I12">
        <v>2.19</v>
      </c>
      <c r="J12">
        <v>2.11992</v>
      </c>
      <c r="K12">
        <f t="shared" si="1"/>
        <v>3.3167548339051658</v>
      </c>
      <c r="L12">
        <f t="shared" si="2"/>
        <v>-1.1267548339051658</v>
      </c>
    </row>
    <row r="13" spans="1:14" x14ac:dyDescent="0.3">
      <c r="A13" s="1" t="s">
        <v>48</v>
      </c>
      <c r="B13">
        <v>6.276491</v>
      </c>
      <c r="C13">
        <v>-1.70635</v>
      </c>
      <c r="D13">
        <v>0.44704319999999997</v>
      </c>
      <c r="E13">
        <v>0.1093978</v>
      </c>
      <c r="F13">
        <v>0.90659696000000001</v>
      </c>
      <c r="G13">
        <v>-0.62859985100000004</v>
      </c>
      <c r="H13">
        <f t="shared" si="0"/>
        <v>-2.3349498510000002</v>
      </c>
      <c r="I13">
        <v>2.19</v>
      </c>
      <c r="J13">
        <v>2.11992</v>
      </c>
      <c r="K13">
        <f t="shared" si="1"/>
        <v>3.7079347096252233</v>
      </c>
      <c r="L13">
        <f t="shared" si="2"/>
        <v>-1.5179347096252234</v>
      </c>
    </row>
    <row r="14" spans="1:14" x14ac:dyDescent="0.3">
      <c r="A14" s="1" t="s">
        <v>49</v>
      </c>
      <c r="B14">
        <v>6.276491</v>
      </c>
      <c r="C14">
        <v>-1.70635</v>
      </c>
      <c r="D14">
        <v>0.44704319999999997</v>
      </c>
      <c r="E14">
        <v>0.1093978</v>
      </c>
      <c r="F14">
        <v>-0.69990233000000002</v>
      </c>
      <c r="G14">
        <v>0.198656007</v>
      </c>
      <c r="H14">
        <f t="shared" si="0"/>
        <v>-1.507693993</v>
      </c>
      <c r="I14">
        <v>2.19</v>
      </c>
      <c r="J14">
        <v>2.11992</v>
      </c>
      <c r="K14">
        <f t="shared" si="1"/>
        <v>6.2955061389520122</v>
      </c>
      <c r="L14">
        <f t="shared" si="2"/>
        <v>-4.1055061389520127</v>
      </c>
    </row>
    <row r="15" spans="1:14" x14ac:dyDescent="0.3">
      <c r="A15" s="1" t="s">
        <v>50</v>
      </c>
      <c r="B15">
        <v>6.276491</v>
      </c>
      <c r="C15">
        <v>-1.70635</v>
      </c>
      <c r="D15">
        <v>0.44704319999999997</v>
      </c>
      <c r="E15">
        <v>0.1093978</v>
      </c>
      <c r="F15">
        <v>-0.13622102999999999</v>
      </c>
      <c r="G15">
        <v>-0.43449711200000002</v>
      </c>
      <c r="H15">
        <f t="shared" si="0"/>
        <v>-2.1408471119999999</v>
      </c>
      <c r="I15">
        <v>2.19</v>
      </c>
      <c r="J15">
        <v>2.11992</v>
      </c>
      <c r="K15">
        <f t="shared" si="1"/>
        <v>3.978118156178529</v>
      </c>
      <c r="L15">
        <f t="shared" si="2"/>
        <v>-1.7881181561785291</v>
      </c>
    </row>
    <row r="16" spans="1:14" x14ac:dyDescent="0.3">
      <c r="A16" s="1" t="s">
        <v>51</v>
      </c>
      <c r="B16">
        <v>6.276491</v>
      </c>
      <c r="C16">
        <v>-1.70635</v>
      </c>
      <c r="D16">
        <v>0.44704319999999997</v>
      </c>
      <c r="E16">
        <v>0.1093978</v>
      </c>
      <c r="F16">
        <v>-0.49715292</v>
      </c>
      <c r="G16">
        <v>-2.0102195999999999E-2</v>
      </c>
      <c r="H16">
        <f t="shared" si="0"/>
        <v>-1.7264521960000001</v>
      </c>
      <c r="I16">
        <v>2.19</v>
      </c>
      <c r="J16">
        <v>2.11992</v>
      </c>
      <c r="K16">
        <f t="shared" si="1"/>
        <v>5.0381023823683506</v>
      </c>
      <c r="L16">
        <f t="shared" si="2"/>
        <v>-2.8481023823683507</v>
      </c>
    </row>
    <row r="17" spans="1:12" x14ac:dyDescent="0.3">
      <c r="A17" s="1" t="s">
        <v>52</v>
      </c>
      <c r="B17">
        <v>6.276491</v>
      </c>
      <c r="C17">
        <v>-1.70635</v>
      </c>
      <c r="D17">
        <v>0.44704319999999997</v>
      </c>
      <c r="E17">
        <v>0.1093978</v>
      </c>
      <c r="F17">
        <v>-0.46521021000000001</v>
      </c>
      <c r="G17">
        <v>-0.206711215</v>
      </c>
      <c r="H17">
        <f t="shared" si="0"/>
        <v>-1.9130612149999999</v>
      </c>
      <c r="I17">
        <v>2.19</v>
      </c>
      <c r="J17">
        <v>2.11992</v>
      </c>
      <c r="K17">
        <f t="shared" si="1"/>
        <v>4.4416920402240505</v>
      </c>
      <c r="L17">
        <f t="shared" si="2"/>
        <v>-2.2516920402240506</v>
      </c>
    </row>
    <row r="18" spans="1:12" x14ac:dyDescent="0.3">
      <c r="A18" s="1" t="s">
        <v>54</v>
      </c>
      <c r="B18">
        <v>6.276491</v>
      </c>
      <c r="C18">
        <v>-1.70635</v>
      </c>
      <c r="D18">
        <v>0.44704319999999997</v>
      </c>
      <c r="E18">
        <v>0.1093978</v>
      </c>
      <c r="F18">
        <v>-0.61228278999999997</v>
      </c>
      <c r="G18">
        <v>-0.354060186</v>
      </c>
      <c r="H18">
        <f t="shared" si="0"/>
        <v>-2.0604101859999999</v>
      </c>
      <c r="I18">
        <v>2.19</v>
      </c>
      <c r="J18">
        <v>2.11992</v>
      </c>
      <c r="K18">
        <f t="shared" si="1"/>
        <v>4.1190709210191612</v>
      </c>
      <c r="L18">
        <f t="shared" si="2"/>
        <v>-1.9290709210191612</v>
      </c>
    </row>
    <row r="19" spans="1:12" x14ac:dyDescent="0.3">
      <c r="A19" s="1" t="s">
        <v>55</v>
      </c>
      <c r="B19">
        <v>6.276491</v>
      </c>
      <c r="C19">
        <v>-1.70635</v>
      </c>
      <c r="D19">
        <v>0.44704319999999997</v>
      </c>
      <c r="E19">
        <v>0.1093978</v>
      </c>
      <c r="F19">
        <v>8.1380590000000003E-2</v>
      </c>
      <c r="G19">
        <v>-0.36388955699999997</v>
      </c>
      <c r="H19">
        <f t="shared" si="0"/>
        <v>-2.0702395569999998</v>
      </c>
      <c r="I19">
        <v>2.19</v>
      </c>
      <c r="J19">
        <v>2.11992</v>
      </c>
      <c r="K19">
        <f t="shared" si="1"/>
        <v>4.100710175558798</v>
      </c>
      <c r="L19">
        <f t="shared" si="2"/>
        <v>-1.9107101755587981</v>
      </c>
    </row>
    <row r="20" spans="1:12" x14ac:dyDescent="0.3">
      <c r="A20" s="1" t="s">
        <v>56</v>
      </c>
      <c r="B20">
        <v>6.276491</v>
      </c>
      <c r="C20">
        <v>-1.70635</v>
      </c>
      <c r="D20">
        <v>0.44704319999999997</v>
      </c>
      <c r="E20">
        <v>0.1093978</v>
      </c>
      <c r="F20">
        <v>0.84839498000000002</v>
      </c>
      <c r="G20">
        <v>-0.22105284</v>
      </c>
      <c r="H20">
        <f t="shared" si="0"/>
        <v>-1.9274028400000001</v>
      </c>
      <c r="I20">
        <v>2.19</v>
      </c>
      <c r="J20">
        <v>2.11992</v>
      </c>
      <c r="K20">
        <f t="shared" si="1"/>
        <v>4.405787487746748</v>
      </c>
      <c r="L20">
        <f t="shared" si="2"/>
        <v>-2.2157874877467481</v>
      </c>
    </row>
    <row r="21" spans="1:12" x14ac:dyDescent="0.3">
      <c r="A21" s="1" t="s">
        <v>57</v>
      </c>
      <c r="B21">
        <v>6.276491</v>
      </c>
      <c r="C21">
        <v>-1.70635</v>
      </c>
      <c r="D21">
        <v>0.44704319999999997</v>
      </c>
      <c r="E21">
        <v>0.1093978</v>
      </c>
      <c r="F21">
        <v>0.94617952999999999</v>
      </c>
      <c r="G21">
        <v>-0.32453857200000003</v>
      </c>
      <c r="H21">
        <f t="shared" si="0"/>
        <v>-2.0308885720000003</v>
      </c>
      <c r="I21">
        <v>2.19</v>
      </c>
      <c r="J21">
        <v>2.11992</v>
      </c>
      <c r="K21">
        <f t="shared" si="1"/>
        <v>4.1763207183503814</v>
      </c>
      <c r="L21">
        <f t="shared" si="2"/>
        <v>-1.9863207183503815</v>
      </c>
    </row>
    <row r="22" spans="1:12" x14ac:dyDescent="0.3">
      <c r="A22" s="1" t="s">
        <v>58</v>
      </c>
      <c r="B22">
        <v>6.276491</v>
      </c>
      <c r="C22">
        <v>-1.70635</v>
      </c>
      <c r="D22">
        <v>0.44704319999999997</v>
      </c>
      <c r="E22">
        <v>0.1093978</v>
      </c>
      <c r="F22">
        <v>-0.14235742000000001</v>
      </c>
      <c r="G22">
        <v>-0.234082343</v>
      </c>
      <c r="H22">
        <f t="shared" si="0"/>
        <v>-1.9404323430000001</v>
      </c>
      <c r="I22">
        <v>2.19</v>
      </c>
      <c r="J22">
        <v>2.11992</v>
      </c>
      <c r="K22">
        <f t="shared" si="1"/>
        <v>4.3741172485095605</v>
      </c>
      <c r="L22">
        <f t="shared" si="2"/>
        <v>-2.1841172485095606</v>
      </c>
    </row>
    <row r="23" spans="1:12" x14ac:dyDescent="0.3">
      <c r="A23" s="1" t="s">
        <v>59</v>
      </c>
      <c r="B23">
        <v>6.276491</v>
      </c>
      <c r="C23">
        <v>-1.70635</v>
      </c>
      <c r="D23">
        <v>0.44704319999999997</v>
      </c>
      <c r="E23">
        <v>0.1093978</v>
      </c>
      <c r="F23">
        <v>-0.98358979000000002</v>
      </c>
      <c r="G23">
        <v>0.59425510599999998</v>
      </c>
      <c r="H23">
        <f t="shared" si="0"/>
        <v>-1.1120948940000002</v>
      </c>
      <c r="I23">
        <v>2.19</v>
      </c>
      <c r="J23">
        <v>2.11992</v>
      </c>
      <c r="K23">
        <f t="shared" si="1"/>
        <v>21.031753753997734</v>
      </c>
      <c r="L23">
        <f t="shared" si="2"/>
        <v>-18.841753753997732</v>
      </c>
    </row>
    <row r="24" spans="1:12" x14ac:dyDescent="0.3">
      <c r="A24" s="1" t="s">
        <v>60</v>
      </c>
      <c r="B24">
        <v>6.276491</v>
      </c>
      <c r="C24">
        <v>-1.70635</v>
      </c>
      <c r="D24">
        <v>0.44704319999999997</v>
      </c>
      <c r="E24">
        <v>0.1093978</v>
      </c>
      <c r="F24">
        <v>0.25381659000000001</v>
      </c>
      <c r="G24">
        <v>-0.92493079300000003</v>
      </c>
      <c r="H24">
        <f t="shared" si="0"/>
        <v>-2.6312807930000002</v>
      </c>
      <c r="I24">
        <v>2.19</v>
      </c>
      <c r="J24">
        <v>2.11992</v>
      </c>
      <c r="K24">
        <f t="shared" si="1"/>
        <v>3.4194632846980135</v>
      </c>
      <c r="L24">
        <f t="shared" si="2"/>
        <v>-1.2294632846980136</v>
      </c>
    </row>
    <row r="25" spans="1:12" x14ac:dyDescent="0.3">
      <c r="A25" s="1" t="s">
        <v>61</v>
      </c>
      <c r="B25">
        <v>6.276491</v>
      </c>
      <c r="C25">
        <v>-1.70635</v>
      </c>
      <c r="D25">
        <v>0.44704319999999997</v>
      </c>
      <c r="E25">
        <v>0.1093978</v>
      </c>
      <c r="F25">
        <v>0.27447601999999999</v>
      </c>
      <c r="G25">
        <v>0.38569499499999998</v>
      </c>
      <c r="H25">
        <f t="shared" si="0"/>
        <v>-1.3206550050000001</v>
      </c>
      <c r="I25">
        <v>2.19</v>
      </c>
      <c r="J25">
        <v>2.11992</v>
      </c>
      <c r="K25">
        <f t="shared" si="1"/>
        <v>8.7311375607550534</v>
      </c>
      <c r="L25">
        <f t="shared" si="2"/>
        <v>-6.5411375607550539</v>
      </c>
    </row>
    <row r="26" spans="1:12" x14ac:dyDescent="0.3">
      <c r="A26" s="1" t="s">
        <v>62</v>
      </c>
      <c r="B26">
        <v>6.276491</v>
      </c>
      <c r="C26">
        <v>-1.70635</v>
      </c>
      <c r="D26">
        <v>0.44704319999999997</v>
      </c>
      <c r="E26">
        <v>0.1093978</v>
      </c>
      <c r="F26">
        <v>-0.53713124000000001</v>
      </c>
      <c r="G26">
        <v>-0.59267909200000002</v>
      </c>
      <c r="H26">
        <f t="shared" si="0"/>
        <v>-2.2990290920000001</v>
      </c>
      <c r="I26">
        <v>2.19</v>
      </c>
      <c r="J26">
        <v>2.11992</v>
      </c>
      <c r="K26">
        <f t="shared" si="1"/>
        <v>3.7518465003804851</v>
      </c>
      <c r="L26">
        <f t="shared" si="2"/>
        <v>-1.5618465003804851</v>
      </c>
    </row>
    <row r="27" spans="1:12" x14ac:dyDescent="0.3">
      <c r="A27" s="1" t="s">
        <v>63</v>
      </c>
      <c r="B27">
        <v>6.276491</v>
      </c>
      <c r="C27">
        <v>-1.70635</v>
      </c>
      <c r="D27">
        <v>0.44704319999999997</v>
      </c>
      <c r="E27">
        <v>0.1093978</v>
      </c>
      <c r="F27">
        <v>-0.28573924000000001</v>
      </c>
      <c r="G27">
        <v>-0.18312267099999999</v>
      </c>
      <c r="H27">
        <f t="shared" si="0"/>
        <v>-1.889472671</v>
      </c>
      <c r="I27">
        <v>2.19</v>
      </c>
      <c r="J27">
        <v>2.11992</v>
      </c>
      <c r="K27">
        <f t="shared" si="1"/>
        <v>4.5032647267319135</v>
      </c>
      <c r="L27">
        <f t="shared" si="2"/>
        <v>-2.3132647267319135</v>
      </c>
    </row>
    <row r="28" spans="1:12" x14ac:dyDescent="0.3">
      <c r="A28" s="1" t="s">
        <v>64</v>
      </c>
      <c r="B28">
        <v>6.276491</v>
      </c>
      <c r="C28">
        <v>-1.70635</v>
      </c>
      <c r="D28">
        <v>0.44704319999999997</v>
      </c>
      <c r="E28">
        <v>0.1093978</v>
      </c>
      <c r="F28">
        <v>0.20697552</v>
      </c>
      <c r="G28">
        <v>-0.29096071000000001</v>
      </c>
      <c r="H28">
        <f t="shared" si="0"/>
        <v>-1.99731071</v>
      </c>
      <c r="I28">
        <v>2.19</v>
      </c>
      <c r="J28">
        <v>2.11992</v>
      </c>
      <c r="K28">
        <f t="shared" si="1"/>
        <v>4.2455564528563023</v>
      </c>
      <c r="L28">
        <f t="shared" si="2"/>
        <v>-2.0555564528563024</v>
      </c>
    </row>
    <row r="29" spans="1:12" x14ac:dyDescent="0.3">
      <c r="A29" s="1" t="s">
        <v>65</v>
      </c>
      <c r="B29">
        <v>6.276491</v>
      </c>
      <c r="C29">
        <v>-1.70635</v>
      </c>
      <c r="D29">
        <v>0.44704319999999997</v>
      </c>
      <c r="E29">
        <v>0.1093978</v>
      </c>
      <c r="F29">
        <v>0.2681016</v>
      </c>
      <c r="G29">
        <v>-0.61156561200000004</v>
      </c>
      <c r="H29">
        <f t="shared" si="0"/>
        <v>-2.3179156120000002</v>
      </c>
      <c r="I29">
        <v>2.19</v>
      </c>
      <c r="J29">
        <v>2.11992</v>
      </c>
      <c r="K29">
        <f t="shared" si="1"/>
        <v>3.7284600162935462</v>
      </c>
      <c r="L29">
        <f t="shared" si="2"/>
        <v>-1.5384600162935462</v>
      </c>
    </row>
    <row r="30" spans="1:12" x14ac:dyDescent="0.3">
      <c r="A30" s="1" t="s">
        <v>66</v>
      </c>
      <c r="B30">
        <v>6.276491</v>
      </c>
      <c r="C30">
        <v>-1.70635</v>
      </c>
      <c r="D30">
        <v>0.44704319999999997</v>
      </c>
      <c r="E30">
        <v>0.1093978</v>
      </c>
      <c r="F30">
        <v>0.54803981999999996</v>
      </c>
      <c r="G30">
        <v>-0.71941790299999997</v>
      </c>
      <c r="H30">
        <f t="shared" si="0"/>
        <v>-2.4257679030000001</v>
      </c>
      <c r="I30">
        <v>2.19</v>
      </c>
      <c r="J30">
        <v>2.11992</v>
      </c>
      <c r="K30">
        <f t="shared" si="1"/>
        <v>3.6067819187873522</v>
      </c>
      <c r="L30">
        <f t="shared" si="2"/>
        <v>-1.4167819187873523</v>
      </c>
    </row>
    <row r="31" spans="1:12" x14ac:dyDescent="0.3">
      <c r="A31" s="1" t="s">
        <v>67</v>
      </c>
      <c r="B31">
        <v>6.276491</v>
      </c>
      <c r="C31">
        <v>-1.70635</v>
      </c>
      <c r="D31">
        <v>0.44704319999999997</v>
      </c>
      <c r="E31">
        <v>0.1093978</v>
      </c>
      <c r="F31">
        <v>0.31023833000000001</v>
      </c>
      <c r="G31">
        <v>1.3633483E-2</v>
      </c>
      <c r="H31">
        <f t="shared" si="0"/>
        <v>-1.692716517</v>
      </c>
      <c r="I31">
        <v>2.19</v>
      </c>
      <c r="J31">
        <v>2.11992</v>
      </c>
      <c r="K31">
        <f t="shared" si="1"/>
        <v>5.1802194846736125</v>
      </c>
      <c r="L31">
        <f t="shared" si="2"/>
        <v>-2.9902194846736125</v>
      </c>
    </row>
    <row r="32" spans="1:12" x14ac:dyDescent="0.3">
      <c r="A32" s="1" t="s">
        <v>68</v>
      </c>
      <c r="B32">
        <v>6.276491</v>
      </c>
      <c r="C32">
        <v>-1.70635</v>
      </c>
      <c r="D32">
        <v>0.44704319999999997</v>
      </c>
      <c r="E32">
        <v>0.1093978</v>
      </c>
      <c r="F32">
        <v>0.16582073999999999</v>
      </c>
      <c r="G32">
        <v>-0.11831885</v>
      </c>
      <c r="H32">
        <f t="shared" si="0"/>
        <v>-1.8246688500000001</v>
      </c>
      <c r="I32">
        <v>2.19</v>
      </c>
      <c r="J32">
        <v>2.11992</v>
      </c>
      <c r="K32">
        <f t="shared" si="1"/>
        <v>4.6905518360393996</v>
      </c>
      <c r="L32">
        <f t="shared" si="2"/>
        <v>-2.5005518360393997</v>
      </c>
    </row>
    <row r="33" spans="1:12" x14ac:dyDescent="0.3">
      <c r="A33" s="1" t="s">
        <v>69</v>
      </c>
      <c r="B33">
        <v>6.276491</v>
      </c>
      <c r="C33">
        <v>-1.70635</v>
      </c>
      <c r="D33">
        <v>0.44704319999999997</v>
      </c>
      <c r="E33">
        <v>0.1093978</v>
      </c>
      <c r="F33">
        <v>0.43579875000000001</v>
      </c>
      <c r="G33">
        <v>-0.27407384299999998</v>
      </c>
      <c r="H33">
        <f t="shared" si="0"/>
        <v>-1.9804238430000001</v>
      </c>
      <c r="I33">
        <v>2.19</v>
      </c>
      <c r="J33">
        <v>2.11992</v>
      </c>
      <c r="K33">
        <f t="shared" si="1"/>
        <v>4.282168516430664</v>
      </c>
      <c r="L33">
        <f t="shared" si="2"/>
        <v>-2.092168516430664</v>
      </c>
    </row>
    <row r="34" spans="1:12" x14ac:dyDescent="0.3">
      <c r="A34" s="1" t="s">
        <v>70</v>
      </c>
      <c r="B34">
        <v>6.276491</v>
      </c>
      <c r="C34">
        <v>-1.70635</v>
      </c>
      <c r="D34">
        <v>0.44704319999999997</v>
      </c>
      <c r="E34">
        <v>0.1093978</v>
      </c>
      <c r="F34">
        <v>0.33372977999999998</v>
      </c>
      <c r="G34">
        <v>-0.289677238</v>
      </c>
      <c r="H34">
        <f t="shared" si="0"/>
        <v>-1.9960272379999999</v>
      </c>
      <c r="I34">
        <v>2.19</v>
      </c>
      <c r="J34">
        <v>2.11992</v>
      </c>
      <c r="K34">
        <f t="shared" si="1"/>
        <v>4.2482955294250297</v>
      </c>
      <c r="L34">
        <f t="shared" si="2"/>
        <v>-2.0582955294250298</v>
      </c>
    </row>
    <row r="35" spans="1:12" x14ac:dyDescent="0.3">
      <c r="A35" s="1" t="s">
        <v>71</v>
      </c>
      <c r="B35">
        <v>6.276491</v>
      </c>
      <c r="C35">
        <v>-1.70635</v>
      </c>
      <c r="D35">
        <v>0.44704319999999997</v>
      </c>
      <c r="E35">
        <v>0.1093978</v>
      </c>
      <c r="F35">
        <v>0.96650796000000005</v>
      </c>
      <c r="G35">
        <v>-1.1906161790000001</v>
      </c>
      <c r="H35">
        <f t="shared" si="0"/>
        <v>-2.8969661790000001</v>
      </c>
      <c r="I35">
        <v>2.19</v>
      </c>
      <c r="J35">
        <v>2.11992</v>
      </c>
      <c r="K35">
        <f t="shared" si="1"/>
        <v>3.2374517849459665</v>
      </c>
      <c r="L35">
        <f t="shared" si="2"/>
        <v>-1.0474517849459666</v>
      </c>
    </row>
    <row r="36" spans="1:12" x14ac:dyDescent="0.3">
      <c r="A36" s="1" t="s">
        <v>72</v>
      </c>
      <c r="B36">
        <v>6.276491</v>
      </c>
      <c r="C36">
        <v>-1.70635</v>
      </c>
      <c r="D36">
        <v>0.44704319999999997</v>
      </c>
      <c r="E36">
        <v>0.1093978</v>
      </c>
      <c r="F36">
        <v>0.24762334999999999</v>
      </c>
      <c r="G36">
        <v>-0.42376611400000003</v>
      </c>
      <c r="H36">
        <f t="shared" si="0"/>
        <v>-2.1301161140000002</v>
      </c>
      <c r="I36">
        <v>2.19</v>
      </c>
      <c r="J36">
        <v>2.11992</v>
      </c>
      <c r="K36">
        <f t="shared" si="1"/>
        <v>3.9957626446081091</v>
      </c>
      <c r="L36">
        <f t="shared" si="2"/>
        <v>-1.8057626446081092</v>
      </c>
    </row>
    <row r="37" spans="1:12" x14ac:dyDescent="0.3">
      <c r="A37" s="1" t="s">
        <v>73</v>
      </c>
      <c r="B37">
        <v>6.276491</v>
      </c>
      <c r="C37">
        <v>-1.70635</v>
      </c>
      <c r="D37">
        <v>0.44704319999999997</v>
      </c>
      <c r="E37">
        <v>0.1093978</v>
      </c>
      <c r="F37">
        <v>0.59701473000000005</v>
      </c>
      <c r="G37">
        <v>-0.86211194099999999</v>
      </c>
      <c r="H37">
        <f t="shared" si="0"/>
        <v>-2.5684619409999998</v>
      </c>
      <c r="I37">
        <v>2.19</v>
      </c>
      <c r="J37">
        <v>2.11992</v>
      </c>
      <c r="K37">
        <f t="shared" si="1"/>
        <v>3.4715116099618006</v>
      </c>
      <c r="L37">
        <f t="shared" si="2"/>
        <v>-1.2815116099618007</v>
      </c>
    </row>
    <row r="38" spans="1:12" s="8" customFormat="1" x14ac:dyDescent="0.3">
      <c r="A38" s="7" t="s">
        <v>75</v>
      </c>
      <c r="B38" s="8">
        <v>6.276491</v>
      </c>
      <c r="C38" s="8">
        <v>-1.70635</v>
      </c>
      <c r="D38" s="8">
        <v>0.44704319999999997</v>
      </c>
      <c r="E38" s="8">
        <v>0.1093978</v>
      </c>
      <c r="F38" s="8">
        <v>-0.53442710000000004</v>
      </c>
      <c r="G38" s="8">
        <v>0.81328559899999997</v>
      </c>
      <c r="H38" s="8">
        <f t="shared" si="0"/>
        <v>-0.89306440100000006</v>
      </c>
      <c r="I38" s="8">
        <v>2.19</v>
      </c>
      <c r="J38" s="8">
        <v>2.11992</v>
      </c>
      <c r="K38" s="8">
        <f t="shared" si="1"/>
        <v>-17.704348249528415</v>
      </c>
      <c r="L38" s="8">
        <f t="shared" si="2"/>
        <v>19.894348249528417</v>
      </c>
    </row>
    <row r="39" spans="1:12" x14ac:dyDescent="0.3">
      <c r="A39" s="1" t="s">
        <v>76</v>
      </c>
      <c r="B39">
        <v>6.276491</v>
      </c>
      <c r="C39">
        <v>-1.70635</v>
      </c>
      <c r="D39">
        <v>0.44704319999999997</v>
      </c>
      <c r="E39">
        <v>0.1093978</v>
      </c>
      <c r="F39">
        <v>0.25239752999999998</v>
      </c>
      <c r="G39">
        <v>-0.37226983000000002</v>
      </c>
      <c r="H39">
        <f t="shared" si="0"/>
        <v>-2.0786198300000001</v>
      </c>
      <c r="I39">
        <v>2.19</v>
      </c>
      <c r="J39">
        <v>2.11992</v>
      </c>
      <c r="K39">
        <f t="shared" si="1"/>
        <v>4.0853205433962776</v>
      </c>
      <c r="L39">
        <f t="shared" si="2"/>
        <v>-1.8953205433962776</v>
      </c>
    </row>
    <row r="40" spans="1:12" x14ac:dyDescent="0.3">
      <c r="A40" s="1" t="s">
        <v>77</v>
      </c>
      <c r="B40">
        <v>6.276491</v>
      </c>
      <c r="C40">
        <v>-1.70635</v>
      </c>
      <c r="D40">
        <v>0.44704319999999997</v>
      </c>
      <c r="E40">
        <v>0.1093978</v>
      </c>
      <c r="F40">
        <v>0.85608536999999996</v>
      </c>
      <c r="G40">
        <v>-1.0195488989999999</v>
      </c>
      <c r="H40">
        <f t="shared" si="0"/>
        <v>-2.7258988989999997</v>
      </c>
      <c r="I40">
        <v>2.19</v>
      </c>
      <c r="J40">
        <v>2.11992</v>
      </c>
      <c r="K40">
        <f t="shared" si="1"/>
        <v>3.3482190627251107</v>
      </c>
      <c r="L40">
        <f t="shared" si="2"/>
        <v>-1.1582190627251108</v>
      </c>
    </row>
    <row r="41" spans="1:12" x14ac:dyDescent="0.3">
      <c r="A41" s="1" t="s">
        <v>78</v>
      </c>
      <c r="B41">
        <v>6.276491</v>
      </c>
      <c r="C41">
        <v>-1.70635</v>
      </c>
      <c r="D41">
        <v>0.44704319999999997</v>
      </c>
      <c r="E41">
        <v>0.1093978</v>
      </c>
      <c r="F41">
        <v>-0.14777541</v>
      </c>
      <c r="G41">
        <v>-0.23592954499999999</v>
      </c>
      <c r="H41">
        <f t="shared" si="0"/>
        <v>-1.9422795450000001</v>
      </c>
      <c r="I41">
        <v>2.19</v>
      </c>
      <c r="J41">
        <v>2.11992</v>
      </c>
      <c r="K41">
        <f t="shared" si="1"/>
        <v>4.3696982226610892</v>
      </c>
      <c r="L41">
        <f t="shared" si="2"/>
        <v>-2.1796982226610893</v>
      </c>
    </row>
    <row r="42" spans="1:12" x14ac:dyDescent="0.3">
      <c r="A42" s="1" t="s">
        <v>79</v>
      </c>
      <c r="B42">
        <v>6.276491</v>
      </c>
      <c r="C42">
        <v>-1.70635</v>
      </c>
      <c r="D42">
        <v>0.44704319999999997</v>
      </c>
      <c r="E42">
        <v>0.1093978</v>
      </c>
      <c r="F42">
        <v>0.27115386000000002</v>
      </c>
      <c r="G42">
        <v>-0.41403539</v>
      </c>
      <c r="H42">
        <f t="shared" si="0"/>
        <v>-2.12038539</v>
      </c>
      <c r="I42">
        <v>2.19</v>
      </c>
      <c r="J42">
        <v>2.11992</v>
      </c>
      <c r="K42">
        <f t="shared" si="1"/>
        <v>4.012054634136919</v>
      </c>
      <c r="L42">
        <f t="shared" si="2"/>
        <v>-1.822054634136919</v>
      </c>
    </row>
    <row r="43" spans="1:12" x14ac:dyDescent="0.3">
      <c r="A43" s="1" t="s">
        <v>80</v>
      </c>
      <c r="B43">
        <v>6.276491</v>
      </c>
      <c r="C43">
        <v>-1.70635</v>
      </c>
      <c r="D43">
        <v>0.44704319999999997</v>
      </c>
      <c r="E43">
        <v>0.1093978</v>
      </c>
      <c r="F43">
        <v>-1.2865167</v>
      </c>
      <c r="G43">
        <v>0.59928367900000001</v>
      </c>
      <c r="H43">
        <f t="shared" si="0"/>
        <v>-1.107066321</v>
      </c>
      <c r="I43">
        <v>2.19</v>
      </c>
      <c r="J43">
        <v>2.11992</v>
      </c>
      <c r="K43">
        <f t="shared" si="1"/>
        <v>21.91998392486391</v>
      </c>
      <c r="L43">
        <f t="shared" si="2"/>
        <v>-19.729983924863909</v>
      </c>
    </row>
    <row r="44" spans="1:12" x14ac:dyDescent="0.3">
      <c r="A44" s="1" t="s">
        <v>81</v>
      </c>
      <c r="B44">
        <v>6.276491</v>
      </c>
      <c r="C44">
        <v>-1.70635</v>
      </c>
      <c r="D44">
        <v>0.44704319999999997</v>
      </c>
      <c r="E44">
        <v>0.1093978</v>
      </c>
      <c r="F44">
        <v>-0.23693159999999999</v>
      </c>
      <c r="G44">
        <v>-0.70444604300000002</v>
      </c>
      <c r="H44">
        <f t="shared" si="0"/>
        <v>-2.4107960429999999</v>
      </c>
      <c r="I44">
        <v>2.19</v>
      </c>
      <c r="J44">
        <v>2.11992</v>
      </c>
      <c r="K44">
        <f t="shared" si="1"/>
        <v>3.622561016409485</v>
      </c>
      <c r="L44">
        <f t="shared" si="2"/>
        <v>-1.4325610164094851</v>
      </c>
    </row>
    <row r="45" spans="1:12" x14ac:dyDescent="0.3">
      <c r="A45" s="1" t="s">
        <v>83</v>
      </c>
      <c r="B45">
        <v>6.276491</v>
      </c>
      <c r="C45">
        <v>-1.70635</v>
      </c>
      <c r="D45">
        <v>0.44704319999999997</v>
      </c>
      <c r="E45">
        <v>0.1093978</v>
      </c>
      <c r="F45">
        <v>0.42569931</v>
      </c>
      <c r="G45">
        <v>-1.204249355</v>
      </c>
      <c r="H45">
        <f t="shared" si="0"/>
        <v>-2.910599355</v>
      </c>
      <c r="I45">
        <v>2.19</v>
      </c>
      <c r="J45">
        <v>2.11992</v>
      </c>
      <c r="K45">
        <f t="shared" si="1"/>
        <v>3.2294775817359151</v>
      </c>
      <c r="L45">
        <f t="shared" si="2"/>
        <v>-1.0394775817359152</v>
      </c>
    </row>
    <row r="46" spans="1:12" x14ac:dyDescent="0.3">
      <c r="A46" s="1" t="s">
        <v>84</v>
      </c>
      <c r="B46">
        <v>6.276491</v>
      </c>
      <c r="C46">
        <v>-1.70635</v>
      </c>
      <c r="D46">
        <v>0.44704319999999997</v>
      </c>
      <c r="E46">
        <v>0.1093978</v>
      </c>
      <c r="F46">
        <v>-0.22424308000000001</v>
      </c>
      <c r="G46">
        <v>-0.50571633999999999</v>
      </c>
      <c r="H46">
        <f t="shared" si="0"/>
        <v>-2.2120663399999998</v>
      </c>
      <c r="I46">
        <v>2.19</v>
      </c>
      <c r="J46">
        <v>2.11992</v>
      </c>
      <c r="K46">
        <f t="shared" si="1"/>
        <v>3.8689331769520146</v>
      </c>
      <c r="L46">
        <f t="shared" si="2"/>
        <v>-1.6789331769520146</v>
      </c>
    </row>
    <row r="47" spans="1:12" x14ac:dyDescent="0.3">
      <c r="A47" s="1" t="s">
        <v>85</v>
      </c>
      <c r="B47">
        <v>6.276491</v>
      </c>
      <c r="C47">
        <v>-1.70635</v>
      </c>
      <c r="D47">
        <v>0.44704319999999997</v>
      </c>
      <c r="E47">
        <v>0.1093978</v>
      </c>
      <c r="F47">
        <v>-0.79326028000000004</v>
      </c>
      <c r="G47">
        <v>6.3088472000000007E-2</v>
      </c>
      <c r="H47">
        <f t="shared" si="0"/>
        <v>-1.643261528</v>
      </c>
      <c r="I47">
        <v>2.19</v>
      </c>
      <c r="J47">
        <v>2.11992</v>
      </c>
      <c r="K47">
        <f t="shared" si="1"/>
        <v>5.4155002698027976</v>
      </c>
      <c r="L47">
        <f t="shared" si="2"/>
        <v>-3.2255002698027977</v>
      </c>
    </row>
    <row r="48" spans="1:12" x14ac:dyDescent="0.3">
      <c r="A48" s="1" t="s">
        <v>86</v>
      </c>
      <c r="B48">
        <v>6.276491</v>
      </c>
      <c r="C48">
        <v>-1.70635</v>
      </c>
      <c r="D48">
        <v>0.44704319999999997</v>
      </c>
      <c r="E48">
        <v>0.1093978</v>
      </c>
      <c r="F48">
        <v>0.30327444999999997</v>
      </c>
      <c r="G48">
        <v>-7.4881786000000006E-2</v>
      </c>
      <c r="H48">
        <f t="shared" si="0"/>
        <v>-1.781231786</v>
      </c>
      <c r="I48">
        <v>2.19</v>
      </c>
      <c r="J48">
        <v>2.11992</v>
      </c>
      <c r="K48">
        <f t="shared" si="1"/>
        <v>4.8334808637408928</v>
      </c>
      <c r="L48">
        <f t="shared" si="2"/>
        <v>-2.6434808637408929</v>
      </c>
    </row>
    <row r="49" spans="1:12" x14ac:dyDescent="0.3">
      <c r="A49" s="1" t="s">
        <v>87</v>
      </c>
      <c r="B49">
        <v>6.276491</v>
      </c>
      <c r="C49">
        <v>-1.70635</v>
      </c>
      <c r="D49">
        <v>0.44704319999999997</v>
      </c>
      <c r="E49">
        <v>0.1093978</v>
      </c>
      <c r="F49">
        <v>-0.89013467000000002</v>
      </c>
      <c r="G49">
        <v>0.54898601000000002</v>
      </c>
      <c r="H49">
        <f t="shared" si="0"/>
        <v>-1.1573639899999999</v>
      </c>
      <c r="I49">
        <v>2.19</v>
      </c>
      <c r="J49">
        <v>2.11992</v>
      </c>
      <c r="K49">
        <f t="shared" si="1"/>
        <v>15.591362863135345</v>
      </c>
      <c r="L49">
        <f t="shared" si="2"/>
        <v>-13.401362863135345</v>
      </c>
    </row>
    <row r="50" spans="1:12" x14ac:dyDescent="0.3">
      <c r="A50" s="1" t="s">
        <v>88</v>
      </c>
      <c r="B50">
        <v>6.276491</v>
      </c>
      <c r="C50">
        <v>-1.70635</v>
      </c>
      <c r="D50">
        <v>0.44704319999999997</v>
      </c>
      <c r="E50">
        <v>0.1093978</v>
      </c>
      <c r="F50">
        <v>0.59594351999999995</v>
      </c>
      <c r="G50">
        <v>-1.01655048</v>
      </c>
      <c r="H50">
        <f t="shared" si="0"/>
        <v>-2.7229004799999998</v>
      </c>
      <c r="I50">
        <v>2.19</v>
      </c>
      <c r="J50">
        <v>2.11992</v>
      </c>
      <c r="K50">
        <f t="shared" si="1"/>
        <v>3.3503567110049213</v>
      </c>
      <c r="L50">
        <f t="shared" si="2"/>
        <v>-1.1603567110049213</v>
      </c>
    </row>
    <row r="51" spans="1:12" x14ac:dyDescent="0.3">
      <c r="A51" s="1" t="s">
        <v>89</v>
      </c>
      <c r="B51">
        <v>6.276491</v>
      </c>
      <c r="C51">
        <v>-1.70635</v>
      </c>
      <c r="D51">
        <v>0.44704319999999997</v>
      </c>
      <c r="E51">
        <v>0.1093978</v>
      </c>
      <c r="F51">
        <v>-0.70194970000000001</v>
      </c>
      <c r="G51">
        <v>-0.549275925</v>
      </c>
      <c r="H51">
        <f t="shared" si="0"/>
        <v>-2.2556259249999999</v>
      </c>
      <c r="I51">
        <v>2.19</v>
      </c>
      <c r="J51">
        <v>2.11992</v>
      </c>
      <c r="K51">
        <f t="shared" si="1"/>
        <v>3.8082572330815809</v>
      </c>
      <c r="L51">
        <f t="shared" si="2"/>
        <v>-1.618257233081581</v>
      </c>
    </row>
    <row r="52" spans="1:12" x14ac:dyDescent="0.3">
      <c r="A52" s="1" t="s">
        <v>90</v>
      </c>
      <c r="B52">
        <v>6.276491</v>
      </c>
      <c r="C52">
        <v>-1.70635</v>
      </c>
      <c r="D52">
        <v>0.44704319999999997</v>
      </c>
      <c r="E52">
        <v>0.1093978</v>
      </c>
      <c r="F52">
        <v>0.35469463000000001</v>
      </c>
      <c r="G52">
        <v>-0.57078180300000003</v>
      </c>
      <c r="H52">
        <f t="shared" si="0"/>
        <v>-2.2771318030000001</v>
      </c>
      <c r="I52">
        <v>2.36</v>
      </c>
      <c r="J52">
        <v>2.11992</v>
      </c>
      <c r="K52">
        <f t="shared" si="1"/>
        <v>3.7798269845573333</v>
      </c>
      <c r="L52">
        <f t="shared" si="2"/>
        <v>-1.4198269845573335</v>
      </c>
    </row>
    <row r="53" spans="1:12" x14ac:dyDescent="0.3">
      <c r="A53" s="1" t="s">
        <v>6</v>
      </c>
      <c r="B53">
        <v>6.276491</v>
      </c>
      <c r="C53">
        <v>-1.70635</v>
      </c>
      <c r="D53">
        <v>0.44704319999999997</v>
      </c>
      <c r="E53">
        <v>0.1093978</v>
      </c>
      <c r="F53">
        <v>6.9080909999999995E-2</v>
      </c>
      <c r="G53">
        <v>-0.24805094899999999</v>
      </c>
      <c r="H53">
        <f t="shared" si="0"/>
        <v>-1.9544009490000001</v>
      </c>
      <c r="I53">
        <v>2.38</v>
      </c>
      <c r="J53">
        <v>2.11992</v>
      </c>
      <c r="K53">
        <f t="shared" si="1"/>
        <v>4.3411248324356801</v>
      </c>
      <c r="L53">
        <f t="shared" si="2"/>
        <v>-1.9611248324356803</v>
      </c>
    </row>
    <row r="54" spans="1:12" x14ac:dyDescent="0.3">
      <c r="A54" s="1" t="s">
        <v>7</v>
      </c>
      <c r="B54">
        <v>6.276491</v>
      </c>
      <c r="C54">
        <v>-1.70635</v>
      </c>
      <c r="D54">
        <v>0.44704319999999997</v>
      </c>
      <c r="E54">
        <v>0.1093978</v>
      </c>
      <c r="F54">
        <v>-0.45445107000000001</v>
      </c>
      <c r="G54">
        <v>0.34125492400000002</v>
      </c>
      <c r="H54">
        <f t="shared" si="0"/>
        <v>-1.365095076</v>
      </c>
      <c r="I54">
        <v>2.39</v>
      </c>
      <c r="J54">
        <v>2.11992</v>
      </c>
      <c r="K54">
        <f t="shared" si="1"/>
        <v>7.9264075134059597</v>
      </c>
      <c r="L54">
        <f t="shared" si="2"/>
        <v>-5.53640751340596</v>
      </c>
    </row>
    <row r="55" spans="1:12" x14ac:dyDescent="0.3">
      <c r="A55" s="1" t="s">
        <v>8</v>
      </c>
      <c r="B55">
        <v>6.276491</v>
      </c>
      <c r="C55">
        <v>-1.70635</v>
      </c>
      <c r="D55">
        <v>0.44704319999999997</v>
      </c>
      <c r="E55">
        <v>0.1093978</v>
      </c>
      <c r="F55">
        <v>0.12416003</v>
      </c>
      <c r="G55">
        <v>-0.15764550399999999</v>
      </c>
      <c r="H55">
        <f t="shared" si="0"/>
        <v>-1.863995504</v>
      </c>
      <c r="I55">
        <v>2.5099999999999998</v>
      </c>
      <c r="J55">
        <v>2.11992</v>
      </c>
      <c r="K55">
        <f t="shared" si="1"/>
        <v>4.573543879042778</v>
      </c>
      <c r="L55">
        <f t="shared" si="2"/>
        <v>-2.0635438790427783</v>
      </c>
    </row>
    <row r="56" spans="1:12" x14ac:dyDescent="0.3">
      <c r="A56" s="1" t="s">
        <v>9</v>
      </c>
      <c r="B56">
        <v>6.276491</v>
      </c>
      <c r="C56">
        <v>-1.70635</v>
      </c>
      <c r="D56">
        <v>0.44704319999999997</v>
      </c>
      <c r="E56">
        <v>0.1093978</v>
      </c>
      <c r="F56">
        <v>-0.65463556000000001</v>
      </c>
      <c r="G56">
        <v>-0.50959529400000003</v>
      </c>
      <c r="H56">
        <f t="shared" si="0"/>
        <v>-2.215945294</v>
      </c>
      <c r="I56">
        <v>2.4300000000000002</v>
      </c>
      <c r="J56">
        <v>2.11992</v>
      </c>
      <c r="K56">
        <f t="shared" si="1"/>
        <v>3.8633536976018594</v>
      </c>
      <c r="L56">
        <f t="shared" si="2"/>
        <v>-1.4333536976018593</v>
      </c>
    </row>
    <row r="57" spans="1:12" x14ac:dyDescent="0.3">
      <c r="A57" s="1" t="s">
        <v>10</v>
      </c>
      <c r="B57">
        <v>6.276491</v>
      </c>
      <c r="C57">
        <v>-1.70635</v>
      </c>
      <c r="D57">
        <v>0.44704319999999997</v>
      </c>
      <c r="E57">
        <v>0.1093978</v>
      </c>
      <c r="F57">
        <v>0.12491059</v>
      </c>
      <c r="G57">
        <v>-0.69352604100000004</v>
      </c>
      <c r="H57">
        <f t="shared" si="0"/>
        <v>-2.3998760410000002</v>
      </c>
      <c r="I57">
        <v>2.19</v>
      </c>
      <c r="J57">
        <v>2.11992</v>
      </c>
      <c r="K57">
        <f t="shared" si="1"/>
        <v>3.6342826563432267</v>
      </c>
      <c r="L57">
        <f t="shared" si="2"/>
        <v>-1.4442826563432267</v>
      </c>
    </row>
    <row r="58" spans="1:12" x14ac:dyDescent="0.3">
      <c r="A58" s="1" t="s">
        <v>11</v>
      </c>
      <c r="B58">
        <v>6.276491</v>
      </c>
      <c r="C58">
        <v>-1.70635</v>
      </c>
      <c r="D58">
        <v>0.44704319999999997</v>
      </c>
      <c r="E58">
        <v>0.1093978</v>
      </c>
      <c r="F58">
        <v>0.60209992000000001</v>
      </c>
      <c r="G58">
        <v>-1.161574713</v>
      </c>
      <c r="H58">
        <f t="shared" si="0"/>
        <v>-2.8679247129999998</v>
      </c>
      <c r="I58">
        <v>2.33</v>
      </c>
      <c r="J58">
        <v>2.11992</v>
      </c>
      <c r="K58">
        <f t="shared" si="1"/>
        <v>3.2548265544484822</v>
      </c>
      <c r="L58">
        <f t="shared" si="2"/>
        <v>-0.92482655444848216</v>
      </c>
    </row>
    <row r="59" spans="1:12" x14ac:dyDescent="0.3">
      <c r="A59" s="1" t="s">
        <v>12</v>
      </c>
      <c r="B59">
        <v>6.276491</v>
      </c>
      <c r="C59">
        <v>-1.70635</v>
      </c>
      <c r="D59">
        <v>0.44704319999999997</v>
      </c>
      <c r="E59">
        <v>0.1093978</v>
      </c>
      <c r="F59">
        <v>-0.76888372999999999</v>
      </c>
      <c r="G59">
        <v>-0.50869203399999996</v>
      </c>
      <c r="H59">
        <f t="shared" si="0"/>
        <v>-2.2150420340000001</v>
      </c>
      <c r="I59">
        <v>2.19</v>
      </c>
      <c r="J59">
        <v>2.11992</v>
      </c>
      <c r="K59">
        <f t="shared" si="1"/>
        <v>3.8646497629869487</v>
      </c>
      <c r="L59">
        <f t="shared" si="2"/>
        <v>-1.6746497629869488</v>
      </c>
    </row>
    <row r="60" spans="1:12" x14ac:dyDescent="0.3">
      <c r="A60" s="1" t="s">
        <v>13</v>
      </c>
      <c r="B60">
        <v>6.276491</v>
      </c>
      <c r="C60">
        <v>-1.70635</v>
      </c>
      <c r="D60">
        <v>0.44704319999999997</v>
      </c>
      <c r="E60">
        <v>0.1093978</v>
      </c>
      <c r="F60">
        <v>0.39516624</v>
      </c>
      <c r="G60">
        <v>-0.13782918499999999</v>
      </c>
      <c r="H60">
        <f t="shared" si="0"/>
        <v>-1.844179185</v>
      </c>
      <c r="I60">
        <v>2.19</v>
      </c>
      <c r="J60">
        <v>2.11992</v>
      </c>
      <c r="K60">
        <f t="shared" si="1"/>
        <v>4.63114041110265</v>
      </c>
      <c r="L60">
        <f t="shared" si="2"/>
        <v>-2.44114041110265</v>
      </c>
    </row>
    <row r="61" spans="1:12" x14ac:dyDescent="0.3">
      <c r="A61" s="1" t="s">
        <v>14</v>
      </c>
      <c r="B61">
        <v>6.276491</v>
      </c>
      <c r="C61">
        <v>-1.70635</v>
      </c>
      <c r="D61">
        <v>0.44704319999999997</v>
      </c>
      <c r="E61">
        <v>0.1093978</v>
      </c>
      <c r="F61">
        <v>1.1513373</v>
      </c>
      <c r="G61">
        <v>-0.17331359099999999</v>
      </c>
      <c r="H61">
        <f t="shared" si="0"/>
        <v>-1.8796635909999999</v>
      </c>
      <c r="I61">
        <v>2.19</v>
      </c>
      <c r="J61">
        <v>2.11992</v>
      </c>
      <c r="K61">
        <f t="shared" si="1"/>
        <v>4.5298412718240151</v>
      </c>
      <c r="L61">
        <f t="shared" si="2"/>
        <v>-2.3398412718240151</v>
      </c>
    </row>
    <row r="62" spans="1:12" x14ac:dyDescent="0.3">
      <c r="A62" s="1" t="s">
        <v>15</v>
      </c>
      <c r="B62">
        <v>6.276491</v>
      </c>
      <c r="C62">
        <v>-1.70635</v>
      </c>
      <c r="D62">
        <v>0.44704319999999997</v>
      </c>
      <c r="E62">
        <v>0.1093978</v>
      </c>
      <c r="F62">
        <v>-0.67088345999999999</v>
      </c>
      <c r="G62">
        <v>4.8193099000000003E-2</v>
      </c>
      <c r="H62">
        <f t="shared" si="0"/>
        <v>-1.6581569010000001</v>
      </c>
      <c r="I62">
        <v>2.19</v>
      </c>
      <c r="J62">
        <v>2.11992</v>
      </c>
      <c r="K62">
        <f t="shared" si="1"/>
        <v>5.3409148673014064</v>
      </c>
      <c r="L62">
        <f t="shared" si="2"/>
        <v>-3.1509148673014065</v>
      </c>
    </row>
    <row r="63" spans="1:12" x14ac:dyDescent="0.3">
      <c r="A63" s="1" t="s">
        <v>16</v>
      </c>
      <c r="B63">
        <v>6.276491</v>
      </c>
      <c r="C63">
        <v>-1.70635</v>
      </c>
      <c r="D63">
        <v>0.44704319999999997</v>
      </c>
      <c r="E63">
        <v>0.1093978</v>
      </c>
      <c r="F63">
        <v>0.89566411999999995</v>
      </c>
      <c r="G63">
        <v>-1.2837220009999999</v>
      </c>
      <c r="H63">
        <f t="shared" si="0"/>
        <v>-2.9900720009999997</v>
      </c>
      <c r="I63">
        <v>2.19</v>
      </c>
      <c r="J63">
        <v>2.11992</v>
      </c>
      <c r="K63">
        <f t="shared" si="1"/>
        <v>3.1851678899933034</v>
      </c>
      <c r="L63">
        <f t="shared" si="2"/>
        <v>-0.99516788999330341</v>
      </c>
    </row>
    <row r="64" spans="1:12" x14ac:dyDescent="0.3">
      <c r="A64" s="1" t="s">
        <v>17</v>
      </c>
      <c r="B64">
        <v>6.276491</v>
      </c>
      <c r="C64">
        <v>-1.70635</v>
      </c>
      <c r="D64">
        <v>0.44704319999999997</v>
      </c>
      <c r="E64">
        <v>0.1093978</v>
      </c>
      <c r="F64">
        <v>0.11030585</v>
      </c>
      <c r="G64">
        <v>0.44542199399999999</v>
      </c>
      <c r="H64">
        <f t="shared" si="0"/>
        <v>-1.2609280060000001</v>
      </c>
      <c r="I64">
        <v>2.37</v>
      </c>
      <c r="J64">
        <v>2.11992</v>
      </c>
      <c r="K64">
        <f t="shared" si="1"/>
        <v>10.24445991619435</v>
      </c>
      <c r="L64">
        <f t="shared" si="2"/>
        <v>-7.8744599161943496</v>
      </c>
    </row>
    <row r="65" spans="1:12" x14ac:dyDescent="0.3">
      <c r="A65" s="1" t="s">
        <v>18</v>
      </c>
      <c r="B65">
        <v>6.276491</v>
      </c>
      <c r="C65">
        <v>-1.70635</v>
      </c>
      <c r="D65">
        <v>0.44704319999999997</v>
      </c>
      <c r="E65">
        <v>0.1093978</v>
      </c>
      <c r="F65">
        <v>0.44106772</v>
      </c>
      <c r="G65">
        <v>-0.270270438</v>
      </c>
      <c r="H65">
        <f t="shared" si="0"/>
        <v>-1.9766204380000001</v>
      </c>
      <c r="I65">
        <v>2.19</v>
      </c>
      <c r="J65">
        <v>2.11992</v>
      </c>
      <c r="K65">
        <f t="shared" si="1"/>
        <v>4.2905892974205395</v>
      </c>
      <c r="L65">
        <f t="shared" si="2"/>
        <v>-2.1005892974205396</v>
      </c>
    </row>
    <row r="66" spans="1:12" x14ac:dyDescent="0.3">
      <c r="A66" s="1" t="s">
        <v>19</v>
      </c>
      <c r="B66">
        <v>6.276491</v>
      </c>
      <c r="C66">
        <v>-1.70635</v>
      </c>
      <c r="D66">
        <v>0.44704319999999997</v>
      </c>
      <c r="E66">
        <v>0.1093978</v>
      </c>
      <c r="F66">
        <v>0.49377047000000002</v>
      </c>
      <c r="G66">
        <v>-0.76374545699999996</v>
      </c>
      <c r="H66">
        <f t="shared" si="0"/>
        <v>-2.4700954570000002</v>
      </c>
      <c r="I66">
        <v>2.39</v>
      </c>
      <c r="J66">
        <v>2.11992</v>
      </c>
      <c r="K66">
        <f t="shared" si="1"/>
        <v>3.5619488083374433</v>
      </c>
      <c r="L66">
        <f t="shared" si="2"/>
        <v>-1.1719488083374432</v>
      </c>
    </row>
    <row r="67" spans="1:12" x14ac:dyDescent="0.3">
      <c r="A67" s="1" t="s">
        <v>20</v>
      </c>
      <c r="B67">
        <v>6.276491</v>
      </c>
      <c r="C67">
        <v>-1.70635</v>
      </c>
      <c r="D67">
        <v>0.44704319999999997</v>
      </c>
      <c r="E67">
        <v>0.1093978</v>
      </c>
      <c r="F67">
        <v>0.60112147000000005</v>
      </c>
      <c r="G67">
        <v>-0.619900797</v>
      </c>
      <c r="H67">
        <f t="shared" ref="H67:H86" si="3">C67+G67</f>
        <v>-2.3262507970000001</v>
      </c>
      <c r="I67">
        <v>2.39</v>
      </c>
      <c r="J67">
        <v>2.11992</v>
      </c>
      <c r="K67">
        <f t="shared" ref="K67:K86" si="4">J67/(1+(1/H67))</f>
        <v>3.7183507076725548</v>
      </c>
      <c r="L67">
        <f t="shared" ref="L67:L86" si="5">I67-K67</f>
        <v>-1.3283507076725547</v>
      </c>
    </row>
    <row r="68" spans="1:12" x14ac:dyDescent="0.3">
      <c r="A68" s="1" t="s">
        <v>21</v>
      </c>
      <c r="B68">
        <v>6.276491</v>
      </c>
      <c r="C68">
        <v>-1.70635</v>
      </c>
      <c r="D68">
        <v>0.44704319999999997</v>
      </c>
      <c r="E68">
        <v>0.1093978</v>
      </c>
      <c r="F68">
        <v>-0.41255053000000003</v>
      </c>
      <c r="G68">
        <v>-3.3802062000000001E-2</v>
      </c>
      <c r="H68">
        <f t="shared" si="3"/>
        <v>-1.7401520619999999</v>
      </c>
      <c r="I68">
        <v>2.19</v>
      </c>
      <c r="J68">
        <v>2.11992</v>
      </c>
      <c r="K68">
        <f t="shared" si="4"/>
        <v>4.9840882011554006</v>
      </c>
      <c r="L68">
        <f t="shared" si="5"/>
        <v>-2.7940882011554007</v>
      </c>
    </row>
    <row r="69" spans="1:12" x14ac:dyDescent="0.3">
      <c r="A69" s="1" t="s">
        <v>22</v>
      </c>
      <c r="B69">
        <v>6.276491</v>
      </c>
      <c r="C69">
        <v>-1.70635</v>
      </c>
      <c r="D69">
        <v>0.44704319999999997</v>
      </c>
      <c r="E69">
        <v>0.1093978</v>
      </c>
      <c r="F69">
        <v>-0.53676367000000003</v>
      </c>
      <c r="G69">
        <v>-0.19758447700000001</v>
      </c>
      <c r="H69">
        <f t="shared" si="3"/>
        <v>-1.903934477</v>
      </c>
      <c r="I69">
        <v>2.19</v>
      </c>
      <c r="J69">
        <v>2.11992</v>
      </c>
      <c r="K69">
        <f t="shared" si="4"/>
        <v>4.46513423171693</v>
      </c>
      <c r="L69">
        <f t="shared" si="5"/>
        <v>-2.2751342317169301</v>
      </c>
    </row>
    <row r="70" spans="1:12" x14ac:dyDescent="0.3">
      <c r="A70" s="1" t="s">
        <v>23</v>
      </c>
      <c r="B70">
        <v>6.276491</v>
      </c>
      <c r="C70">
        <v>-1.70635</v>
      </c>
      <c r="D70">
        <v>0.44704319999999997</v>
      </c>
      <c r="E70">
        <v>0.1093978</v>
      </c>
      <c r="F70">
        <v>0.20070404999999999</v>
      </c>
      <c r="G70">
        <v>-0.30107724899999999</v>
      </c>
      <c r="H70">
        <f t="shared" si="3"/>
        <v>-2.007427249</v>
      </c>
      <c r="I70">
        <v>2.19</v>
      </c>
      <c r="J70">
        <v>2.11992</v>
      </c>
      <c r="K70">
        <f t="shared" si="4"/>
        <v>4.2242109074618455</v>
      </c>
      <c r="L70">
        <f t="shared" si="5"/>
        <v>-2.0342109074618455</v>
      </c>
    </row>
    <row r="71" spans="1:12" x14ac:dyDescent="0.3">
      <c r="A71" s="1" t="s">
        <v>24</v>
      </c>
      <c r="B71">
        <v>6.276491</v>
      </c>
      <c r="C71">
        <v>-1.70635</v>
      </c>
      <c r="D71">
        <v>0.44704319999999997</v>
      </c>
      <c r="E71">
        <v>0.1093978</v>
      </c>
      <c r="F71">
        <v>-0.48486220000000002</v>
      </c>
      <c r="G71">
        <v>0.26677841400000002</v>
      </c>
      <c r="H71">
        <f t="shared" si="3"/>
        <v>-1.439571586</v>
      </c>
      <c r="I71">
        <v>2.19</v>
      </c>
      <c r="J71">
        <v>2.11992</v>
      </c>
      <c r="K71">
        <f t="shared" si="4"/>
        <v>6.9426157053588993</v>
      </c>
      <c r="L71">
        <f t="shared" si="5"/>
        <v>-4.7526157053588989</v>
      </c>
    </row>
    <row r="72" spans="1:12" x14ac:dyDescent="0.3">
      <c r="A72" s="1" t="s">
        <v>26</v>
      </c>
      <c r="B72">
        <v>6.276491</v>
      </c>
      <c r="C72">
        <v>-1.70635</v>
      </c>
      <c r="D72">
        <v>0.44704319999999997</v>
      </c>
      <c r="E72">
        <v>0.1093978</v>
      </c>
      <c r="F72">
        <v>0.81435612000000002</v>
      </c>
      <c r="G72">
        <v>-0.66013038999999996</v>
      </c>
      <c r="H72">
        <f t="shared" si="3"/>
        <v>-2.36648039</v>
      </c>
      <c r="I72">
        <v>2.35</v>
      </c>
      <c r="J72">
        <v>2.11992</v>
      </c>
      <c r="K72">
        <f t="shared" si="4"/>
        <v>3.6712924276716485</v>
      </c>
      <c r="L72">
        <f t="shared" si="5"/>
        <v>-1.3212924276716485</v>
      </c>
    </row>
    <row r="73" spans="1:12" x14ac:dyDescent="0.3">
      <c r="A73" s="1" t="s">
        <v>27</v>
      </c>
      <c r="B73">
        <v>6.276491</v>
      </c>
      <c r="C73">
        <v>-1.70635</v>
      </c>
      <c r="D73">
        <v>0.44704319999999997</v>
      </c>
      <c r="E73">
        <v>0.1093978</v>
      </c>
      <c r="F73">
        <v>-0.31715633999999998</v>
      </c>
      <c r="G73">
        <v>0.32192638800000001</v>
      </c>
      <c r="H73">
        <f t="shared" si="3"/>
        <v>-1.384423612</v>
      </c>
      <c r="I73">
        <v>2.31</v>
      </c>
      <c r="J73">
        <v>2.11992</v>
      </c>
      <c r="K73">
        <f t="shared" si="4"/>
        <v>7.6344615989692111</v>
      </c>
      <c r="L73">
        <f t="shared" si="5"/>
        <v>-5.3244615989692115</v>
      </c>
    </row>
    <row r="74" spans="1:12" x14ac:dyDescent="0.3">
      <c r="A74" s="1" t="s">
        <v>28</v>
      </c>
      <c r="B74">
        <v>6.276491</v>
      </c>
      <c r="C74">
        <v>-1.70635</v>
      </c>
      <c r="D74">
        <v>0.44704319999999997</v>
      </c>
      <c r="E74">
        <v>0.1093978</v>
      </c>
      <c r="F74">
        <v>0.76173124999999997</v>
      </c>
      <c r="G74">
        <v>-0.75895780300000004</v>
      </c>
      <c r="H74">
        <f t="shared" si="3"/>
        <v>-2.465307803</v>
      </c>
      <c r="I74">
        <v>2.19</v>
      </c>
      <c r="J74">
        <v>2.11992</v>
      </c>
      <c r="K74">
        <f t="shared" si="4"/>
        <v>3.5666604020232331</v>
      </c>
      <c r="L74">
        <f t="shared" si="5"/>
        <v>-1.3766604020232331</v>
      </c>
    </row>
    <row r="75" spans="1:12" x14ac:dyDescent="0.3">
      <c r="A75" s="1" t="s">
        <v>29</v>
      </c>
      <c r="B75">
        <v>6.276491</v>
      </c>
      <c r="C75">
        <v>-1.70635</v>
      </c>
      <c r="D75">
        <v>0.44704319999999997</v>
      </c>
      <c r="E75">
        <v>0.1093978</v>
      </c>
      <c r="F75">
        <v>0.33644344999999998</v>
      </c>
      <c r="G75">
        <v>-0.41731135200000002</v>
      </c>
      <c r="H75">
        <f t="shared" si="3"/>
        <v>-2.1236613520000001</v>
      </c>
      <c r="I75">
        <v>2.19</v>
      </c>
      <c r="J75">
        <v>2.11992</v>
      </c>
      <c r="K75">
        <f t="shared" si="4"/>
        <v>4.0065382379831469</v>
      </c>
      <c r="L75">
        <f t="shared" si="5"/>
        <v>-1.816538237983147</v>
      </c>
    </row>
    <row r="76" spans="1:12" x14ac:dyDescent="0.3">
      <c r="A76" s="1" t="s">
        <v>30</v>
      </c>
      <c r="B76">
        <v>6.276491</v>
      </c>
      <c r="C76">
        <v>-1.70635</v>
      </c>
      <c r="D76">
        <v>0.44704319999999997</v>
      </c>
      <c r="E76">
        <v>0.1093978</v>
      </c>
      <c r="F76">
        <v>1.2695663800000001</v>
      </c>
      <c r="G76">
        <v>-1.2755724859999999</v>
      </c>
      <c r="H76">
        <f t="shared" si="3"/>
        <v>-2.9819224860000002</v>
      </c>
      <c r="I76">
        <v>2.34</v>
      </c>
      <c r="J76">
        <v>2.11992</v>
      </c>
      <c r="K76">
        <f t="shared" si="4"/>
        <v>3.1895481085535855</v>
      </c>
      <c r="L76">
        <f t="shared" si="5"/>
        <v>-0.84954810855358565</v>
      </c>
    </row>
    <row r="77" spans="1:12" x14ac:dyDescent="0.3">
      <c r="A77" s="1" t="s">
        <v>31</v>
      </c>
      <c r="B77">
        <v>6.276491</v>
      </c>
      <c r="C77">
        <v>-1.70635</v>
      </c>
      <c r="D77">
        <v>0.44704319999999997</v>
      </c>
      <c r="E77">
        <v>0.1093978</v>
      </c>
      <c r="F77">
        <v>1.06307928</v>
      </c>
      <c r="G77">
        <v>-0.52654427500000001</v>
      </c>
      <c r="H77">
        <f t="shared" si="3"/>
        <v>-2.232894275</v>
      </c>
      <c r="I77">
        <v>2.38</v>
      </c>
      <c r="J77">
        <v>2.11992</v>
      </c>
      <c r="K77">
        <f t="shared" si="4"/>
        <v>3.8393861723934108</v>
      </c>
      <c r="L77">
        <f t="shared" si="5"/>
        <v>-1.459386172393411</v>
      </c>
    </row>
    <row r="78" spans="1:12" x14ac:dyDescent="0.3">
      <c r="A78" s="1" t="s">
        <v>32</v>
      </c>
      <c r="B78">
        <v>6.276491</v>
      </c>
      <c r="C78">
        <v>-1.70635</v>
      </c>
      <c r="D78">
        <v>0.44704319999999997</v>
      </c>
      <c r="E78">
        <v>0.1093978</v>
      </c>
      <c r="F78">
        <v>0.41003212999999999</v>
      </c>
      <c r="G78">
        <v>-0.377648969</v>
      </c>
      <c r="H78">
        <f t="shared" si="3"/>
        <v>-2.083998969</v>
      </c>
      <c r="I78">
        <v>2.42</v>
      </c>
      <c r="J78">
        <v>2.11992</v>
      </c>
      <c r="K78">
        <f t="shared" si="4"/>
        <v>4.0755676164877235</v>
      </c>
      <c r="L78">
        <f t="shared" si="5"/>
        <v>-1.6555676164877235</v>
      </c>
    </row>
    <row r="79" spans="1:12" x14ac:dyDescent="0.3">
      <c r="A79" s="1" t="s">
        <v>33</v>
      </c>
      <c r="B79">
        <v>6.276491</v>
      </c>
      <c r="C79">
        <v>-1.70635</v>
      </c>
      <c r="D79">
        <v>0.44704319999999997</v>
      </c>
      <c r="E79">
        <v>0.1093978</v>
      </c>
      <c r="F79">
        <v>1.1408085699999999</v>
      </c>
      <c r="G79">
        <v>-1.450410202</v>
      </c>
      <c r="H79">
        <f t="shared" si="3"/>
        <v>-3.1567602020000001</v>
      </c>
      <c r="I79">
        <v>2.19</v>
      </c>
      <c r="J79">
        <v>2.11992</v>
      </c>
      <c r="K79">
        <f t="shared" si="4"/>
        <v>3.1028387306192697</v>
      </c>
      <c r="L79">
        <f t="shared" si="5"/>
        <v>-0.91283873061926979</v>
      </c>
    </row>
    <row r="80" spans="1:12" x14ac:dyDescent="0.3">
      <c r="A80" s="1" t="s">
        <v>34</v>
      </c>
      <c r="B80">
        <v>6.276491</v>
      </c>
      <c r="C80">
        <v>-1.70635</v>
      </c>
      <c r="D80">
        <v>0.44704319999999997</v>
      </c>
      <c r="E80">
        <v>0.1093978</v>
      </c>
      <c r="F80">
        <v>2.968465E-2</v>
      </c>
      <c r="G80">
        <v>-0.17254962500000001</v>
      </c>
      <c r="H80">
        <f t="shared" si="3"/>
        <v>-1.8788996250000001</v>
      </c>
      <c r="I80">
        <v>2.42</v>
      </c>
      <c r="J80">
        <v>2.11992</v>
      </c>
      <c r="K80">
        <f t="shared" si="4"/>
        <v>4.5319360479076325</v>
      </c>
      <c r="L80">
        <f t="shared" si="5"/>
        <v>-2.1119360479076326</v>
      </c>
    </row>
    <row r="81" spans="1:12" x14ac:dyDescent="0.3">
      <c r="A81" s="1" t="s">
        <v>35</v>
      </c>
      <c r="B81">
        <v>6.276491</v>
      </c>
      <c r="C81">
        <v>-1.70635</v>
      </c>
      <c r="D81">
        <v>0.44704319999999997</v>
      </c>
      <c r="E81">
        <v>0.1093978</v>
      </c>
      <c r="F81">
        <v>0.44945931</v>
      </c>
      <c r="G81">
        <v>-0.60510091899999996</v>
      </c>
      <c r="H81">
        <f t="shared" si="3"/>
        <v>-2.3114509189999999</v>
      </c>
      <c r="I81">
        <v>2.39</v>
      </c>
      <c r="J81">
        <v>2.11992</v>
      </c>
      <c r="K81">
        <f t="shared" si="4"/>
        <v>3.7363891863699101</v>
      </c>
      <c r="L81">
        <f t="shared" si="5"/>
        <v>-1.34638918636991</v>
      </c>
    </row>
    <row r="82" spans="1:12" x14ac:dyDescent="0.3">
      <c r="A82" s="1" t="s">
        <v>36</v>
      </c>
      <c r="B82">
        <v>6.276491</v>
      </c>
      <c r="C82">
        <v>-1.70635</v>
      </c>
      <c r="D82">
        <v>0.44704319999999997</v>
      </c>
      <c r="E82">
        <v>0.1093978</v>
      </c>
      <c r="F82">
        <v>1.76507298</v>
      </c>
      <c r="G82">
        <v>-1.796724279</v>
      </c>
      <c r="H82">
        <f t="shared" si="3"/>
        <v>-3.5030742789999998</v>
      </c>
      <c r="I82">
        <v>0</v>
      </c>
      <c r="J82">
        <v>2.11992</v>
      </c>
      <c r="K82">
        <f t="shared" si="4"/>
        <v>2.9668465246283171</v>
      </c>
      <c r="L82">
        <f t="shared" si="5"/>
        <v>-2.9668465246283171</v>
      </c>
    </row>
    <row r="83" spans="1:12" x14ac:dyDescent="0.3">
      <c r="A83" s="1" t="s">
        <v>37</v>
      </c>
      <c r="B83">
        <v>6.276491</v>
      </c>
      <c r="C83">
        <v>-1.70635</v>
      </c>
      <c r="D83">
        <v>0.44704319999999997</v>
      </c>
      <c r="E83">
        <v>0.1093978</v>
      </c>
      <c r="F83">
        <v>-0.29991658999999998</v>
      </c>
      <c r="G83">
        <v>-0.65576572200000005</v>
      </c>
      <c r="H83">
        <f t="shared" si="3"/>
        <v>-2.362115722</v>
      </c>
      <c r="I83">
        <v>2.37</v>
      </c>
      <c r="J83">
        <v>2.11992</v>
      </c>
      <c r="K83">
        <f t="shared" si="4"/>
        <v>3.6762635365736127</v>
      </c>
      <c r="L83">
        <f t="shared" si="5"/>
        <v>-1.3062635365736126</v>
      </c>
    </row>
    <row r="84" spans="1:12" x14ac:dyDescent="0.3">
      <c r="A84" s="1" t="s">
        <v>38</v>
      </c>
      <c r="B84">
        <v>6.276491</v>
      </c>
      <c r="C84">
        <v>-1.70635</v>
      </c>
      <c r="D84">
        <v>0.44704319999999997</v>
      </c>
      <c r="E84">
        <v>0.1093978</v>
      </c>
      <c r="F84">
        <v>0.65240829</v>
      </c>
      <c r="G84">
        <v>-0.50852789700000001</v>
      </c>
      <c r="H84">
        <f t="shared" si="3"/>
        <v>-2.214877897</v>
      </c>
      <c r="I84">
        <v>0</v>
      </c>
      <c r="J84">
        <v>2.11992</v>
      </c>
      <c r="K84">
        <f t="shared" si="4"/>
        <v>3.8648854860253006</v>
      </c>
      <c r="L84">
        <f t="shared" si="5"/>
        <v>-3.8648854860253006</v>
      </c>
    </row>
    <row r="85" spans="1:12" x14ac:dyDescent="0.3">
      <c r="A85" s="1" t="s">
        <v>39</v>
      </c>
      <c r="B85">
        <v>6.276491</v>
      </c>
      <c r="C85">
        <v>-1.70635</v>
      </c>
      <c r="D85">
        <v>0.44704319999999997</v>
      </c>
      <c r="E85">
        <v>0.1093978</v>
      </c>
      <c r="F85">
        <v>1.91096043</v>
      </c>
      <c r="G85">
        <v>-0.86108253000000001</v>
      </c>
      <c r="H85">
        <f t="shared" si="3"/>
        <v>-2.56743253</v>
      </c>
      <c r="I85">
        <v>2.19</v>
      </c>
      <c r="J85">
        <v>2.11992</v>
      </c>
      <c r="K85">
        <f t="shared" si="4"/>
        <v>3.4723992674808151</v>
      </c>
      <c r="L85">
        <f t="shared" si="5"/>
        <v>-1.2823992674808151</v>
      </c>
    </row>
    <row r="86" spans="1:12" x14ac:dyDescent="0.3">
      <c r="A86" s="2" t="s">
        <v>40</v>
      </c>
      <c r="B86">
        <v>6.276491</v>
      </c>
      <c r="C86">
        <v>-1.70635</v>
      </c>
      <c r="D86">
        <v>0.44704319999999997</v>
      </c>
      <c r="E86">
        <v>0.1093978</v>
      </c>
      <c r="F86">
        <v>1.4508430299999999</v>
      </c>
      <c r="G86">
        <v>-1.719681448</v>
      </c>
      <c r="H86">
        <f t="shared" si="3"/>
        <v>-3.4260314479999998</v>
      </c>
      <c r="I86">
        <v>2.19</v>
      </c>
      <c r="J86">
        <v>2.11992</v>
      </c>
      <c r="K86">
        <f t="shared" si="4"/>
        <v>2.9937421434629981</v>
      </c>
      <c r="L86">
        <f t="shared" si="5"/>
        <v>-0.8037421434629981</v>
      </c>
    </row>
    <row r="87" spans="1:12" x14ac:dyDescent="0.3">
      <c r="J87" s="5" t="s">
        <v>108</v>
      </c>
      <c r="K87">
        <f>AVERAGE(K2:K86)</f>
        <v>4.6186417285063763</v>
      </c>
      <c r="L87">
        <f>AVERAGE(L2:L86)</f>
        <v>-2.4413476108593168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BB5F-362D-4247-B637-6ACB59D108E2}">
  <dimension ref="A1:E86"/>
  <sheetViews>
    <sheetView tabSelected="1" workbookViewId="0">
      <selection activeCell="H24" sqref="H24"/>
    </sheetView>
  </sheetViews>
  <sheetFormatPr defaultRowHeight="14.4" x14ac:dyDescent="0.3"/>
  <sheetData>
    <row r="1" spans="1:5" x14ac:dyDescent="0.3">
      <c r="A1" t="s">
        <v>91</v>
      </c>
      <c r="B1" t="s">
        <v>92</v>
      </c>
      <c r="C1" t="s">
        <v>93</v>
      </c>
      <c r="D1" t="s">
        <v>94</v>
      </c>
      <c r="E1" t="s">
        <v>95</v>
      </c>
    </row>
    <row r="2" spans="1:5" x14ac:dyDescent="0.3">
      <c r="A2">
        <v>2</v>
      </c>
      <c r="B2">
        <v>4850000102</v>
      </c>
      <c r="C2">
        <v>100</v>
      </c>
      <c r="D2">
        <v>137</v>
      </c>
      <c r="E2">
        <v>2.19</v>
      </c>
    </row>
    <row r="3" spans="1:5" x14ac:dyDescent="0.3">
      <c r="A3">
        <v>5</v>
      </c>
      <c r="B3">
        <v>4850000102</v>
      </c>
      <c r="C3">
        <v>100</v>
      </c>
      <c r="D3">
        <v>104</v>
      </c>
      <c r="E3">
        <v>2.19</v>
      </c>
    </row>
    <row r="4" spans="1:5" x14ac:dyDescent="0.3">
      <c r="A4">
        <v>8</v>
      </c>
      <c r="B4">
        <v>4850000102</v>
      </c>
      <c r="C4">
        <v>100</v>
      </c>
      <c r="D4">
        <v>67</v>
      </c>
      <c r="E4">
        <v>2.19</v>
      </c>
    </row>
    <row r="5" spans="1:5" x14ac:dyDescent="0.3">
      <c r="A5">
        <v>9</v>
      </c>
      <c r="B5">
        <v>4850000102</v>
      </c>
      <c r="C5">
        <v>100</v>
      </c>
      <c r="D5">
        <v>59</v>
      </c>
      <c r="E5">
        <v>2.19</v>
      </c>
    </row>
    <row r="6" spans="1:5" x14ac:dyDescent="0.3">
      <c r="A6">
        <v>12</v>
      </c>
      <c r="B6">
        <v>4850000102</v>
      </c>
      <c r="C6">
        <v>100</v>
      </c>
      <c r="D6">
        <v>76</v>
      </c>
      <c r="E6">
        <v>2.19</v>
      </c>
    </row>
    <row r="7" spans="1:5" x14ac:dyDescent="0.3">
      <c r="A7">
        <v>14</v>
      </c>
      <c r="B7">
        <v>4850000102</v>
      </c>
      <c r="C7">
        <v>100</v>
      </c>
      <c r="D7">
        <v>150</v>
      </c>
      <c r="E7">
        <v>2.19</v>
      </c>
    </row>
    <row r="8" spans="1:5" x14ac:dyDescent="0.3">
      <c r="A8">
        <v>18</v>
      </c>
      <c r="B8">
        <v>4850000102</v>
      </c>
      <c r="C8">
        <v>100</v>
      </c>
      <c r="D8">
        <v>123</v>
      </c>
      <c r="E8">
        <v>2.19</v>
      </c>
    </row>
    <row r="9" spans="1:5" x14ac:dyDescent="0.3">
      <c r="A9">
        <v>21</v>
      </c>
      <c r="B9">
        <v>4850000102</v>
      </c>
      <c r="C9">
        <v>100</v>
      </c>
      <c r="D9">
        <v>37</v>
      </c>
      <c r="E9">
        <v>2.19</v>
      </c>
    </row>
    <row r="10" spans="1:5" x14ac:dyDescent="0.3">
      <c r="A10">
        <v>28</v>
      </c>
      <c r="B10">
        <v>4850000102</v>
      </c>
      <c r="C10">
        <v>100</v>
      </c>
      <c r="D10">
        <v>63</v>
      </c>
      <c r="E10">
        <v>2.19</v>
      </c>
    </row>
    <row r="11" spans="1:5" x14ac:dyDescent="0.3">
      <c r="A11">
        <v>32</v>
      </c>
      <c r="B11">
        <v>4850000102</v>
      </c>
      <c r="C11">
        <v>100</v>
      </c>
      <c r="D11">
        <v>179</v>
      </c>
      <c r="E11">
        <v>2.19</v>
      </c>
    </row>
    <row r="12" spans="1:5" x14ac:dyDescent="0.3">
      <c r="A12">
        <v>33</v>
      </c>
      <c r="B12">
        <v>4850000102</v>
      </c>
      <c r="C12">
        <v>100</v>
      </c>
      <c r="D12">
        <v>147</v>
      </c>
      <c r="E12">
        <v>2.19</v>
      </c>
    </row>
    <row r="13" spans="1:5" x14ac:dyDescent="0.3">
      <c r="A13">
        <v>40</v>
      </c>
      <c r="B13">
        <v>4850000102</v>
      </c>
      <c r="C13">
        <v>100</v>
      </c>
      <c r="D13">
        <v>55</v>
      </c>
      <c r="E13">
        <v>2.19</v>
      </c>
    </row>
    <row r="14" spans="1:5" x14ac:dyDescent="0.3">
      <c r="A14">
        <v>44</v>
      </c>
      <c r="B14">
        <v>4850000102</v>
      </c>
      <c r="C14">
        <v>100</v>
      </c>
      <c r="D14">
        <v>112</v>
      </c>
      <c r="E14">
        <v>2.19</v>
      </c>
    </row>
    <row r="15" spans="1:5" x14ac:dyDescent="0.3">
      <c r="A15">
        <v>45</v>
      </c>
      <c r="B15">
        <v>4850000102</v>
      </c>
      <c r="C15">
        <v>100</v>
      </c>
      <c r="D15">
        <v>77</v>
      </c>
      <c r="E15">
        <v>2.19</v>
      </c>
    </row>
    <row r="16" spans="1:5" x14ac:dyDescent="0.3">
      <c r="A16">
        <v>47</v>
      </c>
      <c r="B16">
        <v>4850000102</v>
      </c>
      <c r="C16">
        <v>100</v>
      </c>
      <c r="D16">
        <v>54</v>
      </c>
      <c r="E16">
        <v>2.19</v>
      </c>
    </row>
    <row r="17" spans="1:5" x14ac:dyDescent="0.3">
      <c r="A17">
        <v>48</v>
      </c>
      <c r="B17">
        <v>4850000102</v>
      </c>
      <c r="C17">
        <v>100</v>
      </c>
      <c r="D17">
        <v>69</v>
      </c>
      <c r="E17">
        <v>2.19</v>
      </c>
    </row>
    <row r="18" spans="1:5" x14ac:dyDescent="0.3">
      <c r="A18">
        <v>49</v>
      </c>
      <c r="B18">
        <v>4850000102</v>
      </c>
      <c r="C18">
        <v>100</v>
      </c>
      <c r="D18">
        <v>40</v>
      </c>
      <c r="E18">
        <v>2.19</v>
      </c>
    </row>
    <row r="19" spans="1:5" x14ac:dyDescent="0.3">
      <c r="A19">
        <v>50</v>
      </c>
      <c r="B19">
        <v>4850000102</v>
      </c>
      <c r="C19">
        <v>100</v>
      </c>
      <c r="D19">
        <v>26</v>
      </c>
      <c r="E19">
        <v>2.19</v>
      </c>
    </row>
    <row r="20" spans="1:5" x14ac:dyDescent="0.3">
      <c r="A20">
        <v>51</v>
      </c>
      <c r="B20">
        <v>4850000102</v>
      </c>
      <c r="C20">
        <v>100</v>
      </c>
      <c r="D20">
        <v>71</v>
      </c>
      <c r="E20">
        <v>2.19</v>
      </c>
    </row>
    <row r="21" spans="1:5" x14ac:dyDescent="0.3">
      <c r="A21">
        <v>52</v>
      </c>
      <c r="B21">
        <v>4850000102</v>
      </c>
      <c r="C21">
        <v>100</v>
      </c>
      <c r="D21">
        <v>166</v>
      </c>
      <c r="E21">
        <v>2.19</v>
      </c>
    </row>
    <row r="22" spans="1:5" x14ac:dyDescent="0.3">
      <c r="A22">
        <v>53</v>
      </c>
      <c r="B22">
        <v>4850000102</v>
      </c>
      <c r="C22">
        <v>100</v>
      </c>
      <c r="D22">
        <v>278</v>
      </c>
      <c r="E22">
        <v>2.19</v>
      </c>
    </row>
    <row r="23" spans="1:5" x14ac:dyDescent="0.3">
      <c r="A23">
        <v>54</v>
      </c>
      <c r="B23">
        <v>4850000102</v>
      </c>
      <c r="C23">
        <v>100</v>
      </c>
      <c r="D23">
        <v>45</v>
      </c>
      <c r="E23">
        <v>2.19</v>
      </c>
    </row>
    <row r="24" spans="1:5" x14ac:dyDescent="0.3">
      <c r="A24">
        <v>56</v>
      </c>
      <c r="B24">
        <v>4850000102</v>
      </c>
      <c r="C24">
        <v>100</v>
      </c>
      <c r="D24">
        <v>69</v>
      </c>
      <c r="E24">
        <v>2.19</v>
      </c>
    </row>
    <row r="25" spans="1:5" x14ac:dyDescent="0.3">
      <c r="A25">
        <v>59</v>
      </c>
      <c r="B25">
        <v>4850000102</v>
      </c>
      <c r="C25">
        <v>100</v>
      </c>
      <c r="D25">
        <v>53</v>
      </c>
      <c r="E25">
        <v>2.19</v>
      </c>
    </row>
    <row r="26" spans="1:5" x14ac:dyDescent="0.3">
      <c r="A26">
        <v>62</v>
      </c>
      <c r="B26">
        <v>4850000102</v>
      </c>
      <c r="C26">
        <v>100</v>
      </c>
      <c r="D26">
        <v>214</v>
      </c>
      <c r="E26">
        <v>2.19</v>
      </c>
    </row>
    <row r="27" spans="1:5" x14ac:dyDescent="0.3">
      <c r="A27">
        <v>64</v>
      </c>
      <c r="B27">
        <v>4850000102</v>
      </c>
      <c r="C27">
        <v>100</v>
      </c>
      <c r="D27">
        <v>35</v>
      </c>
      <c r="E27">
        <v>2.19</v>
      </c>
    </row>
    <row r="28" spans="1:5" x14ac:dyDescent="0.3">
      <c r="A28">
        <v>67</v>
      </c>
      <c r="B28">
        <v>4850000102</v>
      </c>
      <c r="C28">
        <v>100</v>
      </c>
      <c r="D28">
        <v>93</v>
      </c>
      <c r="E28">
        <v>2.19</v>
      </c>
    </row>
    <row r="29" spans="1:5" x14ac:dyDescent="0.3">
      <c r="A29">
        <v>68</v>
      </c>
      <c r="B29">
        <v>4850000102</v>
      </c>
      <c r="C29">
        <v>100</v>
      </c>
      <c r="D29">
        <v>130</v>
      </c>
      <c r="E29">
        <v>2.19</v>
      </c>
    </row>
    <row r="30" spans="1:5" x14ac:dyDescent="0.3">
      <c r="A30">
        <v>70</v>
      </c>
      <c r="B30">
        <v>4850000102</v>
      </c>
      <c r="C30">
        <v>100</v>
      </c>
      <c r="D30">
        <v>92</v>
      </c>
      <c r="E30">
        <v>2.19</v>
      </c>
    </row>
    <row r="31" spans="1:5" x14ac:dyDescent="0.3">
      <c r="A31">
        <v>71</v>
      </c>
      <c r="B31">
        <v>4850000102</v>
      </c>
      <c r="C31">
        <v>100</v>
      </c>
      <c r="D31">
        <v>67</v>
      </c>
      <c r="E31">
        <v>2.19</v>
      </c>
    </row>
    <row r="32" spans="1:5" x14ac:dyDescent="0.3">
      <c r="A32">
        <v>72</v>
      </c>
      <c r="B32">
        <v>4850000102</v>
      </c>
      <c r="C32">
        <v>100</v>
      </c>
      <c r="D32">
        <v>151</v>
      </c>
      <c r="E32">
        <v>2.19</v>
      </c>
    </row>
    <row r="33" spans="1:5" x14ac:dyDescent="0.3">
      <c r="A33">
        <v>73</v>
      </c>
      <c r="B33">
        <v>4850000102</v>
      </c>
      <c r="C33">
        <v>100</v>
      </c>
      <c r="D33">
        <v>154</v>
      </c>
      <c r="E33">
        <v>2.19</v>
      </c>
    </row>
    <row r="34" spans="1:5" x14ac:dyDescent="0.3">
      <c r="A34">
        <v>74</v>
      </c>
      <c r="B34">
        <v>4850000102</v>
      </c>
      <c r="C34">
        <v>100</v>
      </c>
      <c r="D34">
        <v>173</v>
      </c>
      <c r="E34">
        <v>2.19</v>
      </c>
    </row>
    <row r="35" spans="1:5" x14ac:dyDescent="0.3">
      <c r="A35">
        <v>75</v>
      </c>
      <c r="B35">
        <v>4850000102</v>
      </c>
      <c r="C35">
        <v>100</v>
      </c>
      <c r="D35">
        <v>143</v>
      </c>
      <c r="E35">
        <v>2.19</v>
      </c>
    </row>
    <row r="36" spans="1:5" x14ac:dyDescent="0.3">
      <c r="A36">
        <v>76</v>
      </c>
      <c r="B36">
        <v>4850000102</v>
      </c>
      <c r="C36">
        <v>100</v>
      </c>
      <c r="D36">
        <v>64</v>
      </c>
      <c r="E36">
        <v>2.19</v>
      </c>
    </row>
    <row r="37" spans="1:5" x14ac:dyDescent="0.3">
      <c r="A37">
        <v>77</v>
      </c>
      <c r="B37">
        <v>4850000102</v>
      </c>
      <c r="C37">
        <v>100</v>
      </c>
      <c r="D37">
        <v>96</v>
      </c>
      <c r="E37">
        <v>2.19</v>
      </c>
    </row>
    <row r="38" spans="1:5" x14ac:dyDescent="0.3">
      <c r="A38">
        <v>78</v>
      </c>
      <c r="B38">
        <v>4850000102</v>
      </c>
      <c r="C38">
        <v>100</v>
      </c>
      <c r="D38">
        <v>95</v>
      </c>
      <c r="E38">
        <v>2.19</v>
      </c>
    </row>
    <row r="39" spans="1:5" x14ac:dyDescent="0.3">
      <c r="A39">
        <v>80</v>
      </c>
      <c r="B39">
        <v>4850000102</v>
      </c>
      <c r="C39">
        <v>100</v>
      </c>
      <c r="D39">
        <v>144</v>
      </c>
      <c r="E39">
        <v>2.19</v>
      </c>
    </row>
    <row r="40" spans="1:5" x14ac:dyDescent="0.3">
      <c r="A40">
        <v>81</v>
      </c>
      <c r="B40">
        <v>4850000102</v>
      </c>
      <c r="C40">
        <v>100</v>
      </c>
      <c r="D40">
        <v>81</v>
      </c>
      <c r="E40">
        <v>2.19</v>
      </c>
    </row>
    <row r="41" spans="1:5" x14ac:dyDescent="0.3">
      <c r="A41">
        <v>83</v>
      </c>
      <c r="B41">
        <v>4850000102</v>
      </c>
      <c r="C41">
        <v>100</v>
      </c>
      <c r="D41">
        <v>73</v>
      </c>
      <c r="E41">
        <v>2.19</v>
      </c>
    </row>
    <row r="42" spans="1:5" x14ac:dyDescent="0.3">
      <c r="A42">
        <v>84</v>
      </c>
      <c r="B42">
        <v>4850000102</v>
      </c>
      <c r="C42">
        <v>100</v>
      </c>
      <c r="D42">
        <v>58</v>
      </c>
      <c r="E42">
        <v>2.19</v>
      </c>
    </row>
    <row r="43" spans="1:5" x14ac:dyDescent="0.3">
      <c r="A43">
        <v>86</v>
      </c>
      <c r="B43">
        <v>4850000102</v>
      </c>
      <c r="C43">
        <v>100</v>
      </c>
      <c r="D43">
        <v>90</v>
      </c>
      <c r="E43">
        <v>2.19</v>
      </c>
    </row>
    <row r="44" spans="1:5" x14ac:dyDescent="0.3">
      <c r="A44">
        <v>88</v>
      </c>
      <c r="B44">
        <v>4850000102</v>
      </c>
      <c r="C44">
        <v>100</v>
      </c>
      <c r="D44">
        <v>69</v>
      </c>
      <c r="E44">
        <v>2.19</v>
      </c>
    </row>
    <row r="45" spans="1:5" x14ac:dyDescent="0.3">
      <c r="A45">
        <v>89</v>
      </c>
      <c r="B45">
        <v>4850000102</v>
      </c>
      <c r="C45">
        <v>100</v>
      </c>
      <c r="D45">
        <v>14</v>
      </c>
      <c r="E45">
        <v>2.19</v>
      </c>
    </row>
    <row r="46" spans="1:5" x14ac:dyDescent="0.3">
      <c r="A46">
        <v>90</v>
      </c>
      <c r="B46">
        <v>4850000102</v>
      </c>
      <c r="C46">
        <v>100</v>
      </c>
      <c r="D46">
        <v>40</v>
      </c>
      <c r="E46">
        <v>2.19</v>
      </c>
    </row>
    <row r="47" spans="1:5" x14ac:dyDescent="0.3">
      <c r="A47">
        <v>91</v>
      </c>
      <c r="B47">
        <v>4850000102</v>
      </c>
      <c r="C47">
        <v>100</v>
      </c>
      <c r="D47">
        <v>53</v>
      </c>
      <c r="E47">
        <v>2.19</v>
      </c>
    </row>
    <row r="48" spans="1:5" x14ac:dyDescent="0.3">
      <c r="A48">
        <v>92</v>
      </c>
      <c r="B48">
        <v>4850000102</v>
      </c>
      <c r="C48">
        <v>100</v>
      </c>
      <c r="D48">
        <v>62</v>
      </c>
      <c r="E48">
        <v>2.19</v>
      </c>
    </row>
    <row r="49" spans="1:5" x14ac:dyDescent="0.3">
      <c r="A49">
        <v>93</v>
      </c>
      <c r="B49">
        <v>4850000102</v>
      </c>
      <c r="C49">
        <v>100</v>
      </c>
      <c r="D49">
        <v>101</v>
      </c>
      <c r="E49">
        <v>2.19</v>
      </c>
    </row>
    <row r="50" spans="1:5" x14ac:dyDescent="0.3">
      <c r="A50">
        <v>94</v>
      </c>
      <c r="B50">
        <v>4850000102</v>
      </c>
      <c r="C50">
        <v>100</v>
      </c>
      <c r="D50">
        <v>63</v>
      </c>
      <c r="E50">
        <v>2.19</v>
      </c>
    </row>
    <row r="51" spans="1:5" x14ac:dyDescent="0.3">
      <c r="A51">
        <v>95</v>
      </c>
      <c r="B51">
        <v>4850000102</v>
      </c>
      <c r="C51">
        <v>100</v>
      </c>
      <c r="D51">
        <v>57</v>
      </c>
      <c r="E51">
        <v>2.19</v>
      </c>
    </row>
    <row r="52" spans="1:5" x14ac:dyDescent="0.3">
      <c r="A52">
        <v>97</v>
      </c>
      <c r="B52">
        <v>4850000102</v>
      </c>
      <c r="C52">
        <v>100</v>
      </c>
      <c r="D52">
        <v>50</v>
      </c>
      <c r="E52">
        <v>2.19</v>
      </c>
    </row>
    <row r="53" spans="1:5" x14ac:dyDescent="0.3">
      <c r="A53">
        <v>98</v>
      </c>
      <c r="B53">
        <v>4850000102</v>
      </c>
      <c r="C53">
        <v>100</v>
      </c>
      <c r="D53">
        <v>123</v>
      </c>
      <c r="E53">
        <v>2.36</v>
      </c>
    </row>
    <row r="54" spans="1:5" x14ac:dyDescent="0.3">
      <c r="A54">
        <v>100</v>
      </c>
      <c r="B54">
        <v>4850000102</v>
      </c>
      <c r="C54">
        <v>100</v>
      </c>
      <c r="D54">
        <v>92</v>
      </c>
      <c r="E54">
        <v>2.38</v>
      </c>
    </row>
    <row r="55" spans="1:5" x14ac:dyDescent="0.3">
      <c r="A55">
        <v>101</v>
      </c>
      <c r="B55">
        <v>4850000102</v>
      </c>
      <c r="C55">
        <v>100</v>
      </c>
      <c r="D55">
        <v>82</v>
      </c>
      <c r="E55">
        <v>2.39</v>
      </c>
    </row>
    <row r="56" spans="1:5" x14ac:dyDescent="0.3">
      <c r="A56">
        <v>102</v>
      </c>
      <c r="B56">
        <v>4850000102</v>
      </c>
      <c r="C56">
        <v>100</v>
      </c>
      <c r="D56">
        <v>59</v>
      </c>
      <c r="E56">
        <v>2.5099999999999998</v>
      </c>
    </row>
    <row r="57" spans="1:5" x14ac:dyDescent="0.3">
      <c r="A57">
        <v>103</v>
      </c>
      <c r="B57">
        <v>4850000102</v>
      </c>
      <c r="C57">
        <v>100</v>
      </c>
      <c r="D57">
        <v>39</v>
      </c>
      <c r="E57">
        <v>2.4300000000000002</v>
      </c>
    </row>
    <row r="58" spans="1:5" x14ac:dyDescent="0.3">
      <c r="A58">
        <v>104</v>
      </c>
      <c r="B58">
        <v>4850000102</v>
      </c>
      <c r="C58">
        <v>100</v>
      </c>
      <c r="D58">
        <v>53</v>
      </c>
      <c r="E58">
        <v>2.19</v>
      </c>
    </row>
    <row r="59" spans="1:5" x14ac:dyDescent="0.3">
      <c r="A59">
        <v>105</v>
      </c>
      <c r="B59">
        <v>4850000102</v>
      </c>
      <c r="C59">
        <v>100</v>
      </c>
      <c r="D59">
        <v>67</v>
      </c>
      <c r="E59">
        <v>2.33</v>
      </c>
    </row>
    <row r="60" spans="1:5" x14ac:dyDescent="0.3">
      <c r="A60">
        <v>106</v>
      </c>
      <c r="B60">
        <v>4850000102</v>
      </c>
      <c r="C60">
        <v>100</v>
      </c>
      <c r="D60">
        <v>33</v>
      </c>
      <c r="E60">
        <v>2.19</v>
      </c>
    </row>
    <row r="61" spans="1:5" x14ac:dyDescent="0.3">
      <c r="A61">
        <v>107</v>
      </c>
      <c r="B61">
        <v>4850000102</v>
      </c>
      <c r="C61">
        <v>100</v>
      </c>
      <c r="D61">
        <v>109</v>
      </c>
      <c r="E61">
        <v>2.19</v>
      </c>
    </row>
    <row r="62" spans="1:5" x14ac:dyDescent="0.3">
      <c r="A62">
        <v>109</v>
      </c>
      <c r="B62">
        <v>4850000102</v>
      </c>
      <c r="C62">
        <v>100</v>
      </c>
      <c r="D62">
        <v>257</v>
      </c>
      <c r="E62">
        <v>2.19</v>
      </c>
    </row>
    <row r="63" spans="1:5" x14ac:dyDescent="0.3">
      <c r="A63">
        <v>110</v>
      </c>
      <c r="B63">
        <v>4850000102</v>
      </c>
      <c r="C63">
        <v>100</v>
      </c>
      <c r="D63">
        <v>98</v>
      </c>
      <c r="E63">
        <v>2.19</v>
      </c>
    </row>
    <row r="64" spans="1:5" x14ac:dyDescent="0.3">
      <c r="A64">
        <v>111</v>
      </c>
      <c r="B64">
        <v>4850000102</v>
      </c>
      <c r="C64">
        <v>100</v>
      </c>
      <c r="D64">
        <v>48</v>
      </c>
      <c r="E64">
        <v>2.19</v>
      </c>
    </row>
    <row r="65" spans="1:5" x14ac:dyDescent="0.3">
      <c r="A65">
        <v>112</v>
      </c>
      <c r="B65">
        <v>4850000102</v>
      </c>
      <c r="C65">
        <v>100</v>
      </c>
      <c r="D65">
        <v>266</v>
      </c>
      <c r="E65">
        <v>2.37</v>
      </c>
    </row>
    <row r="66" spans="1:5" x14ac:dyDescent="0.3">
      <c r="A66">
        <v>113</v>
      </c>
      <c r="B66">
        <v>4850000102</v>
      </c>
      <c r="C66">
        <v>100</v>
      </c>
      <c r="D66">
        <v>157</v>
      </c>
      <c r="E66">
        <v>2.19</v>
      </c>
    </row>
    <row r="67" spans="1:5" x14ac:dyDescent="0.3">
      <c r="A67">
        <v>114</v>
      </c>
      <c r="B67">
        <v>4850000102</v>
      </c>
      <c r="C67">
        <v>100</v>
      </c>
      <c r="D67">
        <v>83</v>
      </c>
      <c r="E67">
        <v>2.39</v>
      </c>
    </row>
    <row r="68" spans="1:5" x14ac:dyDescent="0.3">
      <c r="A68">
        <v>115</v>
      </c>
      <c r="B68">
        <v>4850000102</v>
      </c>
      <c r="C68">
        <v>100</v>
      </c>
      <c r="D68">
        <v>215</v>
      </c>
      <c r="E68">
        <v>2.39</v>
      </c>
    </row>
    <row r="69" spans="1:5" x14ac:dyDescent="0.3">
      <c r="A69">
        <v>116</v>
      </c>
      <c r="B69">
        <v>4850000102</v>
      </c>
      <c r="C69">
        <v>100</v>
      </c>
      <c r="D69">
        <v>85</v>
      </c>
      <c r="E69">
        <v>2.19</v>
      </c>
    </row>
    <row r="70" spans="1:5" x14ac:dyDescent="0.3">
      <c r="A70">
        <v>117</v>
      </c>
      <c r="B70">
        <v>4850000102</v>
      </c>
      <c r="C70">
        <v>100</v>
      </c>
      <c r="D70">
        <v>78</v>
      </c>
      <c r="E70">
        <v>2.19</v>
      </c>
    </row>
    <row r="71" spans="1:5" x14ac:dyDescent="0.3">
      <c r="A71">
        <v>118</v>
      </c>
      <c r="B71">
        <v>4850000102</v>
      </c>
      <c r="C71">
        <v>100</v>
      </c>
      <c r="D71">
        <v>102</v>
      </c>
      <c r="E71">
        <v>2.19</v>
      </c>
    </row>
    <row r="72" spans="1:5" x14ac:dyDescent="0.3">
      <c r="A72">
        <v>119</v>
      </c>
      <c r="B72">
        <v>4850000102</v>
      </c>
      <c r="C72">
        <v>100</v>
      </c>
      <c r="D72">
        <v>81</v>
      </c>
      <c r="E72">
        <v>2.19</v>
      </c>
    </row>
    <row r="73" spans="1:5" x14ac:dyDescent="0.3">
      <c r="A73">
        <v>121</v>
      </c>
      <c r="B73">
        <v>4850000102</v>
      </c>
      <c r="C73">
        <v>100</v>
      </c>
      <c r="D73">
        <v>107</v>
      </c>
      <c r="E73">
        <v>2.35</v>
      </c>
    </row>
    <row r="74" spans="1:5" x14ac:dyDescent="0.3">
      <c r="A74">
        <v>122</v>
      </c>
      <c r="B74">
        <v>4850000102</v>
      </c>
      <c r="C74">
        <v>100</v>
      </c>
      <c r="D74">
        <v>108</v>
      </c>
      <c r="E74">
        <v>2.31</v>
      </c>
    </row>
    <row r="75" spans="1:5" x14ac:dyDescent="0.3">
      <c r="A75">
        <v>123</v>
      </c>
      <c r="B75">
        <v>4850000102</v>
      </c>
      <c r="C75">
        <v>100</v>
      </c>
      <c r="D75">
        <v>97</v>
      </c>
      <c r="E75">
        <v>2.19</v>
      </c>
    </row>
    <row r="76" spans="1:5" x14ac:dyDescent="0.3">
      <c r="A76">
        <v>124</v>
      </c>
      <c r="B76">
        <v>4850000102</v>
      </c>
      <c r="C76">
        <v>100</v>
      </c>
      <c r="D76">
        <v>127</v>
      </c>
      <c r="E76">
        <v>2.19</v>
      </c>
    </row>
    <row r="77" spans="1:5" x14ac:dyDescent="0.3">
      <c r="A77">
        <v>126</v>
      </c>
      <c r="B77">
        <v>4850000102</v>
      </c>
      <c r="C77">
        <v>100</v>
      </c>
      <c r="D77">
        <v>83</v>
      </c>
      <c r="E77">
        <v>2.34</v>
      </c>
    </row>
    <row r="78" spans="1:5" x14ac:dyDescent="0.3">
      <c r="A78">
        <v>128</v>
      </c>
      <c r="B78">
        <v>4850000102</v>
      </c>
      <c r="C78">
        <v>100</v>
      </c>
      <c r="D78">
        <v>349</v>
      </c>
      <c r="E78">
        <v>2.38</v>
      </c>
    </row>
    <row r="79" spans="1:5" x14ac:dyDescent="0.3">
      <c r="A79">
        <v>129</v>
      </c>
      <c r="B79">
        <v>4850000102</v>
      </c>
      <c r="C79">
        <v>100</v>
      </c>
      <c r="D79">
        <v>88</v>
      </c>
      <c r="E79">
        <v>2.42</v>
      </c>
    </row>
    <row r="80" spans="1:5" x14ac:dyDescent="0.3">
      <c r="A80">
        <v>130</v>
      </c>
      <c r="B80">
        <v>4850000102</v>
      </c>
      <c r="C80">
        <v>100</v>
      </c>
      <c r="D80">
        <v>117</v>
      </c>
      <c r="E80">
        <v>2.19</v>
      </c>
    </row>
    <row r="81" spans="1:5" x14ac:dyDescent="0.3">
      <c r="A81">
        <v>131</v>
      </c>
      <c r="B81">
        <v>4850000102</v>
      </c>
      <c r="C81">
        <v>100</v>
      </c>
      <c r="D81">
        <v>108</v>
      </c>
      <c r="E81">
        <v>2.42</v>
      </c>
    </row>
    <row r="82" spans="1:5" x14ac:dyDescent="0.3">
      <c r="A82">
        <v>132</v>
      </c>
      <c r="B82">
        <v>4850000102</v>
      </c>
      <c r="C82">
        <v>100</v>
      </c>
      <c r="D82">
        <v>61</v>
      </c>
      <c r="E82">
        <v>2.39</v>
      </c>
    </row>
    <row r="83" spans="1:5" x14ac:dyDescent="0.3">
      <c r="A83">
        <v>133</v>
      </c>
      <c r="B83">
        <v>4850000102</v>
      </c>
      <c r="C83">
        <v>100</v>
      </c>
      <c r="D83">
        <v>0</v>
      </c>
      <c r="E83">
        <v>0</v>
      </c>
    </row>
    <row r="84" spans="1:5" x14ac:dyDescent="0.3">
      <c r="A84">
        <v>134</v>
      </c>
      <c r="B84">
        <v>4850000102</v>
      </c>
      <c r="C84">
        <v>100</v>
      </c>
      <c r="D84">
        <v>32</v>
      </c>
      <c r="E84">
        <v>2.37</v>
      </c>
    </row>
    <row r="85" spans="1:5" x14ac:dyDescent="0.3">
      <c r="A85">
        <v>136</v>
      </c>
      <c r="B85">
        <v>4850000102</v>
      </c>
      <c r="C85">
        <v>100</v>
      </c>
      <c r="D85">
        <v>0</v>
      </c>
      <c r="E85">
        <v>0</v>
      </c>
    </row>
    <row r="86" spans="1:5" x14ac:dyDescent="0.3">
      <c r="A86">
        <v>137</v>
      </c>
      <c r="B86">
        <v>4850000102</v>
      </c>
      <c r="C86">
        <v>100</v>
      </c>
      <c r="D86">
        <v>399</v>
      </c>
      <c r="E86">
        <v>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Improved-Model</vt:lpstr>
      <vt:lpstr>Store-Model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Spriha Gupta</dc:creator>
  <cp:lastModifiedBy>Jasmine</cp:lastModifiedBy>
  <dcterms:created xsi:type="dcterms:W3CDTF">2019-04-08T02:13:19Z</dcterms:created>
  <dcterms:modified xsi:type="dcterms:W3CDTF">2019-04-08T13:43:57Z</dcterms:modified>
</cp:coreProperties>
</file>