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franciscop_romero_uclm_es/Documents/RESEARCH/BIDEA/HANDBALL_DATA/WOMEN_EHF2020/"/>
    </mc:Choice>
  </mc:AlternateContent>
  <xr:revisionPtr revIDLastSave="0" documentId="8_{55793093-359B-430B-845F-A444A725EB2B}" xr6:coauthVersionLast="47" xr6:coauthVersionMax="47" xr10:uidLastSave="{00000000-0000-0000-0000-000000000000}"/>
  <bookViews>
    <workbookView xWindow="3545" yWindow="2030" windowWidth="14400" windowHeight="7830" activeTab="2" xr2:uid="{1F48F992-DAA1-4AE6-81D9-50628D911FF2}"/>
  </bookViews>
  <sheets>
    <sheet name="Attacks-EHF" sheetId="1" r:id="rId1"/>
    <sheet name="WinLos" sheetId="6" r:id="rId2"/>
    <sheet name="Export" sheetId="7" r:id="rId3"/>
  </sheets>
  <definedNames>
    <definedName name="_xlnm._FilterDatabase" localSheetId="0" hidden="1">'Attacks-EHF'!$B$2:$AA$96</definedName>
    <definedName name="_xlnm._FilterDatabase" localSheetId="2" hidden="1">Export!$B$1:$S$95</definedName>
    <definedName name="_xlnm._FilterDatabase" localSheetId="1" hidden="1">WinLos!$A$1:$R$44</definedName>
    <definedName name="_xlchart.v1.0" hidden="1">WinLos!$I$1</definedName>
    <definedName name="_xlchart.v1.1" hidden="1">WinLos!$I$2:$I$45</definedName>
    <definedName name="_xlchart.v1.2" hidden="1">WinLos!$R$1</definedName>
    <definedName name="_xlchart.v1.3" hidden="1">WinLos!$R$2:$R$45</definedName>
    <definedName name="_xlchart.v1.4" hidden="1">WinLos!$J$1</definedName>
    <definedName name="_xlchart.v1.5" hidden="1">WinLos!$J$2:$J$45</definedName>
    <definedName name="_xlchart.v1.6" hidden="1">WinLos!$S$1</definedName>
    <definedName name="_xlchart.v1.7" hidden="1">WinLos!$S$2:$S$45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5" i="7" l="1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2" i="7"/>
  <c r="T3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3" i="1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S44" i="6" l="1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2" i="6"/>
  <c r="G94" i="1" l="1"/>
  <c r="G81" i="1"/>
  <c r="G82" i="1"/>
  <c r="G23" i="1"/>
  <c r="G24" i="1"/>
  <c r="G63" i="1"/>
  <c r="G64" i="1"/>
  <c r="G57" i="1"/>
  <c r="G58" i="1"/>
  <c r="G13" i="1"/>
  <c r="G14" i="1"/>
  <c r="G69" i="1"/>
  <c r="G70" i="1"/>
  <c r="G77" i="1"/>
  <c r="G78" i="1"/>
  <c r="G5" i="1"/>
  <c r="G6" i="1"/>
  <c r="G61" i="1"/>
  <c r="G62" i="1"/>
  <c r="G35" i="1"/>
  <c r="G36" i="1"/>
  <c r="G17" i="1"/>
  <c r="G18" i="1"/>
  <c r="G89" i="1"/>
  <c r="G90" i="1"/>
  <c r="G47" i="1"/>
  <c r="G48" i="1"/>
  <c r="G53" i="1"/>
  <c r="G54" i="1"/>
  <c r="G3" i="1"/>
  <c r="G4" i="1"/>
  <c r="G95" i="1"/>
  <c r="G96" i="1"/>
  <c r="G59" i="1"/>
  <c r="G60" i="1"/>
  <c r="G75" i="1"/>
  <c r="G76" i="1"/>
  <c r="G33" i="1"/>
  <c r="G34" i="1"/>
  <c r="G39" i="1"/>
  <c r="G40" i="1"/>
  <c r="G21" i="1"/>
  <c r="G22" i="1"/>
  <c r="G65" i="1"/>
  <c r="G66" i="1"/>
  <c r="G83" i="1"/>
  <c r="G84" i="1"/>
  <c r="G71" i="1"/>
  <c r="G72" i="1"/>
  <c r="G9" i="1"/>
  <c r="G10" i="1"/>
  <c r="G79" i="1"/>
  <c r="G80" i="1"/>
  <c r="G51" i="1"/>
  <c r="G52" i="1"/>
  <c r="G43" i="1"/>
  <c r="G44" i="1"/>
  <c r="G67" i="1"/>
  <c r="G68" i="1"/>
  <c r="G73" i="1"/>
  <c r="G74" i="1"/>
  <c r="G49" i="1"/>
  <c r="G50" i="1"/>
  <c r="G55" i="1"/>
  <c r="G56" i="1"/>
  <c r="G85" i="1"/>
  <c r="G86" i="1"/>
  <c r="G19" i="1"/>
  <c r="G20" i="1"/>
  <c r="G91" i="1"/>
  <c r="G92" i="1"/>
  <c r="G29" i="1"/>
  <c r="G30" i="1"/>
  <c r="G31" i="1"/>
  <c r="G32" i="1"/>
  <c r="G27" i="1"/>
  <c r="G28" i="1"/>
  <c r="G41" i="1"/>
  <c r="G42" i="1"/>
  <c r="G11" i="1"/>
  <c r="G12" i="1"/>
  <c r="G87" i="1"/>
  <c r="G88" i="1"/>
  <c r="G37" i="1"/>
  <c r="G38" i="1"/>
  <c r="G7" i="1"/>
  <c r="G8" i="1"/>
  <c r="G45" i="1"/>
  <c r="G46" i="1"/>
  <c r="G25" i="1"/>
  <c r="G26" i="1"/>
  <c r="G15" i="1"/>
  <c r="G16" i="1"/>
  <c r="G93" i="1"/>
  <c r="R36" i="6" l="1"/>
  <c r="R7" i="6"/>
  <c r="R17" i="6"/>
  <c r="R26" i="6"/>
  <c r="R44" i="6"/>
  <c r="R14" i="6"/>
  <c r="R32" i="6"/>
  <c r="R33" i="6"/>
  <c r="R11" i="6"/>
  <c r="R23" i="6"/>
  <c r="R25" i="6"/>
  <c r="R12" i="6"/>
  <c r="R42" i="6"/>
  <c r="R27" i="6"/>
  <c r="R18" i="6"/>
  <c r="R6" i="6"/>
  <c r="R37" i="6"/>
  <c r="R9" i="6"/>
  <c r="R30" i="6"/>
  <c r="R4" i="6"/>
  <c r="R40" i="6"/>
  <c r="R15" i="6"/>
  <c r="R21" i="6"/>
  <c r="R2" i="6"/>
  <c r="R20" i="6"/>
  <c r="R22" i="6"/>
  <c r="R35" i="6"/>
  <c r="R3" i="6"/>
  <c r="R10" i="6"/>
  <c r="R31" i="6"/>
  <c r="R29" i="6"/>
  <c r="R43" i="6"/>
  <c r="R41" i="6"/>
  <c r="R39" i="6"/>
  <c r="R16" i="6"/>
  <c r="R5" i="6"/>
  <c r="R34" i="6"/>
  <c r="R8" i="6"/>
  <c r="R38" i="6"/>
  <c r="R13" i="6"/>
  <c r="R24" i="6"/>
  <c r="R19" i="6"/>
  <c r="R28" i="6"/>
  <c r="I36" i="6"/>
  <c r="I7" i="6"/>
  <c r="I17" i="6"/>
  <c r="I26" i="6"/>
  <c r="I44" i="6"/>
  <c r="I14" i="6"/>
  <c r="I32" i="6"/>
  <c r="I33" i="6"/>
  <c r="I11" i="6"/>
  <c r="I23" i="6"/>
  <c r="I25" i="6"/>
  <c r="I12" i="6"/>
  <c r="I42" i="6"/>
  <c r="I27" i="6"/>
  <c r="I18" i="6"/>
  <c r="I6" i="6"/>
  <c r="I37" i="6"/>
  <c r="I9" i="6"/>
  <c r="I30" i="6"/>
  <c r="I4" i="6"/>
  <c r="I40" i="6"/>
  <c r="I15" i="6"/>
  <c r="I21" i="6"/>
  <c r="I2" i="6"/>
  <c r="I20" i="6"/>
  <c r="I22" i="6"/>
  <c r="I35" i="6"/>
  <c r="I3" i="6"/>
  <c r="I10" i="6"/>
  <c r="I31" i="6"/>
  <c r="I29" i="6"/>
  <c r="I43" i="6"/>
  <c r="I41" i="6"/>
  <c r="I39" i="6"/>
  <c r="I16" i="6"/>
  <c r="I5" i="6"/>
  <c r="I34" i="6"/>
  <c r="I8" i="6"/>
  <c r="I38" i="6"/>
  <c r="I13" i="6"/>
  <c r="I24" i="6"/>
  <c r="I19" i="6"/>
  <c r="I28" i="6"/>
  <c r="Q17" i="6"/>
  <c r="Q2" i="6"/>
  <c r="Q33" i="6"/>
  <c r="Q13" i="6"/>
  <c r="Q39" i="6"/>
  <c r="Q31" i="6"/>
  <c r="Q22" i="6"/>
  <c r="Q3" i="6"/>
  <c r="Q9" i="6"/>
  <c r="Q18" i="6"/>
  <c r="Q28" i="6"/>
  <c r="Q23" i="6"/>
  <c r="Q8" i="6"/>
  <c r="Q27" i="6"/>
  <c r="Q21" i="6"/>
  <c r="Q5" i="6"/>
  <c r="Q11" i="6"/>
  <c r="Q6" i="6"/>
  <c r="Q30" i="6"/>
  <c r="Q15" i="6"/>
  <c r="Q25" i="6"/>
  <c r="Q29" i="6"/>
  <c r="Q14" i="6"/>
  <c r="Q42" i="6"/>
  <c r="Q26" i="6"/>
  <c r="Q37" i="6"/>
  <c r="Q40" i="6"/>
  <c r="Q12" i="6"/>
  <c r="Q19" i="6"/>
  <c r="Q35" i="6"/>
  <c r="Q34" i="6"/>
  <c r="Q36" i="6"/>
  <c r="Q43" i="6"/>
  <c r="Q4" i="6"/>
  <c r="Q20" i="6"/>
  <c r="Q32" i="6"/>
  <c r="Q44" i="6"/>
  <c r="Q7" i="6"/>
  <c r="Q38" i="6"/>
  <c r="Q24" i="6"/>
  <c r="Q41" i="6"/>
  <c r="Q10" i="6"/>
  <c r="Q16" i="6"/>
  <c r="H10" i="6" l="1"/>
  <c r="H41" i="6"/>
  <c r="H24" i="6"/>
  <c r="H38" i="6"/>
  <c r="H7" i="6"/>
  <c r="H44" i="6"/>
  <c r="H32" i="6"/>
  <c r="H20" i="6"/>
  <c r="H4" i="6"/>
  <c r="H43" i="6"/>
  <c r="H36" i="6"/>
  <c r="H34" i="6"/>
  <c r="H35" i="6"/>
  <c r="H19" i="6"/>
  <c r="H12" i="6"/>
  <c r="H40" i="6"/>
  <c r="H37" i="6"/>
  <c r="H26" i="6"/>
  <c r="H42" i="6"/>
  <c r="H14" i="6"/>
  <c r="H29" i="6"/>
  <c r="H25" i="6"/>
  <c r="H15" i="6"/>
  <c r="H30" i="6"/>
  <c r="H6" i="6"/>
  <c r="H11" i="6"/>
  <c r="H5" i="6"/>
  <c r="H21" i="6"/>
  <c r="H27" i="6"/>
  <c r="H8" i="6"/>
  <c r="H23" i="6"/>
  <c r="H28" i="6"/>
  <c r="H18" i="6"/>
  <c r="H9" i="6"/>
  <c r="H3" i="6"/>
  <c r="H22" i="6"/>
  <c r="H31" i="6"/>
  <c r="H39" i="6"/>
  <c r="H13" i="6"/>
  <c r="H33" i="6"/>
  <c r="H2" i="6"/>
  <c r="H17" i="6"/>
  <c r="H16" i="6"/>
  <c r="AA96" i="1" l="1"/>
  <c r="AA95" i="1"/>
  <c r="AA94" i="1"/>
  <c r="AA93" i="1"/>
  <c r="AA92" i="1" l="1"/>
  <c r="AA91" i="1"/>
  <c r="AA90" i="1"/>
  <c r="AA89" i="1"/>
  <c r="AA88" i="1" l="1"/>
  <c r="AA87" i="1"/>
  <c r="AA79" i="1" l="1"/>
  <c r="AA86" i="1"/>
  <c r="AA85" i="1"/>
  <c r="AA84" i="1"/>
  <c r="AA83" i="1"/>
  <c r="AA82" i="1"/>
  <c r="AA81" i="1"/>
  <c r="AA80" i="1"/>
  <c r="AA78" i="1"/>
  <c r="AA77" i="1"/>
  <c r="AA76" i="1"/>
  <c r="AA75" i="1"/>
  <c r="AA74" i="1" l="1"/>
  <c r="AA73" i="1"/>
  <c r="AA72" i="1"/>
  <c r="AA71" i="1"/>
  <c r="AA70" i="1" l="1"/>
  <c r="AA69" i="1"/>
  <c r="AA68" i="1"/>
  <c r="AA67" i="1"/>
  <c r="AA66" i="1" l="1"/>
  <c r="AA65" i="1"/>
  <c r="AA64" i="1"/>
  <c r="AA63" i="1"/>
  <c r="AA62" i="1" l="1"/>
  <c r="AA61" i="1"/>
  <c r="AA60" i="1"/>
  <c r="AA59" i="1"/>
  <c r="AA58" i="1" l="1"/>
  <c r="AA57" i="1"/>
  <c r="AA56" i="1"/>
  <c r="AA55" i="1"/>
  <c r="AA54" i="1"/>
  <c r="AA53" i="1"/>
  <c r="AA52" i="1"/>
  <c r="AA51" i="1"/>
  <c r="AA50" i="1" l="1"/>
  <c r="AA49" i="1"/>
  <c r="AA48" i="1"/>
  <c r="AA47" i="1"/>
  <c r="AA43" i="1" l="1"/>
  <c r="AA44" i="1"/>
  <c r="AA45" i="1"/>
  <c r="AA46" i="1"/>
  <c r="AA42" i="1" l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FE672D-9603-45DC-BFF9-5126674A8629}" keepAlive="1" name="Consulta - Sheet1" description="Conexión a la consulta 'Sheet1' en el libro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<sst xmlns="http://schemas.openxmlformats.org/spreadsheetml/2006/main" count="1638" uniqueCount="331">
  <si>
    <r>
      <rPr>
        <b/>
        <sz val="7"/>
        <rFont val="Arial"/>
        <family val="2"/>
      </rPr>
      <t>All</t>
    </r>
  </si>
  <si>
    <r>
      <rPr>
        <b/>
        <sz val="7"/>
        <rFont val="Arial"/>
        <family val="2"/>
      </rPr>
      <t>Player Majority</t>
    </r>
  </si>
  <si>
    <r>
      <rPr>
        <b/>
        <sz val="7"/>
        <rFont val="Arial"/>
        <family val="2"/>
      </rPr>
      <t>Player Minority</t>
    </r>
  </si>
  <si>
    <r>
      <rPr>
        <b/>
        <sz val="7"/>
        <rFont val="Arial"/>
        <family val="2"/>
      </rPr>
      <t>Position Attacks</t>
    </r>
  </si>
  <si>
    <r>
      <rPr>
        <b/>
        <sz val="7"/>
        <rFont val="Arial"/>
        <family val="2"/>
      </rPr>
      <t>FB</t>
    </r>
  </si>
  <si>
    <r>
      <rPr>
        <b/>
        <sz val="7"/>
        <rFont val="Arial"/>
        <family val="2"/>
      </rPr>
      <t>Ind. FB</t>
    </r>
  </si>
  <si>
    <r>
      <rPr>
        <b/>
        <sz val="7"/>
        <rFont val="Arial"/>
        <family val="2"/>
      </rPr>
      <t>Team FB</t>
    </r>
  </si>
  <si>
    <t>No</t>
  </si>
  <si>
    <t>Phase</t>
  </si>
  <si>
    <t>Match</t>
  </si>
  <si>
    <r>
      <rPr>
        <b/>
        <sz val="7"/>
        <rFont val="Arial"/>
        <family val="2"/>
      </rPr>
      <t>Team</t>
    </r>
  </si>
  <si>
    <t>Goals</t>
  </si>
  <si>
    <t>Shots</t>
  </si>
  <si>
    <t>%</t>
  </si>
  <si>
    <r>
      <rPr>
        <b/>
        <sz val="7"/>
        <rFont val="Arial"/>
        <family val="2"/>
      </rPr>
      <t>G/Att.</t>
    </r>
  </si>
  <si>
    <r>
      <rPr>
        <b/>
        <sz val="7"/>
        <rFont val="Arial"/>
        <family val="2"/>
      </rPr>
      <t>%</t>
    </r>
  </si>
  <si>
    <t>TO</t>
  </si>
  <si>
    <t>TO %</t>
  </si>
  <si>
    <t>%GK</t>
  </si>
  <si>
    <t>¿GANA?</t>
  </si>
  <si>
    <t>EFI+POR-PER</t>
  </si>
  <si>
    <t>PHASE-1A</t>
  </si>
  <si>
    <t>FRA-MNE</t>
  </si>
  <si>
    <r>
      <rPr>
        <sz val="7"/>
        <rFont val="Arial"/>
        <family val="2"/>
      </rPr>
      <t>FRA</t>
    </r>
  </si>
  <si>
    <r>
      <rPr>
        <sz val="7"/>
        <rFont val="Arial"/>
        <family val="2"/>
      </rPr>
      <t>24/50</t>
    </r>
  </si>
  <si>
    <r>
      <rPr>
        <sz val="7"/>
        <rFont val="Arial"/>
        <family val="2"/>
      </rPr>
      <t>9/12</t>
    </r>
  </si>
  <si>
    <r>
      <rPr>
        <sz val="7"/>
        <rFont val="Arial"/>
        <family val="2"/>
      </rPr>
      <t>0/1</t>
    </r>
  </si>
  <si>
    <r>
      <rPr>
        <sz val="7"/>
        <rFont val="Arial"/>
        <family val="2"/>
      </rPr>
      <t>22/48</t>
    </r>
  </si>
  <si>
    <r>
      <rPr>
        <sz val="7"/>
        <rFont val="Arial"/>
        <family val="2"/>
      </rPr>
      <t>2/2</t>
    </r>
  </si>
  <si>
    <t>SI</t>
  </si>
  <si>
    <r>
      <rPr>
        <sz val="7"/>
        <rFont val="Arial"/>
        <family val="2"/>
      </rPr>
      <t>MNE</t>
    </r>
  </si>
  <si>
    <r>
      <rPr>
        <sz val="7"/>
        <rFont val="Arial"/>
        <family val="2"/>
      </rPr>
      <t>23/51</t>
    </r>
  </si>
  <si>
    <r>
      <rPr>
        <sz val="7"/>
        <rFont val="Arial"/>
        <family val="2"/>
      </rPr>
      <t>1/2</t>
    </r>
  </si>
  <si>
    <r>
      <rPr>
        <sz val="7"/>
        <rFont val="Arial"/>
        <family val="2"/>
      </rPr>
      <t>2/7</t>
    </r>
  </si>
  <si>
    <r>
      <rPr>
        <sz val="7"/>
        <rFont val="Arial"/>
        <family val="2"/>
      </rPr>
      <t>21/49</t>
    </r>
  </si>
  <si>
    <t>NO</t>
  </si>
  <si>
    <t>DEN-SLO</t>
  </si>
  <si>
    <r>
      <rPr>
        <sz val="7"/>
        <rFont val="Arial"/>
        <family val="2"/>
      </rPr>
      <t>DEN</t>
    </r>
  </si>
  <si>
    <r>
      <rPr>
        <sz val="7"/>
        <rFont val="Arial"/>
        <family val="2"/>
      </rPr>
      <t>30/51</t>
    </r>
  </si>
  <si>
    <r>
      <rPr>
        <sz val="7"/>
        <rFont val="Arial"/>
        <family val="2"/>
      </rPr>
      <t>6/8</t>
    </r>
  </si>
  <si>
    <r>
      <rPr>
        <sz val="7"/>
        <rFont val="Arial"/>
        <family val="2"/>
      </rPr>
      <t>25/45</t>
    </r>
  </si>
  <si>
    <r>
      <rPr>
        <sz val="7"/>
        <rFont val="Arial"/>
        <family val="2"/>
      </rPr>
      <t>5/6</t>
    </r>
  </si>
  <si>
    <r>
      <rPr>
        <sz val="7"/>
        <rFont val="Arial"/>
        <family val="2"/>
      </rPr>
      <t>SLO</t>
    </r>
  </si>
  <si>
    <r>
      <rPr>
        <sz val="7"/>
        <rFont val="Arial"/>
        <family val="2"/>
      </rPr>
      <t>4/6</t>
    </r>
  </si>
  <si>
    <r>
      <rPr>
        <sz val="7"/>
        <rFont val="Arial"/>
        <family val="2"/>
      </rPr>
      <t>22/50</t>
    </r>
  </si>
  <si>
    <r>
      <rPr>
        <sz val="7"/>
        <rFont val="Arial"/>
        <family val="2"/>
      </rPr>
      <t>1/1</t>
    </r>
  </si>
  <si>
    <t>SLO-FRA</t>
  </si>
  <si>
    <r>
      <rPr>
        <sz val="7"/>
        <rFont val="Arial"/>
        <family val="2"/>
      </rPr>
      <t>17/49</t>
    </r>
  </si>
  <si>
    <r>
      <rPr>
        <sz val="7"/>
        <rFont val="Arial"/>
        <family val="2"/>
      </rPr>
      <t>6/15</t>
    </r>
  </si>
  <si>
    <r>
      <rPr>
        <sz val="7"/>
        <rFont val="Arial"/>
        <family val="2"/>
      </rPr>
      <t>2/6</t>
    </r>
  </si>
  <si>
    <r>
      <rPr>
        <sz val="7"/>
        <rFont val="Arial"/>
        <family val="2"/>
      </rPr>
      <t>16/48</t>
    </r>
  </si>
  <si>
    <r>
      <rPr>
        <sz val="7"/>
        <rFont val="Arial"/>
        <family val="2"/>
      </rPr>
      <t>27/51</t>
    </r>
  </si>
  <si>
    <r>
      <rPr>
        <sz val="7"/>
        <rFont val="Arial"/>
        <family val="2"/>
      </rPr>
      <t>5/8</t>
    </r>
  </si>
  <si>
    <r>
      <rPr>
        <sz val="7"/>
        <rFont val="Arial"/>
        <family val="2"/>
      </rPr>
      <t>4/10</t>
    </r>
  </si>
  <si>
    <r>
      <rPr>
        <sz val="7"/>
        <rFont val="Arial"/>
        <family val="2"/>
      </rPr>
      <t>21/40</t>
    </r>
  </si>
  <si>
    <r>
      <rPr>
        <sz val="7"/>
        <rFont val="Arial"/>
        <family val="2"/>
      </rPr>
      <t>6/11</t>
    </r>
  </si>
  <si>
    <r>
      <rPr>
        <sz val="7"/>
        <rFont val="Arial"/>
        <family val="2"/>
      </rPr>
      <t>4/9</t>
    </r>
  </si>
  <si>
    <t>MNE-DEN</t>
  </si>
  <si>
    <r>
      <rPr>
        <sz val="7"/>
        <rFont val="Arial"/>
        <family val="2"/>
      </rPr>
      <t>19/55</t>
    </r>
  </si>
  <si>
    <r>
      <rPr>
        <sz val="7"/>
        <rFont val="Arial"/>
        <family val="2"/>
      </rPr>
      <t>2/4</t>
    </r>
  </si>
  <si>
    <r>
      <rPr>
        <sz val="7"/>
        <rFont val="Arial"/>
        <family val="2"/>
      </rPr>
      <t>0/2</t>
    </r>
  </si>
  <si>
    <r>
      <rPr>
        <sz val="7"/>
        <rFont val="Arial"/>
        <family val="2"/>
      </rPr>
      <t>19/52</t>
    </r>
  </si>
  <si>
    <r>
      <rPr>
        <sz val="7"/>
        <rFont val="Arial"/>
        <family val="2"/>
      </rPr>
      <t>0/3</t>
    </r>
  </si>
  <si>
    <r>
      <rPr>
        <sz val="7"/>
        <rFont val="Arial"/>
        <family val="2"/>
      </rPr>
      <t>28/54</t>
    </r>
  </si>
  <si>
    <r>
      <rPr>
        <sz val="7"/>
        <rFont val="Arial"/>
        <family val="2"/>
      </rPr>
      <t>25/50</t>
    </r>
  </si>
  <si>
    <r>
      <rPr>
        <sz val="7"/>
        <rFont val="Arial"/>
        <family val="2"/>
      </rPr>
      <t>3/4</t>
    </r>
  </si>
  <si>
    <r>
      <rPr>
        <sz val="7"/>
        <rFont val="Arial"/>
        <family val="2"/>
      </rPr>
      <t>2/3</t>
    </r>
  </si>
  <si>
    <t>PHASE-1B</t>
  </si>
  <si>
    <t>RUS-ESP</t>
  </si>
  <si>
    <r>
      <rPr>
        <sz val="7"/>
        <rFont val="Arial"/>
        <family val="2"/>
      </rPr>
      <t>RUS</t>
    </r>
  </si>
  <si>
    <r>
      <rPr>
        <sz val="7"/>
        <rFont val="Arial"/>
        <family val="2"/>
      </rPr>
      <t>31/57</t>
    </r>
  </si>
  <si>
    <r>
      <rPr>
        <sz val="7"/>
        <rFont val="Arial"/>
        <family val="2"/>
      </rPr>
      <t>28/53</t>
    </r>
  </si>
  <si>
    <r>
      <rPr>
        <sz val="7"/>
        <rFont val="Arial"/>
        <family val="2"/>
      </rPr>
      <t>ESP</t>
    </r>
  </si>
  <si>
    <r>
      <rPr>
        <sz val="7"/>
        <rFont val="Arial"/>
        <family val="2"/>
      </rPr>
      <t>22/56</t>
    </r>
  </si>
  <si>
    <r>
      <rPr>
        <sz val="7"/>
        <rFont val="Arial"/>
        <family val="2"/>
      </rPr>
      <t>1/3</t>
    </r>
  </si>
  <si>
    <r>
      <rPr>
        <sz val="7"/>
        <rFont val="Arial"/>
        <family val="2"/>
      </rPr>
      <t>2/5</t>
    </r>
  </si>
  <si>
    <r>
      <rPr>
        <sz val="7"/>
        <rFont val="Arial"/>
        <family val="2"/>
      </rPr>
      <t>21/55</t>
    </r>
  </si>
  <si>
    <t>CZE-RUS</t>
  </si>
  <si>
    <r>
      <rPr>
        <sz val="7"/>
        <rFont val="Arial"/>
        <family val="2"/>
      </rPr>
      <t>CZE</t>
    </r>
  </si>
  <si>
    <r>
      <rPr>
        <sz val="7"/>
        <rFont val="Arial"/>
        <family val="2"/>
      </rPr>
      <t>22/55</t>
    </r>
  </si>
  <si>
    <r>
      <rPr>
        <sz val="7"/>
        <rFont val="Arial"/>
        <family val="2"/>
      </rPr>
      <t>0/4</t>
    </r>
  </si>
  <si>
    <r>
      <rPr>
        <sz val="7"/>
        <rFont val="Arial"/>
        <family val="2"/>
      </rPr>
      <t>19/49</t>
    </r>
  </si>
  <si>
    <r>
      <rPr>
        <sz val="7"/>
        <rFont val="Arial"/>
        <family val="2"/>
      </rPr>
      <t>3/6</t>
    </r>
  </si>
  <si>
    <r>
      <rPr>
        <sz val="7"/>
        <rFont val="Arial"/>
        <family val="2"/>
      </rPr>
      <t>24/54</t>
    </r>
  </si>
  <si>
    <r>
      <rPr>
        <sz val="7"/>
        <rFont val="Arial"/>
        <family val="2"/>
      </rPr>
      <t>3/5</t>
    </r>
  </si>
  <si>
    <t>SWE-CZE</t>
  </si>
  <si>
    <r>
      <rPr>
        <sz val="7"/>
        <rFont val="Arial"/>
        <family val="2"/>
      </rPr>
      <t>SWE</t>
    </r>
  </si>
  <si>
    <r>
      <rPr>
        <sz val="7"/>
        <rFont val="Arial"/>
        <family val="2"/>
      </rPr>
      <t>27/52</t>
    </r>
  </si>
  <si>
    <r>
      <rPr>
        <sz val="7"/>
        <rFont val="Arial"/>
        <family val="2"/>
      </rPr>
      <t>6/9</t>
    </r>
  </si>
  <si>
    <r>
      <rPr>
        <sz val="7"/>
        <rFont val="Arial"/>
        <family val="2"/>
      </rPr>
      <t>23/52</t>
    </r>
  </si>
  <si>
    <r>
      <rPr>
        <sz val="7"/>
        <rFont val="Arial"/>
        <family val="2"/>
      </rPr>
      <t>5/12</t>
    </r>
  </si>
  <si>
    <r>
      <rPr>
        <sz val="7"/>
        <rFont val="Arial"/>
        <family val="2"/>
      </rPr>
      <t>23/50</t>
    </r>
  </si>
  <si>
    <t>ESP-SWE</t>
  </si>
  <si>
    <r>
      <rPr>
        <sz val="7"/>
        <rFont val="Arial"/>
        <family val="2"/>
      </rPr>
      <t>23/58</t>
    </r>
  </si>
  <si>
    <r>
      <rPr>
        <sz val="7"/>
        <rFont val="Arial"/>
        <family val="2"/>
      </rPr>
      <t>21/54</t>
    </r>
  </si>
  <si>
    <t>EMPATE</t>
  </si>
  <si>
    <r>
      <rPr>
        <sz val="7"/>
        <rFont val="Arial"/>
        <family val="2"/>
      </rPr>
      <t>1/6</t>
    </r>
  </si>
  <si>
    <t>PHASE-1C</t>
  </si>
  <si>
    <t>NED-SRB</t>
  </si>
  <si>
    <r>
      <rPr>
        <sz val="7"/>
        <rFont val="Arial"/>
        <family val="2"/>
      </rPr>
      <t>NED</t>
    </r>
  </si>
  <si>
    <r>
      <rPr>
        <sz val="7"/>
        <rFont val="Arial"/>
        <family val="2"/>
      </rPr>
      <t>25/59</t>
    </r>
  </si>
  <si>
    <r>
      <rPr>
        <sz val="7"/>
        <rFont val="Arial"/>
        <family val="2"/>
      </rPr>
      <t>4/5</t>
    </r>
  </si>
  <si>
    <r>
      <rPr>
        <sz val="7"/>
        <rFont val="Arial"/>
        <family val="2"/>
      </rPr>
      <t>21/48</t>
    </r>
  </si>
  <si>
    <r>
      <rPr>
        <sz val="7"/>
        <rFont val="Arial"/>
        <family val="2"/>
      </rPr>
      <t>3/9</t>
    </r>
  </si>
  <si>
    <t>SRB</t>
  </si>
  <si>
    <r>
      <rPr>
        <sz val="7"/>
        <rFont val="Arial"/>
        <family val="2"/>
      </rPr>
      <t>29/60</t>
    </r>
  </si>
  <si>
    <r>
      <rPr>
        <sz val="7"/>
        <rFont val="Arial"/>
        <family val="2"/>
      </rPr>
      <t>27/57</t>
    </r>
  </si>
  <si>
    <t>HUN-CRO</t>
  </si>
  <si>
    <r>
      <rPr>
        <sz val="7"/>
        <rFont val="Arial"/>
        <family val="2"/>
      </rPr>
      <t>HUN</t>
    </r>
  </si>
  <si>
    <r>
      <rPr>
        <sz val="7"/>
        <rFont val="Arial"/>
        <family val="2"/>
      </rPr>
      <t>22/54</t>
    </r>
  </si>
  <si>
    <r>
      <rPr>
        <sz val="7"/>
        <rFont val="Arial"/>
        <family val="2"/>
      </rPr>
      <t>2/8</t>
    </r>
  </si>
  <si>
    <r>
      <rPr>
        <sz val="7"/>
        <rFont val="Arial"/>
        <family val="2"/>
      </rPr>
      <t>21/51</t>
    </r>
  </si>
  <si>
    <r>
      <rPr>
        <sz val="7"/>
        <rFont val="Arial"/>
        <family val="2"/>
      </rPr>
      <t>CRO</t>
    </r>
  </si>
  <si>
    <r>
      <rPr>
        <sz val="7"/>
        <rFont val="Arial"/>
        <family val="2"/>
      </rPr>
      <t>24/52</t>
    </r>
  </si>
  <si>
    <r>
      <rPr>
        <sz val="7"/>
        <rFont val="Arial"/>
        <family val="2"/>
      </rPr>
      <t>1/4</t>
    </r>
  </si>
  <si>
    <t>CRO-NED</t>
  </si>
  <si>
    <r>
      <rPr>
        <sz val="7"/>
        <rFont val="Arial"/>
        <family val="2"/>
      </rPr>
      <t>5/7</t>
    </r>
  </si>
  <si>
    <r>
      <rPr>
        <sz val="7"/>
        <rFont val="Arial"/>
        <family val="2"/>
      </rPr>
      <t>26/50</t>
    </r>
  </si>
  <si>
    <r>
      <rPr>
        <sz val="7"/>
        <rFont val="Arial"/>
        <family val="2"/>
      </rPr>
      <t>25/53</t>
    </r>
  </si>
  <si>
    <r>
      <rPr>
        <sz val="7"/>
        <rFont val="Arial"/>
        <family val="2"/>
      </rPr>
      <t>21/47</t>
    </r>
  </si>
  <si>
    <t>SRB-HUN</t>
  </si>
  <si>
    <r>
      <rPr>
        <sz val="7"/>
        <rFont val="Arial"/>
        <family val="2"/>
      </rPr>
      <t>SRB</t>
    </r>
  </si>
  <si>
    <r>
      <rPr>
        <sz val="7"/>
        <rFont val="Arial"/>
        <family val="2"/>
      </rPr>
      <t>26/64</t>
    </r>
  </si>
  <si>
    <r>
      <rPr>
        <sz val="7"/>
        <rFont val="Arial"/>
        <family val="2"/>
      </rPr>
      <t>25/62</t>
    </r>
  </si>
  <si>
    <r>
      <rPr>
        <sz val="7"/>
        <rFont val="Arial"/>
        <family val="2"/>
      </rPr>
      <t>38/64</t>
    </r>
  </si>
  <si>
    <r>
      <rPr>
        <sz val="7"/>
        <rFont val="Arial"/>
        <family val="2"/>
      </rPr>
      <t>29/51</t>
    </r>
  </si>
  <si>
    <r>
      <rPr>
        <sz val="7"/>
        <rFont val="Arial"/>
        <family val="2"/>
      </rPr>
      <t>9/11</t>
    </r>
  </si>
  <si>
    <t>PHASE-1D</t>
  </si>
  <si>
    <t>ROU-GER</t>
  </si>
  <si>
    <r>
      <rPr>
        <sz val="7"/>
        <rFont val="Arial"/>
        <family val="2"/>
      </rPr>
      <t>ROU</t>
    </r>
  </si>
  <si>
    <r>
      <rPr>
        <sz val="7"/>
        <rFont val="Arial"/>
        <family val="2"/>
      </rPr>
      <t>0/5</t>
    </r>
  </si>
  <si>
    <r>
      <rPr>
        <sz val="7"/>
        <rFont val="Arial"/>
        <family val="2"/>
      </rPr>
      <t>18/47</t>
    </r>
  </si>
  <si>
    <r>
      <rPr>
        <sz val="7"/>
        <rFont val="Arial"/>
        <family val="2"/>
      </rPr>
      <t>GER</t>
    </r>
  </si>
  <si>
    <r>
      <rPr>
        <sz val="7"/>
        <rFont val="Arial"/>
        <family val="2"/>
      </rPr>
      <t>20/44</t>
    </r>
  </si>
  <si>
    <t>NOR-POL</t>
  </si>
  <si>
    <r>
      <rPr>
        <sz val="7"/>
        <rFont val="Arial"/>
        <family val="2"/>
      </rPr>
      <t>NOR</t>
    </r>
  </si>
  <si>
    <r>
      <rPr>
        <sz val="7"/>
        <rFont val="Arial"/>
        <family val="2"/>
      </rPr>
      <t>35/55</t>
    </r>
  </si>
  <si>
    <r>
      <rPr>
        <sz val="7"/>
        <rFont val="Arial"/>
        <family val="2"/>
      </rPr>
      <t>4/7</t>
    </r>
  </si>
  <si>
    <r>
      <rPr>
        <sz val="7"/>
        <rFont val="Arial"/>
        <family val="2"/>
      </rPr>
      <t>28/44</t>
    </r>
  </si>
  <si>
    <r>
      <rPr>
        <sz val="7"/>
        <rFont val="Arial"/>
        <family val="2"/>
      </rPr>
      <t>7/11</t>
    </r>
  </si>
  <si>
    <r>
      <rPr>
        <sz val="7"/>
        <rFont val="Arial"/>
        <family val="2"/>
      </rPr>
      <t>POL</t>
    </r>
  </si>
  <si>
    <r>
      <rPr>
        <sz val="7"/>
        <rFont val="Arial"/>
        <family val="2"/>
      </rPr>
      <t>20/49</t>
    </r>
  </si>
  <si>
    <t>POL-ROU</t>
  </si>
  <si>
    <r>
      <rPr>
        <sz val="7"/>
        <rFont val="Arial"/>
        <family val="2"/>
      </rPr>
      <t>24/53</t>
    </r>
  </si>
  <si>
    <r>
      <rPr>
        <sz val="7"/>
        <rFont val="Arial"/>
        <family val="2"/>
      </rPr>
      <t>22/46</t>
    </r>
  </si>
  <si>
    <t>GER-NOR</t>
  </si>
  <si>
    <r>
      <rPr>
        <sz val="7"/>
        <rFont val="Arial"/>
        <family val="2"/>
      </rPr>
      <t>23/60</t>
    </r>
  </si>
  <si>
    <r>
      <rPr>
        <sz val="7"/>
        <rFont val="Arial"/>
        <family val="2"/>
      </rPr>
      <t>42/60</t>
    </r>
  </si>
  <si>
    <r>
      <rPr>
        <sz val="7"/>
        <rFont val="Arial"/>
        <family val="2"/>
      </rPr>
      <t>10/14</t>
    </r>
  </si>
  <si>
    <r>
      <rPr>
        <sz val="7"/>
        <rFont val="Arial"/>
        <family val="2"/>
      </rPr>
      <t>33/51</t>
    </r>
  </si>
  <si>
    <r>
      <rPr>
        <sz val="7"/>
        <rFont val="Arial"/>
        <family val="2"/>
      </rPr>
      <t>9/9</t>
    </r>
  </si>
  <si>
    <r>
      <rPr>
        <sz val="7"/>
        <rFont val="Arial"/>
        <family val="2"/>
      </rPr>
      <t>8/8</t>
    </r>
  </si>
  <si>
    <t>ESP-CZE</t>
  </si>
  <si>
    <r>
      <rPr>
        <sz val="7"/>
        <rFont val="Arial"/>
        <family val="2"/>
      </rPr>
      <t>27/59</t>
    </r>
  </si>
  <si>
    <r>
      <rPr>
        <sz val="7"/>
        <rFont val="Arial"/>
        <family val="2"/>
      </rPr>
      <t>6/6</t>
    </r>
  </si>
  <si>
    <r>
      <rPr>
        <sz val="7"/>
        <rFont val="Arial"/>
        <family val="2"/>
      </rPr>
      <t>1/5</t>
    </r>
  </si>
  <si>
    <r>
      <rPr>
        <sz val="7"/>
        <rFont val="Arial"/>
        <family val="2"/>
      </rPr>
      <t>23/54</t>
    </r>
  </si>
  <si>
    <r>
      <rPr>
        <sz val="7"/>
        <rFont val="Arial"/>
        <family val="2"/>
      </rPr>
      <t>24/58</t>
    </r>
  </si>
  <si>
    <r>
      <rPr>
        <sz val="7"/>
        <rFont val="Arial"/>
        <family val="2"/>
      </rPr>
      <t>7/7</t>
    </r>
  </si>
  <si>
    <t>RUS-SWE</t>
  </si>
  <si>
    <r>
      <rPr>
        <sz val="7"/>
        <rFont val="Arial"/>
        <family val="2"/>
      </rPr>
      <t>30/54</t>
    </r>
  </si>
  <si>
    <r>
      <rPr>
        <sz val="7"/>
        <rFont val="Arial"/>
        <family val="2"/>
      </rPr>
      <t>27/48</t>
    </r>
  </si>
  <si>
    <r>
      <rPr>
        <sz val="7"/>
        <rFont val="Arial"/>
        <family val="2"/>
      </rPr>
      <t>26/54</t>
    </r>
  </si>
  <si>
    <r>
      <rPr>
        <sz val="7"/>
        <rFont val="Arial"/>
        <family val="2"/>
      </rPr>
      <t>25/52</t>
    </r>
  </si>
  <si>
    <t>GER-POL</t>
  </si>
  <si>
    <r>
      <rPr>
        <sz val="7"/>
        <rFont val="Arial"/>
        <family val="2"/>
      </rPr>
      <t>17/42</t>
    </r>
  </si>
  <si>
    <r>
      <rPr>
        <sz val="7"/>
        <rFont val="Arial"/>
        <family val="2"/>
      </rPr>
      <t>3/11</t>
    </r>
  </si>
  <si>
    <r>
      <rPr>
        <sz val="7"/>
        <rFont val="Arial"/>
        <family val="2"/>
      </rPr>
      <t>19/45</t>
    </r>
  </si>
  <si>
    <t>ROU-NOR</t>
  </si>
  <si>
    <r>
      <rPr>
        <sz val="7"/>
        <rFont val="Arial"/>
        <family val="2"/>
      </rPr>
      <t>20/56</t>
    </r>
  </si>
  <si>
    <r>
      <rPr>
        <sz val="7"/>
        <rFont val="Arial"/>
        <family val="2"/>
      </rPr>
      <t>19/53</t>
    </r>
  </si>
  <si>
    <r>
      <rPr>
        <sz val="7"/>
        <rFont val="Arial"/>
        <family val="2"/>
      </rPr>
      <t>28/57</t>
    </r>
  </si>
  <si>
    <r>
      <rPr>
        <sz val="7"/>
        <rFont val="Arial"/>
        <family val="2"/>
      </rPr>
      <t>21/44</t>
    </r>
  </si>
  <si>
    <r>
      <rPr>
        <sz val="7"/>
        <rFont val="Arial"/>
        <family val="2"/>
      </rPr>
      <t>7/13</t>
    </r>
  </si>
  <si>
    <t>MNE-SLO</t>
  </si>
  <si>
    <r>
      <rPr>
        <sz val="7"/>
        <rFont val="Arial"/>
        <family val="2"/>
      </rPr>
      <t>26/52</t>
    </r>
  </si>
  <si>
    <r>
      <rPr>
        <sz val="7"/>
        <rFont val="Arial"/>
        <family val="2"/>
      </rPr>
      <t>4/4</t>
    </r>
  </si>
  <si>
    <r>
      <rPr>
        <sz val="7"/>
        <rFont val="Arial"/>
        <family val="2"/>
      </rPr>
      <t>23/45</t>
    </r>
  </si>
  <si>
    <r>
      <rPr>
        <sz val="7"/>
        <rFont val="Arial"/>
        <family val="2"/>
      </rPr>
      <t>3/3</t>
    </r>
  </si>
  <si>
    <t>SRB-CRO</t>
  </si>
  <si>
    <r>
      <rPr>
        <sz val="7"/>
        <rFont val="Arial"/>
        <family val="2"/>
      </rPr>
      <t>24/48</t>
    </r>
  </si>
  <si>
    <r>
      <rPr>
        <sz val="7"/>
        <rFont val="Arial"/>
        <family val="2"/>
      </rPr>
      <t>23/46</t>
    </r>
  </si>
  <si>
    <r>
      <rPr>
        <sz val="7"/>
        <rFont val="Arial"/>
        <family val="2"/>
      </rPr>
      <t>25/48</t>
    </r>
  </si>
  <si>
    <r>
      <rPr>
        <sz val="7"/>
        <rFont val="Arial"/>
        <family val="2"/>
      </rPr>
      <t>23/44</t>
    </r>
  </si>
  <si>
    <t>FRA-DEN</t>
  </si>
  <si>
    <r>
      <rPr>
        <sz val="7"/>
        <rFont val="Arial"/>
        <family val="2"/>
      </rPr>
      <t>20/41</t>
    </r>
  </si>
  <si>
    <r>
      <rPr>
        <sz val="7"/>
        <rFont val="Arial"/>
        <family val="2"/>
      </rPr>
      <t>19/42</t>
    </r>
  </si>
  <si>
    <t>NED-HUN</t>
  </si>
  <si>
    <r>
      <rPr>
        <sz val="7"/>
        <rFont val="Arial"/>
        <family val="2"/>
      </rPr>
      <t>28/58</t>
    </r>
  </si>
  <si>
    <r>
      <rPr>
        <sz val="7"/>
        <rFont val="Arial"/>
        <family val="2"/>
      </rPr>
      <t>20/54</t>
    </r>
  </si>
  <si>
    <t>MAIN-I</t>
  </si>
  <si>
    <t>MNE-RUS</t>
  </si>
  <si>
    <r>
      <rPr>
        <sz val="7"/>
        <rFont val="Arial"/>
        <family val="2"/>
      </rPr>
      <t>23/53</t>
    </r>
  </si>
  <si>
    <r>
      <rPr>
        <sz val="7"/>
        <rFont val="Arial"/>
        <family val="2"/>
      </rPr>
      <t>22/47</t>
    </r>
  </si>
  <si>
    <t>FRA-ESP</t>
  </si>
  <si>
    <r>
      <rPr>
        <sz val="7"/>
        <rFont val="Arial"/>
        <family val="2"/>
      </rPr>
      <t>21/45</t>
    </r>
  </si>
  <si>
    <t>MAIN-II</t>
  </si>
  <si>
    <t>NED-NOR</t>
  </si>
  <si>
    <r>
      <rPr>
        <sz val="7"/>
        <rFont val="Arial"/>
        <family val="2"/>
      </rPr>
      <t>25/57</t>
    </r>
  </si>
  <si>
    <r>
      <rPr>
        <sz val="7"/>
        <rFont val="Arial"/>
        <family val="2"/>
      </rPr>
      <t>32/57</t>
    </r>
  </si>
  <si>
    <r>
      <rPr>
        <sz val="7"/>
        <rFont val="Arial"/>
        <family val="2"/>
      </rPr>
      <t>7/9</t>
    </r>
  </si>
  <si>
    <r>
      <rPr>
        <sz val="7"/>
        <rFont val="Arial"/>
        <family val="2"/>
      </rPr>
      <t>24/46</t>
    </r>
  </si>
  <si>
    <r>
      <rPr>
        <sz val="7"/>
        <rFont val="Arial"/>
        <family val="2"/>
      </rPr>
      <t>8/11</t>
    </r>
  </si>
  <si>
    <r>
      <rPr>
        <sz val="7"/>
        <rFont val="Arial"/>
        <family val="2"/>
      </rPr>
      <t>7/10</t>
    </r>
  </si>
  <si>
    <t>CRO-ROU</t>
  </si>
  <si>
    <r>
      <rPr>
        <sz val="7"/>
        <rFont val="Arial"/>
        <family val="2"/>
      </rPr>
      <t>25/51</t>
    </r>
  </si>
  <si>
    <r>
      <rPr>
        <sz val="7"/>
        <rFont val="Arial"/>
        <family val="2"/>
      </rPr>
      <t>20/50</t>
    </r>
  </si>
  <si>
    <r>
      <rPr>
        <sz val="7"/>
        <rFont val="Arial"/>
        <family val="2"/>
      </rPr>
      <t>19/46</t>
    </r>
  </si>
  <si>
    <t>FRA-RUS</t>
  </si>
  <si>
    <r>
      <rPr>
        <sz val="7"/>
        <rFont val="Arial"/>
        <family val="2"/>
      </rPr>
      <t>6/10</t>
    </r>
  </si>
  <si>
    <r>
      <rPr>
        <sz val="7"/>
        <rFont val="Arial"/>
        <family val="2"/>
      </rPr>
      <t>6/7</t>
    </r>
  </si>
  <si>
    <r>
      <rPr>
        <sz val="7"/>
        <rFont val="Arial"/>
        <family val="2"/>
      </rPr>
      <t>6/12</t>
    </r>
  </si>
  <si>
    <r>
      <rPr>
        <sz val="7"/>
        <rFont val="Arial"/>
        <family val="2"/>
      </rPr>
      <t>26/49</t>
    </r>
  </si>
  <si>
    <t>DEN-SWE</t>
  </si>
  <si>
    <r>
      <rPr>
        <sz val="7"/>
        <rFont val="Arial"/>
        <family val="2"/>
      </rPr>
      <t>24/47</t>
    </r>
  </si>
  <si>
    <r>
      <rPr>
        <sz val="7"/>
        <rFont val="Arial"/>
        <family val="2"/>
      </rPr>
      <t>22/43</t>
    </r>
  </si>
  <si>
    <r>
      <rPr>
        <sz val="7"/>
        <rFont val="Arial"/>
        <family val="2"/>
      </rPr>
      <t>19/44</t>
    </r>
  </si>
  <si>
    <t>CRO-NOR</t>
  </si>
  <si>
    <r>
      <rPr>
        <sz val="7"/>
        <rFont val="Arial"/>
        <family val="2"/>
      </rPr>
      <t>25/60</t>
    </r>
  </si>
  <si>
    <r>
      <rPr>
        <sz val="7"/>
        <rFont val="Arial"/>
        <family val="2"/>
      </rPr>
      <t>0/6</t>
    </r>
  </si>
  <si>
    <r>
      <rPr>
        <sz val="7"/>
        <rFont val="Arial"/>
        <family val="2"/>
      </rPr>
      <t>24/59</t>
    </r>
  </si>
  <si>
    <r>
      <rPr>
        <sz val="7"/>
        <rFont val="Arial"/>
        <family val="2"/>
      </rPr>
      <t>36/61</t>
    </r>
  </si>
  <si>
    <r>
      <rPr>
        <sz val="7"/>
        <rFont val="Arial"/>
        <family val="2"/>
      </rPr>
      <t>28/48</t>
    </r>
  </si>
  <si>
    <r>
      <rPr>
        <sz val="7"/>
        <rFont val="Arial"/>
        <family val="2"/>
      </rPr>
      <t>8/13</t>
    </r>
  </si>
  <si>
    <t>HUN-GER</t>
  </si>
  <si>
    <r>
      <rPr>
        <sz val="7"/>
        <rFont val="Arial"/>
        <family val="2"/>
      </rPr>
      <t>32/61</t>
    </r>
  </si>
  <si>
    <r>
      <rPr>
        <sz val="7"/>
        <rFont val="Arial"/>
        <family val="2"/>
      </rPr>
      <t>26/51</t>
    </r>
  </si>
  <si>
    <t>MNE-SWE</t>
  </si>
  <si>
    <r>
      <rPr>
        <sz val="7"/>
        <rFont val="Arial"/>
        <family val="2"/>
      </rPr>
      <t>31/58</t>
    </r>
  </si>
  <si>
    <r>
      <rPr>
        <sz val="7"/>
        <rFont val="Arial"/>
        <family val="2"/>
      </rPr>
      <t>7/8</t>
    </r>
  </si>
  <si>
    <t>DEN-ESP</t>
  </si>
  <si>
    <r>
      <rPr>
        <sz val="7"/>
        <rFont val="Arial"/>
        <family val="2"/>
      </rPr>
      <t>34/62</t>
    </r>
  </si>
  <si>
    <r>
      <rPr>
        <sz val="7"/>
        <rFont val="Arial"/>
        <family val="2"/>
      </rPr>
      <t>27/53</t>
    </r>
  </si>
  <si>
    <r>
      <rPr>
        <sz val="7"/>
        <rFont val="Arial"/>
        <family val="2"/>
      </rPr>
      <t>24/62</t>
    </r>
  </si>
  <si>
    <r>
      <rPr>
        <sz val="7"/>
        <rFont val="Arial"/>
        <family val="2"/>
      </rPr>
      <t>4/8</t>
    </r>
  </si>
  <si>
    <t>HUN-ROU</t>
  </si>
  <si>
    <r>
      <rPr>
        <sz val="7"/>
        <rFont val="Arial"/>
        <family val="2"/>
      </rPr>
      <t>26/56</t>
    </r>
  </si>
  <si>
    <r>
      <rPr>
        <sz val="7"/>
        <rFont val="Arial"/>
        <family val="2"/>
      </rPr>
      <t>24/56</t>
    </r>
  </si>
  <si>
    <r>
      <rPr>
        <sz val="7"/>
        <rFont val="Arial"/>
        <family val="2"/>
      </rPr>
      <t>3/7</t>
    </r>
  </si>
  <si>
    <t>NED-GER</t>
  </si>
  <si>
    <r>
      <rPr>
        <sz val="7"/>
        <rFont val="Arial"/>
        <family val="2"/>
      </rPr>
      <t>28/59</t>
    </r>
  </si>
  <si>
    <r>
      <rPr>
        <sz val="7"/>
        <rFont val="Arial"/>
        <family val="2"/>
      </rPr>
      <t>5/11</t>
    </r>
  </si>
  <si>
    <r>
      <rPr>
        <sz val="7"/>
        <rFont val="Arial"/>
        <family val="2"/>
      </rPr>
      <t>26/53</t>
    </r>
  </si>
  <si>
    <r>
      <rPr>
        <sz val="7"/>
        <rFont val="Arial"/>
        <family val="2"/>
      </rPr>
      <t>27/60</t>
    </r>
  </si>
  <si>
    <r>
      <rPr>
        <sz val="7"/>
        <rFont val="Arial"/>
        <family val="2"/>
      </rPr>
      <t>5/9</t>
    </r>
  </si>
  <si>
    <t>FRA-SWE</t>
  </si>
  <si>
    <r>
      <rPr>
        <sz val="7"/>
        <rFont val="Arial"/>
        <family val="2"/>
      </rPr>
      <t>31/56</t>
    </r>
  </si>
  <si>
    <r>
      <rPr>
        <sz val="7"/>
        <rFont val="Arial"/>
        <family val="2"/>
      </rPr>
      <t>24/45</t>
    </r>
  </si>
  <si>
    <t>DEN-RUS</t>
  </si>
  <si>
    <r>
      <rPr>
        <sz val="7"/>
        <rFont val="Arial"/>
        <family val="2"/>
      </rPr>
      <t>30/52</t>
    </r>
  </si>
  <si>
    <r>
      <rPr>
        <sz val="7"/>
        <rFont val="Arial"/>
        <family val="2"/>
      </rPr>
      <t>27/49</t>
    </r>
  </si>
  <si>
    <r>
      <rPr>
        <sz val="7"/>
        <rFont val="Arial"/>
        <family val="2"/>
      </rPr>
      <t>22/51</t>
    </r>
  </si>
  <si>
    <t>MNE-ESP</t>
  </si>
  <si>
    <r>
      <rPr>
        <sz val="7"/>
        <rFont val="Arial"/>
        <family val="2"/>
      </rPr>
      <t>26/57</t>
    </r>
  </si>
  <si>
    <r>
      <rPr>
        <sz val="7"/>
        <rFont val="Arial"/>
        <family val="2"/>
      </rPr>
      <t>26/58</t>
    </r>
  </si>
  <si>
    <r>
      <rPr>
        <sz val="7"/>
        <rFont val="Arial"/>
        <family val="2"/>
      </rPr>
      <t>21/50</t>
    </r>
  </si>
  <si>
    <t>CRO-GER</t>
  </si>
  <si>
    <r>
      <rPr>
        <sz val="7"/>
        <rFont val="Arial"/>
        <family val="2"/>
      </rPr>
      <t>23/47</t>
    </r>
  </si>
  <si>
    <r>
      <rPr>
        <sz val="7"/>
        <rFont val="Arial"/>
        <family val="2"/>
      </rPr>
      <t>20/48</t>
    </r>
  </si>
  <si>
    <r>
      <rPr>
        <sz val="7"/>
        <rFont val="Arial"/>
        <family val="2"/>
      </rPr>
      <t>18/44</t>
    </r>
  </si>
  <si>
    <t>HUN-NOR</t>
  </si>
  <si>
    <r>
      <rPr>
        <sz val="7"/>
        <rFont val="Arial"/>
        <family val="2"/>
      </rPr>
      <t>21/53</t>
    </r>
  </si>
  <si>
    <r>
      <rPr>
        <sz val="7"/>
        <rFont val="Arial"/>
        <family val="2"/>
      </rPr>
      <t>32/54</t>
    </r>
  </si>
  <si>
    <r>
      <rPr>
        <sz val="7"/>
        <rFont val="Arial"/>
        <family val="2"/>
      </rPr>
      <t>26/44</t>
    </r>
  </si>
  <si>
    <t>NED-ROU</t>
  </si>
  <si>
    <r>
      <rPr>
        <sz val="7"/>
        <rFont val="Arial"/>
        <family val="2"/>
      </rPr>
      <t>35/60</t>
    </r>
  </si>
  <si>
    <t>5y6</t>
  </si>
  <si>
    <t>RUS-NED</t>
  </si>
  <si>
    <r>
      <rPr>
        <sz val="7"/>
        <rFont val="Arial"/>
        <family val="2"/>
      </rPr>
      <t>33/59</t>
    </r>
  </si>
  <si>
    <r>
      <rPr>
        <sz val="7"/>
        <rFont val="Arial"/>
        <family val="2"/>
      </rPr>
      <t>28/51</t>
    </r>
  </si>
  <si>
    <r>
      <rPr>
        <sz val="7"/>
        <rFont val="Arial"/>
        <family val="2"/>
      </rPr>
      <t>22/52</t>
    </r>
  </si>
  <si>
    <t>SEMI</t>
  </si>
  <si>
    <t>FRA-CRO</t>
  </si>
  <si>
    <r>
      <rPr>
        <sz val="7"/>
        <rFont val="Arial"/>
        <family val="2"/>
      </rPr>
      <t>30/55</t>
    </r>
  </si>
  <si>
    <r>
      <rPr>
        <sz val="7"/>
        <rFont val="Arial"/>
        <family val="2"/>
      </rPr>
      <t>18/52</t>
    </r>
  </si>
  <si>
    <t>NOR-DEN</t>
  </si>
  <si>
    <t>3y4</t>
  </si>
  <si>
    <t>CRO-DEN</t>
  </si>
  <si>
    <r>
      <rPr>
        <sz val="7"/>
        <rFont val="Arial"/>
        <family val="2"/>
      </rPr>
      <t>25/49</t>
    </r>
  </si>
  <si>
    <r>
      <rPr>
        <sz val="7"/>
        <rFont val="Arial"/>
        <family val="2"/>
      </rPr>
      <t>19/50</t>
    </r>
  </si>
  <si>
    <t>FINAL</t>
  </si>
  <si>
    <t>FRA-NOR</t>
  </si>
  <si>
    <r>
      <rPr>
        <sz val="7"/>
        <rFont val="Arial"/>
        <family val="2"/>
      </rPr>
      <t>20/53</t>
    </r>
  </si>
  <si>
    <r>
      <rPr>
        <sz val="7"/>
        <rFont val="Arial"/>
        <family val="2"/>
      </rPr>
      <t>17/46</t>
    </r>
  </si>
  <si>
    <r>
      <rPr>
        <sz val="7"/>
        <rFont val="Arial"/>
        <family val="2"/>
      </rPr>
      <t>21/52</t>
    </r>
  </si>
  <si>
    <t>Winner</t>
  </si>
  <si>
    <t>Win-%Lanz</t>
  </si>
  <si>
    <t>Win-EF</t>
  </si>
  <si>
    <t>Win-GK</t>
  </si>
  <si>
    <t>Win-TO</t>
  </si>
  <si>
    <t>Win-%TO</t>
  </si>
  <si>
    <t>Win-E+GK</t>
  </si>
  <si>
    <t>Win-E+GK-TO</t>
  </si>
  <si>
    <t>Win-L+GK-TO</t>
  </si>
  <si>
    <t>Losser</t>
  </si>
  <si>
    <t>Los-%Lanz</t>
  </si>
  <si>
    <t>Los-EF</t>
  </si>
  <si>
    <t>Los-GK</t>
  </si>
  <si>
    <t>Los-TO</t>
  </si>
  <si>
    <t>Los-%TO</t>
  </si>
  <si>
    <t>Los-E+GK</t>
  </si>
  <si>
    <t>Los-E+GK-TO</t>
  </si>
  <si>
    <t>Los-L+GK-TO</t>
  </si>
  <si>
    <t>Attacks</t>
  </si>
  <si>
    <t>%Lanz</t>
  </si>
  <si>
    <t>%Eff</t>
  </si>
  <si>
    <t>%Eff-Maj</t>
  </si>
  <si>
    <t>%Eff-Min</t>
  </si>
  <si>
    <t>%Eff-Pos</t>
  </si>
  <si>
    <t>%Eff-FB</t>
  </si>
  <si>
    <t>%Eff-Ind-FB</t>
  </si>
  <si>
    <t>%Eff-Team-FB</t>
  </si>
  <si>
    <t>Dif</t>
  </si>
  <si>
    <t>50</t>
  </si>
  <si>
    <t>51</t>
  </si>
  <si>
    <t>49</t>
  </si>
  <si>
    <t>55</t>
  </si>
  <si>
    <t>54</t>
  </si>
  <si>
    <t>57</t>
  </si>
  <si>
    <t>56</t>
  </si>
  <si>
    <t>52</t>
  </si>
  <si>
    <t>58</t>
  </si>
  <si>
    <t>59</t>
  </si>
  <si>
    <t>60</t>
  </si>
  <si>
    <t>53</t>
  </si>
  <si>
    <t>64</t>
  </si>
  <si>
    <t>48</t>
  </si>
  <si>
    <t>44</t>
  </si>
  <si>
    <t>47</t>
  </si>
  <si>
    <t>61</t>
  </si>
  <si>
    <t>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</si>
</sst>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7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right" vertical="top" wrapText="1" indent="1"/>
    </xf>
    <xf numFmtId="0" fontId="1" fillId="0" borderId="5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center" vertical="top" wrapText="1"/>
    </xf>
    <xf numFmtId="1" fontId="3" fillId="0" borderId="5" xfId="0" applyNumberFormat="1" applyFont="1" applyBorder="1" applyAlignment="1">
      <alignment horizontal="center" vertical="top" shrinkToFit="1"/>
    </xf>
    <xf numFmtId="0" fontId="2" fillId="0" borderId="5" xfId="0" applyFont="1" applyBorder="1" applyAlignment="1">
      <alignment horizontal="right" vertical="top" wrapText="1" indent="1"/>
    </xf>
    <xf numFmtId="1" fontId="3" fillId="0" borderId="5" xfId="0" applyNumberFormat="1" applyFont="1" applyBorder="1" applyAlignment="1">
      <alignment horizontal="right" vertical="top" indent="1" shrinkToFit="1"/>
    </xf>
    <xf numFmtId="1" fontId="3" fillId="0" borderId="5" xfId="0" applyNumberFormat="1" applyFont="1" applyBorder="1" applyAlignment="1">
      <alignment horizontal="left" vertical="top" shrinkToFit="1"/>
    </xf>
    <xf numFmtId="0" fontId="0" fillId="0" borderId="5" xfId="0" applyBorder="1" applyAlignment="1">
      <alignment horizontal="left" wrapText="1"/>
    </xf>
    <xf numFmtId="1" fontId="3" fillId="0" borderId="5" xfId="0" applyNumberFormat="1" applyFont="1" applyBorder="1" applyAlignment="1">
      <alignment horizontal="left" vertical="top" indent="1" shrinkToFit="1"/>
    </xf>
    <xf numFmtId="1" fontId="4" fillId="0" borderId="5" xfId="0" applyNumberFormat="1" applyFont="1" applyBorder="1" applyAlignment="1">
      <alignment horizontal="left" vertical="top" indent="1" shrinkToFit="1"/>
    </xf>
    <xf numFmtId="0" fontId="2" fillId="0" borderId="6" xfId="0" applyFont="1" applyBorder="1" applyAlignment="1">
      <alignment horizontal="left" vertical="top" wrapText="1" indent="1"/>
    </xf>
    <xf numFmtId="1" fontId="3" fillId="0" borderId="6" xfId="0" applyNumberFormat="1" applyFont="1" applyBorder="1" applyAlignment="1">
      <alignment horizontal="left" vertical="top" indent="1" shrinkToFit="1"/>
    </xf>
    <xf numFmtId="0" fontId="5" fillId="0" borderId="5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right" vertical="top" wrapText="1" indent="1"/>
    </xf>
    <xf numFmtId="0" fontId="2" fillId="2" borderId="6" xfId="0" applyFont="1" applyFill="1" applyBorder="1" applyAlignment="1">
      <alignment horizontal="left" vertical="top" wrapText="1" indent="1"/>
    </xf>
    <xf numFmtId="0" fontId="5" fillId="2" borderId="5" xfId="0" applyFont="1" applyFill="1" applyBorder="1" applyAlignment="1">
      <alignment horizontal="left" vertical="top" wrapText="1" indent="1"/>
    </xf>
    <xf numFmtId="0" fontId="5" fillId="2" borderId="5" xfId="0" applyFont="1" applyFill="1" applyBorder="1" applyAlignment="1">
      <alignment horizontal="center" vertical="top" wrapText="1"/>
    </xf>
    <xf numFmtId="1" fontId="3" fillId="2" borderId="5" xfId="0" applyNumberFormat="1" applyFont="1" applyFill="1" applyBorder="1" applyAlignment="1">
      <alignment horizontal="center" vertical="top" shrinkToFit="1"/>
    </xf>
    <xf numFmtId="1" fontId="3" fillId="2" borderId="5" xfId="0" applyNumberFormat="1" applyFont="1" applyFill="1" applyBorder="1" applyAlignment="1">
      <alignment horizontal="right" vertical="top" indent="1" shrinkToFit="1"/>
    </xf>
    <xf numFmtId="1" fontId="3" fillId="2" borderId="5" xfId="0" applyNumberFormat="1" applyFont="1" applyFill="1" applyBorder="1" applyAlignment="1">
      <alignment horizontal="left" vertical="top" indent="1" shrinkToFit="1"/>
    </xf>
    <xf numFmtId="1" fontId="3" fillId="2" borderId="6" xfId="0" applyNumberFormat="1" applyFont="1" applyFill="1" applyBorder="1" applyAlignment="1">
      <alignment horizontal="left" vertical="top" indent="1" shrinkToFit="1"/>
    </xf>
    <xf numFmtId="1" fontId="3" fillId="2" borderId="5" xfId="0" applyNumberFormat="1" applyFont="1" applyFill="1" applyBorder="1" applyAlignment="1">
      <alignment horizontal="left" vertical="top" shrinkToFit="1"/>
    </xf>
    <xf numFmtId="0" fontId="0" fillId="2" borderId="5" xfId="0" applyFill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shrinkToFit="1"/>
    </xf>
    <xf numFmtId="1" fontId="4" fillId="0" borderId="0" xfId="0" applyNumberFormat="1" applyFont="1" applyAlignment="1">
      <alignment horizontal="center" vertical="top" shrinkToFit="1"/>
    </xf>
    <xf numFmtId="1" fontId="3" fillId="0" borderId="5" xfId="0" applyNumberFormat="1" applyFont="1" applyBorder="1" applyAlignment="1">
      <alignment horizontal="right" vertical="top" shrinkToFit="1"/>
    </xf>
    <xf numFmtId="1" fontId="3" fillId="2" borderId="5" xfId="0" applyNumberFormat="1" applyFont="1" applyFill="1" applyBorder="1" applyAlignment="1">
      <alignment horizontal="right" vertical="top" shrinkToFit="1"/>
    </xf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left" vertical="top" wrapText="1" indent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" fontId="1" fillId="0" borderId="2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" fontId="5" fillId="0" borderId="5" xfId="0" applyNumberFormat="1" applyFont="1" applyBorder="1" applyAlignment="1">
      <alignment horizontal="left" vertical="top" wrapText="1" inden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 vertical="top" shrinkToFit="1"/>
    </xf>
    <xf numFmtId="0" fontId="1" fillId="0" borderId="2" xfId="0" applyFont="1" applyBorder="1" applyAlignment="1">
      <alignment horizontal="left" vertical="top" wrapText="1" indent="2"/>
    </xf>
    <xf numFmtId="0" fontId="1" fillId="0" borderId="3" xfId="0" applyFont="1" applyBorder="1" applyAlignment="1">
      <alignment horizontal="left" vertical="top" wrapText="1" indent="2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0" fillId="2" borderId="0" xfId="0" applyFill="1"/>
    <xf numFmtId="1" fontId="5" fillId="2" borderId="5" xfId="0" applyNumberFormat="1" applyFont="1" applyFill="1" applyBorder="1" applyAlignment="1">
      <alignment horizontal="left" vertical="top" wrapText="1" indent="1"/>
    </xf>
    <xf numFmtId="0" fontId="2" fillId="2" borderId="5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5555555555555552E-2"/>
          <c:w val="0.6535673665791775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Ganadores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WinLos!$D$2:$D$44</c:f>
              <c:numCache>
                <c:formatCode>0</c:formatCode>
                <c:ptCount val="43"/>
                <c:pt idx="0">
                  <c:v>49</c:v>
                </c:pt>
                <c:pt idx="1">
                  <c:v>49</c:v>
                </c:pt>
                <c:pt idx="2">
                  <c:v>52</c:v>
                </c:pt>
                <c:pt idx="3">
                  <c:v>59</c:v>
                </c:pt>
                <c:pt idx="4">
                  <c:v>49</c:v>
                </c:pt>
                <c:pt idx="5">
                  <c:v>44</c:v>
                </c:pt>
                <c:pt idx="6">
                  <c:v>55</c:v>
                </c:pt>
                <c:pt idx="7">
                  <c:v>58</c:v>
                </c:pt>
                <c:pt idx="8">
                  <c:v>59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52</c:v>
                </c:pt>
                <c:pt idx="13">
                  <c:v>50</c:v>
                </c:pt>
                <c:pt idx="14">
                  <c:v>48</c:v>
                </c:pt>
                <c:pt idx="15">
                  <c:v>41</c:v>
                </c:pt>
                <c:pt idx="16">
                  <c:v>55</c:v>
                </c:pt>
                <c:pt idx="17">
                  <c:v>70</c:v>
                </c:pt>
                <c:pt idx="18">
                  <c:v>46</c:v>
                </c:pt>
                <c:pt idx="19">
                  <c:v>52</c:v>
                </c:pt>
                <c:pt idx="20">
                  <c:v>59</c:v>
                </c:pt>
                <c:pt idx="21">
                  <c:v>46</c:v>
                </c:pt>
                <c:pt idx="22">
                  <c:v>52</c:v>
                </c:pt>
                <c:pt idx="23">
                  <c:v>46</c:v>
                </c:pt>
                <c:pt idx="24">
                  <c:v>50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58</c:v>
                </c:pt>
                <c:pt idx="30">
                  <c:v>48</c:v>
                </c:pt>
                <c:pt idx="31">
                  <c:v>51</c:v>
                </c:pt>
                <c:pt idx="32">
                  <c:v>64</c:v>
                </c:pt>
                <c:pt idx="33">
                  <c:v>53</c:v>
                </c:pt>
                <c:pt idx="34">
                  <c:v>44</c:v>
                </c:pt>
                <c:pt idx="35">
                  <c:v>49</c:v>
                </c:pt>
                <c:pt idx="36">
                  <c:v>54</c:v>
                </c:pt>
                <c:pt idx="37">
                  <c:v>56</c:v>
                </c:pt>
                <c:pt idx="38">
                  <c:v>56</c:v>
                </c:pt>
                <c:pt idx="39">
                  <c:v>53</c:v>
                </c:pt>
                <c:pt idx="40">
                  <c:v>52</c:v>
                </c:pt>
                <c:pt idx="41">
                  <c:v>59</c:v>
                </c:pt>
                <c:pt idx="42">
                  <c:v>52</c:v>
                </c:pt>
              </c:numCache>
            </c:numRef>
          </c:xVal>
          <c:yVal>
            <c:numRef>
              <c:f>WinLos!$E$2:$E$44</c:f>
              <c:numCache>
                <c:formatCode>0</c:formatCode>
                <c:ptCount val="43"/>
                <c:pt idx="0">
                  <c:v>44</c:v>
                </c:pt>
                <c:pt idx="1">
                  <c:v>46</c:v>
                </c:pt>
                <c:pt idx="2">
                  <c:v>38</c:v>
                </c:pt>
                <c:pt idx="3">
                  <c:v>29</c:v>
                </c:pt>
                <c:pt idx="4">
                  <c:v>33</c:v>
                </c:pt>
                <c:pt idx="5">
                  <c:v>44</c:v>
                </c:pt>
                <c:pt idx="6">
                  <c:v>38</c:v>
                </c:pt>
                <c:pt idx="7">
                  <c:v>39</c:v>
                </c:pt>
                <c:pt idx="8">
                  <c:v>30</c:v>
                </c:pt>
                <c:pt idx="9">
                  <c:v>35</c:v>
                </c:pt>
                <c:pt idx="10">
                  <c:v>33</c:v>
                </c:pt>
                <c:pt idx="11">
                  <c:v>37</c:v>
                </c:pt>
                <c:pt idx="12">
                  <c:v>41</c:v>
                </c:pt>
                <c:pt idx="13">
                  <c:v>26</c:v>
                </c:pt>
                <c:pt idx="14">
                  <c:v>32</c:v>
                </c:pt>
                <c:pt idx="15">
                  <c:v>44</c:v>
                </c:pt>
                <c:pt idx="16">
                  <c:v>29</c:v>
                </c:pt>
                <c:pt idx="17">
                  <c:v>26</c:v>
                </c:pt>
                <c:pt idx="18">
                  <c:v>31</c:v>
                </c:pt>
                <c:pt idx="19">
                  <c:v>29</c:v>
                </c:pt>
                <c:pt idx="20">
                  <c:v>46</c:v>
                </c:pt>
                <c:pt idx="21">
                  <c:v>29</c:v>
                </c:pt>
                <c:pt idx="22">
                  <c:v>41</c:v>
                </c:pt>
                <c:pt idx="23">
                  <c:v>26</c:v>
                </c:pt>
                <c:pt idx="24">
                  <c:v>32</c:v>
                </c:pt>
                <c:pt idx="25">
                  <c:v>22</c:v>
                </c:pt>
                <c:pt idx="26">
                  <c:v>40</c:v>
                </c:pt>
                <c:pt idx="27">
                  <c:v>27</c:v>
                </c:pt>
                <c:pt idx="28">
                  <c:v>32</c:v>
                </c:pt>
                <c:pt idx="29">
                  <c:v>31</c:v>
                </c:pt>
                <c:pt idx="30">
                  <c:v>38</c:v>
                </c:pt>
                <c:pt idx="31">
                  <c:v>31</c:v>
                </c:pt>
                <c:pt idx="32">
                  <c:v>29</c:v>
                </c:pt>
                <c:pt idx="33">
                  <c:v>25</c:v>
                </c:pt>
                <c:pt idx="34">
                  <c:v>32</c:v>
                </c:pt>
                <c:pt idx="35">
                  <c:v>43</c:v>
                </c:pt>
                <c:pt idx="36">
                  <c:v>35</c:v>
                </c:pt>
                <c:pt idx="37">
                  <c:v>41</c:v>
                </c:pt>
                <c:pt idx="38">
                  <c:v>16</c:v>
                </c:pt>
                <c:pt idx="39">
                  <c:v>43</c:v>
                </c:pt>
                <c:pt idx="40">
                  <c:v>23</c:v>
                </c:pt>
                <c:pt idx="41">
                  <c:v>38</c:v>
                </c:pt>
                <c:pt idx="4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6-45E2-99AD-13E944A0AF4F}"/>
            </c:ext>
          </c:extLst>
        </c:ser>
        <c:ser>
          <c:idx val="1"/>
          <c:order val="1"/>
          <c:tx>
            <c:v>Perdedores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WinLos!$M$2:$M$44</c:f>
              <c:numCache>
                <c:formatCode>0</c:formatCode>
                <c:ptCount val="43"/>
                <c:pt idx="0">
                  <c:v>38</c:v>
                </c:pt>
                <c:pt idx="1">
                  <c:v>42</c:v>
                </c:pt>
                <c:pt idx="2">
                  <c:v>47</c:v>
                </c:pt>
                <c:pt idx="3">
                  <c:v>42</c:v>
                </c:pt>
                <c:pt idx="4">
                  <c:v>40</c:v>
                </c:pt>
                <c:pt idx="5">
                  <c:v>40</c:v>
                </c:pt>
                <c:pt idx="6">
                  <c:v>39</c:v>
                </c:pt>
                <c:pt idx="7">
                  <c:v>44</c:v>
                </c:pt>
                <c:pt idx="8">
                  <c:v>45</c:v>
                </c:pt>
                <c:pt idx="9">
                  <c:v>47</c:v>
                </c:pt>
                <c:pt idx="10">
                  <c:v>41</c:v>
                </c:pt>
                <c:pt idx="11">
                  <c:v>35</c:v>
                </c:pt>
                <c:pt idx="12">
                  <c:v>45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44</c:v>
                </c:pt>
                <c:pt idx="17">
                  <c:v>38</c:v>
                </c:pt>
                <c:pt idx="18">
                  <c:v>41</c:v>
                </c:pt>
                <c:pt idx="19">
                  <c:v>42</c:v>
                </c:pt>
                <c:pt idx="20">
                  <c:v>39</c:v>
                </c:pt>
                <c:pt idx="21">
                  <c:v>43</c:v>
                </c:pt>
                <c:pt idx="22">
                  <c:v>35</c:v>
                </c:pt>
                <c:pt idx="23">
                  <c:v>43</c:v>
                </c:pt>
                <c:pt idx="24">
                  <c:v>47</c:v>
                </c:pt>
                <c:pt idx="25">
                  <c:v>42</c:v>
                </c:pt>
                <c:pt idx="26">
                  <c:v>45</c:v>
                </c:pt>
                <c:pt idx="27">
                  <c:v>41</c:v>
                </c:pt>
                <c:pt idx="28">
                  <c:v>44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41</c:v>
                </c:pt>
                <c:pt idx="33">
                  <c:v>45</c:v>
                </c:pt>
                <c:pt idx="34">
                  <c:v>39</c:v>
                </c:pt>
                <c:pt idx="35">
                  <c:v>36</c:v>
                </c:pt>
                <c:pt idx="36">
                  <c:v>39</c:v>
                </c:pt>
                <c:pt idx="37">
                  <c:v>45</c:v>
                </c:pt>
                <c:pt idx="38">
                  <c:v>48</c:v>
                </c:pt>
                <c:pt idx="39">
                  <c:v>35</c:v>
                </c:pt>
                <c:pt idx="40">
                  <c:v>50</c:v>
                </c:pt>
                <c:pt idx="41">
                  <c:v>41</c:v>
                </c:pt>
                <c:pt idx="42">
                  <c:v>44</c:v>
                </c:pt>
              </c:numCache>
            </c:numRef>
          </c:xVal>
          <c:yVal>
            <c:numRef>
              <c:f>WinLos!$N$2:$N$44</c:f>
              <c:numCache>
                <c:formatCode>0</c:formatCode>
                <c:ptCount val="43"/>
                <c:pt idx="0">
                  <c:v>31</c:v>
                </c:pt>
                <c:pt idx="1">
                  <c:v>23</c:v>
                </c:pt>
                <c:pt idx="2">
                  <c:v>23</c:v>
                </c:pt>
                <c:pt idx="3">
                  <c:v>16</c:v>
                </c:pt>
                <c:pt idx="4">
                  <c:v>32</c:v>
                </c:pt>
                <c:pt idx="5">
                  <c:v>40</c:v>
                </c:pt>
                <c:pt idx="6">
                  <c:v>17</c:v>
                </c:pt>
                <c:pt idx="7">
                  <c:v>27</c:v>
                </c:pt>
                <c:pt idx="8">
                  <c:v>19</c:v>
                </c:pt>
                <c:pt idx="9">
                  <c:v>29</c:v>
                </c:pt>
                <c:pt idx="10">
                  <c:v>33</c:v>
                </c:pt>
                <c:pt idx="11">
                  <c:v>19</c:v>
                </c:pt>
                <c:pt idx="12">
                  <c:v>32</c:v>
                </c:pt>
                <c:pt idx="13">
                  <c:v>21</c:v>
                </c:pt>
                <c:pt idx="14">
                  <c:v>14</c:v>
                </c:pt>
                <c:pt idx="15">
                  <c:v>41</c:v>
                </c:pt>
                <c:pt idx="16">
                  <c:v>28</c:v>
                </c:pt>
                <c:pt idx="17">
                  <c:v>14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32</c:v>
                </c:pt>
                <c:pt idx="22">
                  <c:v>18</c:v>
                </c:pt>
                <c:pt idx="23">
                  <c:v>31</c:v>
                </c:pt>
                <c:pt idx="24">
                  <c:v>32</c:v>
                </c:pt>
                <c:pt idx="25">
                  <c:v>30</c:v>
                </c:pt>
                <c:pt idx="26">
                  <c:v>37</c:v>
                </c:pt>
                <c:pt idx="27">
                  <c:v>22</c:v>
                </c:pt>
                <c:pt idx="28">
                  <c:v>26</c:v>
                </c:pt>
                <c:pt idx="29">
                  <c:v>22</c:v>
                </c:pt>
                <c:pt idx="30">
                  <c:v>34</c:v>
                </c:pt>
                <c:pt idx="31">
                  <c:v>31</c:v>
                </c:pt>
                <c:pt idx="32">
                  <c:v>17</c:v>
                </c:pt>
                <c:pt idx="33">
                  <c:v>20</c:v>
                </c:pt>
                <c:pt idx="34">
                  <c:v>41</c:v>
                </c:pt>
                <c:pt idx="35">
                  <c:v>35</c:v>
                </c:pt>
                <c:pt idx="36">
                  <c:v>16</c:v>
                </c:pt>
                <c:pt idx="37">
                  <c:v>15</c:v>
                </c:pt>
                <c:pt idx="38">
                  <c:v>21</c:v>
                </c:pt>
                <c:pt idx="39">
                  <c:v>27</c:v>
                </c:pt>
                <c:pt idx="40">
                  <c:v>24</c:v>
                </c:pt>
                <c:pt idx="41">
                  <c:v>22</c:v>
                </c:pt>
                <c:pt idx="4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6-45E2-99AD-13E944A0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29520"/>
        <c:axId val="883628688"/>
      </c:scatterChart>
      <c:valAx>
        <c:axId val="883629520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Eficacia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8688"/>
        <c:crosses val="autoZero"/>
        <c:crossBetween val="midCat"/>
        <c:majorUnit val="5"/>
      </c:valAx>
      <c:valAx>
        <c:axId val="88362868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Portería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5555555555555552E-2"/>
          <c:w val="0.6535673665791775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Ganadores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WinLos!$D$2:$D$44</c:f>
              <c:numCache>
                <c:formatCode>0</c:formatCode>
                <c:ptCount val="43"/>
                <c:pt idx="0">
                  <c:v>49</c:v>
                </c:pt>
                <c:pt idx="1">
                  <c:v>49</c:v>
                </c:pt>
                <c:pt idx="2">
                  <c:v>52</c:v>
                </c:pt>
                <c:pt idx="3">
                  <c:v>59</c:v>
                </c:pt>
                <c:pt idx="4">
                  <c:v>49</c:v>
                </c:pt>
                <c:pt idx="5">
                  <c:v>44</c:v>
                </c:pt>
                <c:pt idx="6">
                  <c:v>55</c:v>
                </c:pt>
                <c:pt idx="7">
                  <c:v>58</c:v>
                </c:pt>
                <c:pt idx="8">
                  <c:v>59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52</c:v>
                </c:pt>
                <c:pt idx="13">
                  <c:v>50</c:v>
                </c:pt>
                <c:pt idx="14">
                  <c:v>48</c:v>
                </c:pt>
                <c:pt idx="15">
                  <c:v>41</c:v>
                </c:pt>
                <c:pt idx="16">
                  <c:v>55</c:v>
                </c:pt>
                <c:pt idx="17">
                  <c:v>70</c:v>
                </c:pt>
                <c:pt idx="18">
                  <c:v>46</c:v>
                </c:pt>
                <c:pt idx="19">
                  <c:v>52</c:v>
                </c:pt>
                <c:pt idx="20">
                  <c:v>59</c:v>
                </c:pt>
                <c:pt idx="21">
                  <c:v>46</c:v>
                </c:pt>
                <c:pt idx="22">
                  <c:v>52</c:v>
                </c:pt>
                <c:pt idx="23">
                  <c:v>46</c:v>
                </c:pt>
                <c:pt idx="24">
                  <c:v>50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58</c:v>
                </c:pt>
                <c:pt idx="30">
                  <c:v>48</c:v>
                </c:pt>
                <c:pt idx="31">
                  <c:v>51</c:v>
                </c:pt>
                <c:pt idx="32">
                  <c:v>64</c:v>
                </c:pt>
                <c:pt idx="33">
                  <c:v>53</c:v>
                </c:pt>
                <c:pt idx="34">
                  <c:v>44</c:v>
                </c:pt>
                <c:pt idx="35">
                  <c:v>49</c:v>
                </c:pt>
                <c:pt idx="36">
                  <c:v>54</c:v>
                </c:pt>
                <c:pt idx="37">
                  <c:v>56</c:v>
                </c:pt>
                <c:pt idx="38">
                  <c:v>56</c:v>
                </c:pt>
                <c:pt idx="39">
                  <c:v>53</c:v>
                </c:pt>
                <c:pt idx="40">
                  <c:v>52</c:v>
                </c:pt>
                <c:pt idx="41">
                  <c:v>59</c:v>
                </c:pt>
                <c:pt idx="42">
                  <c:v>52</c:v>
                </c:pt>
              </c:numCache>
            </c:numRef>
          </c:xVal>
          <c:yVal>
            <c:numRef>
              <c:f>WinLos!$F$2:$F$44</c:f>
              <c:numCache>
                <c:formatCode>0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17</c:v>
                </c:pt>
                <c:pt idx="7">
                  <c:v>7</c:v>
                </c:pt>
                <c:pt idx="8">
                  <c:v>11</c:v>
                </c:pt>
                <c:pt idx="9">
                  <c:v>9</c:v>
                </c:pt>
                <c:pt idx="10">
                  <c:v>16</c:v>
                </c:pt>
                <c:pt idx="11">
                  <c:v>9</c:v>
                </c:pt>
                <c:pt idx="12">
                  <c:v>11</c:v>
                </c:pt>
                <c:pt idx="13">
                  <c:v>17</c:v>
                </c:pt>
                <c:pt idx="14">
                  <c:v>12</c:v>
                </c:pt>
                <c:pt idx="15">
                  <c:v>16</c:v>
                </c:pt>
                <c:pt idx="16">
                  <c:v>10</c:v>
                </c:pt>
                <c:pt idx="17">
                  <c:v>6</c:v>
                </c:pt>
                <c:pt idx="18">
                  <c:v>15</c:v>
                </c:pt>
                <c:pt idx="19">
                  <c:v>12</c:v>
                </c:pt>
                <c:pt idx="20">
                  <c:v>4</c:v>
                </c:pt>
                <c:pt idx="21">
                  <c:v>11</c:v>
                </c:pt>
                <c:pt idx="22">
                  <c:v>16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14</c:v>
                </c:pt>
                <c:pt idx="27">
                  <c:v>14</c:v>
                </c:pt>
                <c:pt idx="28">
                  <c:v>11</c:v>
                </c:pt>
                <c:pt idx="29">
                  <c:v>7</c:v>
                </c:pt>
                <c:pt idx="30">
                  <c:v>15</c:v>
                </c:pt>
                <c:pt idx="31">
                  <c:v>12</c:v>
                </c:pt>
                <c:pt idx="32">
                  <c:v>6</c:v>
                </c:pt>
                <c:pt idx="33">
                  <c:v>13</c:v>
                </c:pt>
                <c:pt idx="34">
                  <c:v>13</c:v>
                </c:pt>
                <c:pt idx="35">
                  <c:v>8</c:v>
                </c:pt>
                <c:pt idx="36">
                  <c:v>13</c:v>
                </c:pt>
                <c:pt idx="37">
                  <c:v>14</c:v>
                </c:pt>
                <c:pt idx="38">
                  <c:v>11</c:v>
                </c:pt>
                <c:pt idx="39">
                  <c:v>12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E-42CB-8EC4-4F1CE8CE6D2A}"/>
            </c:ext>
          </c:extLst>
        </c:ser>
        <c:ser>
          <c:idx val="1"/>
          <c:order val="1"/>
          <c:tx>
            <c:v>Perdedores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WinLos!$M$2:$M$44</c:f>
              <c:numCache>
                <c:formatCode>0</c:formatCode>
                <c:ptCount val="43"/>
                <c:pt idx="0">
                  <c:v>38</c:v>
                </c:pt>
                <c:pt idx="1">
                  <c:v>42</c:v>
                </c:pt>
                <c:pt idx="2">
                  <c:v>47</c:v>
                </c:pt>
                <c:pt idx="3">
                  <c:v>42</c:v>
                </c:pt>
                <c:pt idx="4">
                  <c:v>40</c:v>
                </c:pt>
                <c:pt idx="5">
                  <c:v>40</c:v>
                </c:pt>
                <c:pt idx="6">
                  <c:v>39</c:v>
                </c:pt>
                <c:pt idx="7">
                  <c:v>44</c:v>
                </c:pt>
                <c:pt idx="8">
                  <c:v>45</c:v>
                </c:pt>
                <c:pt idx="9">
                  <c:v>47</c:v>
                </c:pt>
                <c:pt idx="10">
                  <c:v>41</c:v>
                </c:pt>
                <c:pt idx="11">
                  <c:v>35</c:v>
                </c:pt>
                <c:pt idx="12">
                  <c:v>45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44</c:v>
                </c:pt>
                <c:pt idx="17">
                  <c:v>38</c:v>
                </c:pt>
                <c:pt idx="18">
                  <c:v>41</c:v>
                </c:pt>
                <c:pt idx="19">
                  <c:v>42</c:v>
                </c:pt>
                <c:pt idx="20">
                  <c:v>39</c:v>
                </c:pt>
                <c:pt idx="21">
                  <c:v>43</c:v>
                </c:pt>
                <c:pt idx="22">
                  <c:v>35</c:v>
                </c:pt>
                <c:pt idx="23">
                  <c:v>43</c:v>
                </c:pt>
                <c:pt idx="24">
                  <c:v>47</c:v>
                </c:pt>
                <c:pt idx="25">
                  <c:v>42</c:v>
                </c:pt>
                <c:pt idx="26">
                  <c:v>45</c:v>
                </c:pt>
                <c:pt idx="27">
                  <c:v>41</c:v>
                </c:pt>
                <c:pt idx="28">
                  <c:v>44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41</c:v>
                </c:pt>
                <c:pt idx="33">
                  <c:v>45</c:v>
                </c:pt>
                <c:pt idx="34">
                  <c:v>39</c:v>
                </c:pt>
                <c:pt idx="35">
                  <c:v>36</c:v>
                </c:pt>
                <c:pt idx="36">
                  <c:v>39</c:v>
                </c:pt>
                <c:pt idx="37">
                  <c:v>45</c:v>
                </c:pt>
                <c:pt idx="38">
                  <c:v>48</c:v>
                </c:pt>
                <c:pt idx="39">
                  <c:v>35</c:v>
                </c:pt>
                <c:pt idx="40">
                  <c:v>50</c:v>
                </c:pt>
                <c:pt idx="41">
                  <c:v>41</c:v>
                </c:pt>
                <c:pt idx="42">
                  <c:v>44</c:v>
                </c:pt>
              </c:numCache>
            </c:numRef>
          </c:xVal>
          <c:yVal>
            <c:numRef>
              <c:f>WinLos!$O$2:$O$44</c:f>
              <c:numCache>
                <c:formatCode>0</c:formatCode>
                <c:ptCount val="43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19</c:v>
                </c:pt>
                <c:pt idx="4">
                  <c:v>16</c:v>
                </c:pt>
                <c:pt idx="5">
                  <c:v>14</c:v>
                </c:pt>
                <c:pt idx="6">
                  <c:v>17</c:v>
                </c:pt>
                <c:pt idx="7">
                  <c:v>9</c:v>
                </c:pt>
                <c:pt idx="8">
                  <c:v>12</c:v>
                </c:pt>
                <c:pt idx="9">
                  <c:v>6</c:v>
                </c:pt>
                <c:pt idx="10">
                  <c:v>15</c:v>
                </c:pt>
                <c:pt idx="11">
                  <c:v>18</c:v>
                </c:pt>
                <c:pt idx="12">
                  <c:v>6</c:v>
                </c:pt>
                <c:pt idx="13">
                  <c:v>14</c:v>
                </c:pt>
                <c:pt idx="14">
                  <c:v>13</c:v>
                </c:pt>
                <c:pt idx="15">
                  <c:v>10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17</c:v>
                </c:pt>
                <c:pt idx="24">
                  <c:v>9</c:v>
                </c:pt>
                <c:pt idx="25">
                  <c:v>20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21</c:v>
                </c:pt>
                <c:pt idx="30">
                  <c:v>15</c:v>
                </c:pt>
                <c:pt idx="31">
                  <c:v>9</c:v>
                </c:pt>
                <c:pt idx="32">
                  <c:v>17</c:v>
                </c:pt>
                <c:pt idx="33">
                  <c:v>17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12</c:v>
                </c:pt>
                <c:pt idx="38">
                  <c:v>18</c:v>
                </c:pt>
                <c:pt idx="39">
                  <c:v>10</c:v>
                </c:pt>
                <c:pt idx="40">
                  <c:v>12</c:v>
                </c:pt>
                <c:pt idx="41">
                  <c:v>14</c:v>
                </c:pt>
                <c:pt idx="4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E-42CB-8EC4-4F1CE8CE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29520"/>
        <c:axId val="883628688"/>
      </c:scatterChart>
      <c:valAx>
        <c:axId val="883629520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Eficacia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8688"/>
        <c:crosses val="autoZero"/>
        <c:crossBetween val="midCat"/>
        <c:majorUnit val="5"/>
      </c:valAx>
      <c:valAx>
        <c:axId val="883628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Pérdidas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Win/Loss EF+GK-TO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Win/Loss EF+GK-TO</a:t>
          </a:r>
        </a:p>
      </cx:txPr>
    </cx:title>
    <cx:plotArea>
      <cx:plotAreaRegion>
        <cx:series layoutId="boxWhisker" uniqueId="{7BA32008-F2FC-4D97-8836-21D0BF195844}">
          <cx:tx>
            <cx:txData>
              <cx:f>_xlchart.v1.0</cx:f>
              <cx:v>Win-E+GK-TO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A52206-AEFE-4A9A-8DC5-9AA976E9C549}">
          <cx:tx>
            <cx:txData>
              <cx:f>_xlchart.v1.2</cx:f>
              <cx:v>Los-E+GK-TO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10" min="3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Win/Loss Lanz+GK-TO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Win/Loss Lanz+GK-TO</a:t>
          </a:r>
        </a:p>
      </cx:txPr>
    </cx:title>
    <cx:plotArea>
      <cx:plotAreaRegion>
        <cx:series layoutId="boxWhisker" uniqueId="{7BA32008-F2FC-4D97-8836-21D0BF195844}">
          <cx:tx>
            <cx:txData>
              <cx:f>_xlchart.v1.4</cx:f>
              <cx:v>Win-L+GK-TO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A52206-AEFE-4A9A-8DC5-9AA976E9C549}">
          <cx:tx>
            <cx:txData>
              <cx:f>_xlchart.v1.6</cx:f>
              <cx:v>Los-L+GK-TO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10" min="3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177800</xdr:colOff>
      <xdr:row>0</xdr:row>
      <xdr:rowOff>47625</xdr:rowOff>
    </xdr:from>
    <xdr:to>
      <xdr:col>25</xdr:col>
      <xdr:colOff>177800</xdr:colOff>
      <xdr:row>14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1E2A8C-D41A-4668-89A3-912D6EF6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15</xdr:row>
      <xdr:rowOff>117475</xdr:rowOff>
    </xdr:from>
    <xdr:to>
      <xdr:col>25</xdr:col>
      <xdr:colOff>190500</xdr:colOff>
      <xdr:row>30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0D3A19-A974-4B10-BFC4-1AE2FA1D5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279399</xdr:colOff>
      <xdr:row>0</xdr:row>
      <xdr:rowOff>114300</xdr:rowOff>
    </xdr:from>
    <xdr:to>
      <xdr:col>30</xdr:col>
      <xdr:colOff>73024</xdr:colOff>
      <xdr:row>13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4125762-5A7D-44E9-9E35-3DFD129A1D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  <xdr:twoCellAnchor>
    <xdr:from>
      <xdr:col>25</xdr:col>
      <xdr:colOff>374650</xdr:colOff>
      <xdr:row>15</xdr:row>
      <xdr:rowOff>9525</xdr:rowOff>
    </xdr:from>
    <xdr:to>
      <xdr:col>30</xdr:col>
      <xdr:colOff>168275</xdr:colOff>
      <xdr:row>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D2A041E-6892-4531-A3D0-32BF08F16A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su versión de Excel.
Si edita esta forma o guarda el libro en un formato de archivo diferente, el gráfico no se podrá usar.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F428-5116-4865-A001-1CFA13F9EC1D}">
  <dimension ref="A1:AA1048576"/>
  <sheetViews>
    <sheetView zoomScale="85" zoomScaleNormal="85" workbookViewId="0">
      <selection activeCell="I3" sqref="I3:I96"/>
    </sheetView>
  </sheetViews>
  <sheetFormatPr defaultColWidth="11.42578125" defaultRowHeight="14.85"/>
  <cols>
    <col min="1" max="1" width="4.85546875" customWidth="1"/>
    <col min="3" max="3" width="9.5703125" customWidth="1"/>
    <col min="4" max="6" width="5.7109375" customWidth="1"/>
    <col min="7" max="7" width="5.7109375" style="39" customWidth="1"/>
    <col min="8" max="24" width="5.7109375" customWidth="1"/>
    <col min="25" max="25" width="6.140625" customWidth="1"/>
    <col min="26" max="27" width="10.85546875" style="11"/>
  </cols>
  <sheetData>
    <row r="1" spans="1:27" ht="15">
      <c r="D1" s="1"/>
      <c r="E1" s="27"/>
      <c r="F1" s="27"/>
      <c r="G1" s="36"/>
      <c r="H1" s="44" t="s">
        <v>0</v>
      </c>
      <c r="I1" s="50"/>
      <c r="J1" s="45"/>
      <c r="K1" s="46" t="s">
        <v>1</v>
      </c>
      <c r="L1" s="47"/>
      <c r="M1" s="46" t="s">
        <v>2</v>
      </c>
      <c r="N1" s="47"/>
      <c r="O1" s="48" t="s">
        <v>3</v>
      </c>
      <c r="P1" s="49"/>
      <c r="Q1" s="44" t="s">
        <v>4</v>
      </c>
      <c r="R1" s="45"/>
      <c r="S1" s="42" t="s">
        <v>5</v>
      </c>
      <c r="T1" s="43"/>
      <c r="U1" s="42" t="s">
        <v>6</v>
      </c>
      <c r="V1" s="43"/>
      <c r="W1" s="34"/>
      <c r="X1" s="34"/>
      <c r="Y1" s="34"/>
    </row>
    <row r="2" spans="1:27" ht="15">
      <c r="A2" t="s">
        <v>7</v>
      </c>
      <c r="B2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37" t="s">
        <v>13</v>
      </c>
      <c r="H2" s="1" t="s">
        <v>14</v>
      </c>
      <c r="I2" s="1"/>
      <c r="J2" s="1" t="s">
        <v>15</v>
      </c>
      <c r="K2" s="2" t="s">
        <v>14</v>
      </c>
      <c r="L2" s="1" t="s">
        <v>15</v>
      </c>
      <c r="M2" s="1" t="s">
        <v>14</v>
      </c>
      <c r="N2" s="2" t="s">
        <v>15</v>
      </c>
      <c r="O2" s="1" t="s">
        <v>14</v>
      </c>
      <c r="P2" s="1" t="s">
        <v>15</v>
      </c>
      <c r="Q2" s="1" t="s">
        <v>14</v>
      </c>
      <c r="R2" s="3" t="s">
        <v>15</v>
      </c>
      <c r="S2" s="3" t="s">
        <v>14</v>
      </c>
      <c r="T2" s="1" t="s">
        <v>15</v>
      </c>
      <c r="U2" s="1" t="s">
        <v>14</v>
      </c>
      <c r="V2" s="3" t="s">
        <v>15</v>
      </c>
      <c r="W2" s="35" t="s">
        <v>16</v>
      </c>
      <c r="X2" s="35" t="s">
        <v>17</v>
      </c>
      <c r="Y2" s="35" t="s">
        <v>18</v>
      </c>
      <c r="Z2" s="12" t="s">
        <v>19</v>
      </c>
      <c r="AA2" s="12" t="s">
        <v>20</v>
      </c>
    </row>
    <row r="3" spans="1:27" ht="13.5">
      <c r="A3">
        <v>1</v>
      </c>
      <c r="B3" s="4" t="s">
        <v>21</v>
      </c>
      <c r="C3" s="4" t="s">
        <v>22</v>
      </c>
      <c r="D3" s="4" t="s">
        <v>23</v>
      </c>
      <c r="E3" s="4">
        <v>24</v>
      </c>
      <c r="F3" s="4">
        <v>43</v>
      </c>
      <c r="G3" s="38">
        <f t="shared" ref="G3:G34" si="0">E3*100/F3</f>
        <v>55.813953488372093</v>
      </c>
      <c r="H3" s="5" t="s">
        <v>24</v>
      </c>
      <c r="I3" s="5" t="str">
        <f>RIGHT(H3,2)</f>
        <v>50</v>
      </c>
      <c r="J3" s="6">
        <v>48</v>
      </c>
      <c r="K3" s="7" t="s">
        <v>25</v>
      </c>
      <c r="L3" s="6">
        <v>75</v>
      </c>
      <c r="M3" s="5" t="s">
        <v>26</v>
      </c>
      <c r="N3" s="8">
        <v>0</v>
      </c>
      <c r="O3" s="5" t="s">
        <v>27</v>
      </c>
      <c r="P3" s="6">
        <v>46</v>
      </c>
      <c r="Q3" s="5" t="s">
        <v>28</v>
      </c>
      <c r="R3" s="9">
        <v>100</v>
      </c>
      <c r="S3" s="10"/>
      <c r="T3" s="10"/>
      <c r="U3" s="5" t="s">
        <v>28</v>
      </c>
      <c r="V3" s="9">
        <v>100</v>
      </c>
      <c r="W3" s="11">
        <v>12</v>
      </c>
      <c r="X3" s="11">
        <v>24</v>
      </c>
      <c r="Y3" s="11">
        <v>32</v>
      </c>
      <c r="Z3" s="11" t="s">
        <v>29</v>
      </c>
      <c r="AA3" s="11">
        <f t="shared" ref="AA3:AA34" si="1">(J3+Y3)-X3</f>
        <v>56</v>
      </c>
    </row>
    <row r="4" spans="1:27" ht="13.5">
      <c r="A4">
        <v>2</v>
      </c>
      <c r="B4" s="4" t="s">
        <v>21</v>
      </c>
      <c r="C4" s="4" t="s">
        <v>22</v>
      </c>
      <c r="D4" s="4" t="s">
        <v>30</v>
      </c>
      <c r="E4" s="4">
        <v>23</v>
      </c>
      <c r="F4" s="4">
        <v>42</v>
      </c>
      <c r="G4" s="38">
        <f t="shared" si="0"/>
        <v>54.761904761904759</v>
      </c>
      <c r="H4" s="5" t="s">
        <v>31</v>
      </c>
      <c r="I4" s="5" t="str">
        <f t="shared" ref="I4:I67" si="2">RIGHT(H4,2)</f>
        <v>51</v>
      </c>
      <c r="J4" s="6">
        <v>45</v>
      </c>
      <c r="K4" s="5" t="s">
        <v>32</v>
      </c>
      <c r="L4" s="6">
        <v>50</v>
      </c>
      <c r="M4" s="5" t="s">
        <v>33</v>
      </c>
      <c r="N4" s="6">
        <v>29</v>
      </c>
      <c r="O4" s="5" t="s">
        <v>34</v>
      </c>
      <c r="P4" s="6">
        <v>43</v>
      </c>
      <c r="Q4" s="5" t="s">
        <v>28</v>
      </c>
      <c r="R4" s="9">
        <v>100</v>
      </c>
      <c r="S4" s="10"/>
      <c r="T4" s="10"/>
      <c r="U4" s="5" t="s">
        <v>28</v>
      </c>
      <c r="V4" s="9">
        <v>100</v>
      </c>
      <c r="W4" s="11">
        <v>13</v>
      </c>
      <c r="X4" s="11">
        <v>25</v>
      </c>
      <c r="Y4" s="11">
        <v>14</v>
      </c>
      <c r="Z4" s="11" t="s">
        <v>35</v>
      </c>
      <c r="AA4" s="11">
        <f t="shared" si="1"/>
        <v>34</v>
      </c>
    </row>
    <row r="5" spans="1:27" ht="13.5">
      <c r="A5">
        <v>3</v>
      </c>
      <c r="B5" s="4" t="s">
        <v>21</v>
      </c>
      <c r="C5" s="4" t="s">
        <v>36</v>
      </c>
      <c r="D5" s="4" t="s">
        <v>37</v>
      </c>
      <c r="E5" s="4">
        <v>30</v>
      </c>
      <c r="F5" s="4">
        <v>42</v>
      </c>
      <c r="G5" s="38">
        <f t="shared" si="0"/>
        <v>71.428571428571431</v>
      </c>
      <c r="H5" s="5" t="s">
        <v>38</v>
      </c>
      <c r="I5" s="5" t="str">
        <f t="shared" si="2"/>
        <v>51</v>
      </c>
      <c r="J5" s="6">
        <v>59</v>
      </c>
      <c r="K5" s="7" t="s">
        <v>39</v>
      </c>
      <c r="L5" s="6">
        <v>75</v>
      </c>
      <c r="M5" s="5" t="s">
        <v>32</v>
      </c>
      <c r="N5" s="8">
        <v>50</v>
      </c>
      <c r="O5" s="5" t="s">
        <v>40</v>
      </c>
      <c r="P5" s="6">
        <v>56</v>
      </c>
      <c r="Q5" s="5" t="s">
        <v>41</v>
      </c>
      <c r="R5" s="9">
        <v>83</v>
      </c>
      <c r="S5" s="10"/>
      <c r="T5" s="10"/>
      <c r="U5" s="5" t="s">
        <v>41</v>
      </c>
      <c r="V5" s="9">
        <v>83</v>
      </c>
      <c r="W5" s="11">
        <v>11</v>
      </c>
      <c r="X5" s="11">
        <v>22</v>
      </c>
      <c r="Y5" s="11">
        <v>30</v>
      </c>
      <c r="Z5" s="11" t="s">
        <v>29</v>
      </c>
      <c r="AA5" s="11">
        <f t="shared" si="1"/>
        <v>67</v>
      </c>
    </row>
    <row r="6" spans="1:27" ht="13.5">
      <c r="A6">
        <v>4</v>
      </c>
      <c r="B6" s="4" t="s">
        <v>21</v>
      </c>
      <c r="C6" s="4" t="s">
        <v>36</v>
      </c>
      <c r="D6" s="4" t="s">
        <v>42</v>
      </c>
      <c r="E6" s="4">
        <v>23</v>
      </c>
      <c r="F6" s="4">
        <v>41</v>
      </c>
      <c r="G6" s="38">
        <f t="shared" si="0"/>
        <v>56.097560975609753</v>
      </c>
      <c r="H6" s="5" t="s">
        <v>31</v>
      </c>
      <c r="I6" s="5" t="str">
        <f t="shared" si="2"/>
        <v>51</v>
      </c>
      <c r="J6" s="6">
        <v>45</v>
      </c>
      <c r="K6" s="5" t="s">
        <v>43</v>
      </c>
      <c r="L6" s="6">
        <v>67</v>
      </c>
      <c r="M6" s="5" t="s">
        <v>43</v>
      </c>
      <c r="N6" s="6">
        <v>67</v>
      </c>
      <c r="O6" s="5" t="s">
        <v>44</v>
      </c>
      <c r="P6" s="6">
        <v>44</v>
      </c>
      <c r="Q6" s="5" t="s">
        <v>45</v>
      </c>
      <c r="R6" s="9">
        <v>100</v>
      </c>
      <c r="S6" s="10"/>
      <c r="T6" s="10"/>
      <c r="U6" s="5" t="s">
        <v>45</v>
      </c>
      <c r="V6" s="9">
        <v>100</v>
      </c>
      <c r="W6" s="11">
        <v>12</v>
      </c>
      <c r="X6" s="11">
        <v>24</v>
      </c>
      <c r="Y6" s="11">
        <v>19</v>
      </c>
      <c r="Z6" s="11" t="s">
        <v>35</v>
      </c>
      <c r="AA6" s="11">
        <f t="shared" si="1"/>
        <v>40</v>
      </c>
    </row>
    <row r="7" spans="1:27" ht="13.5">
      <c r="A7">
        <v>5</v>
      </c>
      <c r="B7" s="4" t="s">
        <v>21</v>
      </c>
      <c r="C7" s="4" t="s">
        <v>46</v>
      </c>
      <c r="D7" s="4" t="s">
        <v>42</v>
      </c>
      <c r="E7" s="4">
        <v>17</v>
      </c>
      <c r="F7" s="4">
        <v>44</v>
      </c>
      <c r="G7" s="38">
        <f t="shared" si="0"/>
        <v>38.636363636363633</v>
      </c>
      <c r="H7" s="5" t="s">
        <v>47</v>
      </c>
      <c r="I7" s="5" t="str">
        <f t="shared" si="2"/>
        <v>49</v>
      </c>
      <c r="J7" s="6">
        <v>35</v>
      </c>
      <c r="K7" s="7" t="s">
        <v>48</v>
      </c>
      <c r="L7" s="6">
        <v>40</v>
      </c>
      <c r="M7" s="5" t="s">
        <v>49</v>
      </c>
      <c r="N7" s="6">
        <v>33</v>
      </c>
      <c r="O7" s="5" t="s">
        <v>50</v>
      </c>
      <c r="P7" s="6">
        <v>33</v>
      </c>
      <c r="Q7" s="5" t="s">
        <v>45</v>
      </c>
      <c r="R7" s="9">
        <v>100</v>
      </c>
      <c r="S7" s="10"/>
      <c r="T7" s="10"/>
      <c r="U7" s="5" t="s">
        <v>45</v>
      </c>
      <c r="V7" s="9">
        <v>100</v>
      </c>
      <c r="W7" s="11">
        <v>10</v>
      </c>
      <c r="X7" s="11">
        <v>20</v>
      </c>
      <c r="Y7" s="11">
        <v>27</v>
      </c>
      <c r="Z7" s="11" t="s">
        <v>35</v>
      </c>
      <c r="AA7" s="11">
        <f t="shared" si="1"/>
        <v>42</v>
      </c>
    </row>
    <row r="8" spans="1:27" ht="13.5">
      <c r="A8">
        <v>6</v>
      </c>
      <c r="B8" s="4" t="s">
        <v>21</v>
      </c>
      <c r="C8" s="4" t="s">
        <v>46</v>
      </c>
      <c r="D8" s="4" t="s">
        <v>23</v>
      </c>
      <c r="E8" s="4">
        <v>27</v>
      </c>
      <c r="F8" s="4">
        <v>42</v>
      </c>
      <c r="G8" s="38">
        <f t="shared" si="0"/>
        <v>64.285714285714292</v>
      </c>
      <c r="H8" s="5" t="s">
        <v>51</v>
      </c>
      <c r="I8" s="5" t="str">
        <f t="shared" si="2"/>
        <v>51</v>
      </c>
      <c r="J8" s="6">
        <v>53</v>
      </c>
      <c r="K8" s="5" t="s">
        <v>52</v>
      </c>
      <c r="L8" s="6">
        <v>63</v>
      </c>
      <c r="M8" s="7" t="s">
        <v>53</v>
      </c>
      <c r="N8" s="6">
        <v>40</v>
      </c>
      <c r="O8" s="5" t="s">
        <v>54</v>
      </c>
      <c r="P8" s="6">
        <v>53</v>
      </c>
      <c r="Q8" s="7" t="s">
        <v>55</v>
      </c>
      <c r="R8" s="6">
        <v>55</v>
      </c>
      <c r="S8" s="5" t="s">
        <v>28</v>
      </c>
      <c r="T8" s="6">
        <v>100</v>
      </c>
      <c r="U8" s="5" t="s">
        <v>56</v>
      </c>
      <c r="V8" s="6">
        <v>44</v>
      </c>
      <c r="W8" s="11">
        <v>12</v>
      </c>
      <c r="X8" s="11">
        <v>24</v>
      </c>
      <c r="Y8" s="11">
        <v>43</v>
      </c>
      <c r="Z8" s="11" t="s">
        <v>29</v>
      </c>
      <c r="AA8" s="11">
        <f t="shared" si="1"/>
        <v>72</v>
      </c>
    </row>
    <row r="9" spans="1:27" ht="13.5">
      <c r="A9">
        <v>7</v>
      </c>
      <c r="B9" s="4" t="s">
        <v>21</v>
      </c>
      <c r="C9" s="4" t="s">
        <v>57</v>
      </c>
      <c r="D9" s="4" t="s">
        <v>30</v>
      </c>
      <c r="E9" s="4">
        <v>19</v>
      </c>
      <c r="F9" s="4">
        <v>42</v>
      </c>
      <c r="G9" s="38">
        <f t="shared" si="0"/>
        <v>45.238095238095241</v>
      </c>
      <c r="H9" s="5" t="s">
        <v>58</v>
      </c>
      <c r="I9" s="5" t="str">
        <f t="shared" si="2"/>
        <v>55</v>
      </c>
      <c r="J9" s="6">
        <v>35</v>
      </c>
      <c r="K9" s="5" t="s">
        <v>59</v>
      </c>
      <c r="L9" s="6">
        <v>50</v>
      </c>
      <c r="M9" s="5" t="s">
        <v>60</v>
      </c>
      <c r="N9" s="8">
        <v>0</v>
      </c>
      <c r="O9" s="5" t="s">
        <v>61</v>
      </c>
      <c r="P9" s="6">
        <v>37</v>
      </c>
      <c r="Q9" s="5" t="s">
        <v>62</v>
      </c>
      <c r="R9" s="11">
        <v>0</v>
      </c>
      <c r="S9" s="5" t="s">
        <v>26</v>
      </c>
      <c r="T9" s="8">
        <v>0</v>
      </c>
      <c r="U9" s="5" t="s">
        <v>60</v>
      </c>
      <c r="V9" s="6">
        <v>0</v>
      </c>
      <c r="W9" s="11">
        <v>15</v>
      </c>
      <c r="X9" s="11">
        <v>27</v>
      </c>
      <c r="Y9" s="11">
        <v>18</v>
      </c>
      <c r="Z9" s="11" t="s">
        <v>35</v>
      </c>
      <c r="AA9" s="11">
        <f t="shared" si="1"/>
        <v>26</v>
      </c>
    </row>
    <row r="10" spans="1:27" ht="13.5">
      <c r="A10">
        <v>8</v>
      </c>
      <c r="B10" s="4" t="s">
        <v>21</v>
      </c>
      <c r="C10" s="4" t="s">
        <v>57</v>
      </c>
      <c r="D10" s="4" t="s">
        <v>37</v>
      </c>
      <c r="E10" s="4">
        <v>28</v>
      </c>
      <c r="F10" s="4">
        <v>39</v>
      </c>
      <c r="G10" s="38">
        <f t="shared" si="0"/>
        <v>71.794871794871796</v>
      </c>
      <c r="H10" s="5" t="s">
        <v>63</v>
      </c>
      <c r="I10" s="5" t="str">
        <f t="shared" si="2"/>
        <v>54</v>
      </c>
      <c r="J10" s="6">
        <v>52</v>
      </c>
      <c r="K10" s="5" t="s">
        <v>45</v>
      </c>
      <c r="L10" s="9">
        <v>100</v>
      </c>
      <c r="M10" s="5" t="s">
        <v>32</v>
      </c>
      <c r="N10" s="6">
        <v>50</v>
      </c>
      <c r="O10" s="5" t="s">
        <v>64</v>
      </c>
      <c r="P10" s="6">
        <v>50</v>
      </c>
      <c r="Q10" s="5" t="s">
        <v>65</v>
      </c>
      <c r="R10" s="6">
        <v>75</v>
      </c>
      <c r="S10" s="5" t="s">
        <v>45</v>
      </c>
      <c r="T10" s="6">
        <v>100</v>
      </c>
      <c r="U10" s="5" t="s">
        <v>66</v>
      </c>
      <c r="V10" s="6">
        <v>67</v>
      </c>
      <c r="W10" s="11">
        <v>16</v>
      </c>
      <c r="X10" s="11">
        <v>30</v>
      </c>
      <c r="Y10" s="11">
        <v>41</v>
      </c>
      <c r="Z10" s="11" t="s">
        <v>29</v>
      </c>
      <c r="AA10" s="11">
        <f t="shared" si="1"/>
        <v>63</v>
      </c>
    </row>
    <row r="11" spans="1:27" ht="13.5">
      <c r="A11">
        <v>9</v>
      </c>
      <c r="B11" s="4" t="s">
        <v>67</v>
      </c>
      <c r="C11" s="4" t="s">
        <v>68</v>
      </c>
      <c r="D11" s="4" t="s">
        <v>69</v>
      </c>
      <c r="E11" s="4">
        <v>31</v>
      </c>
      <c r="F11" s="4">
        <v>45</v>
      </c>
      <c r="G11" s="38">
        <f t="shared" si="0"/>
        <v>68.888888888888886</v>
      </c>
      <c r="H11" s="5" t="s">
        <v>70</v>
      </c>
      <c r="I11" s="5" t="str">
        <f t="shared" si="2"/>
        <v>57</v>
      </c>
      <c r="J11" s="6">
        <v>54</v>
      </c>
      <c r="K11" s="5" t="s">
        <v>39</v>
      </c>
      <c r="L11" s="6">
        <v>75</v>
      </c>
      <c r="M11" s="5" t="s">
        <v>66</v>
      </c>
      <c r="N11" s="6">
        <v>67</v>
      </c>
      <c r="O11" s="5" t="s">
        <v>71</v>
      </c>
      <c r="P11" s="6">
        <v>53</v>
      </c>
      <c r="Q11" s="5" t="s">
        <v>65</v>
      </c>
      <c r="R11" s="6">
        <v>75</v>
      </c>
      <c r="S11" s="10"/>
      <c r="T11" s="10"/>
      <c r="U11" s="5" t="s">
        <v>65</v>
      </c>
      <c r="V11" s="6">
        <v>75</v>
      </c>
      <c r="W11" s="11">
        <v>13</v>
      </c>
      <c r="X11" s="11">
        <v>23</v>
      </c>
      <c r="Y11" s="11">
        <v>35</v>
      </c>
      <c r="Z11" s="11" t="s">
        <v>29</v>
      </c>
      <c r="AA11" s="11">
        <f t="shared" si="1"/>
        <v>66</v>
      </c>
    </row>
    <row r="12" spans="1:27" ht="13.5">
      <c r="A12">
        <v>10</v>
      </c>
      <c r="B12" s="4" t="s">
        <v>67</v>
      </c>
      <c r="C12" s="4" t="s">
        <v>68</v>
      </c>
      <c r="D12" s="4" t="s">
        <v>72</v>
      </c>
      <c r="E12" s="4">
        <v>22</v>
      </c>
      <c r="F12" s="4">
        <v>40</v>
      </c>
      <c r="G12" s="38">
        <f t="shared" si="0"/>
        <v>55</v>
      </c>
      <c r="H12" s="5" t="s">
        <v>73</v>
      </c>
      <c r="I12" s="5" t="str">
        <f t="shared" si="2"/>
        <v>56</v>
      </c>
      <c r="J12" s="6">
        <v>39</v>
      </c>
      <c r="K12" s="5" t="s">
        <v>74</v>
      </c>
      <c r="L12" s="6">
        <v>33</v>
      </c>
      <c r="M12" s="5" t="s">
        <v>75</v>
      </c>
      <c r="N12" s="6">
        <v>40</v>
      </c>
      <c r="O12" s="5" t="s">
        <v>76</v>
      </c>
      <c r="P12" s="6">
        <v>38</v>
      </c>
      <c r="Q12" s="5" t="s">
        <v>45</v>
      </c>
      <c r="R12" s="9">
        <v>100</v>
      </c>
      <c r="S12" s="10"/>
      <c r="T12" s="10"/>
      <c r="U12" s="5" t="s">
        <v>45</v>
      </c>
      <c r="V12" s="9">
        <v>100</v>
      </c>
      <c r="W12" s="11">
        <v>18</v>
      </c>
      <c r="X12" s="11">
        <v>32</v>
      </c>
      <c r="Y12" s="11">
        <v>16</v>
      </c>
      <c r="Z12" s="11" t="s">
        <v>35</v>
      </c>
      <c r="AA12" s="11">
        <f t="shared" si="1"/>
        <v>23</v>
      </c>
    </row>
    <row r="13" spans="1:27" ht="13.5">
      <c r="A13">
        <v>11</v>
      </c>
      <c r="B13" s="4" t="s">
        <v>67</v>
      </c>
      <c r="C13" s="4" t="s">
        <v>77</v>
      </c>
      <c r="D13" s="4" t="s">
        <v>78</v>
      </c>
      <c r="E13" s="4">
        <v>22</v>
      </c>
      <c r="F13" s="4">
        <v>42</v>
      </c>
      <c r="G13" s="38">
        <f t="shared" si="0"/>
        <v>52.38095238095238</v>
      </c>
      <c r="H13" s="5" t="s">
        <v>79</v>
      </c>
      <c r="I13" s="5" t="str">
        <f t="shared" si="2"/>
        <v>55</v>
      </c>
      <c r="J13" s="6">
        <v>40</v>
      </c>
      <c r="K13" s="5" t="s">
        <v>43</v>
      </c>
      <c r="L13" s="6">
        <v>67</v>
      </c>
      <c r="M13" s="5" t="s">
        <v>80</v>
      </c>
      <c r="N13" s="8">
        <v>0</v>
      </c>
      <c r="O13" s="5" t="s">
        <v>81</v>
      </c>
      <c r="P13" s="6">
        <v>39</v>
      </c>
      <c r="Q13" s="5" t="s">
        <v>82</v>
      </c>
      <c r="R13" s="6">
        <v>50</v>
      </c>
      <c r="S13" s="10"/>
      <c r="T13" s="10"/>
      <c r="U13" s="5" t="s">
        <v>82</v>
      </c>
      <c r="V13" s="6">
        <v>50</v>
      </c>
      <c r="W13" s="11">
        <v>14</v>
      </c>
      <c r="X13" s="11">
        <v>25</v>
      </c>
      <c r="Y13" s="11">
        <v>40</v>
      </c>
      <c r="Z13" s="11" t="s">
        <v>35</v>
      </c>
      <c r="AA13" s="11">
        <f t="shared" si="1"/>
        <v>55</v>
      </c>
    </row>
    <row r="14" spans="1:27" ht="13.5">
      <c r="A14">
        <v>12</v>
      </c>
      <c r="B14" s="4" t="s">
        <v>67</v>
      </c>
      <c r="C14" s="4" t="s">
        <v>77</v>
      </c>
      <c r="D14" s="4" t="s">
        <v>69</v>
      </c>
      <c r="E14" s="4">
        <v>24</v>
      </c>
      <c r="F14" s="4">
        <v>47</v>
      </c>
      <c r="G14" s="38">
        <f t="shared" si="0"/>
        <v>51.063829787234042</v>
      </c>
      <c r="H14" s="5" t="s">
        <v>83</v>
      </c>
      <c r="I14" s="5" t="str">
        <f t="shared" si="2"/>
        <v>54</v>
      </c>
      <c r="J14" s="6">
        <v>44</v>
      </c>
      <c r="K14" s="5" t="s">
        <v>49</v>
      </c>
      <c r="L14" s="6">
        <v>33</v>
      </c>
      <c r="M14" s="5" t="s">
        <v>59</v>
      </c>
      <c r="N14" s="6">
        <v>50</v>
      </c>
      <c r="O14" s="5" t="s">
        <v>34</v>
      </c>
      <c r="P14" s="6">
        <v>43</v>
      </c>
      <c r="Q14" s="5" t="s">
        <v>84</v>
      </c>
      <c r="R14" s="6">
        <v>60</v>
      </c>
      <c r="S14" s="10"/>
      <c r="T14" s="10"/>
      <c r="U14" s="5" t="s">
        <v>84</v>
      </c>
      <c r="V14" s="6">
        <v>60</v>
      </c>
      <c r="W14" s="11">
        <v>10</v>
      </c>
      <c r="X14" s="11">
        <v>19</v>
      </c>
      <c r="Y14" s="11">
        <v>44</v>
      </c>
      <c r="Z14" s="11" t="s">
        <v>29</v>
      </c>
      <c r="AA14" s="11">
        <f t="shared" si="1"/>
        <v>69</v>
      </c>
    </row>
    <row r="15" spans="1:27" ht="13.5">
      <c r="A15">
        <v>13</v>
      </c>
      <c r="B15" s="4" t="s">
        <v>67</v>
      </c>
      <c r="C15" s="4" t="s">
        <v>85</v>
      </c>
      <c r="D15" s="4" t="s">
        <v>86</v>
      </c>
      <c r="E15" s="4">
        <v>27</v>
      </c>
      <c r="F15" s="4">
        <v>48</v>
      </c>
      <c r="G15" s="38">
        <f t="shared" si="0"/>
        <v>56.25</v>
      </c>
      <c r="H15" s="5" t="s">
        <v>87</v>
      </c>
      <c r="I15" s="5" t="str">
        <f t="shared" si="2"/>
        <v>52</v>
      </c>
      <c r="J15" s="6">
        <v>52</v>
      </c>
      <c r="K15" s="5" t="s">
        <v>88</v>
      </c>
      <c r="L15" s="6">
        <v>67</v>
      </c>
      <c r="M15" s="5" t="s">
        <v>33</v>
      </c>
      <c r="N15" s="6">
        <v>29</v>
      </c>
      <c r="O15" s="5" t="s">
        <v>87</v>
      </c>
      <c r="P15" s="6">
        <v>52</v>
      </c>
      <c r="Q15" s="10"/>
      <c r="R15" s="10"/>
      <c r="S15" s="10"/>
      <c r="T15" s="10"/>
      <c r="U15" s="10"/>
      <c r="V15" s="10"/>
      <c r="W15" s="6">
        <v>9</v>
      </c>
      <c r="X15" s="11">
        <v>17</v>
      </c>
      <c r="Y15" s="11">
        <v>32</v>
      </c>
      <c r="Z15" s="11" t="s">
        <v>29</v>
      </c>
      <c r="AA15" s="11">
        <f t="shared" si="1"/>
        <v>67</v>
      </c>
    </row>
    <row r="16" spans="1:27" ht="13.5">
      <c r="A16">
        <v>14</v>
      </c>
      <c r="B16" s="4" t="s">
        <v>67</v>
      </c>
      <c r="C16" s="4" t="s">
        <v>85</v>
      </c>
      <c r="D16" s="4" t="s">
        <v>78</v>
      </c>
      <c r="E16" s="4">
        <v>23</v>
      </c>
      <c r="F16" s="4">
        <v>46</v>
      </c>
      <c r="G16" s="38">
        <f t="shared" si="0"/>
        <v>50</v>
      </c>
      <c r="H16" s="5" t="s">
        <v>89</v>
      </c>
      <c r="I16" s="5" t="str">
        <f t="shared" si="2"/>
        <v>52</v>
      </c>
      <c r="J16" s="6">
        <v>44</v>
      </c>
      <c r="K16" s="7" t="s">
        <v>90</v>
      </c>
      <c r="L16" s="6">
        <v>42</v>
      </c>
      <c r="M16" s="5" t="s">
        <v>49</v>
      </c>
      <c r="N16" s="6">
        <v>33</v>
      </c>
      <c r="O16" s="5" t="s">
        <v>91</v>
      </c>
      <c r="P16" s="6">
        <v>46</v>
      </c>
      <c r="Q16" s="5" t="s">
        <v>60</v>
      </c>
      <c r="R16" s="11">
        <v>0</v>
      </c>
      <c r="S16" s="10"/>
      <c r="T16" s="10"/>
      <c r="U16" s="5" t="s">
        <v>60</v>
      </c>
      <c r="V16" s="6">
        <v>0</v>
      </c>
      <c r="W16" s="11">
        <v>11</v>
      </c>
      <c r="X16" s="11">
        <v>21</v>
      </c>
      <c r="Y16" s="11">
        <v>33</v>
      </c>
      <c r="Z16" s="11" t="s">
        <v>35</v>
      </c>
      <c r="AA16" s="11">
        <f t="shared" si="1"/>
        <v>56</v>
      </c>
    </row>
    <row r="17" spans="1:27" ht="13.5">
      <c r="A17">
        <v>15</v>
      </c>
      <c r="B17" s="33" t="s">
        <v>67</v>
      </c>
      <c r="C17" s="33" t="s">
        <v>92</v>
      </c>
      <c r="D17" s="33" t="s">
        <v>72</v>
      </c>
      <c r="E17" s="33">
        <v>23</v>
      </c>
      <c r="F17" s="33">
        <v>41</v>
      </c>
      <c r="G17" s="38">
        <f t="shared" si="0"/>
        <v>56.097560975609753</v>
      </c>
      <c r="H17" s="53" t="s">
        <v>93</v>
      </c>
      <c r="I17" s="5" t="str">
        <f t="shared" si="2"/>
        <v>58</v>
      </c>
      <c r="J17" s="21">
        <v>40</v>
      </c>
      <c r="K17" s="53" t="s">
        <v>39</v>
      </c>
      <c r="L17" s="21">
        <v>75</v>
      </c>
      <c r="M17" s="53" t="s">
        <v>75</v>
      </c>
      <c r="N17" s="21">
        <v>40</v>
      </c>
      <c r="O17" s="53" t="s">
        <v>94</v>
      </c>
      <c r="P17" s="21">
        <v>39</v>
      </c>
      <c r="Q17" s="53" t="s">
        <v>59</v>
      </c>
      <c r="R17" s="21">
        <v>50</v>
      </c>
      <c r="S17" s="53" t="s">
        <v>45</v>
      </c>
      <c r="T17" s="21">
        <v>100</v>
      </c>
      <c r="U17" s="53" t="s">
        <v>74</v>
      </c>
      <c r="V17" s="21">
        <v>33</v>
      </c>
      <c r="W17" s="23">
        <v>17</v>
      </c>
      <c r="X17" s="23">
        <v>29</v>
      </c>
      <c r="Y17" s="23">
        <v>41</v>
      </c>
      <c r="Z17" s="23" t="s">
        <v>95</v>
      </c>
      <c r="AA17" s="23">
        <f t="shared" si="1"/>
        <v>52</v>
      </c>
    </row>
    <row r="18" spans="1:27" ht="13.5">
      <c r="A18">
        <v>16</v>
      </c>
      <c r="B18" s="33" t="s">
        <v>67</v>
      </c>
      <c r="C18" s="33" t="s">
        <v>92</v>
      </c>
      <c r="D18" s="33" t="s">
        <v>86</v>
      </c>
      <c r="E18" s="33">
        <v>23</v>
      </c>
      <c r="F18" s="33">
        <v>51</v>
      </c>
      <c r="G18" s="38">
        <f t="shared" si="0"/>
        <v>45.098039215686278</v>
      </c>
      <c r="H18" s="53" t="s">
        <v>93</v>
      </c>
      <c r="I18" s="5" t="str">
        <f t="shared" si="2"/>
        <v>58</v>
      </c>
      <c r="J18" s="21">
        <v>40</v>
      </c>
      <c r="K18" s="53" t="s">
        <v>82</v>
      </c>
      <c r="L18" s="21">
        <v>50</v>
      </c>
      <c r="M18" s="53" t="s">
        <v>96</v>
      </c>
      <c r="N18" s="21">
        <v>17</v>
      </c>
      <c r="O18" s="53" t="s">
        <v>94</v>
      </c>
      <c r="P18" s="21">
        <v>39</v>
      </c>
      <c r="Q18" s="53" t="s">
        <v>59</v>
      </c>
      <c r="R18" s="21">
        <v>50</v>
      </c>
      <c r="S18" s="53" t="s">
        <v>45</v>
      </c>
      <c r="T18" s="21">
        <v>100</v>
      </c>
      <c r="U18" s="53" t="s">
        <v>74</v>
      </c>
      <c r="V18" s="21">
        <v>33</v>
      </c>
      <c r="W18" s="23">
        <v>14</v>
      </c>
      <c r="X18" s="23">
        <v>24</v>
      </c>
      <c r="Y18" s="23">
        <v>26</v>
      </c>
      <c r="Z18" s="23" t="s">
        <v>95</v>
      </c>
      <c r="AA18" s="23">
        <f t="shared" si="1"/>
        <v>42</v>
      </c>
    </row>
    <row r="19" spans="1:27" ht="13.5">
      <c r="A19">
        <v>17</v>
      </c>
      <c r="B19" s="4" t="s">
        <v>97</v>
      </c>
      <c r="C19" s="4" t="s">
        <v>98</v>
      </c>
      <c r="D19" s="4" t="s">
        <v>99</v>
      </c>
      <c r="E19" s="4">
        <v>25</v>
      </c>
      <c r="F19" s="4">
        <v>52</v>
      </c>
      <c r="G19" s="38">
        <f t="shared" si="0"/>
        <v>48.07692307692308</v>
      </c>
      <c r="H19" s="5" t="s">
        <v>100</v>
      </c>
      <c r="I19" s="5" t="str">
        <f t="shared" si="2"/>
        <v>59</v>
      </c>
      <c r="J19" s="6">
        <v>42</v>
      </c>
      <c r="K19" s="5" t="s">
        <v>66</v>
      </c>
      <c r="L19" s="6">
        <v>67</v>
      </c>
      <c r="M19" s="5" t="s">
        <v>101</v>
      </c>
      <c r="N19" s="6">
        <v>80</v>
      </c>
      <c r="O19" s="5" t="s">
        <v>102</v>
      </c>
      <c r="P19" s="6">
        <v>44</v>
      </c>
      <c r="Q19" s="7" t="s">
        <v>53</v>
      </c>
      <c r="R19" s="6">
        <v>40</v>
      </c>
      <c r="S19" s="5" t="s">
        <v>45</v>
      </c>
      <c r="T19" s="6">
        <v>100</v>
      </c>
      <c r="U19" s="5" t="s">
        <v>103</v>
      </c>
      <c r="V19" s="6">
        <v>33</v>
      </c>
      <c r="W19" s="11">
        <v>15</v>
      </c>
      <c r="X19" s="11">
        <v>25</v>
      </c>
      <c r="Y19" s="11">
        <v>34</v>
      </c>
      <c r="Z19" s="11" t="s">
        <v>35</v>
      </c>
      <c r="AA19" s="11">
        <f t="shared" si="1"/>
        <v>51</v>
      </c>
    </row>
    <row r="20" spans="1:27" ht="13.5">
      <c r="A20">
        <v>18</v>
      </c>
      <c r="B20" s="4" t="s">
        <v>97</v>
      </c>
      <c r="C20" s="4" t="s">
        <v>98</v>
      </c>
      <c r="D20" s="4" t="s">
        <v>104</v>
      </c>
      <c r="E20" s="4">
        <v>29</v>
      </c>
      <c r="F20" s="4">
        <v>48</v>
      </c>
      <c r="G20" s="38">
        <f t="shared" si="0"/>
        <v>60.416666666666664</v>
      </c>
      <c r="H20" s="5" t="s">
        <v>105</v>
      </c>
      <c r="I20" s="5" t="str">
        <f t="shared" si="2"/>
        <v>60</v>
      </c>
      <c r="J20" s="6">
        <v>48</v>
      </c>
      <c r="K20" s="5" t="s">
        <v>39</v>
      </c>
      <c r="L20" s="6">
        <v>75</v>
      </c>
      <c r="M20" s="5" t="s">
        <v>60</v>
      </c>
      <c r="N20" s="8">
        <v>0</v>
      </c>
      <c r="O20" s="5" t="s">
        <v>106</v>
      </c>
      <c r="P20" s="6">
        <v>47</v>
      </c>
      <c r="Q20" s="5" t="s">
        <v>66</v>
      </c>
      <c r="R20" s="6">
        <v>67</v>
      </c>
      <c r="S20" s="10"/>
      <c r="T20" s="10"/>
      <c r="U20" s="5" t="s">
        <v>66</v>
      </c>
      <c r="V20" s="6">
        <v>67</v>
      </c>
      <c r="W20" s="11">
        <v>15</v>
      </c>
      <c r="X20" s="11">
        <v>25</v>
      </c>
      <c r="Y20" s="11">
        <v>38</v>
      </c>
      <c r="Z20" s="11" t="s">
        <v>29</v>
      </c>
      <c r="AA20" s="11">
        <f t="shared" si="1"/>
        <v>61</v>
      </c>
    </row>
    <row r="21" spans="1:27" ht="13.5">
      <c r="A21">
        <v>19</v>
      </c>
      <c r="B21" s="4" t="s">
        <v>97</v>
      </c>
      <c r="C21" s="4" t="s">
        <v>107</v>
      </c>
      <c r="D21" s="4" t="s">
        <v>108</v>
      </c>
      <c r="E21" s="4">
        <v>22</v>
      </c>
      <c r="F21" s="4">
        <v>38</v>
      </c>
      <c r="G21" s="38">
        <f t="shared" si="0"/>
        <v>57.89473684210526</v>
      </c>
      <c r="H21" s="5" t="s">
        <v>109</v>
      </c>
      <c r="I21" s="5" t="str">
        <f t="shared" si="2"/>
        <v>54</v>
      </c>
      <c r="J21" s="6">
        <v>41</v>
      </c>
      <c r="K21" s="5" t="s">
        <v>101</v>
      </c>
      <c r="L21" s="6">
        <v>80</v>
      </c>
      <c r="M21" s="5" t="s">
        <v>110</v>
      </c>
      <c r="N21" s="6">
        <v>25</v>
      </c>
      <c r="O21" s="5" t="s">
        <v>111</v>
      </c>
      <c r="P21" s="6">
        <v>41</v>
      </c>
      <c r="Q21" s="5" t="s">
        <v>74</v>
      </c>
      <c r="R21" s="6">
        <v>33</v>
      </c>
      <c r="S21" s="5" t="s">
        <v>26</v>
      </c>
      <c r="T21" s="8">
        <v>0</v>
      </c>
      <c r="U21" s="5" t="s">
        <v>32</v>
      </c>
      <c r="V21" s="6">
        <v>50</v>
      </c>
      <c r="W21" s="11">
        <v>19</v>
      </c>
      <c r="X21" s="11">
        <v>35</v>
      </c>
      <c r="Y21" s="11">
        <v>27</v>
      </c>
      <c r="Z21" s="11" t="s">
        <v>35</v>
      </c>
      <c r="AA21" s="11">
        <f t="shared" si="1"/>
        <v>33</v>
      </c>
    </row>
    <row r="22" spans="1:27" ht="13.5">
      <c r="A22">
        <v>20</v>
      </c>
      <c r="B22" s="4" t="s">
        <v>97</v>
      </c>
      <c r="C22" s="4" t="s">
        <v>107</v>
      </c>
      <c r="D22" s="4" t="s">
        <v>112</v>
      </c>
      <c r="E22" s="4">
        <v>24</v>
      </c>
      <c r="F22" s="4">
        <v>40</v>
      </c>
      <c r="G22" s="38">
        <f t="shared" si="0"/>
        <v>60</v>
      </c>
      <c r="H22" s="5" t="s">
        <v>113</v>
      </c>
      <c r="I22" s="5" t="str">
        <f t="shared" si="2"/>
        <v>52</v>
      </c>
      <c r="J22" s="6">
        <v>46</v>
      </c>
      <c r="K22" s="7" t="s">
        <v>55</v>
      </c>
      <c r="L22" s="6">
        <v>55</v>
      </c>
      <c r="M22" s="5" t="s">
        <v>114</v>
      </c>
      <c r="N22" s="6">
        <v>25</v>
      </c>
      <c r="O22" s="5" t="s">
        <v>31</v>
      </c>
      <c r="P22" s="6">
        <v>45</v>
      </c>
      <c r="Q22" s="5" t="s">
        <v>45</v>
      </c>
      <c r="R22" s="9">
        <v>100</v>
      </c>
      <c r="S22" s="10"/>
      <c r="T22" s="10"/>
      <c r="U22" s="5" t="s">
        <v>45</v>
      </c>
      <c r="V22" s="9">
        <v>100</v>
      </c>
      <c r="W22" s="11">
        <v>15</v>
      </c>
      <c r="X22" s="11">
        <v>29</v>
      </c>
      <c r="Y22" s="11">
        <v>31</v>
      </c>
      <c r="Z22" s="11" t="s">
        <v>29</v>
      </c>
      <c r="AA22" s="11">
        <f t="shared" si="1"/>
        <v>48</v>
      </c>
    </row>
    <row r="23" spans="1:27" ht="13.5">
      <c r="A23">
        <v>21</v>
      </c>
      <c r="B23" s="4" t="s">
        <v>97</v>
      </c>
      <c r="C23" s="4" t="s">
        <v>115</v>
      </c>
      <c r="D23" s="4" t="s">
        <v>112</v>
      </c>
      <c r="E23" s="4">
        <v>27</v>
      </c>
      <c r="F23" s="4">
        <v>44</v>
      </c>
      <c r="G23" s="38">
        <f t="shared" si="0"/>
        <v>61.363636363636367</v>
      </c>
      <c r="H23" s="5" t="s">
        <v>87</v>
      </c>
      <c r="I23" s="5" t="str">
        <f t="shared" si="2"/>
        <v>52</v>
      </c>
      <c r="J23" s="6">
        <v>52</v>
      </c>
      <c r="K23" s="5" t="s">
        <v>116</v>
      </c>
      <c r="L23" s="6">
        <v>71</v>
      </c>
      <c r="M23" s="5" t="s">
        <v>84</v>
      </c>
      <c r="N23" s="6">
        <v>60</v>
      </c>
      <c r="O23" s="5" t="s">
        <v>117</v>
      </c>
      <c r="P23" s="6">
        <v>52</v>
      </c>
      <c r="Q23" s="5" t="s">
        <v>32</v>
      </c>
      <c r="R23" s="6">
        <v>50</v>
      </c>
      <c r="S23" s="10"/>
      <c r="T23" s="10"/>
      <c r="U23" s="5" t="s">
        <v>32</v>
      </c>
      <c r="V23" s="6">
        <v>50</v>
      </c>
      <c r="W23" s="11">
        <v>13</v>
      </c>
      <c r="X23" s="11">
        <v>25</v>
      </c>
      <c r="Y23" s="11">
        <v>38</v>
      </c>
      <c r="Z23" s="11" t="s">
        <v>29</v>
      </c>
      <c r="AA23" s="11">
        <f t="shared" si="1"/>
        <v>65</v>
      </c>
    </row>
    <row r="24" spans="1:27" ht="13.5">
      <c r="A24">
        <v>22</v>
      </c>
      <c r="B24" s="4" t="s">
        <v>97</v>
      </c>
      <c r="C24" s="4" t="s">
        <v>115</v>
      </c>
      <c r="D24" s="4" t="s">
        <v>99</v>
      </c>
      <c r="E24" s="4">
        <v>25</v>
      </c>
      <c r="F24" s="4">
        <v>48</v>
      </c>
      <c r="G24" s="38">
        <f t="shared" si="0"/>
        <v>52.083333333333336</v>
      </c>
      <c r="H24" s="5" t="s">
        <v>118</v>
      </c>
      <c r="I24" s="5" t="str">
        <f t="shared" si="2"/>
        <v>53</v>
      </c>
      <c r="J24" s="6">
        <v>47</v>
      </c>
      <c r="K24" s="5" t="s">
        <v>116</v>
      </c>
      <c r="L24" s="6">
        <v>71</v>
      </c>
      <c r="M24" s="5" t="s">
        <v>75</v>
      </c>
      <c r="N24" s="6">
        <v>40</v>
      </c>
      <c r="O24" s="5" t="s">
        <v>119</v>
      </c>
      <c r="P24" s="6">
        <v>45</v>
      </c>
      <c r="Q24" s="5" t="s">
        <v>43</v>
      </c>
      <c r="R24" s="6">
        <v>67</v>
      </c>
      <c r="S24" s="10"/>
      <c r="T24" s="10"/>
      <c r="U24" s="5" t="s">
        <v>43</v>
      </c>
      <c r="V24" s="6">
        <v>67</v>
      </c>
      <c r="W24" s="6">
        <v>7</v>
      </c>
      <c r="X24" s="11">
        <v>13</v>
      </c>
      <c r="Y24" s="11">
        <v>23</v>
      </c>
      <c r="Z24" s="11" t="s">
        <v>35</v>
      </c>
      <c r="AA24" s="11">
        <f t="shared" si="1"/>
        <v>57</v>
      </c>
    </row>
    <row r="25" spans="1:27" ht="13.5">
      <c r="A25">
        <v>23</v>
      </c>
      <c r="B25" s="4" t="s">
        <v>97</v>
      </c>
      <c r="C25" s="4" t="s">
        <v>120</v>
      </c>
      <c r="D25" s="4" t="s">
        <v>121</v>
      </c>
      <c r="E25" s="4">
        <v>26</v>
      </c>
      <c r="F25" s="4">
        <v>54</v>
      </c>
      <c r="G25" s="38">
        <f t="shared" si="0"/>
        <v>48.148148148148145</v>
      </c>
      <c r="H25" s="5" t="s">
        <v>122</v>
      </c>
      <c r="I25" s="5" t="str">
        <f t="shared" si="2"/>
        <v>64</v>
      </c>
      <c r="J25" s="6">
        <v>41</v>
      </c>
      <c r="K25" s="10"/>
      <c r="L25" s="10"/>
      <c r="M25" s="5" t="s">
        <v>80</v>
      </c>
      <c r="N25" s="8">
        <v>0</v>
      </c>
      <c r="O25" s="5" t="s">
        <v>123</v>
      </c>
      <c r="P25" s="6">
        <v>40</v>
      </c>
      <c r="Q25" s="5" t="s">
        <v>32</v>
      </c>
      <c r="R25" s="6">
        <v>50</v>
      </c>
      <c r="S25" s="5" t="s">
        <v>26</v>
      </c>
      <c r="T25" s="8">
        <v>0</v>
      </c>
      <c r="U25" s="5" t="s">
        <v>45</v>
      </c>
      <c r="V25" s="9">
        <v>100</v>
      </c>
      <c r="W25" s="11">
        <v>14</v>
      </c>
      <c r="X25" s="11">
        <v>22</v>
      </c>
      <c r="Y25" s="11">
        <v>22</v>
      </c>
      <c r="Z25" s="11" t="s">
        <v>35</v>
      </c>
      <c r="AA25" s="11">
        <f t="shared" si="1"/>
        <v>41</v>
      </c>
    </row>
    <row r="26" spans="1:27" ht="13.5">
      <c r="A26">
        <v>24</v>
      </c>
      <c r="B26" s="4" t="s">
        <v>97</v>
      </c>
      <c r="C26" s="4" t="s">
        <v>120</v>
      </c>
      <c r="D26" s="4" t="s">
        <v>108</v>
      </c>
      <c r="E26" s="4">
        <v>38</v>
      </c>
      <c r="F26" s="4">
        <v>60</v>
      </c>
      <c r="G26" s="38">
        <f t="shared" si="0"/>
        <v>63.333333333333336</v>
      </c>
      <c r="H26" s="5" t="s">
        <v>124</v>
      </c>
      <c r="I26" s="5" t="str">
        <f t="shared" si="2"/>
        <v>64</v>
      </c>
      <c r="J26" s="6">
        <v>59</v>
      </c>
      <c r="K26" s="5" t="s">
        <v>101</v>
      </c>
      <c r="L26" s="6">
        <v>80</v>
      </c>
      <c r="M26" s="10"/>
      <c r="N26" s="10"/>
      <c r="O26" s="5" t="s">
        <v>125</v>
      </c>
      <c r="P26" s="6">
        <v>57</v>
      </c>
      <c r="Q26" s="7" t="s">
        <v>126</v>
      </c>
      <c r="R26" s="6">
        <v>82</v>
      </c>
      <c r="S26" s="10"/>
      <c r="T26" s="10"/>
      <c r="U26" s="5" t="s">
        <v>126</v>
      </c>
      <c r="V26" s="6">
        <v>82</v>
      </c>
      <c r="W26" s="6">
        <v>9</v>
      </c>
      <c r="X26" s="11">
        <v>14</v>
      </c>
      <c r="Y26" s="11">
        <v>38</v>
      </c>
      <c r="Z26" s="11" t="s">
        <v>29</v>
      </c>
      <c r="AA26" s="11">
        <f t="shared" si="1"/>
        <v>83</v>
      </c>
    </row>
    <row r="27" spans="1:27" ht="13.5">
      <c r="A27">
        <v>25</v>
      </c>
      <c r="B27" s="4" t="s">
        <v>127</v>
      </c>
      <c r="C27" s="4" t="s">
        <v>128</v>
      </c>
      <c r="D27" s="4" t="s">
        <v>129</v>
      </c>
      <c r="E27" s="4">
        <v>19</v>
      </c>
      <c r="F27" s="4">
        <v>43</v>
      </c>
      <c r="G27" s="38">
        <f t="shared" si="0"/>
        <v>44.186046511627907</v>
      </c>
      <c r="H27" s="5" t="s">
        <v>81</v>
      </c>
      <c r="I27" s="5" t="str">
        <f t="shared" si="2"/>
        <v>49</v>
      </c>
      <c r="J27" s="6">
        <v>39</v>
      </c>
      <c r="K27" s="5" t="s">
        <v>59</v>
      </c>
      <c r="L27" s="6">
        <v>50</v>
      </c>
      <c r="M27" s="5" t="s">
        <v>130</v>
      </c>
      <c r="N27" s="8">
        <v>0</v>
      </c>
      <c r="O27" s="5" t="s">
        <v>131</v>
      </c>
      <c r="P27" s="6">
        <v>38</v>
      </c>
      <c r="Q27" s="5" t="s">
        <v>32</v>
      </c>
      <c r="R27" s="6">
        <v>50</v>
      </c>
      <c r="S27" s="10"/>
      <c r="T27" s="10"/>
      <c r="U27" s="5" t="s">
        <v>32</v>
      </c>
      <c r="V27" s="6">
        <v>50</v>
      </c>
      <c r="W27" s="11">
        <v>15</v>
      </c>
      <c r="X27" s="11">
        <v>31</v>
      </c>
      <c r="Y27" s="11">
        <v>41</v>
      </c>
      <c r="Z27" s="11" t="s">
        <v>35</v>
      </c>
      <c r="AA27" s="11">
        <f t="shared" si="1"/>
        <v>49</v>
      </c>
    </row>
    <row r="28" spans="1:27" ht="13.5">
      <c r="A28">
        <v>26</v>
      </c>
      <c r="B28" s="4" t="s">
        <v>127</v>
      </c>
      <c r="C28" s="4" t="s">
        <v>128</v>
      </c>
      <c r="D28" s="4" t="s">
        <v>132</v>
      </c>
      <c r="E28" s="4">
        <v>22</v>
      </c>
      <c r="F28" s="4">
        <v>47</v>
      </c>
      <c r="G28" s="38">
        <f t="shared" si="0"/>
        <v>46.808510638297875</v>
      </c>
      <c r="H28" s="5" t="s">
        <v>44</v>
      </c>
      <c r="I28" s="5" t="str">
        <f t="shared" si="2"/>
        <v>50</v>
      </c>
      <c r="J28" s="6">
        <v>44</v>
      </c>
      <c r="K28" s="5" t="s">
        <v>52</v>
      </c>
      <c r="L28" s="6">
        <v>63</v>
      </c>
      <c r="M28" s="5" t="s">
        <v>60</v>
      </c>
      <c r="N28" s="8">
        <v>0</v>
      </c>
      <c r="O28" s="5" t="s">
        <v>133</v>
      </c>
      <c r="P28" s="6">
        <v>45</v>
      </c>
      <c r="Q28" s="5" t="s">
        <v>49</v>
      </c>
      <c r="R28" s="6">
        <v>33</v>
      </c>
      <c r="S28" s="10"/>
      <c r="T28" s="10"/>
      <c r="U28" s="5" t="s">
        <v>49</v>
      </c>
      <c r="V28" s="6">
        <v>33</v>
      </c>
      <c r="W28" s="11">
        <v>13</v>
      </c>
      <c r="X28" s="11">
        <v>26</v>
      </c>
      <c r="Y28" s="11">
        <v>32</v>
      </c>
      <c r="Z28" s="11" t="s">
        <v>29</v>
      </c>
      <c r="AA28" s="11">
        <f t="shared" si="1"/>
        <v>50</v>
      </c>
    </row>
    <row r="29" spans="1:27" ht="13.5">
      <c r="A29">
        <v>27</v>
      </c>
      <c r="B29" s="4" t="s">
        <v>127</v>
      </c>
      <c r="C29" s="4" t="s">
        <v>134</v>
      </c>
      <c r="D29" s="4" t="s">
        <v>135</v>
      </c>
      <c r="E29" s="4">
        <v>35</v>
      </c>
      <c r="F29" s="4">
        <v>51</v>
      </c>
      <c r="G29" s="38">
        <f t="shared" si="0"/>
        <v>68.627450980392155</v>
      </c>
      <c r="H29" s="5" t="s">
        <v>136</v>
      </c>
      <c r="I29" s="5" t="str">
        <f t="shared" si="2"/>
        <v>55</v>
      </c>
      <c r="J29" s="6">
        <v>64</v>
      </c>
      <c r="K29" s="5" t="s">
        <v>137</v>
      </c>
      <c r="L29" s="6">
        <v>57</v>
      </c>
      <c r="M29" s="5" t="s">
        <v>59</v>
      </c>
      <c r="N29" s="6">
        <v>50</v>
      </c>
      <c r="O29" s="5" t="s">
        <v>138</v>
      </c>
      <c r="P29" s="6">
        <v>64</v>
      </c>
      <c r="Q29" s="7" t="s">
        <v>139</v>
      </c>
      <c r="R29" s="6">
        <v>64</v>
      </c>
      <c r="S29" s="10"/>
      <c r="T29" s="10"/>
      <c r="U29" s="5" t="s">
        <v>139</v>
      </c>
      <c r="V29" s="6">
        <v>64</v>
      </c>
      <c r="W29" s="6">
        <v>6</v>
      </c>
      <c r="X29" s="11">
        <v>11</v>
      </c>
      <c r="Y29" s="11">
        <v>29</v>
      </c>
      <c r="Z29" s="11" t="s">
        <v>29</v>
      </c>
      <c r="AA29" s="11">
        <f t="shared" si="1"/>
        <v>82</v>
      </c>
    </row>
    <row r="30" spans="1:27" ht="13.5">
      <c r="A30">
        <v>28</v>
      </c>
      <c r="B30" s="4" t="s">
        <v>127</v>
      </c>
      <c r="C30" s="4" t="s">
        <v>134</v>
      </c>
      <c r="D30" s="4" t="s">
        <v>140</v>
      </c>
      <c r="E30" s="4">
        <v>22</v>
      </c>
      <c r="F30" s="4">
        <v>46</v>
      </c>
      <c r="G30" s="38">
        <f t="shared" si="0"/>
        <v>47.826086956521742</v>
      </c>
      <c r="H30" s="5" t="s">
        <v>109</v>
      </c>
      <c r="I30" s="5" t="str">
        <f t="shared" si="2"/>
        <v>54</v>
      </c>
      <c r="J30" s="6">
        <v>41</v>
      </c>
      <c r="K30" s="5" t="s">
        <v>116</v>
      </c>
      <c r="L30" s="6">
        <v>71</v>
      </c>
      <c r="M30" s="5" t="s">
        <v>43</v>
      </c>
      <c r="N30" s="6">
        <v>67</v>
      </c>
      <c r="O30" s="5" t="s">
        <v>141</v>
      </c>
      <c r="P30" s="6">
        <v>41</v>
      </c>
      <c r="Q30" s="5" t="s">
        <v>75</v>
      </c>
      <c r="R30" s="6">
        <v>40</v>
      </c>
      <c r="S30" s="5" t="s">
        <v>45</v>
      </c>
      <c r="T30" s="6">
        <v>100</v>
      </c>
      <c r="U30" s="5" t="s">
        <v>114</v>
      </c>
      <c r="V30" s="6">
        <v>25</v>
      </c>
      <c r="W30" s="11">
        <v>17</v>
      </c>
      <c r="X30" s="11">
        <v>31</v>
      </c>
      <c r="Y30" s="11">
        <v>17</v>
      </c>
      <c r="Z30" s="11" t="s">
        <v>35</v>
      </c>
      <c r="AA30" s="11">
        <f t="shared" si="1"/>
        <v>27</v>
      </c>
    </row>
    <row r="31" spans="1:27" ht="13.5">
      <c r="A31">
        <v>29</v>
      </c>
      <c r="B31" s="4" t="s">
        <v>127</v>
      </c>
      <c r="C31" s="4" t="s">
        <v>142</v>
      </c>
      <c r="D31" s="4" t="s">
        <v>140</v>
      </c>
      <c r="E31" s="4">
        <v>24</v>
      </c>
      <c r="F31" s="4">
        <v>40</v>
      </c>
      <c r="G31" s="38">
        <f t="shared" si="0"/>
        <v>60</v>
      </c>
      <c r="H31" s="5" t="s">
        <v>143</v>
      </c>
      <c r="I31" s="5" t="str">
        <f t="shared" si="2"/>
        <v>53</v>
      </c>
      <c r="J31" s="6">
        <v>45</v>
      </c>
      <c r="K31" s="5" t="s">
        <v>84</v>
      </c>
      <c r="L31" s="6">
        <v>60</v>
      </c>
      <c r="M31" s="5" t="s">
        <v>130</v>
      </c>
      <c r="N31" s="8">
        <v>0</v>
      </c>
      <c r="O31" s="5" t="s">
        <v>119</v>
      </c>
      <c r="P31" s="6">
        <v>45</v>
      </c>
      <c r="Q31" s="5" t="s">
        <v>82</v>
      </c>
      <c r="R31" s="6">
        <v>50</v>
      </c>
      <c r="S31" s="10"/>
      <c r="T31" s="10"/>
      <c r="U31" s="5" t="s">
        <v>82</v>
      </c>
      <c r="V31" s="6">
        <v>50</v>
      </c>
      <c r="W31" s="11">
        <v>17</v>
      </c>
      <c r="X31" s="11">
        <v>32</v>
      </c>
      <c r="Y31" s="11">
        <v>20</v>
      </c>
      <c r="Z31" s="11" t="s">
        <v>35</v>
      </c>
      <c r="AA31" s="11">
        <f t="shared" si="1"/>
        <v>33</v>
      </c>
    </row>
    <row r="32" spans="1:27" ht="13.5">
      <c r="A32">
        <v>30</v>
      </c>
      <c r="B32" s="4" t="s">
        <v>127</v>
      </c>
      <c r="C32" s="4" t="s">
        <v>142</v>
      </c>
      <c r="D32" s="4" t="s">
        <v>129</v>
      </c>
      <c r="E32" s="4">
        <v>28</v>
      </c>
      <c r="F32" s="4">
        <v>48</v>
      </c>
      <c r="G32" s="38">
        <f t="shared" si="0"/>
        <v>58.333333333333336</v>
      </c>
      <c r="H32" s="5" t="s">
        <v>71</v>
      </c>
      <c r="I32" s="5" t="str">
        <f t="shared" si="2"/>
        <v>53</v>
      </c>
      <c r="J32" s="6">
        <v>53</v>
      </c>
      <c r="K32" s="5" t="s">
        <v>41</v>
      </c>
      <c r="L32" s="6">
        <v>83</v>
      </c>
      <c r="M32" s="5" t="s">
        <v>74</v>
      </c>
      <c r="N32" s="6">
        <v>33</v>
      </c>
      <c r="O32" s="5" t="s">
        <v>144</v>
      </c>
      <c r="P32" s="6">
        <v>48</v>
      </c>
      <c r="Q32" s="5" t="s">
        <v>41</v>
      </c>
      <c r="R32" s="6">
        <v>83</v>
      </c>
      <c r="S32" s="10"/>
      <c r="T32" s="10"/>
      <c r="U32" s="5" t="s">
        <v>41</v>
      </c>
      <c r="V32" s="6">
        <v>83</v>
      </c>
      <c r="W32" s="11">
        <v>13</v>
      </c>
      <c r="X32" s="11">
        <v>25</v>
      </c>
      <c r="Y32" s="11">
        <v>25</v>
      </c>
      <c r="Z32" s="11" t="s">
        <v>29</v>
      </c>
      <c r="AA32" s="11">
        <f t="shared" si="1"/>
        <v>53</v>
      </c>
    </row>
    <row r="33" spans="1:27" ht="13.5">
      <c r="A33">
        <v>31</v>
      </c>
      <c r="B33" s="4" t="s">
        <v>127</v>
      </c>
      <c r="C33" s="4" t="s">
        <v>145</v>
      </c>
      <c r="D33" s="4" t="s">
        <v>132</v>
      </c>
      <c r="E33" s="4">
        <v>23</v>
      </c>
      <c r="F33" s="4">
        <v>43</v>
      </c>
      <c r="G33" s="38">
        <f t="shared" si="0"/>
        <v>53.488372093023258</v>
      </c>
      <c r="H33" s="5" t="s">
        <v>146</v>
      </c>
      <c r="I33" s="5" t="str">
        <f t="shared" si="2"/>
        <v>60</v>
      </c>
      <c r="J33" s="6">
        <v>38</v>
      </c>
      <c r="K33" s="5" t="s">
        <v>33</v>
      </c>
      <c r="L33" s="6">
        <v>29</v>
      </c>
      <c r="M33" s="5" t="s">
        <v>56</v>
      </c>
      <c r="N33" s="6">
        <v>44</v>
      </c>
      <c r="O33" s="5" t="s">
        <v>76</v>
      </c>
      <c r="P33" s="6">
        <v>38</v>
      </c>
      <c r="Q33" s="5" t="s">
        <v>75</v>
      </c>
      <c r="R33" s="6">
        <v>40</v>
      </c>
      <c r="S33" s="10"/>
      <c r="T33" s="10"/>
      <c r="U33" s="5" t="s">
        <v>75</v>
      </c>
      <c r="V33" s="6">
        <v>40</v>
      </c>
      <c r="W33" s="11">
        <v>18</v>
      </c>
      <c r="X33" s="11">
        <v>30</v>
      </c>
      <c r="Y33" s="11">
        <v>14</v>
      </c>
      <c r="Z33" s="11" t="s">
        <v>35</v>
      </c>
      <c r="AA33" s="11">
        <f t="shared" si="1"/>
        <v>22</v>
      </c>
    </row>
    <row r="34" spans="1:27" ht="13.5">
      <c r="A34">
        <v>32</v>
      </c>
      <c r="B34" s="4" t="s">
        <v>127</v>
      </c>
      <c r="C34" s="4" t="s">
        <v>145</v>
      </c>
      <c r="D34" s="4" t="s">
        <v>135</v>
      </c>
      <c r="E34" s="4">
        <v>42</v>
      </c>
      <c r="F34" s="4">
        <v>56</v>
      </c>
      <c r="G34" s="38">
        <f t="shared" si="0"/>
        <v>75</v>
      </c>
      <c r="H34" s="5" t="s">
        <v>147</v>
      </c>
      <c r="I34" s="5" t="str">
        <f t="shared" si="2"/>
        <v>60</v>
      </c>
      <c r="J34" s="6">
        <v>70</v>
      </c>
      <c r="K34" s="5" t="s">
        <v>148</v>
      </c>
      <c r="L34" s="6">
        <v>71</v>
      </c>
      <c r="M34" s="5" t="s">
        <v>114</v>
      </c>
      <c r="N34" s="6">
        <v>25</v>
      </c>
      <c r="O34" s="5" t="s">
        <v>149</v>
      </c>
      <c r="P34" s="6">
        <v>65</v>
      </c>
      <c r="Q34" s="5" t="s">
        <v>150</v>
      </c>
      <c r="R34" s="9">
        <v>100</v>
      </c>
      <c r="S34" s="5" t="s">
        <v>45</v>
      </c>
      <c r="T34" s="6">
        <v>100</v>
      </c>
      <c r="U34" s="5" t="s">
        <v>151</v>
      </c>
      <c r="V34" s="9">
        <v>100</v>
      </c>
      <c r="W34" s="6">
        <v>6</v>
      </c>
      <c r="X34" s="11">
        <v>10</v>
      </c>
      <c r="Y34" s="11">
        <v>26</v>
      </c>
      <c r="Z34" s="11" t="s">
        <v>29</v>
      </c>
      <c r="AA34" s="11">
        <f t="shared" si="1"/>
        <v>86</v>
      </c>
    </row>
    <row r="35" spans="1:27" ht="13.5">
      <c r="A35">
        <v>33</v>
      </c>
      <c r="B35" s="4" t="s">
        <v>67</v>
      </c>
      <c r="C35" s="4" t="s">
        <v>152</v>
      </c>
      <c r="D35" s="4" t="s">
        <v>72</v>
      </c>
      <c r="E35" s="4">
        <v>27</v>
      </c>
      <c r="F35" s="4">
        <v>47</v>
      </c>
      <c r="G35" s="38">
        <f t="shared" ref="G35:G66" si="3">E35*100/F35</f>
        <v>57.446808510638299</v>
      </c>
      <c r="H35" s="5" t="s">
        <v>153</v>
      </c>
      <c r="I35" s="5" t="str">
        <f t="shared" si="2"/>
        <v>59</v>
      </c>
      <c r="J35" s="6">
        <v>46</v>
      </c>
      <c r="K35" s="5" t="s">
        <v>154</v>
      </c>
      <c r="L35" s="9">
        <v>100</v>
      </c>
      <c r="M35" s="5" t="s">
        <v>155</v>
      </c>
      <c r="N35" s="6">
        <v>20</v>
      </c>
      <c r="O35" s="5" t="s">
        <v>156</v>
      </c>
      <c r="P35" s="6">
        <v>43</v>
      </c>
      <c r="Q35" s="5" t="s">
        <v>65</v>
      </c>
      <c r="R35" s="6">
        <v>75</v>
      </c>
      <c r="S35" s="5" t="s">
        <v>45</v>
      </c>
      <c r="T35" s="6">
        <v>100</v>
      </c>
      <c r="U35" s="5" t="s">
        <v>66</v>
      </c>
      <c r="V35" s="6">
        <v>67</v>
      </c>
      <c r="W35" s="11">
        <v>16</v>
      </c>
      <c r="X35" s="11">
        <v>27</v>
      </c>
      <c r="Y35" s="11">
        <v>33</v>
      </c>
      <c r="Z35" s="11" t="s">
        <v>29</v>
      </c>
      <c r="AA35" s="11">
        <f t="shared" ref="AA35:AA66" si="4">(J35+Y35)-X35</f>
        <v>52</v>
      </c>
    </row>
    <row r="36" spans="1:27" ht="13.5">
      <c r="A36">
        <v>34</v>
      </c>
      <c r="B36" s="4" t="s">
        <v>67</v>
      </c>
      <c r="C36" s="4" t="s">
        <v>152</v>
      </c>
      <c r="D36" s="4" t="s">
        <v>78</v>
      </c>
      <c r="E36" s="4">
        <v>24</v>
      </c>
      <c r="F36" s="4">
        <v>46</v>
      </c>
      <c r="G36" s="38">
        <f t="shared" si="3"/>
        <v>52.173913043478258</v>
      </c>
      <c r="H36" s="5" t="s">
        <v>157</v>
      </c>
      <c r="I36" s="5" t="str">
        <f t="shared" si="2"/>
        <v>58</v>
      </c>
      <c r="J36" s="6">
        <v>41</v>
      </c>
      <c r="K36" s="5" t="s">
        <v>158</v>
      </c>
      <c r="L36" s="9">
        <v>100</v>
      </c>
      <c r="M36" s="5" t="s">
        <v>130</v>
      </c>
      <c r="N36" s="8">
        <v>0</v>
      </c>
      <c r="O36" s="5" t="s">
        <v>79</v>
      </c>
      <c r="P36" s="6">
        <v>40</v>
      </c>
      <c r="Q36" s="5" t="s">
        <v>66</v>
      </c>
      <c r="R36" s="6">
        <v>67</v>
      </c>
      <c r="S36" s="5" t="s">
        <v>45</v>
      </c>
      <c r="T36" s="6">
        <v>100</v>
      </c>
      <c r="U36" s="5" t="s">
        <v>32</v>
      </c>
      <c r="V36" s="6">
        <v>50</v>
      </c>
      <c r="W36" s="11">
        <v>15</v>
      </c>
      <c r="X36" s="11">
        <v>26</v>
      </c>
      <c r="Y36" s="11">
        <v>33</v>
      </c>
      <c r="Z36" s="11" t="s">
        <v>35</v>
      </c>
      <c r="AA36" s="11">
        <f t="shared" si="4"/>
        <v>48</v>
      </c>
    </row>
    <row r="37" spans="1:27" ht="13.5">
      <c r="A37">
        <v>35</v>
      </c>
      <c r="B37" s="4" t="s">
        <v>67</v>
      </c>
      <c r="C37" s="4" t="s">
        <v>159</v>
      </c>
      <c r="D37" s="4" t="s">
        <v>69</v>
      </c>
      <c r="E37" s="4">
        <v>30</v>
      </c>
      <c r="F37" s="4">
        <v>45</v>
      </c>
      <c r="G37" s="38">
        <f t="shared" si="3"/>
        <v>66.666666666666671</v>
      </c>
      <c r="H37" s="5" t="s">
        <v>160</v>
      </c>
      <c r="I37" s="5" t="str">
        <f t="shared" si="2"/>
        <v>54</v>
      </c>
      <c r="J37" s="6">
        <v>56</v>
      </c>
      <c r="K37" s="5" t="s">
        <v>45</v>
      </c>
      <c r="L37" s="9">
        <v>100</v>
      </c>
      <c r="M37" s="5" t="s">
        <v>82</v>
      </c>
      <c r="N37" s="6">
        <v>50</v>
      </c>
      <c r="O37" s="5" t="s">
        <v>161</v>
      </c>
      <c r="P37" s="6">
        <v>56</v>
      </c>
      <c r="Q37" s="5" t="s">
        <v>84</v>
      </c>
      <c r="R37" s="6">
        <v>60</v>
      </c>
      <c r="S37" s="10"/>
      <c r="T37" s="10"/>
      <c r="U37" s="5" t="s">
        <v>84</v>
      </c>
      <c r="V37" s="6">
        <v>60</v>
      </c>
      <c r="W37" s="11">
        <v>11</v>
      </c>
      <c r="X37" s="11">
        <v>20</v>
      </c>
      <c r="Y37" s="11">
        <v>16</v>
      </c>
      <c r="Z37" s="11" t="s">
        <v>29</v>
      </c>
      <c r="AA37" s="11">
        <f t="shared" si="4"/>
        <v>52</v>
      </c>
    </row>
    <row r="38" spans="1:27" ht="13.5">
      <c r="A38">
        <v>36</v>
      </c>
      <c r="B38" s="4" t="s">
        <v>67</v>
      </c>
      <c r="C38" s="4" t="s">
        <v>159</v>
      </c>
      <c r="D38" s="4" t="s">
        <v>86</v>
      </c>
      <c r="E38" s="4">
        <v>26</v>
      </c>
      <c r="F38" s="4">
        <v>41</v>
      </c>
      <c r="G38" s="38">
        <f t="shared" si="3"/>
        <v>63.414634146341463</v>
      </c>
      <c r="H38" s="5" t="s">
        <v>162</v>
      </c>
      <c r="I38" s="5" t="str">
        <f t="shared" si="2"/>
        <v>54</v>
      </c>
      <c r="J38" s="6">
        <v>48</v>
      </c>
      <c r="K38" s="5" t="s">
        <v>39</v>
      </c>
      <c r="L38" s="6">
        <v>75</v>
      </c>
      <c r="M38" s="5" t="s">
        <v>45</v>
      </c>
      <c r="N38" s="6">
        <v>100</v>
      </c>
      <c r="O38" s="5" t="s">
        <v>163</v>
      </c>
      <c r="P38" s="6">
        <v>48</v>
      </c>
      <c r="Q38" s="5" t="s">
        <v>32</v>
      </c>
      <c r="R38" s="6">
        <v>50</v>
      </c>
      <c r="S38" s="10"/>
      <c r="T38" s="10"/>
      <c r="U38" s="5" t="s">
        <v>32</v>
      </c>
      <c r="V38" s="6">
        <v>50</v>
      </c>
      <c r="W38" s="11">
        <v>18</v>
      </c>
      <c r="X38" s="11">
        <v>33</v>
      </c>
      <c r="Y38" s="11">
        <v>21</v>
      </c>
      <c r="Z38" s="11" t="s">
        <v>35</v>
      </c>
      <c r="AA38" s="11">
        <f t="shared" si="4"/>
        <v>36</v>
      </c>
    </row>
    <row r="39" spans="1:27" ht="13.5">
      <c r="A39">
        <v>37</v>
      </c>
      <c r="B39" s="33" t="s">
        <v>127</v>
      </c>
      <c r="C39" s="33" t="s">
        <v>164</v>
      </c>
      <c r="D39" s="33" t="s">
        <v>132</v>
      </c>
      <c r="E39" s="33">
        <v>21</v>
      </c>
      <c r="F39" s="33">
        <v>45</v>
      </c>
      <c r="G39" s="38">
        <f t="shared" si="3"/>
        <v>46.666666666666664</v>
      </c>
      <c r="H39" s="53" t="s">
        <v>102</v>
      </c>
      <c r="I39" s="5" t="str">
        <f t="shared" si="2"/>
        <v>48</v>
      </c>
      <c r="J39" s="21">
        <v>44</v>
      </c>
      <c r="K39" s="53" t="s">
        <v>66</v>
      </c>
      <c r="L39" s="21">
        <v>67</v>
      </c>
      <c r="M39" s="53" t="s">
        <v>33</v>
      </c>
      <c r="N39" s="21">
        <v>29</v>
      </c>
      <c r="O39" s="53" t="s">
        <v>165</v>
      </c>
      <c r="P39" s="21">
        <v>40</v>
      </c>
      <c r="Q39" s="53" t="s">
        <v>43</v>
      </c>
      <c r="R39" s="21">
        <v>67</v>
      </c>
      <c r="S39" s="26"/>
      <c r="T39" s="26"/>
      <c r="U39" s="53" t="s">
        <v>43</v>
      </c>
      <c r="V39" s="21">
        <v>67</v>
      </c>
      <c r="W39" s="21">
        <v>9</v>
      </c>
      <c r="X39" s="23">
        <v>19</v>
      </c>
      <c r="Y39" s="23">
        <v>34</v>
      </c>
      <c r="Z39" s="23" t="s">
        <v>95</v>
      </c>
      <c r="AA39" s="23">
        <f t="shared" si="4"/>
        <v>59</v>
      </c>
    </row>
    <row r="40" spans="1:27" ht="13.5">
      <c r="A40">
        <v>38</v>
      </c>
      <c r="B40" s="33" t="s">
        <v>127</v>
      </c>
      <c r="C40" s="33" t="s">
        <v>164</v>
      </c>
      <c r="D40" s="33" t="s">
        <v>140</v>
      </c>
      <c r="E40" s="33">
        <v>21</v>
      </c>
      <c r="F40" s="33">
        <v>37</v>
      </c>
      <c r="G40" s="38">
        <f t="shared" si="3"/>
        <v>56.756756756756758</v>
      </c>
      <c r="H40" s="53" t="s">
        <v>102</v>
      </c>
      <c r="I40" s="5" t="str">
        <f t="shared" si="2"/>
        <v>48</v>
      </c>
      <c r="J40" s="21">
        <v>44</v>
      </c>
      <c r="K40" s="54" t="s">
        <v>166</v>
      </c>
      <c r="L40" s="21">
        <v>27</v>
      </c>
      <c r="M40" s="53" t="s">
        <v>26</v>
      </c>
      <c r="N40" s="22">
        <v>0</v>
      </c>
      <c r="O40" s="53" t="s">
        <v>167</v>
      </c>
      <c r="P40" s="21">
        <v>42</v>
      </c>
      <c r="Q40" s="53" t="s">
        <v>66</v>
      </c>
      <c r="R40" s="21">
        <v>67</v>
      </c>
      <c r="S40" s="26"/>
      <c r="T40" s="26"/>
      <c r="U40" s="53" t="s">
        <v>66</v>
      </c>
      <c r="V40" s="21">
        <v>67</v>
      </c>
      <c r="W40" s="23">
        <v>12</v>
      </c>
      <c r="X40" s="23">
        <v>25</v>
      </c>
      <c r="Y40" s="23">
        <v>34</v>
      </c>
      <c r="Z40" s="23" t="s">
        <v>95</v>
      </c>
      <c r="AA40" s="23">
        <f t="shared" si="4"/>
        <v>53</v>
      </c>
    </row>
    <row r="41" spans="1:27" ht="13.5">
      <c r="A41">
        <v>39</v>
      </c>
      <c r="B41" s="4" t="s">
        <v>127</v>
      </c>
      <c r="C41" s="4" t="s">
        <v>168</v>
      </c>
      <c r="D41" s="4" t="s">
        <v>129</v>
      </c>
      <c r="E41" s="4">
        <v>20</v>
      </c>
      <c r="F41" s="4">
        <v>49</v>
      </c>
      <c r="G41" s="38">
        <f t="shared" si="3"/>
        <v>40.816326530612244</v>
      </c>
      <c r="H41" s="5" t="s">
        <v>169</v>
      </c>
      <c r="I41" s="5" t="str">
        <f t="shared" si="2"/>
        <v>56</v>
      </c>
      <c r="J41" s="6">
        <v>36</v>
      </c>
      <c r="K41" s="5" t="s">
        <v>74</v>
      </c>
      <c r="L41" s="6">
        <v>33</v>
      </c>
      <c r="M41" s="5" t="s">
        <v>62</v>
      </c>
      <c r="N41" s="8">
        <v>0</v>
      </c>
      <c r="O41" s="5" t="s">
        <v>170</v>
      </c>
      <c r="P41" s="6">
        <v>36</v>
      </c>
      <c r="Q41" s="5" t="s">
        <v>74</v>
      </c>
      <c r="R41" s="6">
        <v>33</v>
      </c>
      <c r="S41" s="10"/>
      <c r="T41" s="10"/>
      <c r="U41" s="5" t="s">
        <v>74</v>
      </c>
      <c r="V41" s="6">
        <v>33</v>
      </c>
      <c r="W41" s="11">
        <v>15</v>
      </c>
      <c r="X41" s="11">
        <v>27</v>
      </c>
      <c r="Y41" s="11">
        <v>35</v>
      </c>
      <c r="Z41" s="11" t="s">
        <v>35</v>
      </c>
      <c r="AA41" s="11">
        <f t="shared" si="4"/>
        <v>44</v>
      </c>
    </row>
    <row r="42" spans="1:27" ht="13.5">
      <c r="A42">
        <v>40</v>
      </c>
      <c r="B42" s="4" t="s">
        <v>127</v>
      </c>
      <c r="C42" s="4" t="s">
        <v>168</v>
      </c>
      <c r="D42" s="4" t="s">
        <v>135</v>
      </c>
      <c r="E42" s="4">
        <v>28</v>
      </c>
      <c r="F42" s="4">
        <v>52</v>
      </c>
      <c r="G42" s="38">
        <f t="shared" si="3"/>
        <v>53.846153846153847</v>
      </c>
      <c r="H42" s="5" t="s">
        <v>171</v>
      </c>
      <c r="I42" s="5" t="str">
        <f t="shared" si="2"/>
        <v>57</v>
      </c>
      <c r="J42" s="6">
        <v>49</v>
      </c>
      <c r="K42" s="5" t="s">
        <v>41</v>
      </c>
      <c r="L42" s="6">
        <v>83</v>
      </c>
      <c r="M42" s="5" t="s">
        <v>32</v>
      </c>
      <c r="N42" s="6">
        <v>50</v>
      </c>
      <c r="O42" s="5" t="s">
        <v>172</v>
      </c>
      <c r="P42" s="6">
        <v>48</v>
      </c>
      <c r="Q42" s="7" t="s">
        <v>173</v>
      </c>
      <c r="R42" s="6">
        <v>54</v>
      </c>
      <c r="S42" s="5" t="s">
        <v>32</v>
      </c>
      <c r="T42" s="6">
        <v>50</v>
      </c>
      <c r="U42" s="5" t="s">
        <v>55</v>
      </c>
      <c r="V42" s="6">
        <v>55</v>
      </c>
      <c r="W42" s="6">
        <v>8</v>
      </c>
      <c r="X42" s="11">
        <v>14</v>
      </c>
      <c r="Y42" s="11">
        <v>43</v>
      </c>
      <c r="Z42" s="11" t="s">
        <v>29</v>
      </c>
      <c r="AA42" s="11">
        <f t="shared" si="4"/>
        <v>78</v>
      </c>
    </row>
    <row r="43" spans="1:27" ht="13.5">
      <c r="A43">
        <v>41</v>
      </c>
      <c r="B43" s="4" t="s">
        <v>21</v>
      </c>
      <c r="C43" s="4" t="s">
        <v>174</v>
      </c>
      <c r="D43" s="4" t="s">
        <v>30</v>
      </c>
      <c r="E43" s="4">
        <v>26</v>
      </c>
      <c r="F43" s="4">
        <v>44</v>
      </c>
      <c r="G43" s="38">
        <f t="shared" si="3"/>
        <v>59.090909090909093</v>
      </c>
      <c r="H43" s="5" t="s">
        <v>175</v>
      </c>
      <c r="I43" s="5" t="str">
        <f t="shared" si="2"/>
        <v>52</v>
      </c>
      <c r="J43" s="6">
        <v>50</v>
      </c>
      <c r="K43" s="5" t="s">
        <v>176</v>
      </c>
      <c r="L43" s="9">
        <v>100</v>
      </c>
      <c r="M43" s="5" t="s">
        <v>66</v>
      </c>
      <c r="N43" s="6">
        <v>67</v>
      </c>
      <c r="O43" s="5" t="s">
        <v>177</v>
      </c>
      <c r="P43" s="6">
        <v>51</v>
      </c>
      <c r="Q43" s="5" t="s">
        <v>84</v>
      </c>
      <c r="R43" s="6">
        <v>60</v>
      </c>
      <c r="S43" s="5" t="s">
        <v>45</v>
      </c>
      <c r="T43" s="6">
        <v>100</v>
      </c>
      <c r="U43" s="5" t="s">
        <v>59</v>
      </c>
      <c r="V43" s="6">
        <v>50</v>
      </c>
      <c r="W43" s="6">
        <v>9</v>
      </c>
      <c r="X43" s="11">
        <v>17</v>
      </c>
      <c r="Y43" s="11">
        <v>32</v>
      </c>
      <c r="Z43" s="11" t="s">
        <v>29</v>
      </c>
      <c r="AA43" s="11">
        <f t="shared" si="4"/>
        <v>65</v>
      </c>
    </row>
    <row r="44" spans="1:27" ht="13.5">
      <c r="A44">
        <v>42</v>
      </c>
      <c r="B44" s="4" t="s">
        <v>21</v>
      </c>
      <c r="C44" s="4" t="s">
        <v>174</v>
      </c>
      <c r="D44" s="4" t="s">
        <v>42</v>
      </c>
      <c r="E44" s="4">
        <v>25</v>
      </c>
      <c r="F44" s="4">
        <v>48</v>
      </c>
      <c r="G44" s="38">
        <f t="shared" si="3"/>
        <v>52.083333333333336</v>
      </c>
      <c r="H44" s="5" t="s">
        <v>118</v>
      </c>
      <c r="I44" s="5" t="str">
        <f t="shared" si="2"/>
        <v>53</v>
      </c>
      <c r="J44" s="6">
        <v>47</v>
      </c>
      <c r="K44" s="5" t="s">
        <v>62</v>
      </c>
      <c r="L44" s="11">
        <v>0</v>
      </c>
      <c r="M44" s="5" t="s">
        <v>32</v>
      </c>
      <c r="N44" s="6">
        <v>50</v>
      </c>
      <c r="O44" s="5" t="s">
        <v>44</v>
      </c>
      <c r="P44" s="6">
        <v>44</v>
      </c>
      <c r="Q44" s="5" t="s">
        <v>178</v>
      </c>
      <c r="R44" s="9">
        <v>100</v>
      </c>
      <c r="S44" s="10"/>
      <c r="T44" s="10"/>
      <c r="U44" s="5" t="s">
        <v>178</v>
      </c>
      <c r="V44" s="9">
        <v>100</v>
      </c>
      <c r="W44" s="6">
        <v>9</v>
      </c>
      <c r="X44" s="11">
        <v>17</v>
      </c>
      <c r="Y44" s="11">
        <v>32</v>
      </c>
      <c r="Z44" s="11" t="s">
        <v>35</v>
      </c>
      <c r="AA44" s="11">
        <f t="shared" si="4"/>
        <v>62</v>
      </c>
    </row>
    <row r="45" spans="1:27" ht="13.5">
      <c r="A45">
        <v>43</v>
      </c>
      <c r="B45" s="4" t="s">
        <v>97</v>
      </c>
      <c r="C45" s="4" t="s">
        <v>179</v>
      </c>
      <c r="D45" s="4" t="s">
        <v>121</v>
      </c>
      <c r="E45" s="4">
        <v>24</v>
      </c>
      <c r="F45" s="4">
        <v>38</v>
      </c>
      <c r="G45" s="38">
        <f t="shared" si="3"/>
        <v>63.157894736842103</v>
      </c>
      <c r="H45" s="5" t="s">
        <v>180</v>
      </c>
      <c r="I45" s="5" t="str">
        <f t="shared" si="2"/>
        <v>48</v>
      </c>
      <c r="J45" s="6">
        <v>50</v>
      </c>
      <c r="K45" s="5" t="s">
        <v>114</v>
      </c>
      <c r="L45" s="6">
        <v>25</v>
      </c>
      <c r="M45" s="5" t="s">
        <v>60</v>
      </c>
      <c r="N45" s="8">
        <v>0</v>
      </c>
      <c r="O45" s="5" t="s">
        <v>181</v>
      </c>
      <c r="P45" s="6">
        <v>50</v>
      </c>
      <c r="Q45" s="5" t="s">
        <v>32</v>
      </c>
      <c r="R45" s="6">
        <v>50</v>
      </c>
      <c r="S45" s="10"/>
      <c r="T45" s="10"/>
      <c r="U45" s="5" t="s">
        <v>32</v>
      </c>
      <c r="V45" s="6">
        <v>50</v>
      </c>
      <c r="W45" s="11">
        <v>12</v>
      </c>
      <c r="X45" s="11">
        <v>25</v>
      </c>
      <c r="Y45" s="11">
        <v>24</v>
      </c>
      <c r="Z45" s="11" t="s">
        <v>35</v>
      </c>
      <c r="AA45" s="11">
        <f t="shared" si="4"/>
        <v>49</v>
      </c>
    </row>
    <row r="46" spans="1:27" ht="13.5">
      <c r="A46">
        <v>44</v>
      </c>
      <c r="B46" s="4" t="s">
        <v>97</v>
      </c>
      <c r="C46" s="4" t="s">
        <v>179</v>
      </c>
      <c r="D46" s="4" t="s">
        <v>112</v>
      </c>
      <c r="E46" s="4">
        <v>25</v>
      </c>
      <c r="F46" s="4">
        <v>41</v>
      </c>
      <c r="G46" s="38">
        <f t="shared" si="3"/>
        <v>60.975609756097562</v>
      </c>
      <c r="H46" s="5" t="s">
        <v>182</v>
      </c>
      <c r="I46" s="5" t="str">
        <f t="shared" si="2"/>
        <v>48</v>
      </c>
      <c r="J46" s="6">
        <v>52</v>
      </c>
      <c r="K46" s="5" t="s">
        <v>59</v>
      </c>
      <c r="L46" s="6">
        <v>50</v>
      </c>
      <c r="M46" s="5" t="s">
        <v>32</v>
      </c>
      <c r="N46" s="6">
        <v>50</v>
      </c>
      <c r="O46" s="5" t="s">
        <v>183</v>
      </c>
      <c r="P46" s="6">
        <v>52</v>
      </c>
      <c r="Q46" s="5" t="s">
        <v>59</v>
      </c>
      <c r="R46" s="6">
        <v>50</v>
      </c>
      <c r="S46" s="10"/>
      <c r="T46" s="10"/>
      <c r="U46" s="5" t="s">
        <v>59</v>
      </c>
      <c r="V46" s="6">
        <v>50</v>
      </c>
      <c r="W46" s="6">
        <v>8</v>
      </c>
      <c r="X46" s="11">
        <v>17</v>
      </c>
      <c r="Y46" s="11">
        <v>23</v>
      </c>
      <c r="Z46" s="11" t="s">
        <v>29</v>
      </c>
      <c r="AA46" s="11">
        <f t="shared" si="4"/>
        <v>58</v>
      </c>
    </row>
    <row r="47" spans="1:27" ht="13.5">
      <c r="A47">
        <v>45</v>
      </c>
      <c r="B47" s="4" t="s">
        <v>21</v>
      </c>
      <c r="C47" s="4" t="s">
        <v>184</v>
      </c>
      <c r="D47" s="4" t="s">
        <v>23</v>
      </c>
      <c r="E47" s="4">
        <v>23</v>
      </c>
      <c r="F47" s="4">
        <v>42</v>
      </c>
      <c r="G47" s="38">
        <f t="shared" si="3"/>
        <v>54.761904761904759</v>
      </c>
      <c r="H47" s="5" t="s">
        <v>183</v>
      </c>
      <c r="I47" s="5" t="str">
        <f t="shared" si="2"/>
        <v>44</v>
      </c>
      <c r="J47" s="6">
        <v>52</v>
      </c>
      <c r="K47" s="5" t="s">
        <v>178</v>
      </c>
      <c r="L47" s="9">
        <v>100</v>
      </c>
      <c r="M47" s="5" t="s">
        <v>65</v>
      </c>
      <c r="N47" s="6">
        <v>75</v>
      </c>
      <c r="O47" s="5" t="s">
        <v>185</v>
      </c>
      <c r="P47" s="6">
        <v>49</v>
      </c>
      <c r="Q47" s="5" t="s">
        <v>178</v>
      </c>
      <c r="R47" s="9">
        <v>100</v>
      </c>
      <c r="S47" s="5" t="s">
        <v>45</v>
      </c>
      <c r="T47" s="6">
        <v>100</v>
      </c>
      <c r="U47" s="5" t="s">
        <v>28</v>
      </c>
      <c r="V47" s="9">
        <v>100</v>
      </c>
      <c r="W47" s="11">
        <v>11</v>
      </c>
      <c r="X47" s="11">
        <v>25</v>
      </c>
      <c r="Y47" s="11">
        <v>41</v>
      </c>
      <c r="Z47" s="11" t="s">
        <v>29</v>
      </c>
      <c r="AA47" s="11">
        <f t="shared" si="4"/>
        <v>68</v>
      </c>
    </row>
    <row r="48" spans="1:27" ht="13.5">
      <c r="A48">
        <v>46</v>
      </c>
      <c r="B48" s="4" t="s">
        <v>21</v>
      </c>
      <c r="C48" s="4" t="s">
        <v>184</v>
      </c>
      <c r="D48" s="4" t="s">
        <v>37</v>
      </c>
      <c r="E48" s="4">
        <v>20</v>
      </c>
      <c r="F48" s="4">
        <v>43</v>
      </c>
      <c r="G48" s="38">
        <f t="shared" si="3"/>
        <v>46.511627906976742</v>
      </c>
      <c r="H48" s="5" t="s">
        <v>133</v>
      </c>
      <c r="I48" s="5" t="str">
        <f t="shared" si="2"/>
        <v>44</v>
      </c>
      <c r="J48" s="6">
        <v>45</v>
      </c>
      <c r="K48" s="5" t="s">
        <v>39</v>
      </c>
      <c r="L48" s="6">
        <v>75</v>
      </c>
      <c r="M48" s="5" t="s">
        <v>66</v>
      </c>
      <c r="N48" s="6">
        <v>67</v>
      </c>
      <c r="O48" s="5" t="s">
        <v>186</v>
      </c>
      <c r="P48" s="6">
        <v>45</v>
      </c>
      <c r="Q48" s="5" t="s">
        <v>32</v>
      </c>
      <c r="R48" s="6">
        <v>50</v>
      </c>
      <c r="S48" s="10"/>
      <c r="T48" s="10"/>
      <c r="U48" s="5" t="s">
        <v>32</v>
      </c>
      <c r="V48" s="6">
        <v>50</v>
      </c>
      <c r="W48" s="6">
        <v>6</v>
      </c>
      <c r="X48" s="11">
        <v>14</v>
      </c>
      <c r="Y48" s="11">
        <v>32</v>
      </c>
      <c r="Z48" s="11" t="s">
        <v>35</v>
      </c>
      <c r="AA48" s="11">
        <f t="shared" si="4"/>
        <v>63</v>
      </c>
    </row>
    <row r="49" spans="1:27" ht="13.5">
      <c r="A49">
        <v>47</v>
      </c>
      <c r="B49" s="4" t="s">
        <v>97</v>
      </c>
      <c r="C49" s="4" t="s">
        <v>187</v>
      </c>
      <c r="D49" s="4" t="s">
        <v>99</v>
      </c>
      <c r="E49" s="4">
        <v>28</v>
      </c>
      <c r="F49" s="4">
        <v>48</v>
      </c>
      <c r="G49" s="38">
        <f t="shared" si="3"/>
        <v>58.333333333333336</v>
      </c>
      <c r="H49" s="5" t="s">
        <v>188</v>
      </c>
      <c r="I49" s="5" t="str">
        <f t="shared" si="2"/>
        <v>58</v>
      </c>
      <c r="J49" s="6">
        <v>48</v>
      </c>
      <c r="K49" s="5" t="s">
        <v>66</v>
      </c>
      <c r="L49" s="6">
        <v>67</v>
      </c>
      <c r="M49" s="5" t="s">
        <v>60</v>
      </c>
      <c r="N49" s="8">
        <v>0</v>
      </c>
      <c r="O49" s="5" t="s">
        <v>91</v>
      </c>
      <c r="P49" s="6">
        <v>46</v>
      </c>
      <c r="Q49" s="5" t="s">
        <v>52</v>
      </c>
      <c r="R49" s="6">
        <v>63</v>
      </c>
      <c r="S49" s="5" t="s">
        <v>45</v>
      </c>
      <c r="T49" s="6">
        <v>100</v>
      </c>
      <c r="U49" s="5" t="s">
        <v>137</v>
      </c>
      <c r="V49" s="6">
        <v>57</v>
      </c>
      <c r="W49" s="11">
        <v>14</v>
      </c>
      <c r="X49" s="11">
        <v>24</v>
      </c>
      <c r="Y49" s="11">
        <v>27</v>
      </c>
      <c r="Z49" s="11" t="s">
        <v>29</v>
      </c>
      <c r="AA49" s="11">
        <f t="shared" si="4"/>
        <v>51</v>
      </c>
    </row>
    <row r="50" spans="1:27" ht="13.5">
      <c r="A50">
        <v>48</v>
      </c>
      <c r="B50" s="4" t="s">
        <v>97</v>
      </c>
      <c r="C50" s="4" t="s">
        <v>187</v>
      </c>
      <c r="D50" s="4" t="s">
        <v>108</v>
      </c>
      <c r="E50" s="4">
        <v>24</v>
      </c>
      <c r="F50" s="4">
        <v>47</v>
      </c>
      <c r="G50" s="38">
        <f t="shared" si="3"/>
        <v>51.063829787234042</v>
      </c>
      <c r="H50" s="5" t="s">
        <v>157</v>
      </c>
      <c r="I50" s="5" t="str">
        <f t="shared" si="2"/>
        <v>58</v>
      </c>
      <c r="J50" s="6">
        <v>41</v>
      </c>
      <c r="K50" s="5" t="s">
        <v>114</v>
      </c>
      <c r="L50" s="6">
        <v>25</v>
      </c>
      <c r="M50" s="5" t="s">
        <v>60</v>
      </c>
      <c r="N50" s="8">
        <v>0</v>
      </c>
      <c r="O50" s="5" t="s">
        <v>189</v>
      </c>
      <c r="P50" s="6">
        <v>37</v>
      </c>
      <c r="Q50" s="5" t="s">
        <v>176</v>
      </c>
      <c r="R50" s="9">
        <v>100</v>
      </c>
      <c r="S50" s="10"/>
      <c r="T50" s="10"/>
      <c r="U50" s="5" t="s">
        <v>176</v>
      </c>
      <c r="V50" s="9">
        <v>100</v>
      </c>
      <c r="W50" s="11">
        <v>14</v>
      </c>
      <c r="X50" s="11">
        <v>24</v>
      </c>
      <c r="Y50" s="11">
        <v>22</v>
      </c>
      <c r="Z50" s="11" t="s">
        <v>35</v>
      </c>
      <c r="AA50" s="11">
        <f t="shared" si="4"/>
        <v>39</v>
      </c>
    </row>
    <row r="51" spans="1:27" ht="13.5">
      <c r="A51">
        <v>49</v>
      </c>
      <c r="B51" s="4" t="s">
        <v>190</v>
      </c>
      <c r="C51" s="4" t="s">
        <v>191</v>
      </c>
      <c r="D51" s="4" t="s">
        <v>30</v>
      </c>
      <c r="E51" s="4">
        <v>23</v>
      </c>
      <c r="F51" s="4">
        <v>38</v>
      </c>
      <c r="G51" s="38">
        <f t="shared" si="3"/>
        <v>60.526315789473685</v>
      </c>
      <c r="H51" s="5" t="s">
        <v>192</v>
      </c>
      <c r="I51" s="5" t="str">
        <f t="shared" si="2"/>
        <v>53</v>
      </c>
      <c r="J51" s="6">
        <v>43</v>
      </c>
      <c r="K51" s="5" t="s">
        <v>59</v>
      </c>
      <c r="L51" s="6">
        <v>50</v>
      </c>
      <c r="M51" s="5" t="s">
        <v>60</v>
      </c>
      <c r="N51" s="8">
        <v>0</v>
      </c>
      <c r="O51" s="5" t="s">
        <v>141</v>
      </c>
      <c r="P51" s="6">
        <v>41</v>
      </c>
      <c r="Q51" s="5" t="s">
        <v>65</v>
      </c>
      <c r="R51" s="6">
        <v>75</v>
      </c>
      <c r="S51" s="5" t="s">
        <v>28</v>
      </c>
      <c r="T51" s="6">
        <v>100</v>
      </c>
      <c r="U51" s="5" t="s">
        <v>32</v>
      </c>
      <c r="V51" s="6">
        <v>50</v>
      </c>
      <c r="W51" s="11">
        <v>17</v>
      </c>
      <c r="X51" s="11">
        <v>32</v>
      </c>
      <c r="Y51" s="11">
        <v>31</v>
      </c>
      <c r="Z51" s="11" t="s">
        <v>35</v>
      </c>
      <c r="AA51" s="11">
        <f t="shared" si="4"/>
        <v>42</v>
      </c>
    </row>
    <row r="52" spans="1:27" ht="13.5">
      <c r="A52">
        <v>50</v>
      </c>
      <c r="B52" s="4" t="s">
        <v>190</v>
      </c>
      <c r="C52" s="4" t="s">
        <v>191</v>
      </c>
      <c r="D52" s="4" t="s">
        <v>69</v>
      </c>
      <c r="E52" s="4">
        <v>24</v>
      </c>
      <c r="F52" s="4">
        <v>43</v>
      </c>
      <c r="G52" s="38">
        <f t="shared" si="3"/>
        <v>55.813953488372093</v>
      </c>
      <c r="H52" s="5" t="s">
        <v>113</v>
      </c>
      <c r="I52" s="5" t="str">
        <f t="shared" si="2"/>
        <v>52</v>
      </c>
      <c r="J52" s="6">
        <v>46</v>
      </c>
      <c r="K52" s="5" t="s">
        <v>176</v>
      </c>
      <c r="L52" s="9">
        <v>100</v>
      </c>
      <c r="M52" s="5" t="s">
        <v>60</v>
      </c>
      <c r="N52" s="8">
        <v>0</v>
      </c>
      <c r="O52" s="5" t="s">
        <v>193</v>
      </c>
      <c r="P52" s="6">
        <v>47</v>
      </c>
      <c r="Q52" s="5" t="s">
        <v>59</v>
      </c>
      <c r="R52" s="6">
        <v>50</v>
      </c>
      <c r="S52" s="5" t="s">
        <v>32</v>
      </c>
      <c r="T52" s="6">
        <v>50</v>
      </c>
      <c r="U52" s="5" t="s">
        <v>32</v>
      </c>
      <c r="V52" s="6">
        <v>50</v>
      </c>
      <c r="W52" s="11">
        <v>11</v>
      </c>
      <c r="X52" s="11">
        <v>21</v>
      </c>
      <c r="Y52" s="11">
        <v>26</v>
      </c>
      <c r="Z52" s="11" t="s">
        <v>29</v>
      </c>
      <c r="AA52" s="11">
        <f t="shared" si="4"/>
        <v>51</v>
      </c>
    </row>
    <row r="53" spans="1:27" ht="13.5">
      <c r="A53">
        <v>51</v>
      </c>
      <c r="B53" s="4" t="s">
        <v>190</v>
      </c>
      <c r="C53" s="4" t="s">
        <v>194</v>
      </c>
      <c r="D53" s="4" t="s">
        <v>23</v>
      </c>
      <c r="E53" s="4">
        <v>26</v>
      </c>
      <c r="F53" s="4">
        <v>39</v>
      </c>
      <c r="G53" s="38">
        <f t="shared" si="3"/>
        <v>66.666666666666671</v>
      </c>
      <c r="H53" s="5" t="s">
        <v>175</v>
      </c>
      <c r="I53" s="5" t="str">
        <f t="shared" si="2"/>
        <v>52</v>
      </c>
      <c r="J53" s="6">
        <v>50</v>
      </c>
      <c r="K53" s="5" t="s">
        <v>49</v>
      </c>
      <c r="L53" s="6">
        <v>33</v>
      </c>
      <c r="M53" s="5" t="s">
        <v>28</v>
      </c>
      <c r="N53" s="6">
        <v>100</v>
      </c>
      <c r="O53" s="5" t="s">
        <v>195</v>
      </c>
      <c r="P53" s="6">
        <v>47</v>
      </c>
      <c r="Q53" s="5" t="s">
        <v>116</v>
      </c>
      <c r="R53" s="6">
        <v>71</v>
      </c>
      <c r="S53" s="5" t="s">
        <v>45</v>
      </c>
      <c r="T53" s="6">
        <v>100</v>
      </c>
      <c r="U53" s="5" t="s">
        <v>43</v>
      </c>
      <c r="V53" s="6">
        <v>67</v>
      </c>
      <c r="W53" s="11">
        <v>17</v>
      </c>
      <c r="X53" s="11">
        <v>33</v>
      </c>
      <c r="Y53" s="11">
        <v>26</v>
      </c>
      <c r="Z53" s="11" t="s">
        <v>29</v>
      </c>
      <c r="AA53" s="11">
        <f t="shared" si="4"/>
        <v>43</v>
      </c>
    </row>
    <row r="54" spans="1:27" ht="13.5">
      <c r="A54">
        <v>52</v>
      </c>
      <c r="B54" s="4" t="s">
        <v>190</v>
      </c>
      <c r="C54" s="4" t="s">
        <v>194</v>
      </c>
      <c r="D54" s="4" t="s">
        <v>72</v>
      </c>
      <c r="E54" s="4">
        <v>25</v>
      </c>
      <c r="F54" s="4">
        <v>40</v>
      </c>
      <c r="G54" s="38">
        <f t="shared" si="3"/>
        <v>62.5</v>
      </c>
      <c r="H54" s="5" t="s">
        <v>163</v>
      </c>
      <c r="I54" s="5" t="str">
        <f t="shared" si="2"/>
        <v>52</v>
      </c>
      <c r="J54" s="6">
        <v>48</v>
      </c>
      <c r="K54" s="5" t="s">
        <v>101</v>
      </c>
      <c r="L54" s="6">
        <v>80</v>
      </c>
      <c r="M54" s="5" t="s">
        <v>66</v>
      </c>
      <c r="N54" s="6">
        <v>67</v>
      </c>
      <c r="O54" s="5" t="s">
        <v>24</v>
      </c>
      <c r="P54" s="6">
        <v>48</v>
      </c>
      <c r="Q54" s="5" t="s">
        <v>32</v>
      </c>
      <c r="R54" s="6">
        <v>50</v>
      </c>
      <c r="S54" s="5" t="s">
        <v>45</v>
      </c>
      <c r="T54" s="6">
        <v>100</v>
      </c>
      <c r="U54" s="5" t="s">
        <v>26</v>
      </c>
      <c r="V54" s="6">
        <v>0</v>
      </c>
      <c r="W54" s="11">
        <v>14</v>
      </c>
      <c r="X54" s="11">
        <v>27</v>
      </c>
      <c r="Y54" s="11">
        <v>21</v>
      </c>
      <c r="Z54" s="11" t="s">
        <v>35</v>
      </c>
      <c r="AA54" s="11">
        <f t="shared" si="4"/>
        <v>42</v>
      </c>
    </row>
    <row r="55" spans="1:27" ht="13.5">
      <c r="A55">
        <v>53</v>
      </c>
      <c r="B55" s="4" t="s">
        <v>196</v>
      </c>
      <c r="C55" s="4" t="s">
        <v>197</v>
      </c>
      <c r="D55" s="4" t="s">
        <v>99</v>
      </c>
      <c r="E55" s="4">
        <v>25</v>
      </c>
      <c r="F55" s="4">
        <v>45</v>
      </c>
      <c r="G55" s="38">
        <f t="shared" si="3"/>
        <v>55.555555555555557</v>
      </c>
      <c r="H55" s="5" t="s">
        <v>198</v>
      </c>
      <c r="I55" s="5" t="str">
        <f t="shared" si="2"/>
        <v>57</v>
      </c>
      <c r="J55" s="6">
        <v>44</v>
      </c>
      <c r="K55" s="5" t="s">
        <v>178</v>
      </c>
      <c r="L55" s="9">
        <v>100</v>
      </c>
      <c r="M55" s="5" t="s">
        <v>82</v>
      </c>
      <c r="N55" s="6">
        <v>50</v>
      </c>
      <c r="O55" s="5" t="s">
        <v>156</v>
      </c>
      <c r="P55" s="6">
        <v>43</v>
      </c>
      <c r="Q55" s="5" t="s">
        <v>66</v>
      </c>
      <c r="R55" s="6">
        <v>67</v>
      </c>
      <c r="S55" s="10"/>
      <c r="T55" s="10"/>
      <c r="U55" s="5" t="s">
        <v>66</v>
      </c>
      <c r="V55" s="6">
        <v>67</v>
      </c>
      <c r="W55" s="11">
        <v>14</v>
      </c>
      <c r="X55" s="11">
        <v>25</v>
      </c>
      <c r="Y55" s="11">
        <v>26</v>
      </c>
      <c r="Z55" s="11" t="s">
        <v>35</v>
      </c>
      <c r="AA55" s="11">
        <f t="shared" si="4"/>
        <v>45</v>
      </c>
    </row>
    <row r="56" spans="1:27" ht="13.5">
      <c r="A56">
        <v>54</v>
      </c>
      <c r="B56" s="4" t="s">
        <v>196</v>
      </c>
      <c r="C56" s="4" t="s">
        <v>197</v>
      </c>
      <c r="D56" s="4" t="s">
        <v>135</v>
      </c>
      <c r="E56" s="4">
        <v>32</v>
      </c>
      <c r="F56" s="4">
        <v>50</v>
      </c>
      <c r="G56" s="38">
        <f t="shared" si="3"/>
        <v>64</v>
      </c>
      <c r="H56" s="5" t="s">
        <v>199</v>
      </c>
      <c r="I56" s="5" t="str">
        <f t="shared" si="2"/>
        <v>57</v>
      </c>
      <c r="J56" s="6">
        <v>56</v>
      </c>
      <c r="K56" s="5" t="s">
        <v>200</v>
      </c>
      <c r="L56" s="6">
        <v>78</v>
      </c>
      <c r="M56" s="5" t="s">
        <v>32</v>
      </c>
      <c r="N56" s="6">
        <v>50</v>
      </c>
      <c r="O56" s="5" t="s">
        <v>201</v>
      </c>
      <c r="P56" s="6">
        <v>52</v>
      </c>
      <c r="Q56" s="7" t="s">
        <v>202</v>
      </c>
      <c r="R56" s="6">
        <v>73</v>
      </c>
      <c r="S56" s="5" t="s">
        <v>45</v>
      </c>
      <c r="T56" s="6">
        <v>100</v>
      </c>
      <c r="U56" s="5" t="s">
        <v>203</v>
      </c>
      <c r="V56" s="6">
        <v>70</v>
      </c>
      <c r="W56" s="11">
        <v>11</v>
      </c>
      <c r="X56" s="11">
        <v>19</v>
      </c>
      <c r="Y56" s="11">
        <v>32</v>
      </c>
      <c r="Z56" s="11" t="s">
        <v>29</v>
      </c>
      <c r="AA56" s="11">
        <f t="shared" si="4"/>
        <v>69</v>
      </c>
    </row>
    <row r="57" spans="1:27" ht="13.5">
      <c r="A57">
        <v>55</v>
      </c>
      <c r="B57" s="4" t="s">
        <v>196</v>
      </c>
      <c r="C57" s="4" t="s">
        <v>204</v>
      </c>
      <c r="D57" s="4" t="s">
        <v>112</v>
      </c>
      <c r="E57" s="4">
        <v>25</v>
      </c>
      <c r="F57" s="4">
        <v>43</v>
      </c>
      <c r="G57" s="38">
        <f t="shared" si="3"/>
        <v>58.139534883720927</v>
      </c>
      <c r="H57" s="5" t="s">
        <v>205</v>
      </c>
      <c r="I57" s="5" t="str">
        <f t="shared" si="2"/>
        <v>51</v>
      </c>
      <c r="J57" s="6">
        <v>49</v>
      </c>
      <c r="K57" s="5" t="s">
        <v>26</v>
      </c>
      <c r="L57" s="11">
        <v>0</v>
      </c>
      <c r="M57" s="5" t="s">
        <v>66</v>
      </c>
      <c r="N57" s="6">
        <v>67</v>
      </c>
      <c r="O57" s="5" t="s">
        <v>119</v>
      </c>
      <c r="P57" s="6">
        <v>45</v>
      </c>
      <c r="Q57" s="5" t="s">
        <v>176</v>
      </c>
      <c r="R57" s="9">
        <v>100</v>
      </c>
      <c r="S57" s="5" t="s">
        <v>45</v>
      </c>
      <c r="T57" s="6">
        <v>100</v>
      </c>
      <c r="U57" s="5" t="s">
        <v>178</v>
      </c>
      <c r="V57" s="9">
        <v>100</v>
      </c>
      <c r="W57" s="11">
        <v>10</v>
      </c>
      <c r="X57" s="11">
        <v>20</v>
      </c>
      <c r="Y57" s="11">
        <v>33</v>
      </c>
      <c r="Z57" s="11" t="s">
        <v>29</v>
      </c>
      <c r="AA57" s="11">
        <f t="shared" si="4"/>
        <v>62</v>
      </c>
    </row>
    <row r="58" spans="1:27" ht="13.5">
      <c r="A58">
        <v>56</v>
      </c>
      <c r="B58" s="4" t="s">
        <v>196</v>
      </c>
      <c r="C58" s="4" t="s">
        <v>204</v>
      </c>
      <c r="D58" s="4" t="s">
        <v>129</v>
      </c>
      <c r="E58" s="4">
        <v>20</v>
      </c>
      <c r="F58" s="4">
        <v>37</v>
      </c>
      <c r="G58" s="38">
        <f t="shared" si="3"/>
        <v>54.054054054054056</v>
      </c>
      <c r="H58" s="5" t="s">
        <v>206</v>
      </c>
      <c r="I58" s="5" t="str">
        <f t="shared" si="2"/>
        <v>50</v>
      </c>
      <c r="J58" s="6">
        <v>40</v>
      </c>
      <c r="K58" s="5" t="s">
        <v>101</v>
      </c>
      <c r="L58" s="6">
        <v>80</v>
      </c>
      <c r="M58" s="5" t="s">
        <v>26</v>
      </c>
      <c r="N58" s="8">
        <v>0</v>
      </c>
      <c r="O58" s="5" t="s">
        <v>207</v>
      </c>
      <c r="P58" s="6">
        <v>41</v>
      </c>
      <c r="Q58" s="5" t="s">
        <v>114</v>
      </c>
      <c r="R58" s="6">
        <v>25</v>
      </c>
      <c r="S58" s="10"/>
      <c r="T58" s="10"/>
      <c r="U58" s="5" t="s">
        <v>114</v>
      </c>
      <c r="V58" s="6">
        <v>25</v>
      </c>
      <c r="W58" s="11">
        <v>16</v>
      </c>
      <c r="X58" s="11">
        <v>32</v>
      </c>
      <c r="Y58" s="11">
        <v>32</v>
      </c>
      <c r="Z58" s="11" t="s">
        <v>35</v>
      </c>
      <c r="AA58" s="11">
        <f t="shared" si="4"/>
        <v>40</v>
      </c>
    </row>
    <row r="59" spans="1:27" ht="13.5">
      <c r="A59">
        <v>57</v>
      </c>
      <c r="B59" s="4" t="s">
        <v>190</v>
      </c>
      <c r="C59" s="4" t="s">
        <v>208</v>
      </c>
      <c r="D59" s="4" t="s">
        <v>23</v>
      </c>
      <c r="E59" s="4">
        <v>28</v>
      </c>
      <c r="F59" s="4">
        <v>36</v>
      </c>
      <c r="G59" s="38">
        <f t="shared" si="3"/>
        <v>77.777777777777771</v>
      </c>
      <c r="H59" s="5" t="s">
        <v>71</v>
      </c>
      <c r="I59" s="5" t="str">
        <f t="shared" si="2"/>
        <v>53</v>
      </c>
      <c r="J59" s="6">
        <v>53</v>
      </c>
      <c r="K59" s="5" t="s">
        <v>52</v>
      </c>
      <c r="L59" s="6">
        <v>63</v>
      </c>
      <c r="M59" s="7" t="s">
        <v>209</v>
      </c>
      <c r="N59" s="6">
        <v>60</v>
      </c>
      <c r="O59" s="5" t="s">
        <v>144</v>
      </c>
      <c r="P59" s="6">
        <v>48</v>
      </c>
      <c r="Q59" s="5" t="s">
        <v>210</v>
      </c>
      <c r="R59" s="6">
        <v>86</v>
      </c>
      <c r="S59" s="5" t="s">
        <v>178</v>
      </c>
      <c r="T59" s="6">
        <v>100</v>
      </c>
      <c r="U59" s="5" t="s">
        <v>65</v>
      </c>
      <c r="V59" s="6">
        <v>75</v>
      </c>
      <c r="W59" s="11">
        <v>17</v>
      </c>
      <c r="X59" s="11">
        <v>32</v>
      </c>
      <c r="Y59" s="11">
        <v>26</v>
      </c>
      <c r="Z59" s="11" t="s">
        <v>95</v>
      </c>
      <c r="AA59" s="11">
        <f t="shared" si="4"/>
        <v>47</v>
      </c>
    </row>
    <row r="60" spans="1:27" ht="13.5">
      <c r="A60">
        <v>58</v>
      </c>
      <c r="B60" s="4" t="s">
        <v>190</v>
      </c>
      <c r="C60" s="4" t="s">
        <v>208</v>
      </c>
      <c r="D60" s="4" t="s">
        <v>69</v>
      </c>
      <c r="E60" s="4">
        <v>28</v>
      </c>
      <c r="F60" s="4">
        <v>43</v>
      </c>
      <c r="G60" s="38">
        <f t="shared" si="3"/>
        <v>65.116279069767444</v>
      </c>
      <c r="H60" s="5" t="s">
        <v>71</v>
      </c>
      <c r="I60" s="5" t="str">
        <f t="shared" si="2"/>
        <v>53</v>
      </c>
      <c r="J60" s="6">
        <v>53</v>
      </c>
      <c r="K60" s="7" t="s">
        <v>211</v>
      </c>
      <c r="L60" s="6">
        <v>50</v>
      </c>
      <c r="M60" s="5" t="s">
        <v>84</v>
      </c>
      <c r="N60" s="6">
        <v>60</v>
      </c>
      <c r="O60" s="5" t="s">
        <v>212</v>
      </c>
      <c r="P60" s="6">
        <v>53</v>
      </c>
      <c r="Q60" s="5" t="s">
        <v>66</v>
      </c>
      <c r="R60" s="6">
        <v>67</v>
      </c>
      <c r="S60" s="5" t="s">
        <v>45</v>
      </c>
      <c r="T60" s="6">
        <v>100</v>
      </c>
      <c r="U60" s="5" t="s">
        <v>32</v>
      </c>
      <c r="V60" s="6">
        <v>50</v>
      </c>
      <c r="W60" s="11">
        <v>11</v>
      </c>
      <c r="X60" s="11">
        <v>21</v>
      </c>
      <c r="Y60" s="11">
        <v>15</v>
      </c>
      <c r="Z60" s="11" t="s">
        <v>95</v>
      </c>
      <c r="AA60" s="11">
        <f t="shared" si="4"/>
        <v>47</v>
      </c>
    </row>
    <row r="61" spans="1:27" ht="13.5">
      <c r="A61">
        <v>59</v>
      </c>
      <c r="B61" s="13" t="s">
        <v>196</v>
      </c>
      <c r="C61" s="13" t="s">
        <v>213</v>
      </c>
      <c r="D61" s="4" t="s">
        <v>37</v>
      </c>
      <c r="E61" s="4">
        <v>24</v>
      </c>
      <c r="F61" s="4">
        <v>42</v>
      </c>
      <c r="G61" s="38">
        <f t="shared" si="3"/>
        <v>57.142857142857146</v>
      </c>
      <c r="H61" s="5" t="s">
        <v>214</v>
      </c>
      <c r="I61" s="5" t="str">
        <f t="shared" si="2"/>
        <v>47</v>
      </c>
      <c r="J61" s="6">
        <v>51</v>
      </c>
      <c r="K61" s="5" t="s">
        <v>56</v>
      </c>
      <c r="L61" s="6">
        <v>44</v>
      </c>
      <c r="M61" s="5" t="s">
        <v>41</v>
      </c>
      <c r="N61" s="6">
        <v>83</v>
      </c>
      <c r="O61" s="5" t="s">
        <v>215</v>
      </c>
      <c r="P61" s="6">
        <v>51</v>
      </c>
      <c r="Q61" s="5" t="s">
        <v>59</v>
      </c>
      <c r="R61" s="6">
        <v>50</v>
      </c>
      <c r="S61" s="10"/>
      <c r="T61" s="10"/>
      <c r="U61" s="5" t="s">
        <v>59</v>
      </c>
      <c r="V61" s="6">
        <v>50</v>
      </c>
      <c r="W61" s="6">
        <v>9</v>
      </c>
      <c r="X61" s="11">
        <v>19</v>
      </c>
      <c r="Y61" s="14">
        <v>35</v>
      </c>
      <c r="Z61" s="11" t="s">
        <v>29</v>
      </c>
      <c r="AA61" s="11">
        <f t="shared" si="4"/>
        <v>67</v>
      </c>
    </row>
    <row r="62" spans="1:27" ht="13.5">
      <c r="A62">
        <v>60</v>
      </c>
      <c r="B62" s="13" t="s">
        <v>196</v>
      </c>
      <c r="C62" s="13" t="s">
        <v>213</v>
      </c>
      <c r="D62" s="4" t="s">
        <v>86</v>
      </c>
      <c r="E62" s="4">
        <v>22</v>
      </c>
      <c r="F62" s="4">
        <v>46</v>
      </c>
      <c r="G62" s="38">
        <f t="shared" si="3"/>
        <v>47.826086956521742</v>
      </c>
      <c r="H62" s="5" t="s">
        <v>193</v>
      </c>
      <c r="I62" s="5" t="str">
        <f t="shared" si="2"/>
        <v>47</v>
      </c>
      <c r="J62" s="6">
        <v>47</v>
      </c>
      <c r="K62" s="5" t="s">
        <v>88</v>
      </c>
      <c r="L62" s="6">
        <v>67</v>
      </c>
      <c r="M62" s="5" t="s">
        <v>49</v>
      </c>
      <c r="N62" s="6">
        <v>33</v>
      </c>
      <c r="O62" s="5" t="s">
        <v>216</v>
      </c>
      <c r="P62" s="6">
        <v>43</v>
      </c>
      <c r="Q62" s="5" t="s">
        <v>178</v>
      </c>
      <c r="R62" s="9">
        <v>100</v>
      </c>
      <c r="S62" s="10"/>
      <c r="T62" s="10"/>
      <c r="U62" s="5" t="s">
        <v>178</v>
      </c>
      <c r="V62" s="9">
        <v>100</v>
      </c>
      <c r="W62" s="6">
        <v>6</v>
      </c>
      <c r="X62" s="11">
        <v>13</v>
      </c>
      <c r="Y62" s="14">
        <v>29</v>
      </c>
      <c r="Z62" s="11" t="s">
        <v>35</v>
      </c>
      <c r="AA62" s="11">
        <f t="shared" si="4"/>
        <v>63</v>
      </c>
    </row>
    <row r="63" spans="1:27" ht="13.5">
      <c r="A63">
        <v>61</v>
      </c>
      <c r="B63" s="13" t="s">
        <v>196</v>
      </c>
      <c r="C63" s="13" t="s">
        <v>217</v>
      </c>
      <c r="D63" s="4" t="s">
        <v>112</v>
      </c>
      <c r="E63" s="4">
        <v>25</v>
      </c>
      <c r="F63" s="4">
        <v>41</v>
      </c>
      <c r="G63" s="38">
        <f t="shared" si="3"/>
        <v>60.975609756097562</v>
      </c>
      <c r="H63" s="5" t="s">
        <v>218</v>
      </c>
      <c r="I63" s="5" t="str">
        <f t="shared" si="2"/>
        <v>60</v>
      </c>
      <c r="J63" s="6">
        <v>42</v>
      </c>
      <c r="K63" s="10"/>
      <c r="L63" s="10"/>
      <c r="M63" s="5" t="s">
        <v>219</v>
      </c>
      <c r="N63" s="8">
        <v>0</v>
      </c>
      <c r="O63" s="5" t="s">
        <v>220</v>
      </c>
      <c r="P63" s="6">
        <v>41</v>
      </c>
      <c r="Q63" s="5" t="s">
        <v>45</v>
      </c>
      <c r="R63" s="9">
        <v>100</v>
      </c>
      <c r="S63" s="10"/>
      <c r="T63" s="10"/>
      <c r="U63" s="5" t="s">
        <v>45</v>
      </c>
      <c r="V63" s="9">
        <v>100</v>
      </c>
      <c r="W63" s="11">
        <v>19</v>
      </c>
      <c r="X63" s="11">
        <v>32</v>
      </c>
      <c r="Y63" s="14">
        <v>16</v>
      </c>
      <c r="Z63" s="11" t="s">
        <v>35</v>
      </c>
      <c r="AA63" s="11">
        <f t="shared" si="4"/>
        <v>26</v>
      </c>
    </row>
    <row r="64" spans="1:27" ht="13.5">
      <c r="A64">
        <v>62</v>
      </c>
      <c r="B64" s="13" t="s">
        <v>196</v>
      </c>
      <c r="C64" s="13" t="s">
        <v>217</v>
      </c>
      <c r="D64" s="4" t="s">
        <v>135</v>
      </c>
      <c r="E64" s="4">
        <v>36</v>
      </c>
      <c r="F64" s="4">
        <v>50</v>
      </c>
      <c r="G64" s="38">
        <f t="shared" si="3"/>
        <v>72</v>
      </c>
      <c r="H64" s="5" t="s">
        <v>221</v>
      </c>
      <c r="I64" s="5" t="str">
        <f t="shared" si="2"/>
        <v>61</v>
      </c>
      <c r="J64" s="6">
        <v>59</v>
      </c>
      <c r="K64" s="7" t="s">
        <v>209</v>
      </c>
      <c r="L64" s="6">
        <v>60</v>
      </c>
      <c r="M64" s="10"/>
      <c r="N64" s="10"/>
      <c r="O64" s="5" t="s">
        <v>222</v>
      </c>
      <c r="P64" s="6">
        <v>58</v>
      </c>
      <c r="Q64" s="7" t="s">
        <v>223</v>
      </c>
      <c r="R64" s="6">
        <v>62</v>
      </c>
      <c r="S64" s="5" t="s">
        <v>32</v>
      </c>
      <c r="T64" s="6">
        <v>50</v>
      </c>
      <c r="U64" s="5" t="s">
        <v>139</v>
      </c>
      <c r="V64" s="6">
        <v>64</v>
      </c>
      <c r="W64" s="11">
        <v>12</v>
      </c>
      <c r="X64" s="11">
        <v>20</v>
      </c>
      <c r="Y64" s="14">
        <v>29</v>
      </c>
      <c r="Z64" s="11" t="s">
        <v>29</v>
      </c>
      <c r="AA64" s="11">
        <f t="shared" si="4"/>
        <v>68</v>
      </c>
    </row>
    <row r="65" spans="1:27" ht="13.5">
      <c r="A65">
        <v>63</v>
      </c>
      <c r="B65" s="13" t="s">
        <v>196</v>
      </c>
      <c r="C65" s="13" t="s">
        <v>224</v>
      </c>
      <c r="D65" s="4" t="s">
        <v>108</v>
      </c>
      <c r="E65" s="4">
        <v>25</v>
      </c>
      <c r="F65" s="4">
        <v>50</v>
      </c>
      <c r="G65" s="38">
        <f t="shared" si="3"/>
        <v>50</v>
      </c>
      <c r="H65" s="5" t="s">
        <v>218</v>
      </c>
      <c r="I65" s="5" t="str">
        <f t="shared" si="2"/>
        <v>60</v>
      </c>
      <c r="J65" s="6">
        <v>42</v>
      </c>
      <c r="K65" s="5" t="s">
        <v>43</v>
      </c>
      <c r="L65" s="6">
        <v>67</v>
      </c>
      <c r="M65" s="5" t="s">
        <v>26</v>
      </c>
      <c r="N65" s="8">
        <v>0</v>
      </c>
      <c r="O65" s="5" t="s">
        <v>73</v>
      </c>
      <c r="P65" s="6">
        <v>39</v>
      </c>
      <c r="Q65" s="5" t="s">
        <v>65</v>
      </c>
      <c r="R65" s="6">
        <v>75</v>
      </c>
      <c r="S65" s="10"/>
      <c r="T65" s="10"/>
      <c r="U65" s="5" t="s">
        <v>65</v>
      </c>
      <c r="V65" s="6">
        <v>75</v>
      </c>
      <c r="W65" s="11">
        <v>13</v>
      </c>
      <c r="X65" s="11">
        <v>22</v>
      </c>
      <c r="Y65" s="14">
        <v>27</v>
      </c>
      <c r="Z65" s="11" t="s">
        <v>35</v>
      </c>
      <c r="AA65" s="11">
        <f t="shared" si="4"/>
        <v>47</v>
      </c>
    </row>
    <row r="66" spans="1:27" ht="13.5">
      <c r="A66">
        <v>64</v>
      </c>
      <c r="B66" s="13" t="s">
        <v>196</v>
      </c>
      <c r="C66" s="13" t="s">
        <v>224</v>
      </c>
      <c r="D66" s="4" t="s">
        <v>132</v>
      </c>
      <c r="E66" s="4">
        <v>32</v>
      </c>
      <c r="F66" s="4">
        <v>55</v>
      </c>
      <c r="G66" s="38">
        <f t="shared" si="3"/>
        <v>58.18181818181818</v>
      </c>
      <c r="H66" s="5" t="s">
        <v>225</v>
      </c>
      <c r="I66" s="5" t="str">
        <f t="shared" si="2"/>
        <v>61</v>
      </c>
      <c r="J66" s="6">
        <v>52</v>
      </c>
      <c r="K66" s="5" t="s">
        <v>28</v>
      </c>
      <c r="L66" s="9">
        <v>100</v>
      </c>
      <c r="M66" s="5" t="s">
        <v>84</v>
      </c>
      <c r="N66" s="6">
        <v>60</v>
      </c>
      <c r="O66" s="5" t="s">
        <v>226</v>
      </c>
      <c r="P66" s="6">
        <v>51</v>
      </c>
      <c r="Q66" s="7" t="s">
        <v>209</v>
      </c>
      <c r="R66" s="6">
        <v>60</v>
      </c>
      <c r="S66" s="5" t="s">
        <v>32</v>
      </c>
      <c r="T66" s="6">
        <v>50</v>
      </c>
      <c r="U66" s="5" t="s">
        <v>52</v>
      </c>
      <c r="V66" s="6">
        <v>63</v>
      </c>
      <c r="W66" s="11">
        <v>12</v>
      </c>
      <c r="X66" s="11">
        <v>20</v>
      </c>
      <c r="Y66" s="14">
        <v>29</v>
      </c>
      <c r="Z66" s="11" t="s">
        <v>29</v>
      </c>
      <c r="AA66" s="11">
        <f t="shared" si="4"/>
        <v>61</v>
      </c>
    </row>
    <row r="67" spans="1:27" ht="13.5">
      <c r="A67">
        <v>65</v>
      </c>
      <c r="B67" s="13" t="s">
        <v>190</v>
      </c>
      <c r="C67" s="13" t="s">
        <v>227</v>
      </c>
      <c r="D67" s="15" t="s">
        <v>30</v>
      </c>
      <c r="E67" s="15">
        <v>31</v>
      </c>
      <c r="F67" s="15">
        <v>49</v>
      </c>
      <c r="G67" s="38">
        <f t="shared" ref="G67:G98" si="5">E67*100/F67</f>
        <v>63.265306122448976</v>
      </c>
      <c r="H67" s="16" t="s">
        <v>228</v>
      </c>
      <c r="I67" s="5" t="str">
        <f t="shared" si="2"/>
        <v>58</v>
      </c>
      <c r="J67" s="6">
        <v>53</v>
      </c>
      <c r="K67" s="16" t="s">
        <v>116</v>
      </c>
      <c r="L67" s="6">
        <v>71</v>
      </c>
      <c r="M67" s="16" t="s">
        <v>66</v>
      </c>
      <c r="N67" s="6">
        <v>67</v>
      </c>
      <c r="O67" s="16" t="s">
        <v>24</v>
      </c>
      <c r="P67" s="6">
        <v>48</v>
      </c>
      <c r="Q67" s="16" t="s">
        <v>229</v>
      </c>
      <c r="R67" s="6">
        <v>88</v>
      </c>
      <c r="S67" s="10"/>
      <c r="T67" s="10"/>
      <c r="U67" s="16" t="s">
        <v>229</v>
      </c>
      <c r="V67" s="6">
        <v>88</v>
      </c>
      <c r="W67" s="6">
        <v>9</v>
      </c>
      <c r="X67" s="11">
        <v>16</v>
      </c>
      <c r="Y67" s="14">
        <v>22</v>
      </c>
      <c r="Z67" s="11" t="s">
        <v>29</v>
      </c>
      <c r="AA67" s="11">
        <f t="shared" ref="AA67:AA96" si="6">(J67+Y67)-X67</f>
        <v>59</v>
      </c>
    </row>
    <row r="68" spans="1:27" ht="13.5">
      <c r="A68">
        <v>66</v>
      </c>
      <c r="B68" s="13" t="s">
        <v>190</v>
      </c>
      <c r="C68" s="13" t="s">
        <v>227</v>
      </c>
      <c r="D68" s="15" t="s">
        <v>86</v>
      </c>
      <c r="E68" s="15">
        <v>25</v>
      </c>
      <c r="F68" s="15">
        <v>41</v>
      </c>
      <c r="G68" s="38">
        <f t="shared" si="5"/>
        <v>60.975609756097562</v>
      </c>
      <c r="H68" s="16" t="s">
        <v>100</v>
      </c>
      <c r="I68" s="5" t="str">
        <f t="shared" ref="I68:I96" si="7">RIGHT(H68,2)</f>
        <v>59</v>
      </c>
      <c r="J68" s="6">
        <v>42</v>
      </c>
      <c r="K68" s="16" t="s">
        <v>84</v>
      </c>
      <c r="L68" s="6">
        <v>60</v>
      </c>
      <c r="M68" s="16" t="s">
        <v>96</v>
      </c>
      <c r="N68" s="6">
        <v>17</v>
      </c>
      <c r="O68" s="16" t="s">
        <v>79</v>
      </c>
      <c r="P68" s="6">
        <v>40</v>
      </c>
      <c r="Q68" s="16" t="s">
        <v>65</v>
      </c>
      <c r="R68" s="6">
        <v>75</v>
      </c>
      <c r="S68" s="10"/>
      <c r="T68" s="10"/>
      <c r="U68" s="16" t="s">
        <v>65</v>
      </c>
      <c r="V68" s="6">
        <v>75</v>
      </c>
      <c r="W68" s="11">
        <v>20</v>
      </c>
      <c r="X68" s="11">
        <v>34</v>
      </c>
      <c r="Y68" s="14">
        <v>30</v>
      </c>
      <c r="Z68" s="11" t="s">
        <v>35</v>
      </c>
      <c r="AA68" s="11">
        <f t="shared" si="6"/>
        <v>38</v>
      </c>
    </row>
    <row r="69" spans="1:27" ht="13.5">
      <c r="A69">
        <v>67</v>
      </c>
      <c r="B69" s="13" t="s">
        <v>190</v>
      </c>
      <c r="C69" s="13" t="s">
        <v>230</v>
      </c>
      <c r="D69" s="15" t="s">
        <v>37</v>
      </c>
      <c r="E69" s="15">
        <v>34</v>
      </c>
      <c r="F69" s="15">
        <v>46</v>
      </c>
      <c r="G69" s="38">
        <f t="shared" si="5"/>
        <v>73.913043478260875</v>
      </c>
      <c r="H69" s="16" t="s">
        <v>231</v>
      </c>
      <c r="I69" s="5" t="str">
        <f t="shared" si="7"/>
        <v>62</v>
      </c>
      <c r="J69" s="6">
        <v>55</v>
      </c>
      <c r="K69" s="16" t="s">
        <v>52</v>
      </c>
      <c r="L69" s="6">
        <v>63</v>
      </c>
      <c r="M69" s="16" t="s">
        <v>84</v>
      </c>
      <c r="N69" s="6">
        <v>60</v>
      </c>
      <c r="O69" s="16" t="s">
        <v>232</v>
      </c>
      <c r="P69" s="6">
        <v>51</v>
      </c>
      <c r="Q69" s="16" t="s">
        <v>39</v>
      </c>
      <c r="R69" s="6">
        <v>75</v>
      </c>
      <c r="S69" s="16" t="s">
        <v>45</v>
      </c>
      <c r="T69" s="6">
        <v>100</v>
      </c>
      <c r="U69" s="16" t="s">
        <v>116</v>
      </c>
      <c r="V69" s="6">
        <v>71</v>
      </c>
      <c r="W69" s="11">
        <v>17</v>
      </c>
      <c r="X69" s="11">
        <v>27</v>
      </c>
      <c r="Y69" s="14">
        <v>38</v>
      </c>
      <c r="Z69" s="11" t="s">
        <v>29</v>
      </c>
      <c r="AA69" s="11">
        <f t="shared" si="6"/>
        <v>66</v>
      </c>
    </row>
    <row r="70" spans="1:27" ht="13.5">
      <c r="A70">
        <v>68</v>
      </c>
      <c r="B70" s="13" t="s">
        <v>190</v>
      </c>
      <c r="C70" s="13" t="s">
        <v>230</v>
      </c>
      <c r="D70" s="15" t="s">
        <v>72</v>
      </c>
      <c r="E70" s="15">
        <v>24</v>
      </c>
      <c r="F70" s="15">
        <v>47</v>
      </c>
      <c r="G70" s="38">
        <f t="shared" si="5"/>
        <v>51.063829787234042</v>
      </c>
      <c r="H70" s="16" t="s">
        <v>233</v>
      </c>
      <c r="I70" s="5" t="str">
        <f t="shared" si="7"/>
        <v>62</v>
      </c>
      <c r="J70" s="6">
        <v>39</v>
      </c>
      <c r="K70" s="16" t="s">
        <v>234</v>
      </c>
      <c r="L70" s="6">
        <v>50</v>
      </c>
      <c r="M70" s="16" t="s">
        <v>59</v>
      </c>
      <c r="N70" s="6">
        <v>50</v>
      </c>
      <c r="O70" s="16" t="s">
        <v>169</v>
      </c>
      <c r="P70" s="6">
        <v>36</v>
      </c>
      <c r="Q70" s="16" t="s">
        <v>101</v>
      </c>
      <c r="R70" s="6">
        <v>80</v>
      </c>
      <c r="S70" s="10"/>
      <c r="T70" s="10"/>
      <c r="U70" s="16" t="s">
        <v>101</v>
      </c>
      <c r="V70" s="6">
        <v>80</v>
      </c>
      <c r="W70" s="11">
        <v>17</v>
      </c>
      <c r="X70" s="11">
        <v>27</v>
      </c>
      <c r="Y70" s="14">
        <v>17</v>
      </c>
      <c r="Z70" s="11" t="s">
        <v>35</v>
      </c>
      <c r="AA70" s="11">
        <f t="shared" si="6"/>
        <v>29</v>
      </c>
    </row>
    <row r="71" spans="1:27" ht="13.5">
      <c r="A71">
        <v>69</v>
      </c>
      <c r="B71" s="13" t="s">
        <v>196</v>
      </c>
      <c r="C71" s="13" t="s">
        <v>235</v>
      </c>
      <c r="D71" s="15" t="s">
        <v>108</v>
      </c>
      <c r="E71" s="15">
        <v>26</v>
      </c>
      <c r="F71" s="15">
        <v>47</v>
      </c>
      <c r="G71" s="38">
        <f t="shared" si="5"/>
        <v>55.319148936170215</v>
      </c>
      <c r="H71" s="16" t="s">
        <v>236</v>
      </c>
      <c r="I71" s="5" t="str">
        <f t="shared" si="7"/>
        <v>56</v>
      </c>
      <c r="J71" s="6">
        <v>46</v>
      </c>
      <c r="K71" s="16" t="s">
        <v>234</v>
      </c>
      <c r="L71" s="6">
        <v>50</v>
      </c>
      <c r="M71" s="16" t="s">
        <v>155</v>
      </c>
      <c r="N71" s="6">
        <v>20</v>
      </c>
      <c r="O71" s="16" t="s">
        <v>83</v>
      </c>
      <c r="P71" s="6">
        <v>44</v>
      </c>
      <c r="Q71" s="16" t="s">
        <v>28</v>
      </c>
      <c r="R71" s="9">
        <v>100</v>
      </c>
      <c r="S71" s="10"/>
      <c r="T71" s="10"/>
      <c r="U71" s="16" t="s">
        <v>28</v>
      </c>
      <c r="V71" s="9">
        <v>100</v>
      </c>
      <c r="W71" s="11">
        <v>11</v>
      </c>
      <c r="X71" s="11">
        <v>20</v>
      </c>
      <c r="Y71" s="14">
        <v>29</v>
      </c>
      <c r="Z71" s="11" t="s">
        <v>29</v>
      </c>
      <c r="AA71" s="11">
        <f t="shared" si="6"/>
        <v>55</v>
      </c>
    </row>
    <row r="72" spans="1:27" ht="13.5">
      <c r="A72">
        <v>70</v>
      </c>
      <c r="B72" s="13" t="s">
        <v>196</v>
      </c>
      <c r="C72" s="13" t="s">
        <v>235</v>
      </c>
      <c r="D72" s="15" t="s">
        <v>129</v>
      </c>
      <c r="E72" s="15">
        <v>24</v>
      </c>
      <c r="F72" s="15">
        <v>45</v>
      </c>
      <c r="G72" s="38">
        <f t="shared" si="5"/>
        <v>53.333333333333336</v>
      </c>
      <c r="H72" s="16" t="s">
        <v>237</v>
      </c>
      <c r="I72" s="5" t="str">
        <f t="shared" si="7"/>
        <v>56</v>
      </c>
      <c r="J72" s="6">
        <v>43</v>
      </c>
      <c r="K72" s="16" t="s">
        <v>80</v>
      </c>
      <c r="L72" s="11">
        <v>0</v>
      </c>
      <c r="M72" s="16" t="s">
        <v>238</v>
      </c>
      <c r="N72" s="6">
        <v>43</v>
      </c>
      <c r="O72" s="16" t="s">
        <v>34</v>
      </c>
      <c r="P72" s="6">
        <v>43</v>
      </c>
      <c r="Q72" s="16" t="s">
        <v>238</v>
      </c>
      <c r="R72" s="6">
        <v>43</v>
      </c>
      <c r="S72" s="16" t="s">
        <v>45</v>
      </c>
      <c r="T72" s="6">
        <v>100</v>
      </c>
      <c r="U72" s="16" t="s">
        <v>49</v>
      </c>
      <c r="V72" s="6">
        <v>33</v>
      </c>
      <c r="W72" s="11">
        <v>15</v>
      </c>
      <c r="X72" s="11">
        <v>27</v>
      </c>
      <c r="Y72" s="14">
        <v>32</v>
      </c>
      <c r="Z72" s="11" t="s">
        <v>35</v>
      </c>
      <c r="AA72" s="11">
        <f t="shared" si="6"/>
        <v>48</v>
      </c>
    </row>
    <row r="73" spans="1:27" ht="13.5">
      <c r="A73">
        <v>71</v>
      </c>
      <c r="B73" s="13" t="s">
        <v>196</v>
      </c>
      <c r="C73" s="13" t="s">
        <v>239</v>
      </c>
      <c r="D73" s="15" t="s">
        <v>99</v>
      </c>
      <c r="E73" s="15">
        <v>28</v>
      </c>
      <c r="F73" s="15">
        <v>52</v>
      </c>
      <c r="G73" s="38">
        <f t="shared" si="5"/>
        <v>53.846153846153847</v>
      </c>
      <c r="H73" s="16" t="s">
        <v>240</v>
      </c>
      <c r="I73" s="5" t="str">
        <f t="shared" si="7"/>
        <v>59</v>
      </c>
      <c r="J73" s="6">
        <v>47</v>
      </c>
      <c r="K73" s="17" t="s">
        <v>241</v>
      </c>
      <c r="L73" s="6">
        <v>45</v>
      </c>
      <c r="M73" s="16" t="s">
        <v>32</v>
      </c>
      <c r="N73" s="6">
        <v>50</v>
      </c>
      <c r="O73" s="16" t="s">
        <v>242</v>
      </c>
      <c r="P73" s="6">
        <v>49</v>
      </c>
      <c r="Q73" s="16" t="s">
        <v>75</v>
      </c>
      <c r="R73" s="6">
        <v>40</v>
      </c>
      <c r="S73" s="16" t="s">
        <v>26</v>
      </c>
      <c r="T73" s="8">
        <v>0</v>
      </c>
      <c r="U73" s="16" t="s">
        <v>59</v>
      </c>
      <c r="V73" s="6">
        <v>50</v>
      </c>
      <c r="W73" s="11">
        <v>14</v>
      </c>
      <c r="X73" s="11">
        <v>24</v>
      </c>
      <c r="Y73" s="14">
        <v>40</v>
      </c>
      <c r="Z73" s="11" t="s">
        <v>29</v>
      </c>
      <c r="AA73" s="11">
        <f t="shared" si="6"/>
        <v>63</v>
      </c>
    </row>
    <row r="74" spans="1:27" ht="13.5">
      <c r="A74">
        <v>72</v>
      </c>
      <c r="B74" s="13" t="s">
        <v>196</v>
      </c>
      <c r="C74" s="13" t="s">
        <v>239</v>
      </c>
      <c r="D74" s="15" t="s">
        <v>132</v>
      </c>
      <c r="E74" s="15">
        <v>27</v>
      </c>
      <c r="F74" s="15">
        <v>50</v>
      </c>
      <c r="G74" s="38">
        <f t="shared" si="5"/>
        <v>54</v>
      </c>
      <c r="H74" s="16" t="s">
        <v>243</v>
      </c>
      <c r="I74" s="5" t="str">
        <f t="shared" si="7"/>
        <v>60</v>
      </c>
      <c r="J74" s="6">
        <v>45</v>
      </c>
      <c r="K74" s="16" t="s">
        <v>62</v>
      </c>
      <c r="L74" s="11">
        <v>0</v>
      </c>
      <c r="M74" s="16" t="s">
        <v>244</v>
      </c>
      <c r="N74" s="6">
        <v>56</v>
      </c>
      <c r="O74" s="16" t="s">
        <v>192</v>
      </c>
      <c r="P74" s="6">
        <v>43</v>
      </c>
      <c r="Q74" s="16" t="s">
        <v>137</v>
      </c>
      <c r="R74" s="6">
        <v>57</v>
      </c>
      <c r="S74" s="10"/>
      <c r="T74" s="10"/>
      <c r="U74" s="16" t="s">
        <v>137</v>
      </c>
      <c r="V74" s="6">
        <v>57</v>
      </c>
      <c r="W74" s="11">
        <v>14</v>
      </c>
      <c r="X74" s="11">
        <v>23</v>
      </c>
      <c r="Y74" s="14">
        <v>37</v>
      </c>
      <c r="Z74" s="11" t="s">
        <v>35</v>
      </c>
      <c r="AA74" s="11">
        <f t="shared" si="6"/>
        <v>59</v>
      </c>
    </row>
    <row r="75" spans="1:27" ht="13.5">
      <c r="A75">
        <v>73</v>
      </c>
      <c r="B75" s="13" t="s">
        <v>190</v>
      </c>
      <c r="C75" s="13" t="s">
        <v>245</v>
      </c>
      <c r="D75" s="15" t="s">
        <v>23</v>
      </c>
      <c r="E75" s="15">
        <v>31</v>
      </c>
      <c r="F75" s="15">
        <v>49</v>
      </c>
      <c r="G75" s="38">
        <f t="shared" si="5"/>
        <v>63.265306122448976</v>
      </c>
      <c r="H75" s="16" t="s">
        <v>246</v>
      </c>
      <c r="I75" s="5" t="str">
        <f t="shared" si="7"/>
        <v>56</v>
      </c>
      <c r="J75" s="6">
        <v>55</v>
      </c>
      <c r="K75" s="16" t="s">
        <v>32</v>
      </c>
      <c r="L75" s="6">
        <v>50</v>
      </c>
      <c r="M75" s="16" t="s">
        <v>26</v>
      </c>
      <c r="N75" s="8">
        <v>0</v>
      </c>
      <c r="O75" s="16" t="s">
        <v>247</v>
      </c>
      <c r="P75" s="6">
        <v>53</v>
      </c>
      <c r="Q75" s="17" t="s">
        <v>139</v>
      </c>
      <c r="R75" s="6">
        <v>64</v>
      </c>
      <c r="S75" s="16" t="s">
        <v>176</v>
      </c>
      <c r="T75" s="6">
        <v>100</v>
      </c>
      <c r="U75" s="16" t="s">
        <v>238</v>
      </c>
      <c r="V75" s="6">
        <v>43</v>
      </c>
      <c r="W75" s="11">
        <v>10</v>
      </c>
      <c r="X75" s="11">
        <v>18</v>
      </c>
      <c r="Y75" s="14">
        <v>29</v>
      </c>
      <c r="Z75" s="11" t="s">
        <v>29</v>
      </c>
      <c r="AA75" s="11">
        <f t="shared" si="6"/>
        <v>66</v>
      </c>
    </row>
    <row r="76" spans="1:27" ht="13.5">
      <c r="A76">
        <v>74</v>
      </c>
      <c r="B76" s="13" t="s">
        <v>190</v>
      </c>
      <c r="C76" s="13" t="s">
        <v>245</v>
      </c>
      <c r="D76" s="15" t="s">
        <v>86</v>
      </c>
      <c r="E76" s="15">
        <v>25</v>
      </c>
      <c r="F76" s="15">
        <v>42</v>
      </c>
      <c r="G76" s="38">
        <f t="shared" si="5"/>
        <v>59.523809523809526</v>
      </c>
      <c r="H76" s="16" t="s">
        <v>198</v>
      </c>
      <c r="I76" s="5" t="str">
        <f t="shared" si="7"/>
        <v>57</v>
      </c>
      <c r="J76" s="6">
        <v>44</v>
      </c>
      <c r="K76" s="16" t="s">
        <v>32</v>
      </c>
      <c r="L76" s="6">
        <v>50</v>
      </c>
      <c r="M76" s="16" t="s">
        <v>26</v>
      </c>
      <c r="N76" s="8">
        <v>0</v>
      </c>
      <c r="O76" s="16" t="s">
        <v>198</v>
      </c>
      <c r="P76" s="6">
        <v>44</v>
      </c>
      <c r="Q76" s="10"/>
      <c r="R76" s="10"/>
      <c r="S76" s="10"/>
      <c r="T76" s="10"/>
      <c r="U76" s="10"/>
      <c r="V76" s="10"/>
      <c r="W76" s="11">
        <v>18</v>
      </c>
      <c r="X76" s="11">
        <v>32</v>
      </c>
      <c r="Y76" s="14">
        <v>28</v>
      </c>
      <c r="Z76" s="11" t="s">
        <v>35</v>
      </c>
      <c r="AA76" s="11">
        <f t="shared" si="6"/>
        <v>40</v>
      </c>
    </row>
    <row r="77" spans="1:27" ht="13.5">
      <c r="A77">
        <v>75</v>
      </c>
      <c r="B77" s="13" t="s">
        <v>190</v>
      </c>
      <c r="C77" s="13" t="s">
        <v>248</v>
      </c>
      <c r="D77" s="15" t="s">
        <v>37</v>
      </c>
      <c r="E77" s="15">
        <v>30</v>
      </c>
      <c r="F77" s="15">
        <v>48</v>
      </c>
      <c r="G77" s="38">
        <f t="shared" si="5"/>
        <v>62.5</v>
      </c>
      <c r="H77" s="16" t="s">
        <v>249</v>
      </c>
      <c r="I77" s="5" t="str">
        <f t="shared" si="7"/>
        <v>52</v>
      </c>
      <c r="J77" s="6">
        <v>58</v>
      </c>
      <c r="K77" s="16" t="s">
        <v>82</v>
      </c>
      <c r="L77" s="6">
        <v>50</v>
      </c>
      <c r="M77" s="16" t="s">
        <v>80</v>
      </c>
      <c r="N77" s="8">
        <v>0</v>
      </c>
      <c r="O77" s="16" t="s">
        <v>250</v>
      </c>
      <c r="P77" s="6">
        <v>55</v>
      </c>
      <c r="Q77" s="16" t="s">
        <v>45</v>
      </c>
      <c r="R77" s="9">
        <v>100</v>
      </c>
      <c r="S77" s="10"/>
      <c r="T77" s="10"/>
      <c r="U77" s="16" t="s">
        <v>45</v>
      </c>
      <c r="V77" s="9">
        <v>100</v>
      </c>
      <c r="W77" s="6">
        <v>7</v>
      </c>
      <c r="X77" s="11">
        <v>13</v>
      </c>
      <c r="Y77" s="14">
        <v>39</v>
      </c>
      <c r="Z77" s="11" t="s">
        <v>29</v>
      </c>
      <c r="AA77" s="11">
        <f t="shared" si="6"/>
        <v>84</v>
      </c>
    </row>
    <row r="78" spans="1:27" ht="13.5">
      <c r="A78">
        <v>76</v>
      </c>
      <c r="B78" s="13" t="s">
        <v>190</v>
      </c>
      <c r="C78" s="13" t="s">
        <v>248</v>
      </c>
      <c r="D78" s="15" t="s">
        <v>69</v>
      </c>
      <c r="E78" s="15">
        <v>23</v>
      </c>
      <c r="F78" s="15">
        <v>43</v>
      </c>
      <c r="G78" s="38">
        <f t="shared" si="5"/>
        <v>53.488372093023258</v>
      </c>
      <c r="H78" s="16" t="s">
        <v>89</v>
      </c>
      <c r="I78" s="5" t="str">
        <f t="shared" si="7"/>
        <v>52</v>
      </c>
      <c r="J78" s="6">
        <v>44</v>
      </c>
      <c r="K78" s="16" t="s">
        <v>65</v>
      </c>
      <c r="L78" s="6">
        <v>75</v>
      </c>
      <c r="M78" s="16" t="s">
        <v>155</v>
      </c>
      <c r="N78" s="6">
        <v>20</v>
      </c>
      <c r="O78" s="16" t="s">
        <v>251</v>
      </c>
      <c r="P78" s="6">
        <v>43</v>
      </c>
      <c r="Q78" s="16" t="s">
        <v>45</v>
      </c>
      <c r="R78" s="9">
        <v>100</v>
      </c>
      <c r="S78" s="10"/>
      <c r="T78" s="10"/>
      <c r="U78" s="16" t="s">
        <v>45</v>
      </c>
      <c r="V78" s="9">
        <v>100</v>
      </c>
      <c r="W78" s="6">
        <v>9</v>
      </c>
      <c r="X78" s="11">
        <v>17</v>
      </c>
      <c r="Y78" s="14">
        <v>27</v>
      </c>
      <c r="Z78" s="11" t="s">
        <v>35</v>
      </c>
      <c r="AA78" s="11">
        <f t="shared" si="6"/>
        <v>54</v>
      </c>
    </row>
    <row r="79" spans="1:27" ht="13.5">
      <c r="A79">
        <v>77</v>
      </c>
      <c r="B79" s="18" t="s">
        <v>190</v>
      </c>
      <c r="C79" s="18" t="s">
        <v>252</v>
      </c>
      <c r="D79" s="19" t="s">
        <v>30</v>
      </c>
      <c r="E79" s="19">
        <v>26</v>
      </c>
      <c r="F79" s="19">
        <v>47</v>
      </c>
      <c r="G79" s="38">
        <f t="shared" si="5"/>
        <v>55.319148936170215</v>
      </c>
      <c r="H79" s="20" t="s">
        <v>253</v>
      </c>
      <c r="I79" s="5" t="str">
        <f t="shared" si="7"/>
        <v>57</v>
      </c>
      <c r="J79" s="21">
        <v>46</v>
      </c>
      <c r="K79" s="20" t="s">
        <v>238</v>
      </c>
      <c r="L79" s="21">
        <v>43</v>
      </c>
      <c r="M79" s="20" t="s">
        <v>65</v>
      </c>
      <c r="N79" s="21">
        <v>75</v>
      </c>
      <c r="O79" s="20" t="s">
        <v>111</v>
      </c>
      <c r="P79" s="21">
        <v>41</v>
      </c>
      <c r="Q79" s="20" t="s">
        <v>41</v>
      </c>
      <c r="R79" s="21">
        <v>83</v>
      </c>
      <c r="S79" s="20" t="s">
        <v>28</v>
      </c>
      <c r="T79" s="21">
        <v>100</v>
      </c>
      <c r="U79" s="20" t="s">
        <v>65</v>
      </c>
      <c r="V79" s="21">
        <v>75</v>
      </c>
      <c r="W79" s="23">
        <v>14</v>
      </c>
      <c r="X79" s="23">
        <v>25</v>
      </c>
      <c r="Y79" s="24">
        <v>33</v>
      </c>
      <c r="Z79" s="23" t="s">
        <v>95</v>
      </c>
      <c r="AA79" s="23">
        <f t="shared" si="6"/>
        <v>54</v>
      </c>
    </row>
    <row r="80" spans="1:27" ht="13.5">
      <c r="A80">
        <v>78</v>
      </c>
      <c r="B80" s="18" t="s">
        <v>190</v>
      </c>
      <c r="C80" s="18" t="s">
        <v>252</v>
      </c>
      <c r="D80" s="19" t="s">
        <v>72</v>
      </c>
      <c r="E80" s="19">
        <v>26</v>
      </c>
      <c r="F80" s="19">
        <v>46</v>
      </c>
      <c r="G80" s="38">
        <f t="shared" si="5"/>
        <v>56.521739130434781</v>
      </c>
      <c r="H80" s="20" t="s">
        <v>254</v>
      </c>
      <c r="I80" s="5" t="str">
        <f t="shared" si="7"/>
        <v>58</v>
      </c>
      <c r="J80" s="21">
        <v>45</v>
      </c>
      <c r="K80" s="20" t="s">
        <v>66</v>
      </c>
      <c r="L80" s="21">
        <v>67</v>
      </c>
      <c r="M80" s="20" t="s">
        <v>49</v>
      </c>
      <c r="N80" s="21">
        <v>33</v>
      </c>
      <c r="O80" s="20" t="s">
        <v>255</v>
      </c>
      <c r="P80" s="21">
        <v>42</v>
      </c>
      <c r="Q80" s="20" t="s">
        <v>52</v>
      </c>
      <c r="R80" s="21">
        <v>63</v>
      </c>
      <c r="S80" s="26"/>
      <c r="T80" s="26"/>
      <c r="U80" s="20" t="s">
        <v>52</v>
      </c>
      <c r="V80" s="21">
        <v>63</v>
      </c>
      <c r="W80" s="23">
        <v>13</v>
      </c>
      <c r="X80" s="23">
        <v>22</v>
      </c>
      <c r="Y80" s="24">
        <v>28</v>
      </c>
      <c r="Z80" s="23" t="s">
        <v>95</v>
      </c>
      <c r="AA80" s="23">
        <f t="shared" si="6"/>
        <v>51</v>
      </c>
    </row>
    <row r="81" spans="1:27" ht="13.5">
      <c r="A81">
        <v>79</v>
      </c>
      <c r="B81" s="13" t="s">
        <v>196</v>
      </c>
      <c r="C81" s="13" t="s">
        <v>256</v>
      </c>
      <c r="D81" s="15" t="s">
        <v>112</v>
      </c>
      <c r="E81" s="15">
        <v>23</v>
      </c>
      <c r="F81" s="15">
        <v>40</v>
      </c>
      <c r="G81" s="38">
        <f t="shared" si="5"/>
        <v>57.5</v>
      </c>
      <c r="H81" s="16" t="s">
        <v>257</v>
      </c>
      <c r="I81" s="5" t="str">
        <f t="shared" si="7"/>
        <v>47</v>
      </c>
      <c r="J81" s="6">
        <v>49</v>
      </c>
      <c r="K81" s="16" t="s">
        <v>39</v>
      </c>
      <c r="L81" s="6">
        <v>75</v>
      </c>
      <c r="M81" s="16" t="s">
        <v>49</v>
      </c>
      <c r="N81" s="6">
        <v>33</v>
      </c>
      <c r="O81" s="16" t="s">
        <v>257</v>
      </c>
      <c r="P81" s="6">
        <v>49</v>
      </c>
      <c r="Q81" s="10"/>
      <c r="R81" s="10"/>
      <c r="S81" s="10"/>
      <c r="T81" s="10"/>
      <c r="U81" s="10"/>
      <c r="V81" s="10"/>
      <c r="W81" s="6">
        <v>9</v>
      </c>
      <c r="X81" s="11">
        <v>19</v>
      </c>
      <c r="Y81" s="14">
        <v>46</v>
      </c>
      <c r="Z81" s="11" t="s">
        <v>29</v>
      </c>
      <c r="AA81" s="11">
        <f t="shared" si="6"/>
        <v>76</v>
      </c>
    </row>
    <row r="82" spans="1:27" ht="13.5">
      <c r="A82">
        <v>80</v>
      </c>
      <c r="B82" s="13" t="s">
        <v>196</v>
      </c>
      <c r="C82" s="13" t="s">
        <v>256</v>
      </c>
      <c r="D82" s="15" t="s">
        <v>132</v>
      </c>
      <c r="E82" s="15">
        <v>20</v>
      </c>
      <c r="F82" s="15">
        <v>44</v>
      </c>
      <c r="G82" s="38">
        <f t="shared" si="5"/>
        <v>45.454545454545453</v>
      </c>
      <c r="H82" s="16" t="s">
        <v>258</v>
      </c>
      <c r="I82" s="5" t="str">
        <f t="shared" si="7"/>
        <v>48</v>
      </c>
      <c r="J82" s="6">
        <v>42</v>
      </c>
      <c r="K82" s="17" t="s">
        <v>203</v>
      </c>
      <c r="L82" s="6">
        <v>70</v>
      </c>
      <c r="M82" s="16" t="s">
        <v>96</v>
      </c>
      <c r="N82" s="6">
        <v>17</v>
      </c>
      <c r="O82" s="16" t="s">
        <v>259</v>
      </c>
      <c r="P82" s="6">
        <v>41</v>
      </c>
      <c r="Q82" s="16" t="s">
        <v>59</v>
      </c>
      <c r="R82" s="6">
        <v>50</v>
      </c>
      <c r="S82" s="10"/>
      <c r="T82" s="10"/>
      <c r="U82" s="16" t="s">
        <v>59</v>
      </c>
      <c r="V82" s="6">
        <v>50</v>
      </c>
      <c r="W82" s="6">
        <v>6</v>
      </c>
      <c r="X82" s="11">
        <v>13</v>
      </c>
      <c r="Y82" s="14">
        <v>23</v>
      </c>
      <c r="Z82" s="11" t="s">
        <v>35</v>
      </c>
      <c r="AA82" s="11">
        <f t="shared" si="6"/>
        <v>52</v>
      </c>
    </row>
    <row r="83" spans="1:27" ht="13.5">
      <c r="A83">
        <v>81</v>
      </c>
      <c r="B83" s="13" t="s">
        <v>196</v>
      </c>
      <c r="C83" s="13" t="s">
        <v>260</v>
      </c>
      <c r="D83" s="15" t="s">
        <v>108</v>
      </c>
      <c r="E83" s="15">
        <v>21</v>
      </c>
      <c r="F83" s="15">
        <v>49</v>
      </c>
      <c r="G83" s="38">
        <f t="shared" si="5"/>
        <v>42.857142857142854</v>
      </c>
      <c r="H83" s="16" t="s">
        <v>94</v>
      </c>
      <c r="I83" s="5" t="str">
        <f t="shared" si="7"/>
        <v>54</v>
      </c>
      <c r="J83" s="6">
        <v>39</v>
      </c>
      <c r="K83" s="16" t="s">
        <v>66</v>
      </c>
      <c r="L83" s="6">
        <v>67</v>
      </c>
      <c r="M83" s="16" t="s">
        <v>66</v>
      </c>
      <c r="N83" s="6">
        <v>67</v>
      </c>
      <c r="O83" s="16" t="s">
        <v>261</v>
      </c>
      <c r="P83" s="6">
        <v>40</v>
      </c>
      <c r="Q83" s="16" t="s">
        <v>26</v>
      </c>
      <c r="R83" s="11">
        <v>0</v>
      </c>
      <c r="S83" s="10"/>
      <c r="T83" s="10"/>
      <c r="U83" s="16" t="s">
        <v>26</v>
      </c>
      <c r="V83" s="6">
        <v>0</v>
      </c>
      <c r="W83" s="11">
        <v>14</v>
      </c>
      <c r="X83" s="11">
        <v>26</v>
      </c>
      <c r="Y83" s="14">
        <v>27</v>
      </c>
      <c r="Z83" s="11" t="s">
        <v>35</v>
      </c>
      <c r="AA83" s="11">
        <f t="shared" si="6"/>
        <v>40</v>
      </c>
    </row>
    <row r="84" spans="1:27" ht="13.5">
      <c r="A84">
        <v>82</v>
      </c>
      <c r="B84" s="13" t="s">
        <v>196</v>
      </c>
      <c r="C84" s="13" t="s">
        <v>260</v>
      </c>
      <c r="D84" s="15" t="s">
        <v>135</v>
      </c>
      <c r="E84" s="15">
        <v>32</v>
      </c>
      <c r="F84" s="15">
        <v>51</v>
      </c>
      <c r="G84" s="38">
        <f t="shared" si="5"/>
        <v>62.745098039215684</v>
      </c>
      <c r="H84" s="16" t="s">
        <v>262</v>
      </c>
      <c r="I84" s="5" t="str">
        <f t="shared" si="7"/>
        <v>54</v>
      </c>
      <c r="J84" s="6">
        <v>59</v>
      </c>
      <c r="K84" s="16" t="s">
        <v>101</v>
      </c>
      <c r="L84" s="6">
        <v>80</v>
      </c>
      <c r="M84" s="16" t="s">
        <v>45</v>
      </c>
      <c r="N84" s="6">
        <v>100</v>
      </c>
      <c r="O84" s="16" t="s">
        <v>263</v>
      </c>
      <c r="P84" s="6">
        <v>59</v>
      </c>
      <c r="Q84" s="17" t="s">
        <v>209</v>
      </c>
      <c r="R84" s="6">
        <v>60</v>
      </c>
      <c r="S84" s="16" t="s">
        <v>45</v>
      </c>
      <c r="T84" s="6">
        <v>100</v>
      </c>
      <c r="U84" s="16" t="s">
        <v>244</v>
      </c>
      <c r="V84" s="6">
        <v>56</v>
      </c>
      <c r="W84" s="6">
        <v>4</v>
      </c>
      <c r="X84" s="6">
        <v>7</v>
      </c>
      <c r="Y84" s="14">
        <v>46</v>
      </c>
      <c r="Z84" s="11" t="s">
        <v>29</v>
      </c>
      <c r="AA84" s="11">
        <f t="shared" si="6"/>
        <v>98</v>
      </c>
    </row>
    <row r="85" spans="1:27" ht="13.5">
      <c r="A85">
        <v>83</v>
      </c>
      <c r="B85" s="13" t="s">
        <v>196</v>
      </c>
      <c r="C85" s="13" t="s">
        <v>264</v>
      </c>
      <c r="D85" s="15" t="s">
        <v>99</v>
      </c>
      <c r="E85" s="15">
        <v>35</v>
      </c>
      <c r="F85" s="15">
        <v>55</v>
      </c>
      <c r="G85" s="38">
        <f t="shared" si="5"/>
        <v>63.636363636363633</v>
      </c>
      <c r="H85" s="16" t="s">
        <v>265</v>
      </c>
      <c r="I85" s="5" t="str">
        <f t="shared" si="7"/>
        <v>60</v>
      </c>
      <c r="J85" s="6">
        <v>58</v>
      </c>
      <c r="K85" s="16" t="s">
        <v>28</v>
      </c>
      <c r="L85" s="9">
        <v>100</v>
      </c>
      <c r="M85" s="16" t="s">
        <v>59</v>
      </c>
      <c r="N85" s="6">
        <v>50</v>
      </c>
      <c r="O85" s="16" t="s">
        <v>125</v>
      </c>
      <c r="P85" s="6">
        <v>57</v>
      </c>
      <c r="Q85" s="16" t="s">
        <v>88</v>
      </c>
      <c r="R85" s="6">
        <v>67</v>
      </c>
      <c r="S85" s="16" t="s">
        <v>32</v>
      </c>
      <c r="T85" s="6">
        <v>50</v>
      </c>
      <c r="U85" s="16" t="s">
        <v>116</v>
      </c>
      <c r="V85" s="6">
        <v>71</v>
      </c>
      <c r="W85" s="6">
        <v>7</v>
      </c>
      <c r="X85" s="11">
        <v>12</v>
      </c>
      <c r="Y85" s="14">
        <v>31</v>
      </c>
      <c r="Z85" s="11" t="s">
        <v>29</v>
      </c>
      <c r="AA85" s="11">
        <f t="shared" si="6"/>
        <v>77</v>
      </c>
    </row>
    <row r="86" spans="1:27" ht="13.5">
      <c r="A86">
        <v>84</v>
      </c>
      <c r="B86" s="13" t="s">
        <v>196</v>
      </c>
      <c r="C86" s="13" t="s">
        <v>264</v>
      </c>
      <c r="D86" s="15" t="s">
        <v>129</v>
      </c>
      <c r="E86" s="15">
        <v>24</v>
      </c>
      <c r="F86" s="15">
        <v>43</v>
      </c>
      <c r="G86" s="38">
        <f t="shared" si="5"/>
        <v>55.813953488372093</v>
      </c>
      <c r="H86" s="16" t="s">
        <v>220</v>
      </c>
      <c r="I86" s="5" t="str">
        <f t="shared" si="7"/>
        <v>59</v>
      </c>
      <c r="J86" s="6">
        <v>41</v>
      </c>
      <c r="K86" s="16" t="s">
        <v>238</v>
      </c>
      <c r="L86" s="6">
        <v>43</v>
      </c>
      <c r="M86" s="16" t="s">
        <v>32</v>
      </c>
      <c r="N86" s="6">
        <v>50</v>
      </c>
      <c r="O86" s="16" t="s">
        <v>220</v>
      </c>
      <c r="P86" s="6">
        <v>41</v>
      </c>
      <c r="Q86" s="10"/>
      <c r="R86" s="10"/>
      <c r="S86" s="10"/>
      <c r="T86" s="10"/>
      <c r="U86" s="10"/>
      <c r="V86" s="10"/>
      <c r="W86" s="11">
        <v>21</v>
      </c>
      <c r="X86" s="11">
        <v>36</v>
      </c>
      <c r="Y86" s="14">
        <v>22</v>
      </c>
      <c r="Z86" s="11" t="s">
        <v>35</v>
      </c>
      <c r="AA86" s="11">
        <f t="shared" si="6"/>
        <v>27</v>
      </c>
    </row>
    <row r="87" spans="1:27" ht="13.5">
      <c r="A87">
        <v>85</v>
      </c>
      <c r="B87" s="13" t="s">
        <v>266</v>
      </c>
      <c r="C87" s="13" t="s">
        <v>267</v>
      </c>
      <c r="D87" s="15" t="s">
        <v>69</v>
      </c>
      <c r="E87" s="15">
        <v>33</v>
      </c>
      <c r="F87" s="15">
        <v>49</v>
      </c>
      <c r="G87" s="38">
        <f t="shared" si="5"/>
        <v>67.34693877551021</v>
      </c>
      <c r="H87" s="16" t="s">
        <v>268</v>
      </c>
      <c r="I87" s="5" t="str">
        <f t="shared" si="7"/>
        <v>59</v>
      </c>
      <c r="J87" s="6">
        <v>56</v>
      </c>
      <c r="K87" s="16" t="s">
        <v>65</v>
      </c>
      <c r="L87" s="6">
        <v>75</v>
      </c>
      <c r="M87" s="16" t="s">
        <v>43</v>
      </c>
      <c r="N87" s="6">
        <v>67</v>
      </c>
      <c r="O87" s="16" t="s">
        <v>269</v>
      </c>
      <c r="P87" s="6">
        <v>55</v>
      </c>
      <c r="Q87" s="16" t="s">
        <v>52</v>
      </c>
      <c r="R87" s="6">
        <v>63</v>
      </c>
      <c r="S87" s="16" t="s">
        <v>32</v>
      </c>
      <c r="T87" s="6">
        <v>50</v>
      </c>
      <c r="U87" s="16" t="s">
        <v>43</v>
      </c>
      <c r="V87" s="6">
        <v>67</v>
      </c>
      <c r="W87" s="11">
        <v>14</v>
      </c>
      <c r="X87" s="11">
        <v>24</v>
      </c>
      <c r="Y87" s="14">
        <v>41</v>
      </c>
      <c r="Z87" s="11" t="s">
        <v>29</v>
      </c>
      <c r="AA87" s="11">
        <f t="shared" si="6"/>
        <v>73</v>
      </c>
    </row>
    <row r="88" spans="1:27" ht="13.5">
      <c r="A88">
        <v>86</v>
      </c>
      <c r="B88" s="13" t="s">
        <v>266</v>
      </c>
      <c r="C88" s="13" t="s">
        <v>267</v>
      </c>
      <c r="D88" s="15" t="s">
        <v>99</v>
      </c>
      <c r="E88" s="15">
        <v>27</v>
      </c>
      <c r="F88" s="15">
        <v>56</v>
      </c>
      <c r="G88" s="38">
        <f t="shared" si="5"/>
        <v>48.214285714285715</v>
      </c>
      <c r="H88" s="16" t="s">
        <v>243</v>
      </c>
      <c r="I88" s="5" t="str">
        <f t="shared" si="7"/>
        <v>60</v>
      </c>
      <c r="J88" s="6">
        <v>45</v>
      </c>
      <c r="K88" s="16" t="s">
        <v>52</v>
      </c>
      <c r="L88" s="6">
        <v>63</v>
      </c>
      <c r="M88" s="16" t="s">
        <v>62</v>
      </c>
      <c r="N88" s="8">
        <v>0</v>
      </c>
      <c r="O88" s="16" t="s">
        <v>270</v>
      </c>
      <c r="P88" s="6">
        <v>42</v>
      </c>
      <c r="Q88" s="16" t="s">
        <v>52</v>
      </c>
      <c r="R88" s="6">
        <v>63</v>
      </c>
      <c r="S88" s="16" t="s">
        <v>26</v>
      </c>
      <c r="T88" s="8">
        <v>0</v>
      </c>
      <c r="U88" s="16" t="s">
        <v>116</v>
      </c>
      <c r="V88" s="6">
        <v>71</v>
      </c>
      <c r="W88" s="11">
        <v>12</v>
      </c>
      <c r="X88" s="11">
        <v>20</v>
      </c>
      <c r="Y88" s="14">
        <v>15</v>
      </c>
      <c r="Z88" s="11" t="s">
        <v>35</v>
      </c>
      <c r="AA88" s="11">
        <f t="shared" si="6"/>
        <v>40</v>
      </c>
    </row>
    <row r="89" spans="1:27" ht="13.5">
      <c r="A89">
        <v>87</v>
      </c>
      <c r="B89" s="13" t="s">
        <v>271</v>
      </c>
      <c r="C89" s="13" t="s">
        <v>272</v>
      </c>
      <c r="D89" s="15" t="s">
        <v>23</v>
      </c>
      <c r="E89" s="15">
        <v>30</v>
      </c>
      <c r="F89" s="15">
        <v>47</v>
      </c>
      <c r="G89" s="38">
        <f t="shared" si="5"/>
        <v>63.829787234042556</v>
      </c>
      <c r="H89" s="16" t="s">
        <v>273</v>
      </c>
      <c r="I89" s="5" t="str">
        <f t="shared" si="7"/>
        <v>55</v>
      </c>
      <c r="J89" s="6">
        <v>55</v>
      </c>
      <c r="K89" s="16" t="s">
        <v>84</v>
      </c>
      <c r="L89" s="6">
        <v>60</v>
      </c>
      <c r="M89" s="16" t="s">
        <v>45</v>
      </c>
      <c r="N89" s="6">
        <v>100</v>
      </c>
      <c r="O89" s="16" t="s">
        <v>201</v>
      </c>
      <c r="P89" s="6">
        <v>52</v>
      </c>
      <c r="Q89" s="16" t="s">
        <v>88</v>
      </c>
      <c r="R89" s="6">
        <v>67</v>
      </c>
      <c r="S89" s="16" t="s">
        <v>178</v>
      </c>
      <c r="T89" s="6">
        <v>100</v>
      </c>
      <c r="U89" s="16" t="s">
        <v>82</v>
      </c>
      <c r="V89" s="6">
        <v>50</v>
      </c>
      <c r="W89" s="6">
        <v>9</v>
      </c>
      <c r="X89" s="11">
        <v>16</v>
      </c>
      <c r="Y89" s="14">
        <v>37</v>
      </c>
      <c r="Z89" s="11" t="s">
        <v>29</v>
      </c>
      <c r="AA89" s="11">
        <f t="shared" si="6"/>
        <v>76</v>
      </c>
    </row>
    <row r="90" spans="1:27" ht="13.5">
      <c r="A90">
        <v>88</v>
      </c>
      <c r="B90" s="13" t="s">
        <v>271</v>
      </c>
      <c r="C90" s="13" t="s">
        <v>272</v>
      </c>
      <c r="D90" s="15" t="s">
        <v>112</v>
      </c>
      <c r="E90" s="15">
        <v>19</v>
      </c>
      <c r="F90" s="15">
        <v>42</v>
      </c>
      <c r="G90" s="38">
        <f t="shared" si="5"/>
        <v>45.238095238095241</v>
      </c>
      <c r="H90" s="16" t="s">
        <v>58</v>
      </c>
      <c r="I90" s="5" t="str">
        <f t="shared" si="7"/>
        <v>55</v>
      </c>
      <c r="J90" s="6">
        <v>35</v>
      </c>
      <c r="K90" s="16" t="s">
        <v>28</v>
      </c>
      <c r="L90" s="9">
        <v>100</v>
      </c>
      <c r="M90" s="16" t="s">
        <v>32</v>
      </c>
      <c r="N90" s="6">
        <v>50</v>
      </c>
      <c r="O90" s="16" t="s">
        <v>274</v>
      </c>
      <c r="P90" s="6">
        <v>35</v>
      </c>
      <c r="Q90" s="16" t="s">
        <v>74</v>
      </c>
      <c r="R90" s="6">
        <v>33</v>
      </c>
      <c r="S90" s="16" t="s">
        <v>32</v>
      </c>
      <c r="T90" s="6">
        <v>50</v>
      </c>
      <c r="U90" s="16" t="s">
        <v>26</v>
      </c>
      <c r="V90" s="6">
        <v>0</v>
      </c>
      <c r="W90" s="11">
        <v>18</v>
      </c>
      <c r="X90" s="11">
        <v>33</v>
      </c>
      <c r="Y90" s="14">
        <v>19</v>
      </c>
      <c r="Z90" s="11" t="s">
        <v>35</v>
      </c>
      <c r="AA90" s="11">
        <f t="shared" si="6"/>
        <v>21</v>
      </c>
    </row>
    <row r="91" spans="1:27" ht="13.5">
      <c r="A91">
        <v>89</v>
      </c>
      <c r="B91" s="18" t="s">
        <v>271</v>
      </c>
      <c r="C91" s="18" t="s">
        <v>275</v>
      </c>
      <c r="D91" s="19" t="s">
        <v>135</v>
      </c>
      <c r="E91" s="19">
        <v>27</v>
      </c>
      <c r="F91" s="19">
        <v>46</v>
      </c>
      <c r="G91" s="38">
        <f t="shared" si="5"/>
        <v>58.695652173913047</v>
      </c>
      <c r="H91" s="20" t="s">
        <v>232</v>
      </c>
      <c r="I91" s="5" t="str">
        <f t="shared" si="7"/>
        <v>53</v>
      </c>
      <c r="J91" s="21">
        <v>51</v>
      </c>
      <c r="K91" s="20" t="s">
        <v>75</v>
      </c>
      <c r="L91" s="21">
        <v>40</v>
      </c>
      <c r="M91" s="20" t="s">
        <v>26</v>
      </c>
      <c r="N91" s="22">
        <v>0</v>
      </c>
      <c r="O91" s="20" t="s">
        <v>117</v>
      </c>
      <c r="P91" s="21">
        <v>52</v>
      </c>
      <c r="Q91" s="20" t="s">
        <v>74</v>
      </c>
      <c r="R91" s="21">
        <v>33</v>
      </c>
      <c r="S91" s="20" t="s">
        <v>32</v>
      </c>
      <c r="T91" s="21">
        <v>50</v>
      </c>
      <c r="U91" s="20" t="s">
        <v>26</v>
      </c>
      <c r="V91" s="21">
        <v>0</v>
      </c>
      <c r="W91" s="23">
        <v>12</v>
      </c>
      <c r="X91" s="23">
        <v>23</v>
      </c>
      <c r="Y91" s="24">
        <v>31</v>
      </c>
      <c r="Z91" s="23" t="s">
        <v>29</v>
      </c>
      <c r="AA91" s="23">
        <f t="shared" si="6"/>
        <v>59</v>
      </c>
    </row>
    <row r="92" spans="1:27" ht="13.5">
      <c r="A92">
        <v>90</v>
      </c>
      <c r="B92" s="18" t="s">
        <v>271</v>
      </c>
      <c r="C92" s="18" t="s">
        <v>275</v>
      </c>
      <c r="D92" s="19" t="s">
        <v>37</v>
      </c>
      <c r="E92" s="19">
        <v>24</v>
      </c>
      <c r="F92" s="19">
        <v>49</v>
      </c>
      <c r="G92" s="38">
        <f t="shared" si="5"/>
        <v>48.979591836734691</v>
      </c>
      <c r="H92" s="20" t="s">
        <v>143</v>
      </c>
      <c r="I92" s="5" t="str">
        <f t="shared" si="7"/>
        <v>53</v>
      </c>
      <c r="J92" s="21">
        <v>45</v>
      </c>
      <c r="K92" s="20" t="s">
        <v>60</v>
      </c>
      <c r="L92" s="23">
        <v>0</v>
      </c>
      <c r="M92" s="20" t="s">
        <v>66</v>
      </c>
      <c r="N92" s="21">
        <v>67</v>
      </c>
      <c r="O92" s="20" t="s">
        <v>255</v>
      </c>
      <c r="P92" s="21">
        <v>42</v>
      </c>
      <c r="Q92" s="20" t="s">
        <v>178</v>
      </c>
      <c r="R92" s="25">
        <v>100</v>
      </c>
      <c r="S92" s="26"/>
      <c r="T92" s="26"/>
      <c r="U92" s="20" t="s">
        <v>178</v>
      </c>
      <c r="V92" s="25">
        <v>100</v>
      </c>
      <c r="W92" s="21">
        <v>9</v>
      </c>
      <c r="X92" s="23">
        <v>17</v>
      </c>
      <c r="Y92" s="24">
        <v>31</v>
      </c>
      <c r="Z92" s="23" t="s">
        <v>35</v>
      </c>
      <c r="AA92" s="23">
        <f t="shared" si="6"/>
        <v>59</v>
      </c>
    </row>
    <row r="93" spans="1:27" ht="13.5">
      <c r="A93">
        <v>91</v>
      </c>
      <c r="B93" s="13" t="s">
        <v>276</v>
      </c>
      <c r="C93" s="13" t="s">
        <v>277</v>
      </c>
      <c r="D93" s="15" t="s">
        <v>112</v>
      </c>
      <c r="E93" s="15">
        <v>25</v>
      </c>
      <c r="F93" s="15">
        <v>48</v>
      </c>
      <c r="G93" s="38">
        <f t="shared" si="5"/>
        <v>52.083333333333336</v>
      </c>
      <c r="H93" s="16" t="s">
        <v>205</v>
      </c>
      <c r="I93" s="5" t="str">
        <f t="shared" si="7"/>
        <v>51</v>
      </c>
      <c r="J93" s="6">
        <v>49</v>
      </c>
      <c r="K93" s="16" t="s">
        <v>59</v>
      </c>
      <c r="L93" s="6">
        <v>50</v>
      </c>
      <c r="M93" s="16" t="s">
        <v>26</v>
      </c>
      <c r="N93" s="8">
        <v>0</v>
      </c>
      <c r="O93" s="16" t="s">
        <v>278</v>
      </c>
      <c r="P93" s="6">
        <v>51</v>
      </c>
      <c r="Q93" s="16" t="s">
        <v>60</v>
      </c>
      <c r="R93" s="11">
        <v>0</v>
      </c>
      <c r="S93" s="10"/>
      <c r="T93" s="10"/>
      <c r="U93" s="16" t="s">
        <v>60</v>
      </c>
      <c r="V93" s="6">
        <v>0</v>
      </c>
      <c r="W93" s="6">
        <v>8</v>
      </c>
      <c r="X93" s="11">
        <v>16</v>
      </c>
      <c r="Y93" s="14">
        <v>44</v>
      </c>
      <c r="Z93" s="11" t="s">
        <v>29</v>
      </c>
      <c r="AA93" s="11">
        <f t="shared" si="6"/>
        <v>77</v>
      </c>
    </row>
    <row r="94" spans="1:27" ht="13.5">
      <c r="A94">
        <v>92</v>
      </c>
      <c r="B94" s="13" t="s">
        <v>276</v>
      </c>
      <c r="C94" s="13" t="s">
        <v>277</v>
      </c>
      <c r="D94" s="15" t="s">
        <v>37</v>
      </c>
      <c r="E94" s="15">
        <v>19</v>
      </c>
      <c r="F94" s="15">
        <v>44</v>
      </c>
      <c r="G94" s="38">
        <f t="shared" si="5"/>
        <v>43.18181818181818</v>
      </c>
      <c r="H94" s="16" t="s">
        <v>279</v>
      </c>
      <c r="I94" s="5" t="str">
        <f t="shared" si="7"/>
        <v>50</v>
      </c>
      <c r="J94" s="6">
        <v>38</v>
      </c>
      <c r="K94" s="16" t="s">
        <v>32</v>
      </c>
      <c r="L94" s="6">
        <v>50</v>
      </c>
      <c r="M94" s="16" t="s">
        <v>66</v>
      </c>
      <c r="N94" s="6">
        <v>67</v>
      </c>
      <c r="O94" s="16" t="s">
        <v>131</v>
      </c>
      <c r="P94" s="6">
        <v>38</v>
      </c>
      <c r="Q94" s="16" t="s">
        <v>74</v>
      </c>
      <c r="R94" s="6">
        <v>33</v>
      </c>
      <c r="S94" s="10"/>
      <c r="T94" s="10"/>
      <c r="U94" s="16" t="s">
        <v>74</v>
      </c>
      <c r="V94" s="6">
        <v>33</v>
      </c>
      <c r="W94" s="11">
        <v>10</v>
      </c>
      <c r="X94" s="11">
        <v>20</v>
      </c>
      <c r="Y94" s="14">
        <v>31</v>
      </c>
      <c r="Z94" s="11" t="s">
        <v>35</v>
      </c>
      <c r="AA94" s="11">
        <f t="shared" si="6"/>
        <v>49</v>
      </c>
    </row>
    <row r="95" spans="1:27" ht="13.5">
      <c r="A95">
        <v>93</v>
      </c>
      <c r="B95" s="18" t="s">
        <v>280</v>
      </c>
      <c r="C95" s="18" t="s">
        <v>281</v>
      </c>
      <c r="D95" s="19" t="s">
        <v>23</v>
      </c>
      <c r="E95" s="19">
        <v>20</v>
      </c>
      <c r="F95" s="19">
        <v>44</v>
      </c>
      <c r="G95" s="38">
        <f t="shared" si="5"/>
        <v>45.454545454545453</v>
      </c>
      <c r="H95" s="20" t="s">
        <v>282</v>
      </c>
      <c r="I95" s="5" t="str">
        <f t="shared" si="7"/>
        <v>53</v>
      </c>
      <c r="J95" s="21">
        <v>38</v>
      </c>
      <c r="K95" s="20" t="s">
        <v>59</v>
      </c>
      <c r="L95" s="21">
        <v>50</v>
      </c>
      <c r="M95" s="20" t="s">
        <v>62</v>
      </c>
      <c r="N95" s="22">
        <v>0</v>
      </c>
      <c r="O95" s="20" t="s">
        <v>283</v>
      </c>
      <c r="P95" s="21">
        <v>37</v>
      </c>
      <c r="Q95" s="20" t="s">
        <v>238</v>
      </c>
      <c r="R95" s="21">
        <v>43</v>
      </c>
      <c r="S95" s="20" t="s">
        <v>45</v>
      </c>
      <c r="T95" s="21">
        <v>100</v>
      </c>
      <c r="U95" s="20" t="s">
        <v>49</v>
      </c>
      <c r="V95" s="21">
        <v>33</v>
      </c>
      <c r="W95" s="23">
        <v>10</v>
      </c>
      <c r="X95" s="23">
        <v>19</v>
      </c>
      <c r="Y95" s="24">
        <v>41</v>
      </c>
      <c r="Z95" s="23" t="s">
        <v>35</v>
      </c>
      <c r="AA95" s="23">
        <f t="shared" si="6"/>
        <v>60</v>
      </c>
    </row>
    <row r="96" spans="1:27" ht="13.5">
      <c r="A96">
        <v>94</v>
      </c>
      <c r="B96" s="18" t="s">
        <v>280</v>
      </c>
      <c r="C96" s="18" t="s">
        <v>281</v>
      </c>
      <c r="D96" s="19" t="s">
        <v>135</v>
      </c>
      <c r="E96" s="19">
        <v>22</v>
      </c>
      <c r="F96" s="19">
        <v>44</v>
      </c>
      <c r="G96" s="38">
        <f t="shared" si="5"/>
        <v>50</v>
      </c>
      <c r="H96" s="20" t="s">
        <v>109</v>
      </c>
      <c r="I96" s="5" t="str">
        <f t="shared" si="7"/>
        <v>54</v>
      </c>
      <c r="J96" s="21">
        <v>41</v>
      </c>
      <c r="K96" s="20" t="s">
        <v>65</v>
      </c>
      <c r="L96" s="21">
        <v>75</v>
      </c>
      <c r="M96" s="20" t="s">
        <v>80</v>
      </c>
      <c r="N96" s="22">
        <v>0</v>
      </c>
      <c r="O96" s="20" t="s">
        <v>284</v>
      </c>
      <c r="P96" s="21">
        <v>40</v>
      </c>
      <c r="Q96" s="20" t="s">
        <v>32</v>
      </c>
      <c r="R96" s="21">
        <v>50</v>
      </c>
      <c r="S96" s="26"/>
      <c r="T96" s="26"/>
      <c r="U96" s="20" t="s">
        <v>32</v>
      </c>
      <c r="V96" s="21">
        <v>50</v>
      </c>
      <c r="W96" s="23">
        <v>16</v>
      </c>
      <c r="X96" s="23">
        <v>30</v>
      </c>
      <c r="Y96" s="24">
        <v>44</v>
      </c>
      <c r="Z96" s="23" t="s">
        <v>29</v>
      </c>
      <c r="AA96" s="23">
        <f t="shared" si="6"/>
        <v>55</v>
      </c>
    </row>
    <row r="1048576" spans="2:3" ht="15">
      <c r="B1048576" s="13"/>
      <c r="C1048576" s="4"/>
    </row>
  </sheetData>
  <autoFilter ref="B2:AA96" xr:uid="{BC41B16C-4A75-4C59-9014-E88775DA82D0}"/>
  <sortState xmlns:xlrd2="http://schemas.microsoft.com/office/spreadsheetml/2017/richdata2" ref="A3:AA96">
    <sortCondition ref="A3:A96"/>
  </sortState>
  <mergeCells count="7">
    <mergeCell ref="S1:T1"/>
    <mergeCell ref="U1:V1"/>
    <mergeCell ref="H1:J1"/>
    <mergeCell ref="K1:L1"/>
    <mergeCell ref="M1:N1"/>
    <mergeCell ref="O1:P1"/>
    <mergeCell ref="Q1:R1"/>
  </mergeCells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D276-80D7-4B23-B3FF-DE61036E34EE}">
  <dimension ref="A1:S45"/>
  <sheetViews>
    <sheetView workbookViewId="0">
      <selection activeCell="C4" sqref="C4"/>
    </sheetView>
  </sheetViews>
  <sheetFormatPr defaultColWidth="11.42578125" defaultRowHeight="14.85"/>
  <cols>
    <col min="2" max="2" width="6.7109375" bestFit="1" customWidth="1"/>
    <col min="3" max="3" width="6.7109375" style="40" customWidth="1"/>
    <col min="4" max="4" width="6.42578125" bestFit="1" customWidth="1"/>
    <col min="5" max="5" width="6.85546875" bestFit="1" customWidth="1"/>
    <col min="6" max="6" width="5" bestFit="1" customWidth="1"/>
    <col min="7" max="7" width="7.5703125" style="32" bestFit="1" customWidth="1"/>
    <col min="8" max="8" width="6.7109375" bestFit="1" customWidth="1"/>
    <col min="9" max="10" width="6.7109375" customWidth="1"/>
    <col min="11" max="11" width="6" bestFit="1" customWidth="1"/>
    <col min="12" max="12" width="6" customWidth="1"/>
    <col min="13" max="13" width="4.7109375" bestFit="1" customWidth="1"/>
    <col min="14" max="14" width="5" bestFit="1" customWidth="1"/>
    <col min="15" max="15" width="4.85546875" bestFit="1" customWidth="1"/>
    <col min="16" max="16" width="6" bestFit="1" customWidth="1"/>
    <col min="17" max="17" width="6.5703125" bestFit="1" customWidth="1"/>
    <col min="18" max="18" width="6.7109375" bestFit="1" customWidth="1"/>
    <col min="19" max="19" width="6.7109375" customWidth="1"/>
  </cols>
  <sheetData>
    <row r="1" spans="1:19" ht="28.5">
      <c r="A1" s="3" t="s">
        <v>9</v>
      </c>
      <c r="B1" s="3" t="s">
        <v>285</v>
      </c>
      <c r="C1" s="37" t="s">
        <v>286</v>
      </c>
      <c r="D1" s="28" t="s">
        <v>287</v>
      </c>
      <c r="E1" s="28" t="s">
        <v>288</v>
      </c>
      <c r="F1" s="28" t="s">
        <v>289</v>
      </c>
      <c r="G1" s="28" t="s">
        <v>290</v>
      </c>
      <c r="H1" s="28" t="s">
        <v>291</v>
      </c>
      <c r="I1" s="28" t="s">
        <v>292</v>
      </c>
      <c r="J1" s="28" t="s">
        <v>293</v>
      </c>
      <c r="K1" s="3" t="s">
        <v>294</v>
      </c>
      <c r="L1" s="3" t="s">
        <v>295</v>
      </c>
      <c r="M1" s="28" t="s">
        <v>296</v>
      </c>
      <c r="N1" s="28" t="s">
        <v>297</v>
      </c>
      <c r="O1" s="29" t="s">
        <v>298</v>
      </c>
      <c r="P1" s="29" t="s">
        <v>299</v>
      </c>
      <c r="Q1" s="28" t="s">
        <v>300</v>
      </c>
      <c r="R1" s="28" t="s">
        <v>301</v>
      </c>
      <c r="S1" s="28" t="s">
        <v>302</v>
      </c>
    </row>
    <row r="2" spans="1:19">
      <c r="A2" s="4" t="s">
        <v>277</v>
      </c>
      <c r="B2" s="15" t="s">
        <v>112</v>
      </c>
      <c r="C2" s="38">
        <v>52.083333333333336</v>
      </c>
      <c r="D2" s="30">
        <v>49</v>
      </c>
      <c r="E2" s="30">
        <v>44</v>
      </c>
      <c r="F2" s="30">
        <v>8</v>
      </c>
      <c r="G2" s="6">
        <v>16</v>
      </c>
      <c r="H2" s="30">
        <f t="shared" ref="H2:H44" si="0">D2+E2</f>
        <v>93</v>
      </c>
      <c r="I2" s="30">
        <f t="shared" ref="I2:I44" si="1">D2+E2-F2</f>
        <v>85</v>
      </c>
      <c r="J2" s="30">
        <f>C2+E2-G2</f>
        <v>80.083333333333343</v>
      </c>
      <c r="K2" s="15" t="s">
        <v>37</v>
      </c>
      <c r="L2" s="38">
        <v>43.18181818181818</v>
      </c>
      <c r="M2" s="30">
        <v>38</v>
      </c>
      <c r="N2" s="30">
        <v>31</v>
      </c>
      <c r="O2" s="8">
        <v>10</v>
      </c>
      <c r="P2" s="8">
        <v>20</v>
      </c>
      <c r="Q2" s="30">
        <f t="shared" ref="Q2:Q44" si="2">$M2+$N2</f>
        <v>69</v>
      </c>
      <c r="R2" s="30">
        <f t="shared" ref="R2:R44" si="3">M2+N2-O2</f>
        <v>59</v>
      </c>
      <c r="S2" s="30">
        <f>L2+N2-P2</f>
        <v>54.181818181818187</v>
      </c>
    </row>
    <row r="3" spans="1:19">
      <c r="A3" s="4" t="s">
        <v>256</v>
      </c>
      <c r="B3" s="15" t="s">
        <v>112</v>
      </c>
      <c r="C3" s="38">
        <v>57.5</v>
      </c>
      <c r="D3" s="30">
        <v>49</v>
      </c>
      <c r="E3" s="30">
        <v>46</v>
      </c>
      <c r="F3" s="30">
        <v>9</v>
      </c>
      <c r="G3" s="6">
        <v>19</v>
      </c>
      <c r="H3" s="30">
        <f t="shared" si="0"/>
        <v>95</v>
      </c>
      <c r="I3" s="30">
        <f t="shared" si="1"/>
        <v>86</v>
      </c>
      <c r="J3" s="30">
        <f t="shared" ref="J3:J44" si="4">C3+E3-G3</f>
        <v>84.5</v>
      </c>
      <c r="K3" s="15" t="s">
        <v>132</v>
      </c>
      <c r="L3" s="38">
        <v>45.454545454545453</v>
      </c>
      <c r="M3" s="30">
        <v>42</v>
      </c>
      <c r="N3" s="30">
        <v>23</v>
      </c>
      <c r="O3" s="30">
        <v>6</v>
      </c>
      <c r="P3" s="8">
        <v>13</v>
      </c>
      <c r="Q3" s="30">
        <f t="shared" si="2"/>
        <v>65</v>
      </c>
      <c r="R3" s="30">
        <f t="shared" si="3"/>
        <v>59</v>
      </c>
      <c r="S3" s="30">
        <f t="shared" ref="S3:S44" si="5">L3+N3-P3</f>
        <v>55.454545454545453</v>
      </c>
    </row>
    <row r="4" spans="1:19">
      <c r="A4" s="4" t="s">
        <v>115</v>
      </c>
      <c r="B4" s="4" t="s">
        <v>112</v>
      </c>
      <c r="C4" s="38">
        <v>61.363636363636367</v>
      </c>
      <c r="D4" s="30">
        <v>52</v>
      </c>
      <c r="E4" s="30">
        <v>38</v>
      </c>
      <c r="F4" s="30">
        <v>13</v>
      </c>
      <c r="G4" s="6">
        <v>25</v>
      </c>
      <c r="H4" s="30">
        <f t="shared" si="0"/>
        <v>90</v>
      </c>
      <c r="I4" s="30">
        <f t="shared" si="1"/>
        <v>77</v>
      </c>
      <c r="J4" s="30">
        <f t="shared" si="4"/>
        <v>74.363636363636374</v>
      </c>
      <c r="K4" s="4" t="s">
        <v>99</v>
      </c>
      <c r="L4" s="38">
        <v>52.083333333333336</v>
      </c>
      <c r="M4" s="30">
        <v>47</v>
      </c>
      <c r="N4" s="30">
        <v>23</v>
      </c>
      <c r="O4" s="30">
        <v>7</v>
      </c>
      <c r="P4" s="8">
        <v>13</v>
      </c>
      <c r="Q4" s="30">
        <f t="shared" si="2"/>
        <v>70</v>
      </c>
      <c r="R4" s="30">
        <f t="shared" si="3"/>
        <v>63</v>
      </c>
      <c r="S4" s="30">
        <f t="shared" si="5"/>
        <v>62.083333333333343</v>
      </c>
    </row>
    <row r="5" spans="1:19">
      <c r="A5" s="4" t="s">
        <v>217</v>
      </c>
      <c r="B5" s="4" t="s">
        <v>135</v>
      </c>
      <c r="C5" s="38">
        <v>72</v>
      </c>
      <c r="D5" s="30">
        <v>59</v>
      </c>
      <c r="E5" s="30">
        <v>29</v>
      </c>
      <c r="F5" s="30">
        <v>12</v>
      </c>
      <c r="G5" s="6">
        <v>20</v>
      </c>
      <c r="H5" s="30">
        <f t="shared" si="0"/>
        <v>88</v>
      </c>
      <c r="I5" s="30">
        <f t="shared" si="1"/>
        <v>76</v>
      </c>
      <c r="J5" s="30">
        <f t="shared" si="4"/>
        <v>81</v>
      </c>
      <c r="K5" s="4" t="s">
        <v>112</v>
      </c>
      <c r="L5" s="38">
        <v>60.975609756097562</v>
      </c>
      <c r="M5" s="30">
        <v>42</v>
      </c>
      <c r="N5" s="30">
        <v>16</v>
      </c>
      <c r="O5" s="8">
        <v>19</v>
      </c>
      <c r="P5" s="8">
        <v>32</v>
      </c>
      <c r="Q5" s="30">
        <f t="shared" si="2"/>
        <v>58</v>
      </c>
      <c r="R5" s="30">
        <f t="shared" si="3"/>
        <v>39</v>
      </c>
      <c r="S5" s="30">
        <f t="shared" si="5"/>
        <v>44.975609756097555</v>
      </c>
    </row>
    <row r="6" spans="1:19">
      <c r="A6" s="4" t="s">
        <v>204</v>
      </c>
      <c r="B6" s="4" t="s">
        <v>112</v>
      </c>
      <c r="C6" s="38">
        <v>58.139534883720927</v>
      </c>
      <c r="D6" s="30">
        <v>49</v>
      </c>
      <c r="E6" s="30">
        <v>33</v>
      </c>
      <c r="F6" s="30">
        <v>10</v>
      </c>
      <c r="G6" s="6">
        <v>20</v>
      </c>
      <c r="H6" s="30">
        <f t="shared" si="0"/>
        <v>82</v>
      </c>
      <c r="I6" s="30">
        <f t="shared" si="1"/>
        <v>72</v>
      </c>
      <c r="J6" s="30">
        <f t="shared" si="4"/>
        <v>71.139534883720927</v>
      </c>
      <c r="K6" s="4" t="s">
        <v>129</v>
      </c>
      <c r="L6" s="38">
        <v>54.054054054054056</v>
      </c>
      <c r="M6" s="30">
        <v>40</v>
      </c>
      <c r="N6" s="30">
        <v>32</v>
      </c>
      <c r="O6" s="8">
        <v>16</v>
      </c>
      <c r="P6" s="8">
        <v>32</v>
      </c>
      <c r="Q6" s="30">
        <f t="shared" si="2"/>
        <v>72</v>
      </c>
      <c r="R6" s="30">
        <f t="shared" si="3"/>
        <v>56</v>
      </c>
      <c r="S6" s="30">
        <f t="shared" si="5"/>
        <v>54.054054054054063</v>
      </c>
    </row>
    <row r="7" spans="1:19">
      <c r="A7" s="4" t="s">
        <v>77</v>
      </c>
      <c r="B7" s="4" t="s">
        <v>69</v>
      </c>
      <c r="C7" s="38">
        <v>51.063829787234042</v>
      </c>
      <c r="D7" s="30">
        <v>44</v>
      </c>
      <c r="E7" s="30">
        <v>44</v>
      </c>
      <c r="F7" s="30">
        <v>10</v>
      </c>
      <c r="G7" s="6">
        <v>19</v>
      </c>
      <c r="H7" s="30">
        <f t="shared" si="0"/>
        <v>88</v>
      </c>
      <c r="I7" s="30">
        <f t="shared" si="1"/>
        <v>78</v>
      </c>
      <c r="J7" s="30">
        <f t="shared" si="4"/>
        <v>76.063829787234042</v>
      </c>
      <c r="K7" s="4" t="s">
        <v>78</v>
      </c>
      <c r="L7" s="38">
        <v>52.38095238095238</v>
      </c>
      <c r="M7" s="30">
        <v>40</v>
      </c>
      <c r="N7" s="30">
        <v>40</v>
      </c>
      <c r="O7" s="8">
        <v>14</v>
      </c>
      <c r="P7" s="8">
        <v>25</v>
      </c>
      <c r="Q7" s="30">
        <f t="shared" si="2"/>
        <v>80</v>
      </c>
      <c r="R7" s="30">
        <f t="shared" si="3"/>
        <v>66</v>
      </c>
      <c r="S7" s="30">
        <f t="shared" si="5"/>
        <v>67.38095238095238</v>
      </c>
    </row>
    <row r="8" spans="1:19">
      <c r="A8" s="4" t="s">
        <v>230</v>
      </c>
      <c r="B8" s="15" t="s">
        <v>37</v>
      </c>
      <c r="C8" s="38">
        <v>73.913043478260875</v>
      </c>
      <c r="D8" s="30">
        <v>55</v>
      </c>
      <c r="E8" s="30">
        <v>38</v>
      </c>
      <c r="F8" s="30">
        <v>17</v>
      </c>
      <c r="G8" s="6">
        <v>27</v>
      </c>
      <c r="H8" s="30">
        <f t="shared" si="0"/>
        <v>93</v>
      </c>
      <c r="I8" s="30">
        <f t="shared" si="1"/>
        <v>76</v>
      </c>
      <c r="J8" s="30">
        <f t="shared" si="4"/>
        <v>84.913043478260875</v>
      </c>
      <c r="K8" s="15" t="s">
        <v>72</v>
      </c>
      <c r="L8" s="38">
        <v>51.063829787234042</v>
      </c>
      <c r="M8" s="30">
        <v>39</v>
      </c>
      <c r="N8" s="30">
        <v>17</v>
      </c>
      <c r="O8" s="8">
        <v>17</v>
      </c>
      <c r="P8" s="8">
        <v>27</v>
      </c>
      <c r="Q8" s="30">
        <f t="shared" si="2"/>
        <v>56</v>
      </c>
      <c r="R8" s="30">
        <f t="shared" si="3"/>
        <v>39</v>
      </c>
      <c r="S8" s="30">
        <f t="shared" si="5"/>
        <v>41.063829787234042</v>
      </c>
    </row>
    <row r="9" spans="1:19">
      <c r="A9" s="4" t="s">
        <v>248</v>
      </c>
      <c r="B9" s="15" t="s">
        <v>37</v>
      </c>
      <c r="C9" s="38">
        <v>62.5</v>
      </c>
      <c r="D9" s="30">
        <v>58</v>
      </c>
      <c r="E9" s="30">
        <v>39</v>
      </c>
      <c r="F9" s="30">
        <v>7</v>
      </c>
      <c r="G9" s="6">
        <v>13</v>
      </c>
      <c r="H9" s="30">
        <f t="shared" si="0"/>
        <v>97</v>
      </c>
      <c r="I9" s="30">
        <f t="shared" si="1"/>
        <v>90</v>
      </c>
      <c r="J9" s="30">
        <f t="shared" si="4"/>
        <v>88.5</v>
      </c>
      <c r="K9" s="15" t="s">
        <v>69</v>
      </c>
      <c r="L9" s="38">
        <v>53.488372093023258</v>
      </c>
      <c r="M9" s="30">
        <v>44</v>
      </c>
      <c r="N9" s="30">
        <v>27</v>
      </c>
      <c r="O9" s="30">
        <v>9</v>
      </c>
      <c r="P9" s="8">
        <v>17</v>
      </c>
      <c r="Q9" s="30">
        <f t="shared" si="2"/>
        <v>71</v>
      </c>
      <c r="R9" s="30">
        <f t="shared" si="3"/>
        <v>62</v>
      </c>
      <c r="S9" s="30">
        <f t="shared" si="5"/>
        <v>63.488372093023258</v>
      </c>
    </row>
    <row r="10" spans="1:19">
      <c r="A10" s="4" t="s">
        <v>36</v>
      </c>
      <c r="B10" s="4" t="s">
        <v>37</v>
      </c>
      <c r="C10" s="38">
        <v>71.428571428571431</v>
      </c>
      <c r="D10" s="30">
        <v>59</v>
      </c>
      <c r="E10" s="30">
        <v>30</v>
      </c>
      <c r="F10" s="30">
        <v>11</v>
      </c>
      <c r="G10" s="6">
        <v>22</v>
      </c>
      <c r="H10" s="30">
        <f t="shared" si="0"/>
        <v>89</v>
      </c>
      <c r="I10" s="30">
        <f t="shared" si="1"/>
        <v>78</v>
      </c>
      <c r="J10" s="30">
        <f t="shared" si="4"/>
        <v>79.428571428571431</v>
      </c>
      <c r="K10" s="4" t="s">
        <v>42</v>
      </c>
      <c r="L10" s="38">
        <v>56.097560975609753</v>
      </c>
      <c r="M10" s="30">
        <v>45</v>
      </c>
      <c r="N10" s="30">
        <v>19</v>
      </c>
      <c r="O10" s="8">
        <v>12</v>
      </c>
      <c r="P10" s="8">
        <v>24</v>
      </c>
      <c r="Q10" s="30">
        <f t="shared" si="2"/>
        <v>64</v>
      </c>
      <c r="R10" s="30">
        <f t="shared" si="3"/>
        <v>52</v>
      </c>
      <c r="S10" s="30">
        <f t="shared" si="5"/>
        <v>51.097560975609753</v>
      </c>
    </row>
    <row r="11" spans="1:19">
      <c r="A11" s="4" t="s">
        <v>213</v>
      </c>
      <c r="B11" s="4" t="s">
        <v>37</v>
      </c>
      <c r="C11" s="38">
        <v>57.142857142857146</v>
      </c>
      <c r="D11" s="30">
        <v>51</v>
      </c>
      <c r="E11" s="30">
        <v>35</v>
      </c>
      <c r="F11" s="30">
        <v>9</v>
      </c>
      <c r="G11" s="6">
        <v>19</v>
      </c>
      <c r="H11" s="30">
        <f t="shared" si="0"/>
        <v>86</v>
      </c>
      <c r="I11" s="30">
        <f t="shared" si="1"/>
        <v>77</v>
      </c>
      <c r="J11" s="30">
        <f t="shared" si="4"/>
        <v>73.142857142857139</v>
      </c>
      <c r="K11" s="4" t="s">
        <v>86</v>
      </c>
      <c r="L11" s="38">
        <v>47.826086956521742</v>
      </c>
      <c r="M11" s="30">
        <v>47</v>
      </c>
      <c r="N11" s="30">
        <v>29</v>
      </c>
      <c r="O11" s="30">
        <v>6</v>
      </c>
      <c r="P11" s="8">
        <v>13</v>
      </c>
      <c r="Q11" s="30">
        <f t="shared" si="2"/>
        <v>76</v>
      </c>
      <c r="R11" s="30">
        <f t="shared" si="3"/>
        <v>70</v>
      </c>
      <c r="S11" s="30">
        <f t="shared" si="5"/>
        <v>63.826086956521749</v>
      </c>
    </row>
    <row r="12" spans="1:19">
      <c r="A12" s="4" t="s">
        <v>152</v>
      </c>
      <c r="B12" s="4" t="s">
        <v>72</v>
      </c>
      <c r="C12" s="38">
        <v>57.446808510638299</v>
      </c>
      <c r="D12" s="30">
        <v>46</v>
      </c>
      <c r="E12" s="30">
        <v>33</v>
      </c>
      <c r="F12" s="30">
        <v>16</v>
      </c>
      <c r="G12" s="6">
        <v>27</v>
      </c>
      <c r="H12" s="30">
        <f t="shared" si="0"/>
        <v>79</v>
      </c>
      <c r="I12" s="30">
        <f t="shared" si="1"/>
        <v>63</v>
      </c>
      <c r="J12" s="30">
        <f t="shared" si="4"/>
        <v>63.446808510638306</v>
      </c>
      <c r="K12" s="4" t="s">
        <v>78</v>
      </c>
      <c r="L12" s="38">
        <v>52.173913043478258</v>
      </c>
      <c r="M12" s="30">
        <v>41</v>
      </c>
      <c r="N12" s="30">
        <v>33</v>
      </c>
      <c r="O12" s="8">
        <v>15</v>
      </c>
      <c r="P12" s="8">
        <v>26</v>
      </c>
      <c r="Q12" s="30">
        <f t="shared" si="2"/>
        <v>74</v>
      </c>
      <c r="R12" s="30">
        <f t="shared" si="3"/>
        <v>59</v>
      </c>
      <c r="S12" s="30">
        <f t="shared" si="5"/>
        <v>59.173913043478251</v>
      </c>
    </row>
    <row r="13" spans="1:19">
      <c r="A13" s="4" t="s">
        <v>272</v>
      </c>
      <c r="B13" s="15" t="s">
        <v>23</v>
      </c>
      <c r="C13" s="38">
        <v>63.829787234042556</v>
      </c>
      <c r="D13" s="30">
        <v>55</v>
      </c>
      <c r="E13" s="30">
        <v>37</v>
      </c>
      <c r="F13" s="30">
        <v>9</v>
      </c>
      <c r="G13" s="6">
        <v>16</v>
      </c>
      <c r="H13" s="30">
        <f t="shared" si="0"/>
        <v>92</v>
      </c>
      <c r="I13" s="30">
        <f t="shared" si="1"/>
        <v>83</v>
      </c>
      <c r="J13" s="30">
        <f t="shared" si="4"/>
        <v>84.829787234042556</v>
      </c>
      <c r="K13" s="15" t="s">
        <v>112</v>
      </c>
      <c r="L13" s="38">
        <v>45.238095238095241</v>
      </c>
      <c r="M13" s="30">
        <v>35</v>
      </c>
      <c r="N13" s="30">
        <v>19</v>
      </c>
      <c r="O13" s="8">
        <v>18</v>
      </c>
      <c r="P13" s="8">
        <v>33</v>
      </c>
      <c r="Q13" s="30">
        <f t="shared" si="2"/>
        <v>54</v>
      </c>
      <c r="R13" s="30">
        <f t="shared" si="3"/>
        <v>36</v>
      </c>
      <c r="S13" s="30">
        <f t="shared" si="5"/>
        <v>31.238095238095241</v>
      </c>
    </row>
    <row r="14" spans="1:19">
      <c r="A14" s="4" t="s">
        <v>184</v>
      </c>
      <c r="B14" s="4" t="s">
        <v>23</v>
      </c>
      <c r="C14" s="38">
        <v>54.761904761904759</v>
      </c>
      <c r="D14" s="30">
        <v>52</v>
      </c>
      <c r="E14" s="30">
        <v>41</v>
      </c>
      <c r="F14" s="30">
        <v>11</v>
      </c>
      <c r="G14" s="6">
        <v>25</v>
      </c>
      <c r="H14" s="30">
        <f t="shared" si="0"/>
        <v>93</v>
      </c>
      <c r="I14" s="30">
        <f t="shared" si="1"/>
        <v>82</v>
      </c>
      <c r="J14" s="30">
        <f t="shared" si="4"/>
        <v>70.761904761904759</v>
      </c>
      <c r="K14" s="4" t="s">
        <v>37</v>
      </c>
      <c r="L14" s="38">
        <v>46.511627906976742</v>
      </c>
      <c r="M14" s="30">
        <v>45</v>
      </c>
      <c r="N14" s="30">
        <v>32</v>
      </c>
      <c r="O14" s="30">
        <v>6</v>
      </c>
      <c r="P14" s="8">
        <v>14</v>
      </c>
      <c r="Q14" s="30">
        <f t="shared" si="2"/>
        <v>77</v>
      </c>
      <c r="R14" s="30">
        <f t="shared" si="3"/>
        <v>71</v>
      </c>
      <c r="S14" s="30">
        <f t="shared" si="5"/>
        <v>64.511627906976742</v>
      </c>
    </row>
    <row r="15" spans="1:19">
      <c r="A15" s="4" t="s">
        <v>194</v>
      </c>
      <c r="B15" s="4" t="s">
        <v>23</v>
      </c>
      <c r="C15" s="38">
        <v>66.666666666666671</v>
      </c>
      <c r="D15" s="30">
        <v>50</v>
      </c>
      <c r="E15" s="30">
        <v>26</v>
      </c>
      <c r="F15" s="30">
        <v>17</v>
      </c>
      <c r="G15" s="6">
        <v>33</v>
      </c>
      <c r="H15" s="30">
        <f t="shared" si="0"/>
        <v>76</v>
      </c>
      <c r="I15" s="30">
        <f t="shared" si="1"/>
        <v>59</v>
      </c>
      <c r="J15" s="30">
        <f t="shared" si="4"/>
        <v>59.666666666666671</v>
      </c>
      <c r="K15" s="4" t="s">
        <v>72</v>
      </c>
      <c r="L15" s="38">
        <v>62.5</v>
      </c>
      <c r="M15" s="30">
        <v>48</v>
      </c>
      <c r="N15" s="30">
        <v>21</v>
      </c>
      <c r="O15" s="8">
        <v>14</v>
      </c>
      <c r="P15" s="8">
        <v>27</v>
      </c>
      <c r="Q15" s="30">
        <f t="shared" si="2"/>
        <v>69</v>
      </c>
      <c r="R15" s="30">
        <f t="shared" si="3"/>
        <v>55</v>
      </c>
      <c r="S15" s="30">
        <f t="shared" si="5"/>
        <v>56.5</v>
      </c>
    </row>
    <row r="16" spans="1:19">
      <c r="A16" s="4" t="s">
        <v>22</v>
      </c>
      <c r="B16" s="4" t="s">
        <v>23</v>
      </c>
      <c r="C16" s="38">
        <v>55.813953488372093</v>
      </c>
      <c r="D16" s="30">
        <v>48</v>
      </c>
      <c r="E16" s="30">
        <v>32</v>
      </c>
      <c r="F16" s="30">
        <v>12</v>
      </c>
      <c r="G16" s="6">
        <v>24</v>
      </c>
      <c r="H16" s="30">
        <f t="shared" si="0"/>
        <v>80</v>
      </c>
      <c r="I16" s="30">
        <f t="shared" si="1"/>
        <v>68</v>
      </c>
      <c r="J16" s="30">
        <f t="shared" si="4"/>
        <v>63.813953488372093</v>
      </c>
      <c r="K16" s="4" t="s">
        <v>30</v>
      </c>
      <c r="L16" s="38">
        <v>54.761904761904759</v>
      </c>
      <c r="M16" s="30">
        <v>45</v>
      </c>
      <c r="N16" s="30">
        <v>14</v>
      </c>
      <c r="O16" s="8">
        <v>13</v>
      </c>
      <c r="P16" s="8">
        <v>25</v>
      </c>
      <c r="Q16" s="30">
        <f t="shared" si="2"/>
        <v>59</v>
      </c>
      <c r="R16" s="30">
        <f t="shared" si="3"/>
        <v>46</v>
      </c>
      <c r="S16" s="30">
        <f t="shared" si="5"/>
        <v>43.761904761904759</v>
      </c>
    </row>
    <row r="17" spans="1:19">
      <c r="A17" s="33" t="s">
        <v>281</v>
      </c>
      <c r="B17" s="19" t="s">
        <v>135</v>
      </c>
      <c r="C17" s="38">
        <v>50</v>
      </c>
      <c r="D17" s="31">
        <v>41</v>
      </c>
      <c r="E17" s="31">
        <v>44</v>
      </c>
      <c r="F17" s="31">
        <v>16</v>
      </c>
      <c r="G17" s="21">
        <v>30</v>
      </c>
      <c r="H17" s="30">
        <f t="shared" si="0"/>
        <v>85</v>
      </c>
      <c r="I17" s="30">
        <f t="shared" si="1"/>
        <v>69</v>
      </c>
      <c r="J17" s="30">
        <f t="shared" si="4"/>
        <v>64</v>
      </c>
      <c r="K17" s="19" t="s">
        <v>23</v>
      </c>
      <c r="L17" s="38">
        <v>45.454545454545453</v>
      </c>
      <c r="M17" s="31">
        <v>38</v>
      </c>
      <c r="N17" s="31">
        <v>41</v>
      </c>
      <c r="O17" s="22">
        <v>10</v>
      </c>
      <c r="P17" s="22">
        <v>19</v>
      </c>
      <c r="Q17" s="30">
        <f t="shared" si="2"/>
        <v>79</v>
      </c>
      <c r="R17" s="30">
        <f t="shared" si="3"/>
        <v>69</v>
      </c>
      <c r="S17" s="30">
        <f t="shared" si="5"/>
        <v>67.454545454545453</v>
      </c>
    </row>
    <row r="18" spans="1:19">
      <c r="A18" s="4" t="s">
        <v>245</v>
      </c>
      <c r="B18" s="15" t="s">
        <v>23</v>
      </c>
      <c r="C18" s="38">
        <v>63.265306122448976</v>
      </c>
      <c r="D18" s="30">
        <v>55</v>
      </c>
      <c r="E18" s="30">
        <v>29</v>
      </c>
      <c r="F18" s="30">
        <v>10</v>
      </c>
      <c r="G18" s="6">
        <v>18</v>
      </c>
      <c r="H18" s="30">
        <f t="shared" si="0"/>
        <v>84</v>
      </c>
      <c r="I18" s="30">
        <f t="shared" si="1"/>
        <v>74</v>
      </c>
      <c r="J18" s="30">
        <f t="shared" si="4"/>
        <v>74.265306122448976</v>
      </c>
      <c r="K18" s="15" t="s">
        <v>86</v>
      </c>
      <c r="L18" s="38">
        <v>59.523809523809526</v>
      </c>
      <c r="M18" s="30">
        <v>44</v>
      </c>
      <c r="N18" s="30">
        <v>28</v>
      </c>
      <c r="O18" s="8">
        <v>18</v>
      </c>
      <c r="P18" s="8">
        <v>32</v>
      </c>
      <c r="Q18" s="30">
        <f t="shared" si="2"/>
        <v>72</v>
      </c>
      <c r="R18" s="30">
        <f t="shared" si="3"/>
        <v>54</v>
      </c>
      <c r="S18" s="30">
        <f t="shared" si="5"/>
        <v>55.523809523809518</v>
      </c>
    </row>
    <row r="19" spans="1:19">
      <c r="A19" s="4" t="s">
        <v>145</v>
      </c>
      <c r="B19" s="4" t="s">
        <v>135</v>
      </c>
      <c r="C19" s="38">
        <v>75</v>
      </c>
      <c r="D19" s="30">
        <v>70</v>
      </c>
      <c r="E19" s="30">
        <v>26</v>
      </c>
      <c r="F19" s="30">
        <v>6</v>
      </c>
      <c r="G19" s="6">
        <v>10</v>
      </c>
      <c r="H19" s="30">
        <f t="shared" si="0"/>
        <v>96</v>
      </c>
      <c r="I19" s="30">
        <f t="shared" si="1"/>
        <v>90</v>
      </c>
      <c r="J19" s="30">
        <f t="shared" si="4"/>
        <v>91</v>
      </c>
      <c r="K19" s="4" t="s">
        <v>132</v>
      </c>
      <c r="L19" s="38">
        <v>53.488372093023258</v>
      </c>
      <c r="M19" s="30">
        <v>38</v>
      </c>
      <c r="N19" s="30">
        <v>14</v>
      </c>
      <c r="O19" s="8">
        <v>18</v>
      </c>
      <c r="P19" s="8">
        <v>30</v>
      </c>
      <c r="Q19" s="30">
        <f t="shared" si="2"/>
        <v>52</v>
      </c>
      <c r="R19" s="30">
        <f t="shared" si="3"/>
        <v>34</v>
      </c>
      <c r="S19" s="30">
        <f t="shared" si="5"/>
        <v>37.488372093023258</v>
      </c>
    </row>
    <row r="20" spans="1:19">
      <c r="A20" s="4" t="s">
        <v>107</v>
      </c>
      <c r="B20" s="4" t="s">
        <v>112</v>
      </c>
      <c r="C20" s="38">
        <v>60</v>
      </c>
      <c r="D20" s="30">
        <v>46</v>
      </c>
      <c r="E20" s="30">
        <v>31</v>
      </c>
      <c r="F20" s="30">
        <v>15</v>
      </c>
      <c r="G20" s="6">
        <v>29</v>
      </c>
      <c r="H20" s="30">
        <f t="shared" si="0"/>
        <v>77</v>
      </c>
      <c r="I20" s="30">
        <f t="shared" si="1"/>
        <v>62</v>
      </c>
      <c r="J20" s="30">
        <f t="shared" si="4"/>
        <v>62</v>
      </c>
      <c r="K20" s="4" t="s">
        <v>108</v>
      </c>
      <c r="L20" s="38">
        <v>57.89473684210526</v>
      </c>
      <c r="M20" s="30">
        <v>41</v>
      </c>
      <c r="N20" s="30">
        <v>27</v>
      </c>
      <c r="O20" s="8">
        <v>19</v>
      </c>
      <c r="P20" s="8">
        <v>35</v>
      </c>
      <c r="Q20" s="30">
        <f t="shared" si="2"/>
        <v>68</v>
      </c>
      <c r="R20" s="30">
        <f t="shared" si="3"/>
        <v>49</v>
      </c>
      <c r="S20" s="30">
        <f t="shared" si="5"/>
        <v>49.89473684210526</v>
      </c>
    </row>
    <row r="21" spans="1:19">
      <c r="A21" s="4" t="s">
        <v>224</v>
      </c>
      <c r="B21" s="4" t="s">
        <v>132</v>
      </c>
      <c r="C21" s="38">
        <v>58.18181818181818</v>
      </c>
      <c r="D21" s="30">
        <v>52</v>
      </c>
      <c r="E21" s="30">
        <v>29</v>
      </c>
      <c r="F21" s="30">
        <v>12</v>
      </c>
      <c r="G21" s="6">
        <v>20</v>
      </c>
      <c r="H21" s="30">
        <f t="shared" si="0"/>
        <v>81</v>
      </c>
      <c r="I21" s="30">
        <f t="shared" si="1"/>
        <v>69</v>
      </c>
      <c r="J21" s="30">
        <f t="shared" si="4"/>
        <v>67.181818181818187</v>
      </c>
      <c r="K21" s="4" t="s">
        <v>108</v>
      </c>
      <c r="L21" s="38">
        <v>50</v>
      </c>
      <c r="M21" s="30">
        <v>42</v>
      </c>
      <c r="N21" s="30">
        <v>27</v>
      </c>
      <c r="O21" s="8">
        <v>13</v>
      </c>
      <c r="P21" s="8">
        <v>22</v>
      </c>
      <c r="Q21" s="30">
        <f t="shared" si="2"/>
        <v>69</v>
      </c>
      <c r="R21" s="30">
        <f t="shared" si="3"/>
        <v>56</v>
      </c>
      <c r="S21" s="30">
        <f t="shared" si="5"/>
        <v>55</v>
      </c>
    </row>
    <row r="22" spans="1:19">
      <c r="A22" s="4" t="s">
        <v>260</v>
      </c>
      <c r="B22" s="15" t="s">
        <v>135</v>
      </c>
      <c r="C22" s="38">
        <v>62.745098039215684</v>
      </c>
      <c r="D22" s="30">
        <v>59</v>
      </c>
      <c r="E22" s="30">
        <v>46</v>
      </c>
      <c r="F22" s="30">
        <v>4</v>
      </c>
      <c r="G22" s="6">
        <v>7</v>
      </c>
      <c r="H22" s="30">
        <f t="shared" si="0"/>
        <v>105</v>
      </c>
      <c r="I22" s="30">
        <f t="shared" si="1"/>
        <v>101</v>
      </c>
      <c r="J22" s="30">
        <f t="shared" si="4"/>
        <v>101.74509803921569</v>
      </c>
      <c r="K22" s="15" t="s">
        <v>108</v>
      </c>
      <c r="L22" s="38">
        <v>42.857142857142854</v>
      </c>
      <c r="M22" s="30">
        <v>39</v>
      </c>
      <c r="N22" s="30">
        <v>27</v>
      </c>
      <c r="O22" s="8">
        <v>14</v>
      </c>
      <c r="P22" s="8">
        <v>26</v>
      </c>
      <c r="Q22" s="30">
        <f t="shared" si="2"/>
        <v>66</v>
      </c>
      <c r="R22" s="30">
        <f t="shared" si="3"/>
        <v>52</v>
      </c>
      <c r="S22" s="30">
        <f t="shared" si="5"/>
        <v>43.857142857142861</v>
      </c>
    </row>
    <row r="23" spans="1:19">
      <c r="A23" s="4" t="s">
        <v>235</v>
      </c>
      <c r="B23" s="15" t="s">
        <v>108</v>
      </c>
      <c r="C23" s="38">
        <v>55.319148936170215</v>
      </c>
      <c r="D23" s="30">
        <v>46</v>
      </c>
      <c r="E23" s="30">
        <v>29</v>
      </c>
      <c r="F23" s="30">
        <v>11</v>
      </c>
      <c r="G23" s="6">
        <v>20</v>
      </c>
      <c r="H23" s="30">
        <f t="shared" si="0"/>
        <v>75</v>
      </c>
      <c r="I23" s="30">
        <f t="shared" si="1"/>
        <v>64</v>
      </c>
      <c r="J23" s="30">
        <f t="shared" si="4"/>
        <v>64.319148936170222</v>
      </c>
      <c r="K23" s="15" t="s">
        <v>129</v>
      </c>
      <c r="L23" s="38">
        <v>53.333333333333336</v>
      </c>
      <c r="M23" s="30">
        <v>43</v>
      </c>
      <c r="N23" s="30">
        <v>32</v>
      </c>
      <c r="O23" s="8">
        <v>15</v>
      </c>
      <c r="P23" s="8">
        <v>27</v>
      </c>
      <c r="Q23" s="30">
        <f t="shared" si="2"/>
        <v>75</v>
      </c>
      <c r="R23" s="30">
        <f t="shared" si="3"/>
        <v>60</v>
      </c>
      <c r="S23" s="30">
        <f t="shared" si="5"/>
        <v>58.333333333333343</v>
      </c>
    </row>
    <row r="24" spans="1:19">
      <c r="A24" s="4" t="s">
        <v>57</v>
      </c>
      <c r="B24" s="4" t="s">
        <v>37</v>
      </c>
      <c r="C24" s="38">
        <v>71.794871794871796</v>
      </c>
      <c r="D24" s="30">
        <v>52</v>
      </c>
      <c r="E24" s="30">
        <v>41</v>
      </c>
      <c r="F24" s="30">
        <v>16</v>
      </c>
      <c r="G24" s="6">
        <v>30</v>
      </c>
      <c r="H24" s="30">
        <f t="shared" si="0"/>
        <v>93</v>
      </c>
      <c r="I24" s="30">
        <f t="shared" si="1"/>
        <v>77</v>
      </c>
      <c r="J24" s="30">
        <f t="shared" si="4"/>
        <v>82.794871794871796</v>
      </c>
      <c r="K24" s="4" t="s">
        <v>30</v>
      </c>
      <c r="L24" s="38">
        <v>45.238095238095241</v>
      </c>
      <c r="M24" s="30">
        <v>35</v>
      </c>
      <c r="N24" s="30">
        <v>18</v>
      </c>
      <c r="O24" s="8">
        <v>15</v>
      </c>
      <c r="P24" s="8">
        <v>27</v>
      </c>
      <c r="Q24" s="30">
        <f t="shared" si="2"/>
        <v>53</v>
      </c>
      <c r="R24" s="30">
        <f t="shared" si="3"/>
        <v>38</v>
      </c>
      <c r="S24" s="30">
        <f t="shared" si="5"/>
        <v>36.238095238095241</v>
      </c>
    </row>
    <row r="25" spans="1:19">
      <c r="A25" s="4" t="s">
        <v>191</v>
      </c>
      <c r="B25" s="4" t="s">
        <v>69</v>
      </c>
      <c r="C25" s="38">
        <v>55.813953488372093</v>
      </c>
      <c r="D25" s="30">
        <v>46</v>
      </c>
      <c r="E25" s="30">
        <v>26</v>
      </c>
      <c r="F25" s="30">
        <v>11</v>
      </c>
      <c r="G25" s="6">
        <v>21</v>
      </c>
      <c r="H25" s="30">
        <f t="shared" si="0"/>
        <v>72</v>
      </c>
      <c r="I25" s="30">
        <f t="shared" si="1"/>
        <v>61</v>
      </c>
      <c r="J25" s="30">
        <f t="shared" si="4"/>
        <v>60.813953488372093</v>
      </c>
      <c r="K25" s="4" t="s">
        <v>30</v>
      </c>
      <c r="L25" s="38">
        <v>60.526315789473685</v>
      </c>
      <c r="M25" s="30">
        <v>43</v>
      </c>
      <c r="N25" s="30">
        <v>31</v>
      </c>
      <c r="O25" s="8">
        <v>17</v>
      </c>
      <c r="P25" s="8">
        <v>32</v>
      </c>
      <c r="Q25" s="30">
        <f t="shared" si="2"/>
        <v>74</v>
      </c>
      <c r="R25" s="30">
        <f t="shared" si="3"/>
        <v>57</v>
      </c>
      <c r="S25" s="30">
        <f t="shared" si="5"/>
        <v>59.526315789473685</v>
      </c>
    </row>
    <row r="26" spans="1:19">
      <c r="A26" s="4" t="s">
        <v>174</v>
      </c>
      <c r="B26" s="4" t="s">
        <v>30</v>
      </c>
      <c r="C26" s="38">
        <v>59.090909090909093</v>
      </c>
      <c r="D26" s="30">
        <v>50</v>
      </c>
      <c r="E26" s="30">
        <v>32</v>
      </c>
      <c r="F26" s="30">
        <v>9</v>
      </c>
      <c r="G26" s="6">
        <v>17</v>
      </c>
      <c r="H26" s="30">
        <f t="shared" si="0"/>
        <v>82</v>
      </c>
      <c r="I26" s="30">
        <f t="shared" si="1"/>
        <v>73</v>
      </c>
      <c r="J26" s="30">
        <f t="shared" si="4"/>
        <v>74.090909090909093</v>
      </c>
      <c r="K26" s="4" t="s">
        <v>42</v>
      </c>
      <c r="L26" s="38">
        <v>52.083333333333336</v>
      </c>
      <c r="M26" s="30">
        <v>47</v>
      </c>
      <c r="N26" s="30">
        <v>32</v>
      </c>
      <c r="O26" s="30">
        <v>9</v>
      </c>
      <c r="P26" s="8">
        <v>17</v>
      </c>
      <c r="Q26" s="30">
        <f t="shared" si="2"/>
        <v>79</v>
      </c>
      <c r="R26" s="30">
        <f t="shared" si="3"/>
        <v>70</v>
      </c>
      <c r="S26" s="30">
        <f t="shared" si="5"/>
        <v>67.083333333333343</v>
      </c>
    </row>
    <row r="27" spans="1:19">
      <c r="A27" s="4" t="s">
        <v>227</v>
      </c>
      <c r="B27" s="15" t="s">
        <v>30</v>
      </c>
      <c r="C27" s="38">
        <v>63.265306122448976</v>
      </c>
      <c r="D27" s="30">
        <v>53</v>
      </c>
      <c r="E27" s="30">
        <v>22</v>
      </c>
      <c r="F27" s="30">
        <v>9</v>
      </c>
      <c r="G27" s="6">
        <v>16</v>
      </c>
      <c r="H27" s="30">
        <f t="shared" si="0"/>
        <v>75</v>
      </c>
      <c r="I27" s="30">
        <f t="shared" si="1"/>
        <v>66</v>
      </c>
      <c r="J27" s="30">
        <f t="shared" si="4"/>
        <v>69.265306122448976</v>
      </c>
      <c r="K27" s="15" t="s">
        <v>86</v>
      </c>
      <c r="L27" s="38">
        <v>60.975609756097562</v>
      </c>
      <c r="M27" s="30">
        <v>42</v>
      </c>
      <c r="N27" s="30">
        <v>30</v>
      </c>
      <c r="O27" s="8">
        <v>20</v>
      </c>
      <c r="P27" s="8">
        <v>34</v>
      </c>
      <c r="Q27" s="30">
        <f t="shared" si="2"/>
        <v>72</v>
      </c>
      <c r="R27" s="30">
        <f t="shared" si="3"/>
        <v>52</v>
      </c>
      <c r="S27" s="30">
        <f t="shared" si="5"/>
        <v>56.975609756097555</v>
      </c>
    </row>
    <row r="28" spans="1:19">
      <c r="A28" s="13" t="s">
        <v>239</v>
      </c>
      <c r="B28" s="15" t="s">
        <v>99</v>
      </c>
      <c r="C28" s="38">
        <v>53.846153846153847</v>
      </c>
      <c r="D28" s="30">
        <v>47</v>
      </c>
      <c r="E28" s="30">
        <v>40</v>
      </c>
      <c r="F28" s="30">
        <v>14</v>
      </c>
      <c r="G28" s="6">
        <v>24</v>
      </c>
      <c r="H28" s="30">
        <f t="shared" si="0"/>
        <v>87</v>
      </c>
      <c r="I28" s="30">
        <f t="shared" si="1"/>
        <v>73</v>
      </c>
      <c r="J28" s="30">
        <f t="shared" si="4"/>
        <v>69.84615384615384</v>
      </c>
      <c r="K28" s="15" t="s">
        <v>132</v>
      </c>
      <c r="L28" s="38">
        <v>54</v>
      </c>
      <c r="M28" s="30">
        <v>45</v>
      </c>
      <c r="N28" s="30">
        <v>37</v>
      </c>
      <c r="O28" s="8">
        <v>14</v>
      </c>
      <c r="P28" s="8">
        <v>23</v>
      </c>
      <c r="Q28" s="30">
        <f t="shared" si="2"/>
        <v>82</v>
      </c>
      <c r="R28" s="30">
        <f t="shared" si="3"/>
        <v>68</v>
      </c>
      <c r="S28" s="30">
        <f t="shared" si="5"/>
        <v>68</v>
      </c>
    </row>
    <row r="29" spans="1:19">
      <c r="A29" s="13" t="s">
        <v>187</v>
      </c>
      <c r="B29" s="4" t="s">
        <v>99</v>
      </c>
      <c r="C29" s="38">
        <v>58.333333333333336</v>
      </c>
      <c r="D29" s="30">
        <v>48</v>
      </c>
      <c r="E29" s="30">
        <v>27</v>
      </c>
      <c r="F29" s="30">
        <v>14</v>
      </c>
      <c r="G29" s="6">
        <v>24</v>
      </c>
      <c r="H29" s="30">
        <f t="shared" si="0"/>
        <v>75</v>
      </c>
      <c r="I29" s="30">
        <f t="shared" si="1"/>
        <v>61</v>
      </c>
      <c r="J29" s="30">
        <f t="shared" si="4"/>
        <v>61.333333333333343</v>
      </c>
      <c r="K29" s="4" t="s">
        <v>108</v>
      </c>
      <c r="L29" s="38">
        <v>51.063829787234042</v>
      </c>
      <c r="M29" s="30">
        <v>41</v>
      </c>
      <c r="N29" s="30">
        <v>22</v>
      </c>
      <c r="O29" s="8">
        <v>14</v>
      </c>
      <c r="P29" s="8">
        <v>24</v>
      </c>
      <c r="Q29" s="30">
        <f t="shared" si="2"/>
        <v>63</v>
      </c>
      <c r="R29" s="30">
        <f t="shared" si="3"/>
        <v>49</v>
      </c>
      <c r="S29" s="30">
        <f t="shared" si="5"/>
        <v>49.063829787234042</v>
      </c>
    </row>
    <row r="30" spans="1:19">
      <c r="A30" s="13" t="s">
        <v>197</v>
      </c>
      <c r="B30" s="4" t="s">
        <v>135</v>
      </c>
      <c r="C30" s="38">
        <v>64</v>
      </c>
      <c r="D30" s="30">
        <v>56</v>
      </c>
      <c r="E30" s="30">
        <v>32</v>
      </c>
      <c r="F30" s="30">
        <v>11</v>
      </c>
      <c r="G30" s="6">
        <v>19</v>
      </c>
      <c r="H30" s="30">
        <f t="shared" si="0"/>
        <v>88</v>
      </c>
      <c r="I30" s="30">
        <f t="shared" si="1"/>
        <v>77</v>
      </c>
      <c r="J30" s="30">
        <f t="shared" si="4"/>
        <v>77</v>
      </c>
      <c r="K30" s="4" t="s">
        <v>99</v>
      </c>
      <c r="L30" s="38">
        <v>55.555555555555557</v>
      </c>
      <c r="M30" s="30">
        <v>44</v>
      </c>
      <c r="N30" s="30">
        <v>26</v>
      </c>
      <c r="O30" s="8">
        <v>14</v>
      </c>
      <c r="P30" s="8">
        <v>25</v>
      </c>
      <c r="Q30" s="30">
        <f t="shared" si="2"/>
        <v>70</v>
      </c>
      <c r="R30" s="30">
        <f t="shared" si="3"/>
        <v>56</v>
      </c>
      <c r="S30" s="30">
        <f t="shared" si="5"/>
        <v>56.555555555555557</v>
      </c>
    </row>
    <row r="31" spans="1:19">
      <c r="A31" s="13" t="s">
        <v>264</v>
      </c>
      <c r="B31" s="15" t="s">
        <v>99</v>
      </c>
      <c r="C31" s="38">
        <v>63.636363636363633</v>
      </c>
      <c r="D31" s="30">
        <v>58</v>
      </c>
      <c r="E31" s="30">
        <v>31</v>
      </c>
      <c r="F31" s="30">
        <v>7</v>
      </c>
      <c r="G31" s="6">
        <v>12</v>
      </c>
      <c r="H31" s="30">
        <f t="shared" si="0"/>
        <v>89</v>
      </c>
      <c r="I31" s="30">
        <f t="shared" si="1"/>
        <v>82</v>
      </c>
      <c r="J31" s="30">
        <f t="shared" si="4"/>
        <v>82.636363636363626</v>
      </c>
      <c r="K31" s="15" t="s">
        <v>129</v>
      </c>
      <c r="L31" s="38">
        <v>55.813953488372093</v>
      </c>
      <c r="M31" s="30">
        <v>41</v>
      </c>
      <c r="N31" s="30">
        <v>22</v>
      </c>
      <c r="O31" s="8">
        <v>21</v>
      </c>
      <c r="P31" s="8">
        <v>36</v>
      </c>
      <c r="Q31" s="30">
        <f t="shared" si="2"/>
        <v>63</v>
      </c>
      <c r="R31" s="30">
        <f t="shared" si="3"/>
        <v>42</v>
      </c>
      <c r="S31" s="30">
        <f t="shared" si="5"/>
        <v>41.813953488372093</v>
      </c>
    </row>
    <row r="32" spans="1:19">
      <c r="A32" s="13" t="s">
        <v>98</v>
      </c>
      <c r="B32" s="4" t="s">
        <v>121</v>
      </c>
      <c r="C32" s="38">
        <v>60.416666666666664</v>
      </c>
      <c r="D32" s="30">
        <v>48</v>
      </c>
      <c r="E32" s="30">
        <v>38</v>
      </c>
      <c r="F32" s="30">
        <v>15</v>
      </c>
      <c r="G32" s="6">
        <v>25</v>
      </c>
      <c r="H32" s="30">
        <f t="shared" si="0"/>
        <v>86</v>
      </c>
      <c r="I32" s="30">
        <f t="shared" si="1"/>
        <v>71</v>
      </c>
      <c r="J32" s="30">
        <f t="shared" si="4"/>
        <v>73.416666666666657</v>
      </c>
      <c r="K32" s="4" t="s">
        <v>99</v>
      </c>
      <c r="L32" s="38">
        <v>48.07692307692308</v>
      </c>
      <c r="M32" s="30">
        <v>42</v>
      </c>
      <c r="N32" s="30">
        <v>34</v>
      </c>
      <c r="O32" s="8">
        <v>15</v>
      </c>
      <c r="P32" s="8">
        <v>25</v>
      </c>
      <c r="Q32" s="30">
        <f t="shared" si="2"/>
        <v>76</v>
      </c>
      <c r="R32" s="30">
        <f t="shared" si="3"/>
        <v>61</v>
      </c>
      <c r="S32" s="30">
        <f t="shared" si="5"/>
        <v>57.07692307692308</v>
      </c>
    </row>
    <row r="33" spans="1:19">
      <c r="A33" s="18" t="s">
        <v>275</v>
      </c>
      <c r="B33" s="19" t="s">
        <v>135</v>
      </c>
      <c r="C33" s="38">
        <v>58.695652173913047</v>
      </c>
      <c r="D33" s="31">
        <v>51</v>
      </c>
      <c r="E33" s="31">
        <v>31</v>
      </c>
      <c r="F33" s="31">
        <v>12</v>
      </c>
      <c r="G33" s="21">
        <v>23</v>
      </c>
      <c r="H33" s="30">
        <f t="shared" si="0"/>
        <v>82</v>
      </c>
      <c r="I33" s="30">
        <f t="shared" si="1"/>
        <v>70</v>
      </c>
      <c r="J33" s="30">
        <f t="shared" si="4"/>
        <v>66.695652173913047</v>
      </c>
      <c r="K33" s="19" t="s">
        <v>37</v>
      </c>
      <c r="L33" s="38">
        <v>48.979591836734691</v>
      </c>
      <c r="M33" s="31">
        <v>45</v>
      </c>
      <c r="N33" s="31">
        <v>31</v>
      </c>
      <c r="O33" s="31">
        <v>9</v>
      </c>
      <c r="P33" s="22">
        <v>17</v>
      </c>
      <c r="Q33" s="30">
        <f t="shared" si="2"/>
        <v>76</v>
      </c>
      <c r="R33" s="30">
        <f t="shared" si="3"/>
        <v>67</v>
      </c>
      <c r="S33" s="30">
        <f t="shared" si="5"/>
        <v>62.979591836734699</v>
      </c>
    </row>
    <row r="34" spans="1:19">
      <c r="A34" s="13" t="s">
        <v>134</v>
      </c>
      <c r="B34" s="4" t="s">
        <v>135</v>
      </c>
      <c r="C34" s="38">
        <v>68.627450980392155</v>
      </c>
      <c r="D34" s="30">
        <v>64</v>
      </c>
      <c r="E34" s="30">
        <v>29</v>
      </c>
      <c r="F34" s="30">
        <v>6</v>
      </c>
      <c r="G34" s="6">
        <v>11</v>
      </c>
      <c r="H34" s="30">
        <f t="shared" si="0"/>
        <v>93</v>
      </c>
      <c r="I34" s="30">
        <f t="shared" si="1"/>
        <v>87</v>
      </c>
      <c r="J34" s="30">
        <f t="shared" si="4"/>
        <v>86.627450980392155</v>
      </c>
      <c r="K34" s="4" t="s">
        <v>140</v>
      </c>
      <c r="L34" s="38">
        <v>47.826086956521742</v>
      </c>
      <c r="M34" s="30">
        <v>41</v>
      </c>
      <c r="N34" s="30">
        <v>17</v>
      </c>
      <c r="O34" s="8">
        <v>17</v>
      </c>
      <c r="P34" s="8">
        <v>31</v>
      </c>
      <c r="Q34" s="30">
        <f t="shared" si="2"/>
        <v>58</v>
      </c>
      <c r="R34" s="30">
        <f t="shared" si="3"/>
        <v>41</v>
      </c>
      <c r="S34" s="30">
        <f t="shared" si="5"/>
        <v>33.826086956521749</v>
      </c>
    </row>
    <row r="35" spans="1:19">
      <c r="A35" s="13" t="s">
        <v>142</v>
      </c>
      <c r="B35" s="4" t="s">
        <v>129</v>
      </c>
      <c r="C35" s="38">
        <v>58.333333333333336</v>
      </c>
      <c r="D35" s="30">
        <v>53</v>
      </c>
      <c r="E35" s="30">
        <v>25</v>
      </c>
      <c r="F35" s="30">
        <v>13</v>
      </c>
      <c r="G35" s="6">
        <v>25</v>
      </c>
      <c r="H35" s="30">
        <f t="shared" si="0"/>
        <v>78</v>
      </c>
      <c r="I35" s="30">
        <f t="shared" si="1"/>
        <v>65</v>
      </c>
      <c r="J35" s="30">
        <f t="shared" si="4"/>
        <v>58.333333333333343</v>
      </c>
      <c r="K35" s="4" t="s">
        <v>140</v>
      </c>
      <c r="L35" s="38">
        <v>60</v>
      </c>
      <c r="M35" s="30">
        <v>45</v>
      </c>
      <c r="N35" s="30">
        <v>20</v>
      </c>
      <c r="O35" s="8">
        <v>17</v>
      </c>
      <c r="P35" s="8">
        <v>32</v>
      </c>
      <c r="Q35" s="30">
        <f t="shared" si="2"/>
        <v>65</v>
      </c>
      <c r="R35" s="30">
        <f t="shared" si="3"/>
        <v>48</v>
      </c>
      <c r="S35" s="30">
        <f t="shared" si="5"/>
        <v>48</v>
      </c>
    </row>
    <row r="36" spans="1:19">
      <c r="A36" s="13" t="s">
        <v>128</v>
      </c>
      <c r="B36" s="4" t="s">
        <v>132</v>
      </c>
      <c r="C36" s="38">
        <v>46.808510638297875</v>
      </c>
      <c r="D36" s="30">
        <v>44</v>
      </c>
      <c r="E36" s="30">
        <v>32</v>
      </c>
      <c r="F36" s="30">
        <v>13</v>
      </c>
      <c r="G36" s="6">
        <v>26</v>
      </c>
      <c r="H36" s="30">
        <f t="shared" si="0"/>
        <v>76</v>
      </c>
      <c r="I36" s="30">
        <f t="shared" si="1"/>
        <v>63</v>
      </c>
      <c r="J36" s="30">
        <f t="shared" si="4"/>
        <v>52.808510638297875</v>
      </c>
      <c r="K36" s="4" t="s">
        <v>129</v>
      </c>
      <c r="L36" s="38">
        <v>44.186046511627907</v>
      </c>
      <c r="M36" s="30">
        <v>39</v>
      </c>
      <c r="N36" s="30">
        <v>41</v>
      </c>
      <c r="O36" s="8">
        <v>15</v>
      </c>
      <c r="P36" s="8">
        <v>31</v>
      </c>
      <c r="Q36" s="30">
        <f t="shared" si="2"/>
        <v>80</v>
      </c>
      <c r="R36" s="30">
        <f t="shared" si="3"/>
        <v>65</v>
      </c>
      <c r="S36" s="30">
        <f t="shared" si="5"/>
        <v>54.186046511627907</v>
      </c>
    </row>
    <row r="37" spans="1:19">
      <c r="A37" s="13" t="s">
        <v>168</v>
      </c>
      <c r="B37" s="4" t="s">
        <v>135</v>
      </c>
      <c r="C37" s="38">
        <v>53.846153846153847</v>
      </c>
      <c r="D37" s="30">
        <v>49</v>
      </c>
      <c r="E37" s="30">
        <v>43</v>
      </c>
      <c r="F37" s="30">
        <v>8</v>
      </c>
      <c r="G37" s="6">
        <v>14</v>
      </c>
      <c r="H37" s="30">
        <f t="shared" si="0"/>
        <v>92</v>
      </c>
      <c r="I37" s="30">
        <f t="shared" si="1"/>
        <v>84</v>
      </c>
      <c r="J37" s="30">
        <f t="shared" si="4"/>
        <v>82.84615384615384</v>
      </c>
      <c r="K37" s="4" t="s">
        <v>129</v>
      </c>
      <c r="L37" s="38">
        <v>40.816326530612244</v>
      </c>
      <c r="M37" s="30">
        <v>36</v>
      </c>
      <c r="N37" s="30">
        <v>35</v>
      </c>
      <c r="O37" s="8">
        <v>15</v>
      </c>
      <c r="P37" s="8">
        <v>27</v>
      </c>
      <c r="Q37" s="30">
        <f t="shared" si="2"/>
        <v>71</v>
      </c>
      <c r="R37" s="30">
        <f t="shared" si="3"/>
        <v>56</v>
      </c>
      <c r="S37" s="30">
        <f t="shared" si="5"/>
        <v>48.816326530612244</v>
      </c>
    </row>
    <row r="38" spans="1:19">
      <c r="A38" s="13" t="s">
        <v>68</v>
      </c>
      <c r="B38" s="4" t="s">
        <v>69</v>
      </c>
      <c r="C38" s="38">
        <v>68.888888888888886</v>
      </c>
      <c r="D38" s="30">
        <v>54</v>
      </c>
      <c r="E38" s="30">
        <v>35</v>
      </c>
      <c r="F38" s="30">
        <v>13</v>
      </c>
      <c r="G38" s="6">
        <v>23</v>
      </c>
      <c r="H38" s="30">
        <f t="shared" si="0"/>
        <v>89</v>
      </c>
      <c r="I38" s="30">
        <f t="shared" si="1"/>
        <v>76</v>
      </c>
      <c r="J38" s="30">
        <f t="shared" si="4"/>
        <v>80.888888888888886</v>
      </c>
      <c r="K38" s="4" t="s">
        <v>72</v>
      </c>
      <c r="L38" s="38">
        <v>55</v>
      </c>
      <c r="M38" s="30">
        <v>39</v>
      </c>
      <c r="N38" s="30">
        <v>16</v>
      </c>
      <c r="O38" s="8">
        <v>18</v>
      </c>
      <c r="P38" s="8">
        <v>32</v>
      </c>
      <c r="Q38" s="30">
        <f t="shared" si="2"/>
        <v>55</v>
      </c>
      <c r="R38" s="30">
        <f t="shared" si="3"/>
        <v>37</v>
      </c>
      <c r="S38" s="30">
        <f t="shared" si="5"/>
        <v>39</v>
      </c>
    </row>
    <row r="39" spans="1:19">
      <c r="A39" s="13" t="s">
        <v>267</v>
      </c>
      <c r="B39" s="15" t="s">
        <v>69</v>
      </c>
      <c r="C39" s="38">
        <v>67.34693877551021</v>
      </c>
      <c r="D39" s="30">
        <v>56</v>
      </c>
      <c r="E39" s="30">
        <v>41</v>
      </c>
      <c r="F39" s="30">
        <v>14</v>
      </c>
      <c r="G39" s="6">
        <v>24</v>
      </c>
      <c r="H39" s="30">
        <f t="shared" si="0"/>
        <v>97</v>
      </c>
      <c r="I39" s="30">
        <f t="shared" si="1"/>
        <v>83</v>
      </c>
      <c r="J39" s="30">
        <f t="shared" si="4"/>
        <v>84.34693877551021</v>
      </c>
      <c r="K39" s="15" t="s">
        <v>99</v>
      </c>
      <c r="L39" s="38">
        <v>48.214285714285715</v>
      </c>
      <c r="M39" s="30">
        <v>45</v>
      </c>
      <c r="N39" s="30">
        <v>15</v>
      </c>
      <c r="O39" s="8">
        <v>12</v>
      </c>
      <c r="P39" s="8">
        <v>20</v>
      </c>
      <c r="Q39" s="30">
        <f t="shared" si="2"/>
        <v>60</v>
      </c>
      <c r="R39" s="30">
        <f t="shared" si="3"/>
        <v>48</v>
      </c>
      <c r="S39" s="30">
        <f t="shared" si="5"/>
        <v>43.214285714285715</v>
      </c>
    </row>
    <row r="40" spans="1:19">
      <c r="A40" s="13" t="s">
        <v>159</v>
      </c>
      <c r="B40" s="4" t="s">
        <v>69</v>
      </c>
      <c r="C40" s="38">
        <v>66.666666666666671</v>
      </c>
      <c r="D40" s="30">
        <v>56</v>
      </c>
      <c r="E40" s="30">
        <v>16</v>
      </c>
      <c r="F40" s="30">
        <v>11</v>
      </c>
      <c r="G40" s="6">
        <v>20</v>
      </c>
      <c r="H40" s="30">
        <f t="shared" si="0"/>
        <v>72</v>
      </c>
      <c r="I40" s="30">
        <f t="shared" si="1"/>
        <v>61</v>
      </c>
      <c r="J40" s="30">
        <f t="shared" si="4"/>
        <v>62.666666666666671</v>
      </c>
      <c r="K40" s="4" t="s">
        <v>86</v>
      </c>
      <c r="L40" s="38">
        <v>63.414634146341463</v>
      </c>
      <c r="M40" s="30">
        <v>48</v>
      </c>
      <c r="N40" s="30">
        <v>21</v>
      </c>
      <c r="O40" s="8">
        <v>18</v>
      </c>
      <c r="P40" s="8">
        <v>33</v>
      </c>
      <c r="Q40" s="30">
        <f t="shared" si="2"/>
        <v>69</v>
      </c>
      <c r="R40" s="30">
        <f t="shared" si="3"/>
        <v>51</v>
      </c>
      <c r="S40" s="30">
        <f t="shared" si="5"/>
        <v>51.414634146341456</v>
      </c>
    </row>
    <row r="41" spans="1:19">
      <c r="A41" s="13" t="s">
        <v>46</v>
      </c>
      <c r="B41" s="4" t="s">
        <v>23</v>
      </c>
      <c r="C41" s="38">
        <v>64.285714285714292</v>
      </c>
      <c r="D41" s="30">
        <v>53</v>
      </c>
      <c r="E41" s="30">
        <v>43</v>
      </c>
      <c r="F41" s="30">
        <v>12</v>
      </c>
      <c r="G41" s="6">
        <v>24</v>
      </c>
      <c r="H41" s="30">
        <f t="shared" si="0"/>
        <v>96</v>
      </c>
      <c r="I41" s="30">
        <f t="shared" si="1"/>
        <v>84</v>
      </c>
      <c r="J41" s="30">
        <f t="shared" si="4"/>
        <v>83.285714285714292</v>
      </c>
      <c r="K41" s="4" t="s">
        <v>42</v>
      </c>
      <c r="L41" s="38">
        <v>38.636363636363633</v>
      </c>
      <c r="M41" s="30">
        <v>35</v>
      </c>
      <c r="N41" s="30">
        <v>27</v>
      </c>
      <c r="O41" s="8">
        <v>10</v>
      </c>
      <c r="P41" s="8">
        <v>20</v>
      </c>
      <c r="Q41" s="30">
        <f t="shared" si="2"/>
        <v>62</v>
      </c>
      <c r="R41" s="30">
        <f t="shared" si="3"/>
        <v>52</v>
      </c>
      <c r="S41" s="30">
        <f t="shared" si="5"/>
        <v>45.636363636363626</v>
      </c>
    </row>
    <row r="42" spans="1:19">
      <c r="A42" s="13" t="s">
        <v>179</v>
      </c>
      <c r="B42" s="4" t="s">
        <v>112</v>
      </c>
      <c r="C42" s="38">
        <v>60.975609756097562</v>
      </c>
      <c r="D42" s="30">
        <v>52</v>
      </c>
      <c r="E42" s="30">
        <v>23</v>
      </c>
      <c r="F42" s="30">
        <v>8</v>
      </c>
      <c r="G42" s="6">
        <v>17</v>
      </c>
      <c r="H42" s="30">
        <f t="shared" si="0"/>
        <v>75</v>
      </c>
      <c r="I42" s="30">
        <f t="shared" si="1"/>
        <v>67</v>
      </c>
      <c r="J42" s="30">
        <f t="shared" si="4"/>
        <v>66.975609756097555</v>
      </c>
      <c r="K42" s="4" t="s">
        <v>121</v>
      </c>
      <c r="L42" s="38">
        <v>63.157894736842103</v>
      </c>
      <c r="M42" s="30">
        <v>50</v>
      </c>
      <c r="N42" s="30">
        <v>24</v>
      </c>
      <c r="O42" s="8">
        <v>12</v>
      </c>
      <c r="P42" s="8">
        <v>25</v>
      </c>
      <c r="Q42" s="30">
        <f t="shared" si="2"/>
        <v>74</v>
      </c>
      <c r="R42" s="30">
        <f t="shared" si="3"/>
        <v>62</v>
      </c>
      <c r="S42" s="30">
        <f t="shared" si="5"/>
        <v>62.15789473684211</v>
      </c>
    </row>
    <row r="43" spans="1:19">
      <c r="A43" s="13" t="s">
        <v>120</v>
      </c>
      <c r="B43" s="4" t="s">
        <v>108</v>
      </c>
      <c r="C43" s="38">
        <v>63.333333333333336</v>
      </c>
      <c r="D43" s="30">
        <v>59</v>
      </c>
      <c r="E43" s="30">
        <v>38</v>
      </c>
      <c r="F43" s="30">
        <v>9</v>
      </c>
      <c r="G43" s="6">
        <v>14</v>
      </c>
      <c r="H43" s="30">
        <f t="shared" si="0"/>
        <v>97</v>
      </c>
      <c r="I43" s="30">
        <f t="shared" si="1"/>
        <v>88</v>
      </c>
      <c r="J43" s="30">
        <f t="shared" si="4"/>
        <v>87.333333333333343</v>
      </c>
      <c r="K43" s="4" t="s">
        <v>121</v>
      </c>
      <c r="L43" s="38">
        <v>48.148148148148145</v>
      </c>
      <c r="M43" s="30">
        <v>41</v>
      </c>
      <c r="N43" s="30">
        <v>22</v>
      </c>
      <c r="O43" s="8">
        <v>14</v>
      </c>
      <c r="P43" s="8">
        <v>22</v>
      </c>
      <c r="Q43" s="30">
        <f t="shared" si="2"/>
        <v>63</v>
      </c>
      <c r="R43" s="30">
        <f t="shared" si="3"/>
        <v>49</v>
      </c>
      <c r="S43" s="30">
        <f t="shared" si="5"/>
        <v>48.148148148148152</v>
      </c>
    </row>
    <row r="44" spans="1:19">
      <c r="A44" s="13" t="s">
        <v>85</v>
      </c>
      <c r="B44" s="4" t="s">
        <v>86</v>
      </c>
      <c r="C44" s="38">
        <v>56.25</v>
      </c>
      <c r="D44" s="30">
        <v>52</v>
      </c>
      <c r="E44" s="30">
        <v>32</v>
      </c>
      <c r="F44" s="30">
        <v>9</v>
      </c>
      <c r="G44" s="6">
        <v>17</v>
      </c>
      <c r="H44" s="30">
        <f t="shared" si="0"/>
        <v>84</v>
      </c>
      <c r="I44" s="30">
        <f t="shared" si="1"/>
        <v>75</v>
      </c>
      <c r="J44" s="30">
        <f t="shared" si="4"/>
        <v>71.25</v>
      </c>
      <c r="K44" s="4" t="s">
        <v>78</v>
      </c>
      <c r="L44" s="38">
        <v>50</v>
      </c>
      <c r="M44" s="30">
        <v>44</v>
      </c>
      <c r="N44" s="30">
        <v>33</v>
      </c>
      <c r="O44" s="8">
        <v>11</v>
      </c>
      <c r="P44" s="8">
        <v>21</v>
      </c>
      <c r="Q44" s="30">
        <f t="shared" si="2"/>
        <v>77</v>
      </c>
      <c r="R44" s="30">
        <f t="shared" si="3"/>
        <v>66</v>
      </c>
      <c r="S44" s="30">
        <f t="shared" si="5"/>
        <v>62</v>
      </c>
    </row>
    <row r="45" spans="1:19">
      <c r="I45" s="30"/>
      <c r="J45" s="41"/>
      <c r="S45" s="41"/>
    </row>
  </sheetData>
  <autoFilter ref="A1:R44" xr:uid="{AA663E1D-A06C-4B86-9FA1-55D81C38EB90}"/>
  <sortState xmlns:xlrd2="http://schemas.microsoft.com/office/spreadsheetml/2017/richdata2" ref="A2:R45">
    <sortCondition ref="A2:A45"/>
  </sortState>
  <pageMargins left="0.7" right="0.7" top="0.75" bottom="0.75" header="0.3" footer="0.3"/>
  <pageSetup paperSize="9" orientation="portrait" r:id="rId1"/>
  <customProperties>
    <customPr name="LastActive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3384-338A-4840-8979-6E674F27AA35}">
  <dimension ref="A1:T1048575"/>
  <sheetViews>
    <sheetView tabSelected="1" topLeftCell="A77" zoomScale="85" zoomScaleNormal="85" workbookViewId="0">
      <selection activeCell="T94" sqref="T94"/>
    </sheetView>
  </sheetViews>
  <sheetFormatPr defaultColWidth="11.42578125" defaultRowHeight="15" customHeight="1"/>
  <cols>
    <col min="1" max="1" width="4.85546875" customWidth="1"/>
    <col min="3" max="3" width="9.5703125" customWidth="1"/>
    <col min="4" max="7" width="5.7109375" customWidth="1"/>
    <col min="8" max="8" width="5.7109375" style="39" customWidth="1"/>
    <col min="9" max="9" width="5.7109375" customWidth="1"/>
    <col min="10" max="10" width="7.140625" customWidth="1"/>
    <col min="11" max="11" width="8" customWidth="1"/>
    <col min="12" max="17" width="5.7109375" customWidth="1"/>
    <col min="18" max="18" width="6.140625" customWidth="1"/>
    <col min="19" max="19" width="10.85546875" style="11"/>
  </cols>
  <sheetData>
    <row r="1" spans="1:20" ht="29.25">
      <c r="A1" t="s">
        <v>7</v>
      </c>
      <c r="B1" t="s">
        <v>8</v>
      </c>
      <c r="C1" s="1" t="s">
        <v>9</v>
      </c>
      <c r="D1" s="1" t="s">
        <v>10</v>
      </c>
      <c r="E1" s="1" t="s">
        <v>303</v>
      </c>
      <c r="F1" s="1" t="s">
        <v>11</v>
      </c>
      <c r="G1" s="1" t="s">
        <v>12</v>
      </c>
      <c r="H1" s="37" t="s">
        <v>304</v>
      </c>
      <c r="I1" s="1" t="s">
        <v>305</v>
      </c>
      <c r="J1" s="1" t="s">
        <v>306</v>
      </c>
      <c r="K1" s="1" t="s">
        <v>307</v>
      </c>
      <c r="L1" s="1" t="s">
        <v>308</v>
      </c>
      <c r="M1" s="3" t="s">
        <v>309</v>
      </c>
      <c r="N1" s="1" t="s">
        <v>310</v>
      </c>
      <c r="O1" s="3" t="s">
        <v>311</v>
      </c>
      <c r="P1" s="35" t="s">
        <v>16</v>
      </c>
      <c r="Q1" s="35" t="s">
        <v>17</v>
      </c>
      <c r="R1" s="35" t="s">
        <v>18</v>
      </c>
      <c r="S1" s="12" t="s">
        <v>19</v>
      </c>
      <c r="T1" s="12" t="s">
        <v>312</v>
      </c>
    </row>
    <row r="2" spans="1:20" ht="13.5">
      <c r="A2">
        <v>1</v>
      </c>
      <c r="B2" s="4" t="s">
        <v>21</v>
      </c>
      <c r="C2" s="4" t="s">
        <v>22</v>
      </c>
      <c r="D2" s="4" t="s">
        <v>23</v>
      </c>
      <c r="E2" s="4" t="s">
        <v>313</v>
      </c>
      <c r="F2" s="4">
        <v>24</v>
      </c>
      <c r="G2" s="4">
        <v>43</v>
      </c>
      <c r="H2" s="38">
        <f t="shared" ref="H2:H33" si="0">F2*100/G2</f>
        <v>55.813953488372093</v>
      </c>
      <c r="I2" s="6">
        <v>48</v>
      </c>
      <c r="J2" s="6">
        <v>75</v>
      </c>
      <c r="K2" s="8">
        <v>0</v>
      </c>
      <c r="L2" s="6">
        <v>46</v>
      </c>
      <c r="M2" s="9">
        <v>100</v>
      </c>
      <c r="N2" s="10"/>
      <c r="O2" s="9">
        <v>100</v>
      </c>
      <c r="P2" s="11">
        <v>12</v>
      </c>
      <c r="Q2" s="11">
        <v>24</v>
      </c>
      <c r="R2" s="11">
        <v>32</v>
      </c>
      <c r="S2" s="11" t="s">
        <v>29</v>
      </c>
      <c r="T2">
        <f>F2-F3</f>
        <v>1</v>
      </c>
    </row>
    <row r="3" spans="1:20" ht="13.5">
      <c r="A3">
        <v>2</v>
      </c>
      <c r="B3" s="4" t="s">
        <v>21</v>
      </c>
      <c r="C3" s="4" t="s">
        <v>22</v>
      </c>
      <c r="D3" s="4" t="s">
        <v>30</v>
      </c>
      <c r="E3" s="4" t="s">
        <v>314</v>
      </c>
      <c r="F3" s="4">
        <v>23</v>
      </c>
      <c r="G3" s="4">
        <v>42</v>
      </c>
      <c r="H3" s="38">
        <f t="shared" si="0"/>
        <v>54.761904761904759</v>
      </c>
      <c r="I3" s="6">
        <v>45</v>
      </c>
      <c r="J3" s="6">
        <v>50</v>
      </c>
      <c r="K3" s="6">
        <v>29</v>
      </c>
      <c r="L3" s="6">
        <v>43</v>
      </c>
      <c r="M3" s="9">
        <v>100</v>
      </c>
      <c r="N3" s="10"/>
      <c r="O3" s="9">
        <v>100</v>
      </c>
      <c r="P3" s="11">
        <v>13</v>
      </c>
      <c r="Q3" s="11">
        <v>25</v>
      </c>
      <c r="R3" s="11">
        <v>14</v>
      </c>
      <c r="S3" s="11" t="s">
        <v>35</v>
      </c>
      <c r="T3">
        <f>F3-F2</f>
        <v>-1</v>
      </c>
    </row>
    <row r="4" spans="1:20" ht="13.5">
      <c r="A4">
        <v>3</v>
      </c>
      <c r="B4" s="4" t="s">
        <v>21</v>
      </c>
      <c r="C4" s="4" t="s">
        <v>36</v>
      </c>
      <c r="D4" s="4" t="s">
        <v>37</v>
      </c>
      <c r="E4" s="4" t="s">
        <v>314</v>
      </c>
      <c r="F4" s="4">
        <v>30</v>
      </c>
      <c r="G4" s="4">
        <v>42</v>
      </c>
      <c r="H4" s="38">
        <f t="shared" si="0"/>
        <v>71.428571428571431</v>
      </c>
      <c r="I4" s="6">
        <v>59</v>
      </c>
      <c r="J4" s="6">
        <v>75</v>
      </c>
      <c r="K4" s="8">
        <v>50</v>
      </c>
      <c r="L4" s="6">
        <v>56</v>
      </c>
      <c r="M4" s="9">
        <v>83</v>
      </c>
      <c r="N4" s="10"/>
      <c r="O4" s="9">
        <v>83</v>
      </c>
      <c r="P4" s="11">
        <v>11</v>
      </c>
      <c r="Q4" s="11">
        <v>22</v>
      </c>
      <c r="R4" s="11">
        <v>30</v>
      </c>
      <c r="S4" s="11" t="s">
        <v>29</v>
      </c>
      <c r="T4">
        <f>F4-F5</f>
        <v>7</v>
      </c>
    </row>
    <row r="5" spans="1:20" ht="13.5">
      <c r="A5">
        <v>4</v>
      </c>
      <c r="B5" s="4" t="s">
        <v>21</v>
      </c>
      <c r="C5" s="4" t="s">
        <v>36</v>
      </c>
      <c r="D5" s="4" t="s">
        <v>42</v>
      </c>
      <c r="E5" s="4" t="s">
        <v>314</v>
      </c>
      <c r="F5" s="4">
        <v>23</v>
      </c>
      <c r="G5" s="4">
        <v>41</v>
      </c>
      <c r="H5" s="38">
        <f t="shared" si="0"/>
        <v>56.097560975609753</v>
      </c>
      <c r="I5" s="6">
        <v>45</v>
      </c>
      <c r="J5" s="6">
        <v>67</v>
      </c>
      <c r="K5" s="6">
        <v>67</v>
      </c>
      <c r="L5" s="6">
        <v>44</v>
      </c>
      <c r="M5" s="9">
        <v>100</v>
      </c>
      <c r="N5" s="10"/>
      <c r="O5" s="9">
        <v>100</v>
      </c>
      <c r="P5" s="11">
        <v>12</v>
      </c>
      <c r="Q5" s="11">
        <v>24</v>
      </c>
      <c r="R5" s="11">
        <v>19</v>
      </c>
      <c r="S5" s="11" t="s">
        <v>35</v>
      </c>
      <c r="T5">
        <f>F5-F4</f>
        <v>-7</v>
      </c>
    </row>
    <row r="6" spans="1:20" ht="13.5">
      <c r="A6">
        <v>5</v>
      </c>
      <c r="B6" s="4" t="s">
        <v>21</v>
      </c>
      <c r="C6" s="4" t="s">
        <v>46</v>
      </c>
      <c r="D6" s="4" t="s">
        <v>42</v>
      </c>
      <c r="E6" s="4" t="s">
        <v>315</v>
      </c>
      <c r="F6" s="4">
        <v>17</v>
      </c>
      <c r="G6" s="4">
        <v>44</v>
      </c>
      <c r="H6" s="38">
        <f t="shared" si="0"/>
        <v>38.636363636363633</v>
      </c>
      <c r="I6" s="6">
        <v>35</v>
      </c>
      <c r="J6" s="6">
        <v>40</v>
      </c>
      <c r="K6" s="6">
        <v>33</v>
      </c>
      <c r="L6" s="6">
        <v>33</v>
      </c>
      <c r="M6" s="9">
        <v>100</v>
      </c>
      <c r="N6" s="10"/>
      <c r="O6" s="9">
        <v>100</v>
      </c>
      <c r="P6" s="11">
        <v>10</v>
      </c>
      <c r="Q6" s="11">
        <v>20</v>
      </c>
      <c r="R6" s="11">
        <v>27</v>
      </c>
      <c r="S6" s="11" t="s">
        <v>35</v>
      </c>
      <c r="T6">
        <f>F6-F7</f>
        <v>-10</v>
      </c>
    </row>
    <row r="7" spans="1:20" ht="13.5">
      <c r="A7">
        <v>6</v>
      </c>
      <c r="B7" s="4" t="s">
        <v>21</v>
      </c>
      <c r="C7" s="4" t="s">
        <v>46</v>
      </c>
      <c r="D7" s="4" t="s">
        <v>23</v>
      </c>
      <c r="E7" s="4" t="s">
        <v>314</v>
      </c>
      <c r="F7" s="4">
        <v>27</v>
      </c>
      <c r="G7" s="4">
        <v>42</v>
      </c>
      <c r="H7" s="38">
        <f t="shared" si="0"/>
        <v>64.285714285714292</v>
      </c>
      <c r="I7" s="6">
        <v>53</v>
      </c>
      <c r="J7" s="6">
        <v>63</v>
      </c>
      <c r="K7" s="6">
        <v>40</v>
      </c>
      <c r="L7" s="6">
        <v>53</v>
      </c>
      <c r="M7" s="6">
        <v>55</v>
      </c>
      <c r="N7" s="6">
        <v>100</v>
      </c>
      <c r="O7" s="6">
        <v>44</v>
      </c>
      <c r="P7" s="11">
        <v>12</v>
      </c>
      <c r="Q7" s="11">
        <v>24</v>
      </c>
      <c r="R7" s="11">
        <v>43</v>
      </c>
      <c r="S7" s="11" t="s">
        <v>29</v>
      </c>
      <c r="T7">
        <f>F7-F6</f>
        <v>10</v>
      </c>
    </row>
    <row r="8" spans="1:20" ht="13.5">
      <c r="A8">
        <v>7</v>
      </c>
      <c r="B8" s="4" t="s">
        <v>21</v>
      </c>
      <c r="C8" s="4" t="s">
        <v>57</v>
      </c>
      <c r="D8" s="4" t="s">
        <v>30</v>
      </c>
      <c r="E8" s="4" t="s">
        <v>316</v>
      </c>
      <c r="F8" s="4">
        <v>19</v>
      </c>
      <c r="G8" s="4">
        <v>42</v>
      </c>
      <c r="H8" s="38">
        <f t="shared" si="0"/>
        <v>45.238095238095241</v>
      </c>
      <c r="I8" s="6">
        <v>35</v>
      </c>
      <c r="J8" s="6">
        <v>50</v>
      </c>
      <c r="K8" s="8">
        <v>0</v>
      </c>
      <c r="L8" s="6">
        <v>37</v>
      </c>
      <c r="M8" s="11">
        <v>0</v>
      </c>
      <c r="N8" s="8">
        <v>0</v>
      </c>
      <c r="O8" s="6">
        <v>0</v>
      </c>
      <c r="P8" s="11">
        <v>15</v>
      </c>
      <c r="Q8" s="11">
        <v>27</v>
      </c>
      <c r="R8" s="11">
        <v>18</v>
      </c>
      <c r="S8" s="11" t="s">
        <v>35</v>
      </c>
      <c r="T8">
        <f>F8-F9</f>
        <v>-9</v>
      </c>
    </row>
    <row r="9" spans="1:20" ht="13.5">
      <c r="A9">
        <v>8</v>
      </c>
      <c r="B9" s="4" t="s">
        <v>21</v>
      </c>
      <c r="C9" s="4" t="s">
        <v>57</v>
      </c>
      <c r="D9" s="4" t="s">
        <v>37</v>
      </c>
      <c r="E9" s="4" t="s">
        <v>317</v>
      </c>
      <c r="F9" s="4">
        <v>28</v>
      </c>
      <c r="G9" s="4">
        <v>39</v>
      </c>
      <c r="H9" s="38">
        <f t="shared" si="0"/>
        <v>71.794871794871796</v>
      </c>
      <c r="I9" s="6">
        <v>52</v>
      </c>
      <c r="J9" s="9">
        <v>100</v>
      </c>
      <c r="K9" s="6">
        <v>50</v>
      </c>
      <c r="L9" s="6">
        <v>50</v>
      </c>
      <c r="M9" s="6">
        <v>75</v>
      </c>
      <c r="N9" s="6">
        <v>100</v>
      </c>
      <c r="O9" s="6">
        <v>67</v>
      </c>
      <c r="P9" s="11">
        <v>16</v>
      </c>
      <c r="Q9" s="11">
        <v>30</v>
      </c>
      <c r="R9" s="11">
        <v>41</v>
      </c>
      <c r="S9" s="11" t="s">
        <v>29</v>
      </c>
      <c r="T9">
        <f>F9-F8</f>
        <v>9</v>
      </c>
    </row>
    <row r="10" spans="1:20" ht="13.5">
      <c r="A10">
        <v>9</v>
      </c>
      <c r="B10" s="4" t="s">
        <v>67</v>
      </c>
      <c r="C10" s="4" t="s">
        <v>68</v>
      </c>
      <c r="D10" s="4" t="s">
        <v>69</v>
      </c>
      <c r="E10" s="4" t="s">
        <v>318</v>
      </c>
      <c r="F10" s="4">
        <v>31</v>
      </c>
      <c r="G10" s="4">
        <v>45</v>
      </c>
      <c r="H10" s="38">
        <f t="shared" si="0"/>
        <v>68.888888888888886</v>
      </c>
      <c r="I10" s="6">
        <v>54</v>
      </c>
      <c r="J10" s="6">
        <v>75</v>
      </c>
      <c r="K10" s="6">
        <v>67</v>
      </c>
      <c r="L10" s="6">
        <v>53</v>
      </c>
      <c r="M10" s="6">
        <v>75</v>
      </c>
      <c r="N10" s="10"/>
      <c r="O10" s="6">
        <v>75</v>
      </c>
      <c r="P10" s="11">
        <v>13</v>
      </c>
      <c r="Q10" s="11">
        <v>23</v>
      </c>
      <c r="R10" s="11">
        <v>35</v>
      </c>
      <c r="S10" s="11" t="s">
        <v>29</v>
      </c>
      <c r="T10">
        <f>F10-F11</f>
        <v>9</v>
      </c>
    </row>
    <row r="11" spans="1:20" ht="13.5">
      <c r="A11">
        <v>10</v>
      </c>
      <c r="B11" s="4" t="s">
        <v>67</v>
      </c>
      <c r="C11" s="4" t="s">
        <v>68</v>
      </c>
      <c r="D11" s="4" t="s">
        <v>72</v>
      </c>
      <c r="E11" s="4" t="s">
        <v>319</v>
      </c>
      <c r="F11" s="4">
        <v>22</v>
      </c>
      <c r="G11" s="4">
        <v>40</v>
      </c>
      <c r="H11" s="38">
        <f t="shared" si="0"/>
        <v>55</v>
      </c>
      <c r="I11" s="6">
        <v>39</v>
      </c>
      <c r="J11" s="6">
        <v>33</v>
      </c>
      <c r="K11" s="6">
        <v>40</v>
      </c>
      <c r="L11" s="6">
        <v>38</v>
      </c>
      <c r="M11" s="9">
        <v>100</v>
      </c>
      <c r="N11" s="10"/>
      <c r="O11" s="9">
        <v>100</v>
      </c>
      <c r="P11" s="11">
        <v>18</v>
      </c>
      <c r="Q11" s="11">
        <v>32</v>
      </c>
      <c r="R11" s="11">
        <v>16</v>
      </c>
      <c r="S11" s="11" t="s">
        <v>35</v>
      </c>
      <c r="T11">
        <f>F11-F10</f>
        <v>-9</v>
      </c>
    </row>
    <row r="12" spans="1:20" ht="13.5">
      <c r="A12">
        <v>11</v>
      </c>
      <c r="B12" s="4" t="s">
        <v>67</v>
      </c>
      <c r="C12" s="4" t="s">
        <v>77</v>
      </c>
      <c r="D12" s="4" t="s">
        <v>78</v>
      </c>
      <c r="E12" s="4" t="s">
        <v>316</v>
      </c>
      <c r="F12" s="4">
        <v>22</v>
      </c>
      <c r="G12" s="4">
        <v>42</v>
      </c>
      <c r="H12" s="38">
        <f t="shared" si="0"/>
        <v>52.38095238095238</v>
      </c>
      <c r="I12" s="6">
        <v>40</v>
      </c>
      <c r="J12" s="6">
        <v>67</v>
      </c>
      <c r="K12" s="8">
        <v>0</v>
      </c>
      <c r="L12" s="6">
        <v>39</v>
      </c>
      <c r="M12" s="6">
        <v>50</v>
      </c>
      <c r="N12" s="10"/>
      <c r="O12" s="6">
        <v>50</v>
      </c>
      <c r="P12" s="11">
        <v>14</v>
      </c>
      <c r="Q12" s="11">
        <v>25</v>
      </c>
      <c r="R12" s="11">
        <v>40</v>
      </c>
      <c r="S12" s="11" t="s">
        <v>35</v>
      </c>
      <c r="T12">
        <f>F12-F13</f>
        <v>-2</v>
      </c>
    </row>
    <row r="13" spans="1:20" ht="13.5">
      <c r="A13">
        <v>12</v>
      </c>
      <c r="B13" s="4" t="s">
        <v>67</v>
      </c>
      <c r="C13" s="4" t="s">
        <v>77</v>
      </c>
      <c r="D13" s="4" t="s">
        <v>69</v>
      </c>
      <c r="E13" s="4" t="s">
        <v>317</v>
      </c>
      <c r="F13" s="4">
        <v>24</v>
      </c>
      <c r="G13" s="4">
        <v>47</v>
      </c>
      <c r="H13" s="38">
        <f t="shared" si="0"/>
        <v>51.063829787234042</v>
      </c>
      <c r="I13" s="6">
        <v>44</v>
      </c>
      <c r="J13" s="6">
        <v>33</v>
      </c>
      <c r="K13" s="6">
        <v>50</v>
      </c>
      <c r="L13" s="6">
        <v>43</v>
      </c>
      <c r="M13" s="6">
        <v>60</v>
      </c>
      <c r="N13" s="10"/>
      <c r="O13" s="6">
        <v>60</v>
      </c>
      <c r="P13" s="11">
        <v>10</v>
      </c>
      <c r="Q13" s="11">
        <v>19</v>
      </c>
      <c r="R13" s="11">
        <v>44</v>
      </c>
      <c r="S13" s="11" t="s">
        <v>29</v>
      </c>
      <c r="T13">
        <f>F13-F12</f>
        <v>2</v>
      </c>
    </row>
    <row r="14" spans="1:20" ht="13.5">
      <c r="A14">
        <v>13</v>
      </c>
      <c r="B14" s="4" t="s">
        <v>67</v>
      </c>
      <c r="C14" s="4" t="s">
        <v>85</v>
      </c>
      <c r="D14" s="4" t="s">
        <v>86</v>
      </c>
      <c r="E14" s="4" t="s">
        <v>320</v>
      </c>
      <c r="F14" s="4">
        <v>27</v>
      </c>
      <c r="G14" s="4">
        <v>48</v>
      </c>
      <c r="H14" s="38">
        <f t="shared" si="0"/>
        <v>56.25</v>
      </c>
      <c r="I14" s="6">
        <v>52</v>
      </c>
      <c r="J14" s="6">
        <v>67</v>
      </c>
      <c r="K14" s="6">
        <v>29</v>
      </c>
      <c r="L14" s="6">
        <v>52</v>
      </c>
      <c r="M14" s="10"/>
      <c r="N14" s="10"/>
      <c r="O14" s="10"/>
      <c r="P14" s="6">
        <v>9</v>
      </c>
      <c r="Q14" s="11">
        <v>17</v>
      </c>
      <c r="R14" s="11">
        <v>32</v>
      </c>
      <c r="S14" s="11" t="s">
        <v>29</v>
      </c>
      <c r="T14">
        <f>F14-F15</f>
        <v>4</v>
      </c>
    </row>
    <row r="15" spans="1:20" ht="13.5">
      <c r="A15">
        <v>14</v>
      </c>
      <c r="B15" s="4" t="s">
        <v>67</v>
      </c>
      <c r="C15" s="4" t="s">
        <v>85</v>
      </c>
      <c r="D15" s="4" t="s">
        <v>78</v>
      </c>
      <c r="E15" s="4" t="s">
        <v>320</v>
      </c>
      <c r="F15" s="4">
        <v>23</v>
      </c>
      <c r="G15" s="4">
        <v>46</v>
      </c>
      <c r="H15" s="38">
        <f t="shared" si="0"/>
        <v>50</v>
      </c>
      <c r="I15" s="6">
        <v>44</v>
      </c>
      <c r="J15" s="6">
        <v>42</v>
      </c>
      <c r="K15" s="6">
        <v>33</v>
      </c>
      <c r="L15" s="6">
        <v>46</v>
      </c>
      <c r="M15" s="11">
        <v>0</v>
      </c>
      <c r="N15" s="10"/>
      <c r="O15" s="6">
        <v>0</v>
      </c>
      <c r="P15" s="11">
        <v>11</v>
      </c>
      <c r="Q15" s="11">
        <v>21</v>
      </c>
      <c r="R15" s="11">
        <v>33</v>
      </c>
      <c r="S15" s="11" t="s">
        <v>35</v>
      </c>
      <c r="T15">
        <f>F15-F14</f>
        <v>-4</v>
      </c>
    </row>
    <row r="16" spans="1:20" ht="13.5">
      <c r="A16">
        <v>15</v>
      </c>
      <c r="B16" s="33" t="s">
        <v>67</v>
      </c>
      <c r="C16" s="33" t="s">
        <v>92</v>
      </c>
      <c r="D16" s="33" t="s">
        <v>72</v>
      </c>
      <c r="E16" s="33" t="s">
        <v>321</v>
      </c>
      <c r="F16" s="33">
        <v>23</v>
      </c>
      <c r="G16" s="33">
        <v>41</v>
      </c>
      <c r="H16" s="38">
        <f t="shared" si="0"/>
        <v>56.097560975609753</v>
      </c>
      <c r="I16" s="21">
        <v>40</v>
      </c>
      <c r="J16" s="21">
        <v>75</v>
      </c>
      <c r="K16" s="21">
        <v>40</v>
      </c>
      <c r="L16" s="21">
        <v>39</v>
      </c>
      <c r="M16" s="21">
        <v>50</v>
      </c>
      <c r="N16" s="21">
        <v>100</v>
      </c>
      <c r="O16" s="21">
        <v>33</v>
      </c>
      <c r="P16" s="23">
        <v>17</v>
      </c>
      <c r="Q16" s="23">
        <v>29</v>
      </c>
      <c r="R16" s="23">
        <v>41</v>
      </c>
      <c r="S16" s="23" t="s">
        <v>35</v>
      </c>
      <c r="T16">
        <f>F16-F17</f>
        <v>0</v>
      </c>
    </row>
    <row r="17" spans="1:20" ht="13.5">
      <c r="A17">
        <v>16</v>
      </c>
      <c r="B17" s="33" t="s">
        <v>67</v>
      </c>
      <c r="C17" s="33" t="s">
        <v>92</v>
      </c>
      <c r="D17" s="33" t="s">
        <v>86</v>
      </c>
      <c r="E17" s="33" t="s">
        <v>321</v>
      </c>
      <c r="F17" s="33">
        <v>23</v>
      </c>
      <c r="G17" s="33">
        <v>51</v>
      </c>
      <c r="H17" s="38">
        <f t="shared" si="0"/>
        <v>45.098039215686278</v>
      </c>
      <c r="I17" s="21">
        <v>40</v>
      </c>
      <c r="J17" s="21">
        <v>50</v>
      </c>
      <c r="K17" s="21">
        <v>17</v>
      </c>
      <c r="L17" s="21">
        <v>39</v>
      </c>
      <c r="M17" s="21">
        <v>50</v>
      </c>
      <c r="N17" s="21">
        <v>100</v>
      </c>
      <c r="O17" s="21">
        <v>33</v>
      </c>
      <c r="P17" s="23">
        <v>14</v>
      </c>
      <c r="Q17" s="23">
        <v>24</v>
      </c>
      <c r="R17" s="23">
        <v>26</v>
      </c>
      <c r="S17" s="23" t="s">
        <v>35</v>
      </c>
      <c r="T17">
        <f>F17-F16</f>
        <v>0</v>
      </c>
    </row>
    <row r="18" spans="1:20" ht="13.5">
      <c r="A18">
        <v>17</v>
      </c>
      <c r="B18" s="4" t="s">
        <v>97</v>
      </c>
      <c r="C18" s="4" t="s">
        <v>98</v>
      </c>
      <c r="D18" s="4" t="s">
        <v>99</v>
      </c>
      <c r="E18" s="4" t="s">
        <v>322</v>
      </c>
      <c r="F18" s="4">
        <v>25</v>
      </c>
      <c r="G18" s="4">
        <v>52</v>
      </c>
      <c r="H18" s="38">
        <f t="shared" si="0"/>
        <v>48.07692307692308</v>
      </c>
      <c r="I18" s="6">
        <v>42</v>
      </c>
      <c r="J18" s="6">
        <v>67</v>
      </c>
      <c r="K18" s="6">
        <v>80</v>
      </c>
      <c r="L18" s="6">
        <v>44</v>
      </c>
      <c r="M18" s="6">
        <v>40</v>
      </c>
      <c r="N18" s="6">
        <v>100</v>
      </c>
      <c r="O18" s="6">
        <v>33</v>
      </c>
      <c r="P18" s="11">
        <v>15</v>
      </c>
      <c r="Q18" s="11">
        <v>25</v>
      </c>
      <c r="R18" s="11">
        <v>34</v>
      </c>
      <c r="S18" s="11" t="s">
        <v>35</v>
      </c>
      <c r="T18">
        <f>F18-F19</f>
        <v>-4</v>
      </c>
    </row>
    <row r="19" spans="1:20" ht="13.5">
      <c r="A19">
        <v>18</v>
      </c>
      <c r="B19" s="4" t="s">
        <v>97</v>
      </c>
      <c r="C19" s="4" t="s">
        <v>98</v>
      </c>
      <c r="D19" s="4" t="s">
        <v>104</v>
      </c>
      <c r="E19" s="4" t="s">
        <v>323</v>
      </c>
      <c r="F19" s="4">
        <v>29</v>
      </c>
      <c r="G19" s="4">
        <v>48</v>
      </c>
      <c r="H19" s="38">
        <f t="shared" si="0"/>
        <v>60.416666666666664</v>
      </c>
      <c r="I19" s="6">
        <v>48</v>
      </c>
      <c r="J19" s="6">
        <v>75</v>
      </c>
      <c r="K19" s="8">
        <v>0</v>
      </c>
      <c r="L19" s="6">
        <v>47</v>
      </c>
      <c r="M19" s="6">
        <v>67</v>
      </c>
      <c r="N19" s="10"/>
      <c r="O19" s="6">
        <v>67</v>
      </c>
      <c r="P19" s="11">
        <v>15</v>
      </c>
      <c r="Q19" s="11">
        <v>25</v>
      </c>
      <c r="R19" s="11">
        <v>38</v>
      </c>
      <c r="S19" s="11" t="s">
        <v>29</v>
      </c>
      <c r="T19">
        <f>F19-F18</f>
        <v>4</v>
      </c>
    </row>
    <row r="20" spans="1:20" ht="13.5">
      <c r="A20">
        <v>19</v>
      </c>
      <c r="B20" s="4" t="s">
        <v>97</v>
      </c>
      <c r="C20" s="4" t="s">
        <v>107</v>
      </c>
      <c r="D20" s="4" t="s">
        <v>108</v>
      </c>
      <c r="E20" s="4" t="s">
        <v>317</v>
      </c>
      <c r="F20" s="4">
        <v>22</v>
      </c>
      <c r="G20" s="4">
        <v>38</v>
      </c>
      <c r="H20" s="38">
        <f t="shared" si="0"/>
        <v>57.89473684210526</v>
      </c>
      <c r="I20" s="6">
        <v>41</v>
      </c>
      <c r="J20" s="6">
        <v>80</v>
      </c>
      <c r="K20" s="6">
        <v>25</v>
      </c>
      <c r="L20" s="6">
        <v>41</v>
      </c>
      <c r="M20" s="6">
        <v>33</v>
      </c>
      <c r="N20" s="8">
        <v>0</v>
      </c>
      <c r="O20" s="6">
        <v>50</v>
      </c>
      <c r="P20" s="11">
        <v>19</v>
      </c>
      <c r="Q20" s="11">
        <v>35</v>
      </c>
      <c r="R20" s="11">
        <v>27</v>
      </c>
      <c r="S20" s="11" t="s">
        <v>35</v>
      </c>
      <c r="T20">
        <f>F20-F21</f>
        <v>-2</v>
      </c>
    </row>
    <row r="21" spans="1:20" ht="13.5">
      <c r="A21">
        <v>20</v>
      </c>
      <c r="B21" s="4" t="s">
        <v>97</v>
      </c>
      <c r="C21" s="4" t="s">
        <v>107</v>
      </c>
      <c r="D21" s="4" t="s">
        <v>112</v>
      </c>
      <c r="E21" s="4" t="s">
        <v>320</v>
      </c>
      <c r="F21" s="4">
        <v>24</v>
      </c>
      <c r="G21" s="4">
        <v>40</v>
      </c>
      <c r="H21" s="38">
        <f t="shared" si="0"/>
        <v>60</v>
      </c>
      <c r="I21" s="6">
        <v>46</v>
      </c>
      <c r="J21" s="6">
        <v>55</v>
      </c>
      <c r="K21" s="6">
        <v>25</v>
      </c>
      <c r="L21" s="6">
        <v>45</v>
      </c>
      <c r="M21" s="9">
        <v>100</v>
      </c>
      <c r="N21" s="10"/>
      <c r="O21" s="9">
        <v>100</v>
      </c>
      <c r="P21" s="11">
        <v>15</v>
      </c>
      <c r="Q21" s="11">
        <v>29</v>
      </c>
      <c r="R21" s="11">
        <v>31</v>
      </c>
      <c r="S21" s="11" t="s">
        <v>29</v>
      </c>
      <c r="T21">
        <f>F21-F20</f>
        <v>2</v>
      </c>
    </row>
    <row r="22" spans="1:20" ht="13.5">
      <c r="A22">
        <v>21</v>
      </c>
      <c r="B22" s="4" t="s">
        <v>97</v>
      </c>
      <c r="C22" s="4" t="s">
        <v>115</v>
      </c>
      <c r="D22" s="4" t="s">
        <v>112</v>
      </c>
      <c r="E22" s="4" t="s">
        <v>320</v>
      </c>
      <c r="F22" s="4">
        <v>27</v>
      </c>
      <c r="G22" s="4">
        <v>44</v>
      </c>
      <c r="H22" s="38">
        <f t="shared" si="0"/>
        <v>61.363636363636367</v>
      </c>
      <c r="I22" s="6">
        <v>52</v>
      </c>
      <c r="J22" s="6">
        <v>71</v>
      </c>
      <c r="K22" s="6">
        <v>60</v>
      </c>
      <c r="L22" s="6">
        <v>52</v>
      </c>
      <c r="M22" s="6">
        <v>50</v>
      </c>
      <c r="N22" s="10"/>
      <c r="O22" s="6">
        <v>50</v>
      </c>
      <c r="P22" s="11">
        <v>13</v>
      </c>
      <c r="Q22" s="11">
        <v>25</v>
      </c>
      <c r="R22" s="11">
        <v>38</v>
      </c>
      <c r="S22" s="11" t="s">
        <v>29</v>
      </c>
      <c r="T22">
        <f>F22-F23</f>
        <v>2</v>
      </c>
    </row>
    <row r="23" spans="1:20" ht="13.5">
      <c r="A23">
        <v>22</v>
      </c>
      <c r="B23" s="4" t="s">
        <v>97</v>
      </c>
      <c r="C23" s="4" t="s">
        <v>115</v>
      </c>
      <c r="D23" s="4" t="s">
        <v>99</v>
      </c>
      <c r="E23" s="4" t="s">
        <v>324</v>
      </c>
      <c r="F23" s="4">
        <v>25</v>
      </c>
      <c r="G23" s="4">
        <v>48</v>
      </c>
      <c r="H23" s="38">
        <f t="shared" si="0"/>
        <v>52.083333333333336</v>
      </c>
      <c r="I23" s="6">
        <v>47</v>
      </c>
      <c r="J23" s="6">
        <v>71</v>
      </c>
      <c r="K23" s="6">
        <v>40</v>
      </c>
      <c r="L23" s="6">
        <v>45</v>
      </c>
      <c r="M23" s="6">
        <v>67</v>
      </c>
      <c r="N23" s="10"/>
      <c r="O23" s="6">
        <v>67</v>
      </c>
      <c r="P23" s="6">
        <v>7</v>
      </c>
      <c r="Q23" s="11">
        <v>13</v>
      </c>
      <c r="R23" s="11">
        <v>23</v>
      </c>
      <c r="S23" s="11" t="s">
        <v>35</v>
      </c>
      <c r="T23">
        <f>F23-F22</f>
        <v>-2</v>
      </c>
    </row>
    <row r="24" spans="1:20" ht="13.5">
      <c r="A24">
        <v>23</v>
      </c>
      <c r="B24" s="4" t="s">
        <v>97</v>
      </c>
      <c r="C24" s="4" t="s">
        <v>120</v>
      </c>
      <c r="D24" s="4" t="s">
        <v>121</v>
      </c>
      <c r="E24" s="4" t="s">
        <v>325</v>
      </c>
      <c r="F24" s="4">
        <v>26</v>
      </c>
      <c r="G24" s="4">
        <v>54</v>
      </c>
      <c r="H24" s="38">
        <f t="shared" si="0"/>
        <v>48.148148148148145</v>
      </c>
      <c r="I24" s="6">
        <v>41</v>
      </c>
      <c r="J24" s="10"/>
      <c r="K24" s="8">
        <v>0</v>
      </c>
      <c r="L24" s="6">
        <v>40</v>
      </c>
      <c r="M24" s="6">
        <v>50</v>
      </c>
      <c r="N24" s="8">
        <v>0</v>
      </c>
      <c r="O24" s="9">
        <v>100</v>
      </c>
      <c r="P24" s="11">
        <v>14</v>
      </c>
      <c r="Q24" s="11">
        <v>22</v>
      </c>
      <c r="R24" s="11">
        <v>22</v>
      </c>
      <c r="S24" s="11" t="s">
        <v>35</v>
      </c>
      <c r="T24">
        <f>F24-F25</f>
        <v>-12</v>
      </c>
    </row>
    <row r="25" spans="1:20" ht="13.5">
      <c r="A25">
        <v>24</v>
      </c>
      <c r="B25" s="4" t="s">
        <v>97</v>
      </c>
      <c r="C25" s="4" t="s">
        <v>120</v>
      </c>
      <c r="D25" s="4" t="s">
        <v>108</v>
      </c>
      <c r="E25" s="4" t="s">
        <v>325</v>
      </c>
      <c r="F25" s="4">
        <v>38</v>
      </c>
      <c r="G25" s="4">
        <v>60</v>
      </c>
      <c r="H25" s="38">
        <f t="shared" si="0"/>
        <v>63.333333333333336</v>
      </c>
      <c r="I25" s="6">
        <v>59</v>
      </c>
      <c r="J25" s="6">
        <v>80</v>
      </c>
      <c r="K25" s="10"/>
      <c r="L25" s="6">
        <v>57</v>
      </c>
      <c r="M25" s="6">
        <v>82</v>
      </c>
      <c r="N25" s="10"/>
      <c r="O25" s="6">
        <v>82</v>
      </c>
      <c r="P25" s="6">
        <v>9</v>
      </c>
      <c r="Q25" s="11">
        <v>14</v>
      </c>
      <c r="R25" s="11">
        <v>38</v>
      </c>
      <c r="S25" s="11" t="s">
        <v>29</v>
      </c>
      <c r="T25">
        <f>F25-F24</f>
        <v>12</v>
      </c>
    </row>
    <row r="26" spans="1:20" ht="13.5">
      <c r="A26">
        <v>25</v>
      </c>
      <c r="B26" s="4" t="s">
        <v>127</v>
      </c>
      <c r="C26" s="4" t="s">
        <v>128</v>
      </c>
      <c r="D26" s="4" t="s">
        <v>129</v>
      </c>
      <c r="E26" s="4" t="s">
        <v>315</v>
      </c>
      <c r="F26" s="4">
        <v>19</v>
      </c>
      <c r="G26" s="4">
        <v>43</v>
      </c>
      <c r="H26" s="38">
        <f t="shared" si="0"/>
        <v>44.186046511627907</v>
      </c>
      <c r="I26" s="6">
        <v>39</v>
      </c>
      <c r="J26" s="6">
        <v>50</v>
      </c>
      <c r="K26" s="8">
        <v>0</v>
      </c>
      <c r="L26" s="6">
        <v>38</v>
      </c>
      <c r="M26" s="6">
        <v>50</v>
      </c>
      <c r="N26" s="10"/>
      <c r="O26" s="6">
        <v>50</v>
      </c>
      <c r="P26" s="11">
        <v>15</v>
      </c>
      <c r="Q26" s="11">
        <v>31</v>
      </c>
      <c r="R26" s="11">
        <v>41</v>
      </c>
      <c r="S26" s="11" t="s">
        <v>35</v>
      </c>
      <c r="T26">
        <f>F26-F27</f>
        <v>-3</v>
      </c>
    </row>
    <row r="27" spans="1:20" ht="13.5">
      <c r="A27">
        <v>26</v>
      </c>
      <c r="B27" s="4" t="s">
        <v>127</v>
      </c>
      <c r="C27" s="4" t="s">
        <v>128</v>
      </c>
      <c r="D27" s="4" t="s">
        <v>132</v>
      </c>
      <c r="E27" s="4" t="s">
        <v>313</v>
      </c>
      <c r="F27" s="4">
        <v>22</v>
      </c>
      <c r="G27" s="4">
        <v>47</v>
      </c>
      <c r="H27" s="38">
        <f t="shared" si="0"/>
        <v>46.808510638297875</v>
      </c>
      <c r="I27" s="6">
        <v>44</v>
      </c>
      <c r="J27" s="6">
        <v>63</v>
      </c>
      <c r="K27" s="8">
        <v>0</v>
      </c>
      <c r="L27" s="6">
        <v>45</v>
      </c>
      <c r="M27" s="6">
        <v>33</v>
      </c>
      <c r="N27" s="10"/>
      <c r="O27" s="6">
        <v>33</v>
      </c>
      <c r="P27" s="11">
        <v>13</v>
      </c>
      <c r="Q27" s="11">
        <v>26</v>
      </c>
      <c r="R27" s="11">
        <v>32</v>
      </c>
      <c r="S27" s="11" t="s">
        <v>29</v>
      </c>
      <c r="T27">
        <f>F27-F26</f>
        <v>3</v>
      </c>
    </row>
    <row r="28" spans="1:20" ht="13.5">
      <c r="A28">
        <v>27</v>
      </c>
      <c r="B28" s="4" t="s">
        <v>127</v>
      </c>
      <c r="C28" s="4" t="s">
        <v>134</v>
      </c>
      <c r="D28" s="4" t="s">
        <v>135</v>
      </c>
      <c r="E28" s="4" t="s">
        <v>316</v>
      </c>
      <c r="F28" s="4">
        <v>35</v>
      </c>
      <c r="G28" s="4">
        <v>51</v>
      </c>
      <c r="H28" s="38">
        <f t="shared" si="0"/>
        <v>68.627450980392155</v>
      </c>
      <c r="I28" s="6">
        <v>64</v>
      </c>
      <c r="J28" s="6">
        <v>57</v>
      </c>
      <c r="K28" s="6">
        <v>50</v>
      </c>
      <c r="L28" s="6">
        <v>64</v>
      </c>
      <c r="M28" s="6">
        <v>64</v>
      </c>
      <c r="N28" s="10"/>
      <c r="O28" s="6">
        <v>64</v>
      </c>
      <c r="P28" s="6">
        <v>6</v>
      </c>
      <c r="Q28" s="11">
        <v>11</v>
      </c>
      <c r="R28" s="11">
        <v>29</v>
      </c>
      <c r="S28" s="11" t="s">
        <v>29</v>
      </c>
      <c r="T28">
        <f>F28-F29</f>
        <v>13</v>
      </c>
    </row>
    <row r="29" spans="1:20" ht="13.5">
      <c r="A29">
        <v>28</v>
      </c>
      <c r="B29" s="4" t="s">
        <v>127</v>
      </c>
      <c r="C29" s="4" t="s">
        <v>134</v>
      </c>
      <c r="D29" s="4" t="s">
        <v>140</v>
      </c>
      <c r="E29" s="4" t="s">
        <v>317</v>
      </c>
      <c r="F29" s="4">
        <v>22</v>
      </c>
      <c r="G29" s="4">
        <v>46</v>
      </c>
      <c r="H29" s="38">
        <f t="shared" si="0"/>
        <v>47.826086956521742</v>
      </c>
      <c r="I29" s="6">
        <v>41</v>
      </c>
      <c r="J29" s="6">
        <v>71</v>
      </c>
      <c r="K29" s="6">
        <v>67</v>
      </c>
      <c r="L29" s="6">
        <v>41</v>
      </c>
      <c r="M29" s="6">
        <v>40</v>
      </c>
      <c r="N29" s="6">
        <v>100</v>
      </c>
      <c r="O29" s="6">
        <v>25</v>
      </c>
      <c r="P29" s="11">
        <v>17</v>
      </c>
      <c r="Q29" s="11">
        <v>31</v>
      </c>
      <c r="R29" s="11">
        <v>17</v>
      </c>
      <c r="S29" s="11" t="s">
        <v>35</v>
      </c>
      <c r="T29">
        <f>F29-F28</f>
        <v>-13</v>
      </c>
    </row>
    <row r="30" spans="1:20" ht="13.5">
      <c r="A30">
        <v>29</v>
      </c>
      <c r="B30" s="4" t="s">
        <v>127</v>
      </c>
      <c r="C30" s="4" t="s">
        <v>142</v>
      </c>
      <c r="D30" s="4" t="s">
        <v>140</v>
      </c>
      <c r="E30" s="4" t="s">
        <v>324</v>
      </c>
      <c r="F30" s="4">
        <v>24</v>
      </c>
      <c r="G30" s="4">
        <v>40</v>
      </c>
      <c r="H30" s="38">
        <f t="shared" si="0"/>
        <v>60</v>
      </c>
      <c r="I30" s="6">
        <v>45</v>
      </c>
      <c r="J30" s="6">
        <v>60</v>
      </c>
      <c r="K30" s="8">
        <v>0</v>
      </c>
      <c r="L30" s="6">
        <v>45</v>
      </c>
      <c r="M30" s="6">
        <v>50</v>
      </c>
      <c r="N30" s="10"/>
      <c r="O30" s="6">
        <v>50</v>
      </c>
      <c r="P30" s="11">
        <v>17</v>
      </c>
      <c r="Q30" s="11">
        <v>32</v>
      </c>
      <c r="R30" s="11">
        <v>20</v>
      </c>
      <c r="S30" s="11" t="s">
        <v>35</v>
      </c>
      <c r="T30">
        <f>F30-F31</f>
        <v>-4</v>
      </c>
    </row>
    <row r="31" spans="1:20" ht="13.5">
      <c r="A31">
        <v>30</v>
      </c>
      <c r="B31" s="4" t="s">
        <v>127</v>
      </c>
      <c r="C31" s="4" t="s">
        <v>142</v>
      </c>
      <c r="D31" s="4" t="s">
        <v>129</v>
      </c>
      <c r="E31" s="4" t="s">
        <v>324</v>
      </c>
      <c r="F31" s="4">
        <v>28</v>
      </c>
      <c r="G31" s="4">
        <v>48</v>
      </c>
      <c r="H31" s="38">
        <f t="shared" si="0"/>
        <v>58.333333333333336</v>
      </c>
      <c r="I31" s="6">
        <v>53</v>
      </c>
      <c r="J31" s="6">
        <v>83</v>
      </c>
      <c r="K31" s="6">
        <v>33</v>
      </c>
      <c r="L31" s="6">
        <v>48</v>
      </c>
      <c r="M31" s="6">
        <v>83</v>
      </c>
      <c r="N31" s="10"/>
      <c r="O31" s="6">
        <v>83</v>
      </c>
      <c r="P31" s="11">
        <v>13</v>
      </c>
      <c r="Q31" s="11">
        <v>25</v>
      </c>
      <c r="R31" s="11">
        <v>25</v>
      </c>
      <c r="S31" s="11" t="s">
        <v>29</v>
      </c>
      <c r="T31">
        <f>F31-F30</f>
        <v>4</v>
      </c>
    </row>
    <row r="32" spans="1:20" ht="13.5">
      <c r="A32">
        <v>31</v>
      </c>
      <c r="B32" s="4" t="s">
        <v>127</v>
      </c>
      <c r="C32" s="4" t="s">
        <v>145</v>
      </c>
      <c r="D32" s="4" t="s">
        <v>132</v>
      </c>
      <c r="E32" s="4" t="s">
        <v>323</v>
      </c>
      <c r="F32" s="4">
        <v>23</v>
      </c>
      <c r="G32" s="4">
        <v>43</v>
      </c>
      <c r="H32" s="38">
        <f t="shared" si="0"/>
        <v>53.488372093023258</v>
      </c>
      <c r="I32" s="6">
        <v>38</v>
      </c>
      <c r="J32" s="6">
        <v>29</v>
      </c>
      <c r="K32" s="6">
        <v>44</v>
      </c>
      <c r="L32" s="6">
        <v>38</v>
      </c>
      <c r="M32" s="6">
        <v>40</v>
      </c>
      <c r="N32" s="10"/>
      <c r="O32" s="6">
        <v>40</v>
      </c>
      <c r="P32" s="11">
        <v>18</v>
      </c>
      <c r="Q32" s="11">
        <v>30</v>
      </c>
      <c r="R32" s="11">
        <v>14</v>
      </c>
      <c r="S32" s="11" t="s">
        <v>35</v>
      </c>
      <c r="T32">
        <f>F32-F33</f>
        <v>-19</v>
      </c>
    </row>
    <row r="33" spans="1:20" ht="13.5">
      <c r="A33">
        <v>32</v>
      </c>
      <c r="B33" s="4" t="s">
        <v>127</v>
      </c>
      <c r="C33" s="4" t="s">
        <v>145</v>
      </c>
      <c r="D33" s="4" t="s">
        <v>135</v>
      </c>
      <c r="E33" s="4" t="s">
        <v>323</v>
      </c>
      <c r="F33" s="4">
        <v>42</v>
      </c>
      <c r="G33" s="4">
        <v>56</v>
      </c>
      <c r="H33" s="38">
        <f t="shared" si="0"/>
        <v>75</v>
      </c>
      <c r="I33" s="6">
        <v>70</v>
      </c>
      <c r="J33" s="6">
        <v>71</v>
      </c>
      <c r="K33" s="6">
        <v>25</v>
      </c>
      <c r="L33" s="6">
        <v>65</v>
      </c>
      <c r="M33" s="9">
        <v>100</v>
      </c>
      <c r="N33" s="6">
        <v>100</v>
      </c>
      <c r="O33" s="9">
        <v>100</v>
      </c>
      <c r="P33" s="6">
        <v>6</v>
      </c>
      <c r="Q33" s="11">
        <v>10</v>
      </c>
      <c r="R33" s="11">
        <v>26</v>
      </c>
      <c r="S33" s="11" t="s">
        <v>29</v>
      </c>
      <c r="T33">
        <f>F33-F32</f>
        <v>19</v>
      </c>
    </row>
    <row r="34" spans="1:20" ht="13.5">
      <c r="A34">
        <v>33</v>
      </c>
      <c r="B34" s="4" t="s">
        <v>67</v>
      </c>
      <c r="C34" s="4" t="s">
        <v>152</v>
      </c>
      <c r="D34" s="4" t="s">
        <v>72</v>
      </c>
      <c r="E34" s="4" t="s">
        <v>322</v>
      </c>
      <c r="F34" s="4">
        <v>27</v>
      </c>
      <c r="G34" s="4">
        <v>47</v>
      </c>
      <c r="H34" s="38">
        <f t="shared" ref="H34:H65" si="1">F34*100/G34</f>
        <v>57.446808510638299</v>
      </c>
      <c r="I34" s="6">
        <v>46</v>
      </c>
      <c r="J34" s="9">
        <v>100</v>
      </c>
      <c r="K34" s="6">
        <v>20</v>
      </c>
      <c r="L34" s="6">
        <v>43</v>
      </c>
      <c r="M34" s="6">
        <v>75</v>
      </c>
      <c r="N34" s="6">
        <v>100</v>
      </c>
      <c r="O34" s="6">
        <v>67</v>
      </c>
      <c r="P34" s="11">
        <v>16</v>
      </c>
      <c r="Q34" s="11">
        <v>27</v>
      </c>
      <c r="R34" s="11">
        <v>33</v>
      </c>
      <c r="S34" s="11" t="s">
        <v>29</v>
      </c>
      <c r="T34">
        <f>F34-F35</f>
        <v>3</v>
      </c>
    </row>
    <row r="35" spans="1:20" ht="13.5">
      <c r="A35">
        <v>34</v>
      </c>
      <c r="B35" s="4" t="s">
        <v>67</v>
      </c>
      <c r="C35" s="4" t="s">
        <v>152</v>
      </c>
      <c r="D35" s="4" t="s">
        <v>78</v>
      </c>
      <c r="E35" s="4" t="s">
        <v>321</v>
      </c>
      <c r="F35" s="4">
        <v>24</v>
      </c>
      <c r="G35" s="4">
        <v>46</v>
      </c>
      <c r="H35" s="38">
        <f t="shared" si="1"/>
        <v>52.173913043478258</v>
      </c>
      <c r="I35" s="6">
        <v>41</v>
      </c>
      <c r="J35" s="9">
        <v>100</v>
      </c>
      <c r="K35" s="8">
        <v>0</v>
      </c>
      <c r="L35" s="6">
        <v>40</v>
      </c>
      <c r="M35" s="6">
        <v>67</v>
      </c>
      <c r="N35" s="6">
        <v>100</v>
      </c>
      <c r="O35" s="6">
        <v>50</v>
      </c>
      <c r="P35" s="11">
        <v>15</v>
      </c>
      <c r="Q35" s="11">
        <v>26</v>
      </c>
      <c r="R35" s="11">
        <v>33</v>
      </c>
      <c r="S35" s="11" t="s">
        <v>35</v>
      </c>
      <c r="T35">
        <f>F35-F34</f>
        <v>-3</v>
      </c>
    </row>
    <row r="36" spans="1:20" ht="13.5">
      <c r="A36">
        <v>35</v>
      </c>
      <c r="B36" s="4" t="s">
        <v>67</v>
      </c>
      <c r="C36" s="4" t="s">
        <v>159</v>
      </c>
      <c r="D36" s="4" t="s">
        <v>69</v>
      </c>
      <c r="E36" s="4" t="s">
        <v>317</v>
      </c>
      <c r="F36" s="4">
        <v>30</v>
      </c>
      <c r="G36" s="4">
        <v>45</v>
      </c>
      <c r="H36" s="38">
        <f t="shared" si="1"/>
        <v>66.666666666666671</v>
      </c>
      <c r="I36" s="6">
        <v>56</v>
      </c>
      <c r="J36" s="9">
        <v>100</v>
      </c>
      <c r="K36" s="6">
        <v>50</v>
      </c>
      <c r="L36" s="6">
        <v>56</v>
      </c>
      <c r="M36" s="6">
        <v>60</v>
      </c>
      <c r="N36" s="10"/>
      <c r="O36" s="6">
        <v>60</v>
      </c>
      <c r="P36" s="11">
        <v>11</v>
      </c>
      <c r="Q36" s="11">
        <v>20</v>
      </c>
      <c r="R36" s="11">
        <v>16</v>
      </c>
      <c r="S36" s="11" t="s">
        <v>29</v>
      </c>
      <c r="T36">
        <f>F36-F37</f>
        <v>4</v>
      </c>
    </row>
    <row r="37" spans="1:20" ht="13.5">
      <c r="A37">
        <v>36</v>
      </c>
      <c r="B37" s="4" t="s">
        <v>67</v>
      </c>
      <c r="C37" s="4" t="s">
        <v>159</v>
      </c>
      <c r="D37" s="4" t="s">
        <v>86</v>
      </c>
      <c r="E37" s="4" t="s">
        <v>317</v>
      </c>
      <c r="F37" s="4">
        <v>26</v>
      </c>
      <c r="G37" s="4">
        <v>41</v>
      </c>
      <c r="H37" s="38">
        <f t="shared" si="1"/>
        <v>63.414634146341463</v>
      </c>
      <c r="I37" s="6">
        <v>48</v>
      </c>
      <c r="J37" s="6">
        <v>75</v>
      </c>
      <c r="K37" s="6">
        <v>100</v>
      </c>
      <c r="L37" s="6">
        <v>48</v>
      </c>
      <c r="M37" s="6">
        <v>50</v>
      </c>
      <c r="N37" s="10"/>
      <c r="O37" s="6">
        <v>50</v>
      </c>
      <c r="P37" s="11">
        <v>18</v>
      </c>
      <c r="Q37" s="11">
        <v>33</v>
      </c>
      <c r="R37" s="11">
        <v>21</v>
      </c>
      <c r="S37" s="11" t="s">
        <v>35</v>
      </c>
      <c r="T37">
        <f>F37-F36</f>
        <v>-4</v>
      </c>
    </row>
    <row r="38" spans="1:20" ht="13.5">
      <c r="A38">
        <v>37</v>
      </c>
      <c r="B38" s="33" t="s">
        <v>127</v>
      </c>
      <c r="C38" s="33" t="s">
        <v>164</v>
      </c>
      <c r="D38" s="33" t="s">
        <v>132</v>
      </c>
      <c r="E38" s="33" t="s">
        <v>326</v>
      </c>
      <c r="F38" s="33">
        <v>21</v>
      </c>
      <c r="G38" s="33">
        <v>45</v>
      </c>
      <c r="H38" s="38">
        <f t="shared" si="1"/>
        <v>46.666666666666664</v>
      </c>
      <c r="I38" s="21">
        <v>44</v>
      </c>
      <c r="J38" s="21">
        <v>67</v>
      </c>
      <c r="K38" s="21">
        <v>29</v>
      </c>
      <c r="L38" s="21">
        <v>40</v>
      </c>
      <c r="M38" s="21">
        <v>67</v>
      </c>
      <c r="N38" s="26"/>
      <c r="O38" s="21">
        <v>67</v>
      </c>
      <c r="P38" s="21">
        <v>9</v>
      </c>
      <c r="Q38" s="23">
        <v>19</v>
      </c>
      <c r="R38" s="23">
        <v>34</v>
      </c>
      <c r="S38" s="23" t="s">
        <v>35</v>
      </c>
      <c r="T38">
        <f>F38-F39</f>
        <v>0</v>
      </c>
    </row>
    <row r="39" spans="1:20" ht="13.5">
      <c r="A39">
        <v>38</v>
      </c>
      <c r="B39" s="33" t="s">
        <v>127</v>
      </c>
      <c r="C39" s="33" t="s">
        <v>164</v>
      </c>
      <c r="D39" s="33" t="s">
        <v>140</v>
      </c>
      <c r="E39" s="33" t="s">
        <v>326</v>
      </c>
      <c r="F39" s="33">
        <v>21</v>
      </c>
      <c r="G39" s="33">
        <v>37</v>
      </c>
      <c r="H39" s="38">
        <f t="shared" si="1"/>
        <v>56.756756756756758</v>
      </c>
      <c r="I39" s="21">
        <v>44</v>
      </c>
      <c r="J39" s="21">
        <v>27</v>
      </c>
      <c r="K39" s="22">
        <v>0</v>
      </c>
      <c r="L39" s="21">
        <v>42</v>
      </c>
      <c r="M39" s="21">
        <v>67</v>
      </c>
      <c r="N39" s="26"/>
      <c r="O39" s="21">
        <v>67</v>
      </c>
      <c r="P39" s="23">
        <v>12</v>
      </c>
      <c r="Q39" s="23">
        <v>25</v>
      </c>
      <c r="R39" s="23">
        <v>34</v>
      </c>
      <c r="S39" s="23" t="s">
        <v>35</v>
      </c>
      <c r="T39">
        <f>F39-F38</f>
        <v>0</v>
      </c>
    </row>
    <row r="40" spans="1:20" ht="13.5">
      <c r="A40">
        <v>39</v>
      </c>
      <c r="B40" s="4" t="s">
        <v>127</v>
      </c>
      <c r="C40" s="4" t="s">
        <v>168</v>
      </c>
      <c r="D40" s="4" t="s">
        <v>129</v>
      </c>
      <c r="E40" s="4" t="s">
        <v>319</v>
      </c>
      <c r="F40" s="4">
        <v>20</v>
      </c>
      <c r="G40" s="4">
        <v>49</v>
      </c>
      <c r="H40" s="38">
        <f t="shared" si="1"/>
        <v>40.816326530612244</v>
      </c>
      <c r="I40" s="6">
        <v>36</v>
      </c>
      <c r="J40" s="6">
        <v>33</v>
      </c>
      <c r="K40" s="8">
        <v>0</v>
      </c>
      <c r="L40" s="6">
        <v>36</v>
      </c>
      <c r="M40" s="6">
        <v>33</v>
      </c>
      <c r="N40" s="10"/>
      <c r="O40" s="6">
        <v>33</v>
      </c>
      <c r="P40" s="11">
        <v>15</v>
      </c>
      <c r="Q40" s="11">
        <v>27</v>
      </c>
      <c r="R40" s="11">
        <v>35</v>
      </c>
      <c r="S40" s="11" t="s">
        <v>35</v>
      </c>
      <c r="T40">
        <f>F40-F41</f>
        <v>-8</v>
      </c>
    </row>
    <row r="41" spans="1:20" ht="13.5">
      <c r="A41">
        <v>40</v>
      </c>
      <c r="B41" s="4" t="s">
        <v>127</v>
      </c>
      <c r="C41" s="4" t="s">
        <v>168</v>
      </c>
      <c r="D41" s="4" t="s">
        <v>135</v>
      </c>
      <c r="E41" s="4" t="s">
        <v>318</v>
      </c>
      <c r="F41" s="4">
        <v>28</v>
      </c>
      <c r="G41" s="4">
        <v>52</v>
      </c>
      <c r="H41" s="38">
        <f t="shared" si="1"/>
        <v>53.846153846153847</v>
      </c>
      <c r="I41" s="6">
        <v>49</v>
      </c>
      <c r="J41" s="6">
        <v>83</v>
      </c>
      <c r="K41" s="6">
        <v>50</v>
      </c>
      <c r="L41" s="6">
        <v>48</v>
      </c>
      <c r="M41" s="6">
        <v>54</v>
      </c>
      <c r="N41" s="6">
        <v>50</v>
      </c>
      <c r="O41" s="6">
        <v>55</v>
      </c>
      <c r="P41" s="6">
        <v>8</v>
      </c>
      <c r="Q41" s="11">
        <v>14</v>
      </c>
      <c r="R41" s="11">
        <v>43</v>
      </c>
      <c r="S41" s="11" t="s">
        <v>29</v>
      </c>
      <c r="T41">
        <f>F41-F40</f>
        <v>8</v>
      </c>
    </row>
    <row r="42" spans="1:20" ht="13.5">
      <c r="A42">
        <v>41</v>
      </c>
      <c r="B42" s="4" t="s">
        <v>21</v>
      </c>
      <c r="C42" s="4" t="s">
        <v>174</v>
      </c>
      <c r="D42" s="4" t="s">
        <v>30</v>
      </c>
      <c r="E42" s="4" t="s">
        <v>320</v>
      </c>
      <c r="F42" s="4">
        <v>26</v>
      </c>
      <c r="G42" s="4">
        <v>44</v>
      </c>
      <c r="H42" s="38">
        <f t="shared" si="1"/>
        <v>59.090909090909093</v>
      </c>
      <c r="I42" s="6">
        <v>50</v>
      </c>
      <c r="J42" s="9">
        <v>100</v>
      </c>
      <c r="K42" s="6">
        <v>67</v>
      </c>
      <c r="L42" s="6">
        <v>51</v>
      </c>
      <c r="M42" s="6">
        <v>60</v>
      </c>
      <c r="N42" s="6">
        <v>100</v>
      </c>
      <c r="O42" s="6">
        <v>50</v>
      </c>
      <c r="P42" s="6">
        <v>9</v>
      </c>
      <c r="Q42" s="11">
        <v>17</v>
      </c>
      <c r="R42" s="11">
        <v>32</v>
      </c>
      <c r="S42" s="11" t="s">
        <v>29</v>
      </c>
      <c r="T42">
        <f>F42-F43</f>
        <v>1</v>
      </c>
    </row>
    <row r="43" spans="1:20" ht="13.5">
      <c r="A43">
        <v>42</v>
      </c>
      <c r="B43" s="4" t="s">
        <v>21</v>
      </c>
      <c r="C43" s="4" t="s">
        <v>174</v>
      </c>
      <c r="D43" s="4" t="s">
        <v>42</v>
      </c>
      <c r="E43" s="4" t="s">
        <v>324</v>
      </c>
      <c r="F43" s="4">
        <v>25</v>
      </c>
      <c r="G43" s="4">
        <v>48</v>
      </c>
      <c r="H43" s="38">
        <f t="shared" si="1"/>
        <v>52.083333333333336</v>
      </c>
      <c r="I43" s="6">
        <v>47</v>
      </c>
      <c r="J43" s="11">
        <v>0</v>
      </c>
      <c r="K43" s="6">
        <v>50</v>
      </c>
      <c r="L43" s="6">
        <v>44</v>
      </c>
      <c r="M43" s="9">
        <v>100</v>
      </c>
      <c r="N43" s="10"/>
      <c r="O43" s="9">
        <v>100</v>
      </c>
      <c r="P43" s="6">
        <v>9</v>
      </c>
      <c r="Q43" s="11">
        <v>17</v>
      </c>
      <c r="R43" s="11">
        <v>32</v>
      </c>
      <c r="S43" s="11" t="s">
        <v>35</v>
      </c>
      <c r="T43">
        <f>F43-F42</f>
        <v>-1</v>
      </c>
    </row>
    <row r="44" spans="1:20" ht="13.5">
      <c r="A44">
        <v>43</v>
      </c>
      <c r="B44" s="4" t="s">
        <v>97</v>
      </c>
      <c r="C44" s="4" t="s">
        <v>179</v>
      </c>
      <c r="D44" s="4" t="s">
        <v>121</v>
      </c>
      <c r="E44" s="4" t="s">
        <v>326</v>
      </c>
      <c r="F44" s="4">
        <v>24</v>
      </c>
      <c r="G44" s="4">
        <v>38</v>
      </c>
      <c r="H44" s="38">
        <f t="shared" si="1"/>
        <v>63.157894736842103</v>
      </c>
      <c r="I44" s="6">
        <v>50</v>
      </c>
      <c r="J44" s="6">
        <v>25</v>
      </c>
      <c r="K44" s="8">
        <v>0</v>
      </c>
      <c r="L44" s="6">
        <v>50</v>
      </c>
      <c r="M44" s="6">
        <v>50</v>
      </c>
      <c r="N44" s="10"/>
      <c r="O44" s="6">
        <v>50</v>
      </c>
      <c r="P44" s="11">
        <v>12</v>
      </c>
      <c r="Q44" s="11">
        <v>25</v>
      </c>
      <c r="R44" s="11">
        <v>24</v>
      </c>
      <c r="S44" s="11" t="s">
        <v>35</v>
      </c>
      <c r="T44">
        <f>F44-F45</f>
        <v>-1</v>
      </c>
    </row>
    <row r="45" spans="1:20" ht="13.5">
      <c r="A45">
        <v>44</v>
      </c>
      <c r="B45" s="4" t="s">
        <v>97</v>
      </c>
      <c r="C45" s="4" t="s">
        <v>179</v>
      </c>
      <c r="D45" s="4" t="s">
        <v>112</v>
      </c>
      <c r="E45" s="4" t="s">
        <v>326</v>
      </c>
      <c r="F45" s="4">
        <v>25</v>
      </c>
      <c r="G45" s="4">
        <v>41</v>
      </c>
      <c r="H45" s="38">
        <f t="shared" si="1"/>
        <v>60.975609756097562</v>
      </c>
      <c r="I45" s="6">
        <v>52</v>
      </c>
      <c r="J45" s="6">
        <v>50</v>
      </c>
      <c r="K45" s="6">
        <v>50</v>
      </c>
      <c r="L45" s="6">
        <v>52</v>
      </c>
      <c r="M45" s="6">
        <v>50</v>
      </c>
      <c r="N45" s="10"/>
      <c r="O45" s="6">
        <v>50</v>
      </c>
      <c r="P45" s="6">
        <v>8</v>
      </c>
      <c r="Q45" s="11">
        <v>17</v>
      </c>
      <c r="R45" s="11">
        <v>23</v>
      </c>
      <c r="S45" s="11" t="s">
        <v>29</v>
      </c>
      <c r="T45">
        <f>F45-F44</f>
        <v>1</v>
      </c>
    </row>
    <row r="46" spans="1:20" ht="13.5">
      <c r="A46">
        <v>45</v>
      </c>
      <c r="B46" s="4" t="s">
        <v>21</v>
      </c>
      <c r="C46" s="4" t="s">
        <v>184</v>
      </c>
      <c r="D46" s="4" t="s">
        <v>23</v>
      </c>
      <c r="E46" s="4" t="s">
        <v>327</v>
      </c>
      <c r="F46" s="4">
        <v>23</v>
      </c>
      <c r="G46" s="4">
        <v>42</v>
      </c>
      <c r="H46" s="38">
        <f t="shared" si="1"/>
        <v>54.761904761904759</v>
      </c>
      <c r="I46" s="6">
        <v>52</v>
      </c>
      <c r="J46" s="9">
        <v>100</v>
      </c>
      <c r="K46" s="6">
        <v>75</v>
      </c>
      <c r="L46" s="6">
        <v>49</v>
      </c>
      <c r="M46" s="9">
        <v>100</v>
      </c>
      <c r="N46" s="6">
        <v>100</v>
      </c>
      <c r="O46" s="9">
        <v>100</v>
      </c>
      <c r="P46" s="11">
        <v>11</v>
      </c>
      <c r="Q46" s="11">
        <v>25</v>
      </c>
      <c r="R46" s="11">
        <v>41</v>
      </c>
      <c r="S46" s="11" t="s">
        <v>29</v>
      </c>
      <c r="T46">
        <f>F46-F47</f>
        <v>3</v>
      </c>
    </row>
    <row r="47" spans="1:20" ht="13.5">
      <c r="A47">
        <v>46</v>
      </c>
      <c r="B47" s="4" t="s">
        <v>21</v>
      </c>
      <c r="C47" s="4" t="s">
        <v>184</v>
      </c>
      <c r="D47" s="4" t="s">
        <v>37</v>
      </c>
      <c r="E47" s="4" t="s">
        <v>327</v>
      </c>
      <c r="F47" s="4">
        <v>20</v>
      </c>
      <c r="G47" s="4">
        <v>43</v>
      </c>
      <c r="H47" s="38">
        <f t="shared" si="1"/>
        <v>46.511627906976742</v>
      </c>
      <c r="I47" s="6">
        <v>45</v>
      </c>
      <c r="J47" s="6">
        <v>75</v>
      </c>
      <c r="K47" s="6">
        <v>67</v>
      </c>
      <c r="L47" s="6">
        <v>45</v>
      </c>
      <c r="M47" s="6">
        <v>50</v>
      </c>
      <c r="N47" s="10"/>
      <c r="O47" s="6">
        <v>50</v>
      </c>
      <c r="P47" s="6">
        <v>6</v>
      </c>
      <c r="Q47" s="11">
        <v>14</v>
      </c>
      <c r="R47" s="11">
        <v>32</v>
      </c>
      <c r="S47" s="11" t="s">
        <v>35</v>
      </c>
      <c r="T47">
        <f>F47-F46</f>
        <v>-3</v>
      </c>
    </row>
    <row r="48" spans="1:20" ht="13.5">
      <c r="A48">
        <v>47</v>
      </c>
      <c r="B48" s="4" t="s">
        <v>97</v>
      </c>
      <c r="C48" s="4" t="s">
        <v>187</v>
      </c>
      <c r="D48" s="4" t="s">
        <v>99</v>
      </c>
      <c r="E48" s="4" t="s">
        <v>321</v>
      </c>
      <c r="F48" s="4">
        <v>28</v>
      </c>
      <c r="G48" s="4">
        <v>48</v>
      </c>
      <c r="H48" s="38">
        <f t="shared" si="1"/>
        <v>58.333333333333336</v>
      </c>
      <c r="I48" s="6">
        <v>48</v>
      </c>
      <c r="J48" s="6">
        <v>67</v>
      </c>
      <c r="K48" s="8">
        <v>0</v>
      </c>
      <c r="L48" s="6">
        <v>46</v>
      </c>
      <c r="M48" s="6">
        <v>63</v>
      </c>
      <c r="N48" s="6">
        <v>100</v>
      </c>
      <c r="O48" s="6">
        <v>57</v>
      </c>
      <c r="P48" s="11">
        <v>14</v>
      </c>
      <c r="Q48" s="11">
        <v>24</v>
      </c>
      <c r="R48" s="11">
        <v>27</v>
      </c>
      <c r="S48" s="11" t="s">
        <v>29</v>
      </c>
      <c r="T48">
        <f>F48-F49</f>
        <v>4</v>
      </c>
    </row>
    <row r="49" spans="1:20" ht="13.5">
      <c r="A49">
        <v>48</v>
      </c>
      <c r="B49" s="4" t="s">
        <v>97</v>
      </c>
      <c r="C49" s="4" t="s">
        <v>187</v>
      </c>
      <c r="D49" s="4" t="s">
        <v>108</v>
      </c>
      <c r="E49" s="4" t="s">
        <v>321</v>
      </c>
      <c r="F49" s="4">
        <v>24</v>
      </c>
      <c r="G49" s="4">
        <v>47</v>
      </c>
      <c r="H49" s="38">
        <f t="shared" si="1"/>
        <v>51.063829787234042</v>
      </c>
      <c r="I49" s="6">
        <v>41</v>
      </c>
      <c r="J49" s="6">
        <v>25</v>
      </c>
      <c r="K49" s="8">
        <v>0</v>
      </c>
      <c r="L49" s="6">
        <v>37</v>
      </c>
      <c r="M49" s="9">
        <v>100</v>
      </c>
      <c r="N49" s="10"/>
      <c r="O49" s="9">
        <v>100</v>
      </c>
      <c r="P49" s="11">
        <v>14</v>
      </c>
      <c r="Q49" s="11">
        <v>24</v>
      </c>
      <c r="R49" s="11">
        <v>22</v>
      </c>
      <c r="S49" s="11" t="s">
        <v>35</v>
      </c>
      <c r="T49">
        <f>F49-F48</f>
        <v>-4</v>
      </c>
    </row>
    <row r="50" spans="1:20" ht="13.5">
      <c r="A50">
        <v>49</v>
      </c>
      <c r="B50" s="4" t="s">
        <v>190</v>
      </c>
      <c r="C50" s="4" t="s">
        <v>191</v>
      </c>
      <c r="D50" s="4" t="s">
        <v>30</v>
      </c>
      <c r="E50" s="4" t="s">
        <v>324</v>
      </c>
      <c r="F50" s="4">
        <v>23</v>
      </c>
      <c r="G50" s="4">
        <v>38</v>
      </c>
      <c r="H50" s="38">
        <f t="shared" si="1"/>
        <v>60.526315789473685</v>
      </c>
      <c r="I50" s="6">
        <v>43</v>
      </c>
      <c r="J50" s="6">
        <v>50</v>
      </c>
      <c r="K50" s="8">
        <v>0</v>
      </c>
      <c r="L50" s="6">
        <v>41</v>
      </c>
      <c r="M50" s="6">
        <v>75</v>
      </c>
      <c r="N50" s="6">
        <v>100</v>
      </c>
      <c r="O50" s="6">
        <v>50</v>
      </c>
      <c r="P50" s="11">
        <v>17</v>
      </c>
      <c r="Q50" s="11">
        <v>32</v>
      </c>
      <c r="R50" s="11">
        <v>31</v>
      </c>
      <c r="S50" s="11" t="s">
        <v>35</v>
      </c>
      <c r="T50">
        <f>F50-F51</f>
        <v>-1</v>
      </c>
    </row>
    <row r="51" spans="1:20" ht="13.5">
      <c r="A51">
        <v>50</v>
      </c>
      <c r="B51" s="4" t="s">
        <v>190</v>
      </c>
      <c r="C51" s="4" t="s">
        <v>191</v>
      </c>
      <c r="D51" s="4" t="s">
        <v>69</v>
      </c>
      <c r="E51" s="4" t="s">
        <v>320</v>
      </c>
      <c r="F51" s="4">
        <v>24</v>
      </c>
      <c r="G51" s="4">
        <v>43</v>
      </c>
      <c r="H51" s="38">
        <f t="shared" si="1"/>
        <v>55.813953488372093</v>
      </c>
      <c r="I51" s="6">
        <v>46</v>
      </c>
      <c r="J51" s="9">
        <v>100</v>
      </c>
      <c r="K51" s="8">
        <v>0</v>
      </c>
      <c r="L51" s="6">
        <v>47</v>
      </c>
      <c r="M51" s="6">
        <v>50</v>
      </c>
      <c r="N51" s="6">
        <v>50</v>
      </c>
      <c r="O51" s="6">
        <v>50</v>
      </c>
      <c r="P51" s="11">
        <v>11</v>
      </c>
      <c r="Q51" s="11">
        <v>21</v>
      </c>
      <c r="R51" s="11">
        <v>26</v>
      </c>
      <c r="S51" s="11" t="s">
        <v>29</v>
      </c>
      <c r="T51">
        <f>F51-F50</f>
        <v>1</v>
      </c>
    </row>
    <row r="52" spans="1:20" ht="13.5">
      <c r="A52">
        <v>51</v>
      </c>
      <c r="B52" s="4" t="s">
        <v>190</v>
      </c>
      <c r="C52" s="4" t="s">
        <v>194</v>
      </c>
      <c r="D52" s="4" t="s">
        <v>23</v>
      </c>
      <c r="E52" s="4" t="s">
        <v>320</v>
      </c>
      <c r="F52" s="4">
        <v>26</v>
      </c>
      <c r="G52" s="4">
        <v>39</v>
      </c>
      <c r="H52" s="38">
        <f t="shared" si="1"/>
        <v>66.666666666666671</v>
      </c>
      <c r="I52" s="6">
        <v>50</v>
      </c>
      <c r="J52" s="6">
        <v>33</v>
      </c>
      <c r="K52" s="6">
        <v>100</v>
      </c>
      <c r="L52" s="6">
        <v>47</v>
      </c>
      <c r="M52" s="6">
        <v>71</v>
      </c>
      <c r="N52" s="6">
        <v>100</v>
      </c>
      <c r="O52" s="6">
        <v>67</v>
      </c>
      <c r="P52" s="11">
        <v>17</v>
      </c>
      <c r="Q52" s="11">
        <v>33</v>
      </c>
      <c r="R52" s="11">
        <v>26</v>
      </c>
      <c r="S52" s="11" t="s">
        <v>29</v>
      </c>
      <c r="T52">
        <f>F52-F53</f>
        <v>1</v>
      </c>
    </row>
    <row r="53" spans="1:20" ht="13.5">
      <c r="A53">
        <v>52</v>
      </c>
      <c r="B53" s="4" t="s">
        <v>190</v>
      </c>
      <c r="C53" s="4" t="s">
        <v>194</v>
      </c>
      <c r="D53" s="4" t="s">
        <v>72</v>
      </c>
      <c r="E53" s="4" t="s">
        <v>320</v>
      </c>
      <c r="F53" s="4">
        <v>25</v>
      </c>
      <c r="G53" s="4">
        <v>40</v>
      </c>
      <c r="H53" s="38">
        <f t="shared" si="1"/>
        <v>62.5</v>
      </c>
      <c r="I53" s="6">
        <v>48</v>
      </c>
      <c r="J53" s="6">
        <v>80</v>
      </c>
      <c r="K53" s="6">
        <v>67</v>
      </c>
      <c r="L53" s="6">
        <v>48</v>
      </c>
      <c r="M53" s="6">
        <v>50</v>
      </c>
      <c r="N53" s="6">
        <v>100</v>
      </c>
      <c r="O53" s="6">
        <v>0</v>
      </c>
      <c r="P53" s="11">
        <v>14</v>
      </c>
      <c r="Q53" s="11">
        <v>27</v>
      </c>
      <c r="R53" s="11">
        <v>21</v>
      </c>
      <c r="S53" s="11" t="s">
        <v>35</v>
      </c>
      <c r="T53">
        <f>F53-F52</f>
        <v>-1</v>
      </c>
    </row>
    <row r="54" spans="1:20" ht="13.5">
      <c r="A54">
        <v>53</v>
      </c>
      <c r="B54" s="4" t="s">
        <v>196</v>
      </c>
      <c r="C54" s="4" t="s">
        <v>197</v>
      </c>
      <c r="D54" s="4" t="s">
        <v>99</v>
      </c>
      <c r="E54" s="4" t="s">
        <v>318</v>
      </c>
      <c r="F54" s="4">
        <v>25</v>
      </c>
      <c r="G54" s="4">
        <v>45</v>
      </c>
      <c r="H54" s="38">
        <f t="shared" si="1"/>
        <v>55.555555555555557</v>
      </c>
      <c r="I54" s="6">
        <v>44</v>
      </c>
      <c r="J54" s="9">
        <v>100</v>
      </c>
      <c r="K54" s="6">
        <v>50</v>
      </c>
      <c r="L54" s="6">
        <v>43</v>
      </c>
      <c r="M54" s="6">
        <v>67</v>
      </c>
      <c r="N54" s="10"/>
      <c r="O54" s="6">
        <v>67</v>
      </c>
      <c r="P54" s="11">
        <v>14</v>
      </c>
      <c r="Q54" s="11">
        <v>25</v>
      </c>
      <c r="R54" s="11">
        <v>26</v>
      </c>
      <c r="S54" s="11" t="s">
        <v>35</v>
      </c>
      <c r="T54">
        <f>F54-F55</f>
        <v>-7</v>
      </c>
    </row>
    <row r="55" spans="1:20" ht="13.5">
      <c r="A55">
        <v>54</v>
      </c>
      <c r="B55" s="4" t="s">
        <v>196</v>
      </c>
      <c r="C55" s="4" t="s">
        <v>197</v>
      </c>
      <c r="D55" s="4" t="s">
        <v>135</v>
      </c>
      <c r="E55" s="4" t="s">
        <v>318</v>
      </c>
      <c r="F55" s="4">
        <v>32</v>
      </c>
      <c r="G55" s="4">
        <v>50</v>
      </c>
      <c r="H55" s="38">
        <f t="shared" si="1"/>
        <v>64</v>
      </c>
      <c r="I55" s="6">
        <v>56</v>
      </c>
      <c r="J55" s="6">
        <v>78</v>
      </c>
      <c r="K55" s="6">
        <v>50</v>
      </c>
      <c r="L55" s="6">
        <v>52</v>
      </c>
      <c r="M55" s="6">
        <v>73</v>
      </c>
      <c r="N55" s="6">
        <v>100</v>
      </c>
      <c r="O55" s="6">
        <v>70</v>
      </c>
      <c r="P55" s="11">
        <v>11</v>
      </c>
      <c r="Q55" s="11">
        <v>19</v>
      </c>
      <c r="R55" s="11">
        <v>32</v>
      </c>
      <c r="S55" s="11" t="s">
        <v>29</v>
      </c>
      <c r="T55">
        <f>F55-F54</f>
        <v>7</v>
      </c>
    </row>
    <row r="56" spans="1:20" ht="13.5">
      <c r="A56">
        <v>55</v>
      </c>
      <c r="B56" s="4" t="s">
        <v>196</v>
      </c>
      <c r="C56" s="4" t="s">
        <v>204</v>
      </c>
      <c r="D56" s="4" t="s">
        <v>112</v>
      </c>
      <c r="E56" s="4" t="s">
        <v>314</v>
      </c>
      <c r="F56" s="4">
        <v>25</v>
      </c>
      <c r="G56" s="4">
        <v>43</v>
      </c>
      <c r="H56" s="38">
        <f t="shared" si="1"/>
        <v>58.139534883720927</v>
      </c>
      <c r="I56" s="6">
        <v>49</v>
      </c>
      <c r="J56" s="11">
        <v>0</v>
      </c>
      <c r="K56" s="6">
        <v>67</v>
      </c>
      <c r="L56" s="6">
        <v>45</v>
      </c>
      <c r="M56" s="9">
        <v>100</v>
      </c>
      <c r="N56" s="6">
        <v>100</v>
      </c>
      <c r="O56" s="9">
        <v>100</v>
      </c>
      <c r="P56" s="11">
        <v>10</v>
      </c>
      <c r="Q56" s="11">
        <v>20</v>
      </c>
      <c r="R56" s="11">
        <v>33</v>
      </c>
      <c r="S56" s="11" t="s">
        <v>29</v>
      </c>
      <c r="T56">
        <f>F56-F57</f>
        <v>5</v>
      </c>
    </row>
    <row r="57" spans="1:20" ht="13.5">
      <c r="A57">
        <v>56</v>
      </c>
      <c r="B57" s="4" t="s">
        <v>196</v>
      </c>
      <c r="C57" s="4" t="s">
        <v>204</v>
      </c>
      <c r="D57" s="4" t="s">
        <v>129</v>
      </c>
      <c r="E57" s="4" t="s">
        <v>313</v>
      </c>
      <c r="F57" s="4">
        <v>20</v>
      </c>
      <c r="G57" s="4">
        <v>37</v>
      </c>
      <c r="H57" s="38">
        <f t="shared" si="1"/>
        <v>54.054054054054056</v>
      </c>
      <c r="I57" s="6">
        <v>40</v>
      </c>
      <c r="J57" s="6">
        <v>80</v>
      </c>
      <c r="K57" s="8">
        <v>0</v>
      </c>
      <c r="L57" s="6">
        <v>41</v>
      </c>
      <c r="M57" s="6">
        <v>25</v>
      </c>
      <c r="N57" s="10"/>
      <c r="O57" s="6">
        <v>25</v>
      </c>
      <c r="P57" s="11">
        <v>16</v>
      </c>
      <c r="Q57" s="11">
        <v>32</v>
      </c>
      <c r="R57" s="11">
        <v>32</v>
      </c>
      <c r="S57" s="11" t="s">
        <v>35</v>
      </c>
      <c r="T57">
        <f>F57-F56</f>
        <v>-5</v>
      </c>
    </row>
    <row r="58" spans="1:20" ht="13.5">
      <c r="A58" s="51">
        <v>57</v>
      </c>
      <c r="B58" s="33" t="s">
        <v>190</v>
      </c>
      <c r="C58" s="33" t="s">
        <v>208</v>
      </c>
      <c r="D58" s="33" t="s">
        <v>23</v>
      </c>
      <c r="E58" s="33" t="s">
        <v>324</v>
      </c>
      <c r="F58" s="33">
        <v>28</v>
      </c>
      <c r="G58" s="33">
        <v>36</v>
      </c>
      <c r="H58" s="52">
        <f t="shared" si="1"/>
        <v>77.777777777777771</v>
      </c>
      <c r="I58" s="21">
        <v>53</v>
      </c>
      <c r="J58" s="21">
        <v>63</v>
      </c>
      <c r="K58" s="21">
        <v>60</v>
      </c>
      <c r="L58" s="21">
        <v>48</v>
      </c>
      <c r="M58" s="21">
        <v>86</v>
      </c>
      <c r="N58" s="21">
        <v>100</v>
      </c>
      <c r="O58" s="21">
        <v>75</v>
      </c>
      <c r="P58" s="23">
        <v>17</v>
      </c>
      <c r="Q58" s="23">
        <v>32</v>
      </c>
      <c r="R58" s="23">
        <v>26</v>
      </c>
      <c r="S58" s="23" t="s">
        <v>35</v>
      </c>
      <c r="T58">
        <f>F58-F59</f>
        <v>0</v>
      </c>
    </row>
    <row r="59" spans="1:20" ht="13.5">
      <c r="A59" s="51">
        <v>58</v>
      </c>
      <c r="B59" s="33" t="s">
        <v>190</v>
      </c>
      <c r="C59" s="33" t="s">
        <v>208</v>
      </c>
      <c r="D59" s="33" t="s">
        <v>69</v>
      </c>
      <c r="E59" s="33" t="s">
        <v>324</v>
      </c>
      <c r="F59" s="33">
        <v>28</v>
      </c>
      <c r="G59" s="33">
        <v>43</v>
      </c>
      <c r="H59" s="52">
        <f t="shared" si="1"/>
        <v>65.116279069767444</v>
      </c>
      <c r="I59" s="21">
        <v>53</v>
      </c>
      <c r="J59" s="21">
        <v>50</v>
      </c>
      <c r="K59" s="21">
        <v>60</v>
      </c>
      <c r="L59" s="21">
        <v>53</v>
      </c>
      <c r="M59" s="21">
        <v>67</v>
      </c>
      <c r="N59" s="21">
        <v>100</v>
      </c>
      <c r="O59" s="21">
        <v>50</v>
      </c>
      <c r="P59" s="23">
        <v>11</v>
      </c>
      <c r="Q59" s="23">
        <v>21</v>
      </c>
      <c r="R59" s="23">
        <v>15</v>
      </c>
      <c r="S59" s="23" t="s">
        <v>35</v>
      </c>
      <c r="T59">
        <f>F59-F58</f>
        <v>0</v>
      </c>
    </row>
    <row r="60" spans="1:20" ht="13.5">
      <c r="A60">
        <v>59</v>
      </c>
      <c r="B60" s="13" t="s">
        <v>196</v>
      </c>
      <c r="C60" s="13" t="s">
        <v>213</v>
      </c>
      <c r="D60" s="4" t="s">
        <v>37</v>
      </c>
      <c r="E60" s="4" t="s">
        <v>328</v>
      </c>
      <c r="F60" s="4">
        <v>24</v>
      </c>
      <c r="G60" s="4">
        <v>42</v>
      </c>
      <c r="H60" s="38">
        <f t="shared" si="1"/>
        <v>57.142857142857146</v>
      </c>
      <c r="I60" s="6">
        <v>51</v>
      </c>
      <c r="J60" s="6">
        <v>44</v>
      </c>
      <c r="K60" s="6">
        <v>83</v>
      </c>
      <c r="L60" s="6">
        <v>51</v>
      </c>
      <c r="M60" s="6">
        <v>50</v>
      </c>
      <c r="N60" s="10"/>
      <c r="O60" s="6">
        <v>50</v>
      </c>
      <c r="P60" s="6">
        <v>9</v>
      </c>
      <c r="Q60" s="11">
        <v>19</v>
      </c>
      <c r="R60" s="14">
        <v>35</v>
      </c>
      <c r="S60" s="11" t="s">
        <v>29</v>
      </c>
      <c r="T60">
        <f>F60-F61</f>
        <v>2</v>
      </c>
    </row>
    <row r="61" spans="1:20" ht="13.5">
      <c r="A61">
        <v>60</v>
      </c>
      <c r="B61" s="13" t="s">
        <v>196</v>
      </c>
      <c r="C61" s="13" t="s">
        <v>213</v>
      </c>
      <c r="D61" s="4" t="s">
        <v>86</v>
      </c>
      <c r="E61" s="4" t="s">
        <v>328</v>
      </c>
      <c r="F61" s="4">
        <v>22</v>
      </c>
      <c r="G61" s="4">
        <v>46</v>
      </c>
      <c r="H61" s="38">
        <f t="shared" si="1"/>
        <v>47.826086956521742</v>
      </c>
      <c r="I61" s="6">
        <v>47</v>
      </c>
      <c r="J61" s="6">
        <v>67</v>
      </c>
      <c r="K61" s="6">
        <v>33</v>
      </c>
      <c r="L61" s="6">
        <v>43</v>
      </c>
      <c r="M61" s="9">
        <v>100</v>
      </c>
      <c r="N61" s="10"/>
      <c r="O61" s="9">
        <v>100</v>
      </c>
      <c r="P61" s="6">
        <v>6</v>
      </c>
      <c r="Q61" s="11">
        <v>13</v>
      </c>
      <c r="R61" s="14">
        <v>29</v>
      </c>
      <c r="S61" s="11" t="s">
        <v>35</v>
      </c>
      <c r="T61">
        <f>F61-F60</f>
        <v>-2</v>
      </c>
    </row>
    <row r="62" spans="1:20" ht="13.5">
      <c r="A62">
        <v>61</v>
      </c>
      <c r="B62" s="13" t="s">
        <v>196</v>
      </c>
      <c r="C62" s="13" t="s">
        <v>217</v>
      </c>
      <c r="D62" s="4" t="s">
        <v>112</v>
      </c>
      <c r="E62" s="4" t="s">
        <v>323</v>
      </c>
      <c r="F62" s="4">
        <v>25</v>
      </c>
      <c r="G62" s="4">
        <v>41</v>
      </c>
      <c r="H62" s="38">
        <f t="shared" si="1"/>
        <v>60.975609756097562</v>
      </c>
      <c r="I62" s="6">
        <v>42</v>
      </c>
      <c r="J62" s="10"/>
      <c r="K62" s="8">
        <v>0</v>
      </c>
      <c r="L62" s="6">
        <v>41</v>
      </c>
      <c r="M62" s="9">
        <v>100</v>
      </c>
      <c r="N62" s="10"/>
      <c r="O62" s="9">
        <v>100</v>
      </c>
      <c r="P62" s="11">
        <v>19</v>
      </c>
      <c r="Q62" s="11">
        <v>32</v>
      </c>
      <c r="R62" s="14">
        <v>16</v>
      </c>
      <c r="S62" s="11" t="s">
        <v>35</v>
      </c>
      <c r="T62">
        <f>F62-F63</f>
        <v>-11</v>
      </c>
    </row>
    <row r="63" spans="1:20" ht="13.5">
      <c r="A63">
        <v>62</v>
      </c>
      <c r="B63" s="13" t="s">
        <v>196</v>
      </c>
      <c r="C63" s="13" t="s">
        <v>217</v>
      </c>
      <c r="D63" s="4" t="s">
        <v>135</v>
      </c>
      <c r="E63" s="4" t="s">
        <v>329</v>
      </c>
      <c r="F63" s="4">
        <v>36</v>
      </c>
      <c r="G63" s="4">
        <v>50</v>
      </c>
      <c r="H63" s="38">
        <f t="shared" si="1"/>
        <v>72</v>
      </c>
      <c r="I63" s="6">
        <v>59</v>
      </c>
      <c r="J63" s="6">
        <v>60</v>
      </c>
      <c r="K63" s="10"/>
      <c r="L63" s="6">
        <v>58</v>
      </c>
      <c r="M63" s="6">
        <v>62</v>
      </c>
      <c r="N63" s="6">
        <v>50</v>
      </c>
      <c r="O63" s="6">
        <v>64</v>
      </c>
      <c r="P63" s="11">
        <v>12</v>
      </c>
      <c r="Q63" s="11">
        <v>20</v>
      </c>
      <c r="R63" s="14">
        <v>29</v>
      </c>
      <c r="S63" s="11" t="s">
        <v>29</v>
      </c>
      <c r="T63">
        <f>F63-F62</f>
        <v>11</v>
      </c>
    </row>
    <row r="64" spans="1:20" ht="13.5">
      <c r="A64">
        <v>63</v>
      </c>
      <c r="B64" s="13" t="s">
        <v>196</v>
      </c>
      <c r="C64" s="13" t="s">
        <v>224</v>
      </c>
      <c r="D64" s="4" t="s">
        <v>108</v>
      </c>
      <c r="E64" s="4" t="s">
        <v>323</v>
      </c>
      <c r="F64" s="4">
        <v>25</v>
      </c>
      <c r="G64" s="4">
        <v>50</v>
      </c>
      <c r="H64" s="38">
        <f t="shared" si="1"/>
        <v>50</v>
      </c>
      <c r="I64" s="6">
        <v>42</v>
      </c>
      <c r="J64" s="6">
        <v>67</v>
      </c>
      <c r="K64" s="8">
        <v>0</v>
      </c>
      <c r="L64" s="6">
        <v>39</v>
      </c>
      <c r="M64" s="6">
        <v>75</v>
      </c>
      <c r="N64" s="10"/>
      <c r="O64" s="6">
        <v>75</v>
      </c>
      <c r="P64" s="11">
        <v>13</v>
      </c>
      <c r="Q64" s="11">
        <v>22</v>
      </c>
      <c r="R64" s="14">
        <v>27</v>
      </c>
      <c r="S64" s="11" t="s">
        <v>35</v>
      </c>
      <c r="T64">
        <f>F64-F65</f>
        <v>-7</v>
      </c>
    </row>
    <row r="65" spans="1:20" ht="13.5">
      <c r="A65">
        <v>64</v>
      </c>
      <c r="B65" s="13" t="s">
        <v>196</v>
      </c>
      <c r="C65" s="13" t="s">
        <v>224</v>
      </c>
      <c r="D65" s="4" t="s">
        <v>132</v>
      </c>
      <c r="E65" s="4" t="s">
        <v>329</v>
      </c>
      <c r="F65" s="4">
        <v>32</v>
      </c>
      <c r="G65" s="4">
        <v>55</v>
      </c>
      <c r="H65" s="38">
        <f t="shared" si="1"/>
        <v>58.18181818181818</v>
      </c>
      <c r="I65" s="6">
        <v>52</v>
      </c>
      <c r="J65" s="9">
        <v>100</v>
      </c>
      <c r="K65" s="6">
        <v>60</v>
      </c>
      <c r="L65" s="6">
        <v>51</v>
      </c>
      <c r="M65" s="6">
        <v>60</v>
      </c>
      <c r="N65" s="6">
        <v>50</v>
      </c>
      <c r="O65" s="6">
        <v>63</v>
      </c>
      <c r="P65" s="11">
        <v>12</v>
      </c>
      <c r="Q65" s="11">
        <v>20</v>
      </c>
      <c r="R65" s="14">
        <v>29</v>
      </c>
      <c r="S65" s="11" t="s">
        <v>29</v>
      </c>
      <c r="T65">
        <f>F65-F64</f>
        <v>7</v>
      </c>
    </row>
    <row r="66" spans="1:20" ht="13.5">
      <c r="A66">
        <v>65</v>
      </c>
      <c r="B66" s="13" t="s">
        <v>190</v>
      </c>
      <c r="C66" s="13" t="s">
        <v>227</v>
      </c>
      <c r="D66" s="15" t="s">
        <v>30</v>
      </c>
      <c r="E66" s="15" t="s">
        <v>321</v>
      </c>
      <c r="F66" s="15">
        <v>31</v>
      </c>
      <c r="G66" s="15">
        <v>49</v>
      </c>
      <c r="H66" s="38">
        <f t="shared" ref="H66:H97" si="2">F66*100/G66</f>
        <v>63.265306122448976</v>
      </c>
      <c r="I66" s="6">
        <v>53</v>
      </c>
      <c r="J66" s="6">
        <v>71</v>
      </c>
      <c r="K66" s="6">
        <v>67</v>
      </c>
      <c r="L66" s="6">
        <v>48</v>
      </c>
      <c r="M66" s="6">
        <v>88</v>
      </c>
      <c r="N66" s="10"/>
      <c r="O66" s="6">
        <v>88</v>
      </c>
      <c r="P66" s="6">
        <v>9</v>
      </c>
      <c r="Q66" s="11">
        <v>16</v>
      </c>
      <c r="R66" s="14">
        <v>22</v>
      </c>
      <c r="S66" s="11" t="s">
        <v>29</v>
      </c>
      <c r="T66">
        <f>F66-F67</f>
        <v>6</v>
      </c>
    </row>
    <row r="67" spans="1:20" ht="13.5">
      <c r="A67">
        <v>66</v>
      </c>
      <c r="B67" s="13" t="s">
        <v>190</v>
      </c>
      <c r="C67" s="13" t="s">
        <v>227</v>
      </c>
      <c r="D67" s="15" t="s">
        <v>86</v>
      </c>
      <c r="E67" s="15" t="s">
        <v>322</v>
      </c>
      <c r="F67" s="15">
        <v>25</v>
      </c>
      <c r="G67" s="15">
        <v>41</v>
      </c>
      <c r="H67" s="38">
        <f t="shared" si="2"/>
        <v>60.975609756097562</v>
      </c>
      <c r="I67" s="6">
        <v>42</v>
      </c>
      <c r="J67" s="6">
        <v>60</v>
      </c>
      <c r="K67" s="6">
        <v>17</v>
      </c>
      <c r="L67" s="6">
        <v>40</v>
      </c>
      <c r="M67" s="6">
        <v>75</v>
      </c>
      <c r="N67" s="10"/>
      <c r="O67" s="6">
        <v>75</v>
      </c>
      <c r="P67" s="11">
        <v>20</v>
      </c>
      <c r="Q67" s="11">
        <v>34</v>
      </c>
      <c r="R67" s="14">
        <v>30</v>
      </c>
      <c r="S67" s="11" t="s">
        <v>35</v>
      </c>
      <c r="T67">
        <f>F67-F66</f>
        <v>-6</v>
      </c>
    </row>
    <row r="68" spans="1:20" ht="13.5">
      <c r="A68">
        <v>67</v>
      </c>
      <c r="B68" s="13" t="s">
        <v>190</v>
      </c>
      <c r="C68" s="13" t="s">
        <v>230</v>
      </c>
      <c r="D68" s="15" t="s">
        <v>37</v>
      </c>
      <c r="E68" s="15" t="s">
        <v>330</v>
      </c>
      <c r="F68" s="15">
        <v>34</v>
      </c>
      <c r="G68" s="15">
        <v>46</v>
      </c>
      <c r="H68" s="38">
        <f t="shared" si="2"/>
        <v>73.913043478260875</v>
      </c>
      <c r="I68" s="6">
        <v>55</v>
      </c>
      <c r="J68" s="6">
        <v>63</v>
      </c>
      <c r="K68" s="6">
        <v>60</v>
      </c>
      <c r="L68" s="6">
        <v>51</v>
      </c>
      <c r="M68" s="6">
        <v>75</v>
      </c>
      <c r="N68" s="6">
        <v>100</v>
      </c>
      <c r="O68" s="6">
        <v>71</v>
      </c>
      <c r="P68" s="11">
        <v>17</v>
      </c>
      <c r="Q68" s="11">
        <v>27</v>
      </c>
      <c r="R68" s="14">
        <v>38</v>
      </c>
      <c r="S68" s="11" t="s">
        <v>29</v>
      </c>
      <c r="T68">
        <f>F68-F69</f>
        <v>10</v>
      </c>
    </row>
    <row r="69" spans="1:20" ht="13.5">
      <c r="A69">
        <v>68</v>
      </c>
      <c r="B69" s="13" t="s">
        <v>190</v>
      </c>
      <c r="C69" s="13" t="s">
        <v>230</v>
      </c>
      <c r="D69" s="15" t="s">
        <v>72</v>
      </c>
      <c r="E69" s="15" t="s">
        <v>330</v>
      </c>
      <c r="F69" s="15">
        <v>24</v>
      </c>
      <c r="G69" s="15">
        <v>47</v>
      </c>
      <c r="H69" s="38">
        <f t="shared" si="2"/>
        <v>51.063829787234042</v>
      </c>
      <c r="I69" s="6">
        <v>39</v>
      </c>
      <c r="J69" s="6">
        <v>50</v>
      </c>
      <c r="K69" s="6">
        <v>50</v>
      </c>
      <c r="L69" s="6">
        <v>36</v>
      </c>
      <c r="M69" s="6">
        <v>80</v>
      </c>
      <c r="N69" s="10"/>
      <c r="O69" s="6">
        <v>80</v>
      </c>
      <c r="P69" s="11">
        <v>17</v>
      </c>
      <c r="Q69" s="11">
        <v>27</v>
      </c>
      <c r="R69" s="14">
        <v>17</v>
      </c>
      <c r="S69" s="11" t="s">
        <v>35</v>
      </c>
      <c r="T69">
        <f>F69-F68</f>
        <v>-10</v>
      </c>
    </row>
    <row r="70" spans="1:20" ht="13.5">
      <c r="A70">
        <v>69</v>
      </c>
      <c r="B70" s="13" t="s">
        <v>196</v>
      </c>
      <c r="C70" s="13" t="s">
        <v>235</v>
      </c>
      <c r="D70" s="15" t="s">
        <v>108</v>
      </c>
      <c r="E70" s="15" t="s">
        <v>319</v>
      </c>
      <c r="F70" s="15">
        <v>26</v>
      </c>
      <c r="G70" s="15">
        <v>47</v>
      </c>
      <c r="H70" s="38">
        <f t="shared" si="2"/>
        <v>55.319148936170215</v>
      </c>
      <c r="I70" s="6">
        <v>46</v>
      </c>
      <c r="J70" s="6">
        <v>50</v>
      </c>
      <c r="K70" s="6">
        <v>20</v>
      </c>
      <c r="L70" s="6">
        <v>44</v>
      </c>
      <c r="M70" s="9">
        <v>100</v>
      </c>
      <c r="N70" s="10"/>
      <c r="O70" s="9">
        <v>100</v>
      </c>
      <c r="P70" s="11">
        <v>11</v>
      </c>
      <c r="Q70" s="11">
        <v>20</v>
      </c>
      <c r="R70" s="14">
        <v>29</v>
      </c>
      <c r="S70" s="11" t="s">
        <v>29</v>
      </c>
      <c r="T70">
        <f>F70-F71</f>
        <v>2</v>
      </c>
    </row>
    <row r="71" spans="1:20" ht="13.5">
      <c r="A71">
        <v>70</v>
      </c>
      <c r="B71" s="13" t="s">
        <v>196</v>
      </c>
      <c r="C71" s="13" t="s">
        <v>235</v>
      </c>
      <c r="D71" s="15" t="s">
        <v>129</v>
      </c>
      <c r="E71" s="15" t="s">
        <v>319</v>
      </c>
      <c r="F71" s="15">
        <v>24</v>
      </c>
      <c r="G71" s="15">
        <v>45</v>
      </c>
      <c r="H71" s="38">
        <f t="shared" si="2"/>
        <v>53.333333333333336</v>
      </c>
      <c r="I71" s="6">
        <v>43</v>
      </c>
      <c r="J71" s="11">
        <v>0</v>
      </c>
      <c r="K71" s="6">
        <v>43</v>
      </c>
      <c r="L71" s="6">
        <v>43</v>
      </c>
      <c r="M71" s="6">
        <v>43</v>
      </c>
      <c r="N71" s="6">
        <v>100</v>
      </c>
      <c r="O71" s="6">
        <v>33</v>
      </c>
      <c r="P71" s="11">
        <v>15</v>
      </c>
      <c r="Q71" s="11">
        <v>27</v>
      </c>
      <c r="R71" s="14">
        <v>32</v>
      </c>
      <c r="S71" s="11" t="s">
        <v>35</v>
      </c>
      <c r="T71">
        <f>F71-F70</f>
        <v>-2</v>
      </c>
    </row>
    <row r="72" spans="1:20" ht="13.5">
      <c r="A72">
        <v>71</v>
      </c>
      <c r="B72" s="13" t="s">
        <v>196</v>
      </c>
      <c r="C72" s="13" t="s">
        <v>239</v>
      </c>
      <c r="D72" s="15" t="s">
        <v>99</v>
      </c>
      <c r="E72" s="15" t="s">
        <v>322</v>
      </c>
      <c r="F72" s="15">
        <v>28</v>
      </c>
      <c r="G72" s="15">
        <v>52</v>
      </c>
      <c r="H72" s="38">
        <f t="shared" si="2"/>
        <v>53.846153846153847</v>
      </c>
      <c r="I72" s="6">
        <v>47</v>
      </c>
      <c r="J72" s="6">
        <v>45</v>
      </c>
      <c r="K72" s="6">
        <v>50</v>
      </c>
      <c r="L72" s="6">
        <v>49</v>
      </c>
      <c r="M72" s="6">
        <v>40</v>
      </c>
      <c r="N72" s="8">
        <v>0</v>
      </c>
      <c r="O72" s="6">
        <v>50</v>
      </c>
      <c r="P72" s="11">
        <v>14</v>
      </c>
      <c r="Q72" s="11">
        <v>24</v>
      </c>
      <c r="R72" s="14">
        <v>40</v>
      </c>
      <c r="S72" s="11" t="s">
        <v>29</v>
      </c>
      <c r="T72">
        <f>F72-F73</f>
        <v>1</v>
      </c>
    </row>
    <row r="73" spans="1:20" ht="13.5">
      <c r="A73">
        <v>72</v>
      </c>
      <c r="B73" s="13" t="s">
        <v>196</v>
      </c>
      <c r="C73" s="13" t="s">
        <v>239</v>
      </c>
      <c r="D73" s="15" t="s">
        <v>132</v>
      </c>
      <c r="E73" s="15" t="s">
        <v>323</v>
      </c>
      <c r="F73" s="15">
        <v>27</v>
      </c>
      <c r="G73" s="15">
        <v>50</v>
      </c>
      <c r="H73" s="38">
        <f t="shared" si="2"/>
        <v>54</v>
      </c>
      <c r="I73" s="6">
        <v>45</v>
      </c>
      <c r="J73" s="11">
        <v>0</v>
      </c>
      <c r="K73" s="6">
        <v>56</v>
      </c>
      <c r="L73" s="6">
        <v>43</v>
      </c>
      <c r="M73" s="6">
        <v>57</v>
      </c>
      <c r="N73" s="10"/>
      <c r="O73" s="6">
        <v>57</v>
      </c>
      <c r="P73" s="11">
        <v>14</v>
      </c>
      <c r="Q73" s="11">
        <v>23</v>
      </c>
      <c r="R73" s="14">
        <v>37</v>
      </c>
      <c r="S73" s="11" t="s">
        <v>35</v>
      </c>
      <c r="T73">
        <f>F73-F72</f>
        <v>-1</v>
      </c>
    </row>
    <row r="74" spans="1:20" ht="13.5">
      <c r="A74">
        <v>73</v>
      </c>
      <c r="B74" s="13" t="s">
        <v>190</v>
      </c>
      <c r="C74" s="13" t="s">
        <v>245</v>
      </c>
      <c r="D74" s="15" t="s">
        <v>23</v>
      </c>
      <c r="E74" s="15" t="s">
        <v>319</v>
      </c>
      <c r="F74" s="15">
        <v>31</v>
      </c>
      <c r="G74" s="15">
        <v>49</v>
      </c>
      <c r="H74" s="38">
        <f t="shared" si="2"/>
        <v>63.265306122448976</v>
      </c>
      <c r="I74" s="6">
        <v>55</v>
      </c>
      <c r="J74" s="6">
        <v>50</v>
      </c>
      <c r="K74" s="8">
        <v>0</v>
      </c>
      <c r="L74" s="6">
        <v>53</v>
      </c>
      <c r="M74" s="6">
        <v>64</v>
      </c>
      <c r="N74" s="6">
        <v>100</v>
      </c>
      <c r="O74" s="6">
        <v>43</v>
      </c>
      <c r="P74" s="11">
        <v>10</v>
      </c>
      <c r="Q74" s="11">
        <v>18</v>
      </c>
      <c r="R74" s="14">
        <v>29</v>
      </c>
      <c r="S74" s="11" t="s">
        <v>29</v>
      </c>
      <c r="T74">
        <f>F74-F75</f>
        <v>6</v>
      </c>
    </row>
    <row r="75" spans="1:20" ht="13.5">
      <c r="A75">
        <v>74</v>
      </c>
      <c r="B75" s="13" t="s">
        <v>190</v>
      </c>
      <c r="C75" s="13" t="s">
        <v>245</v>
      </c>
      <c r="D75" s="15" t="s">
        <v>86</v>
      </c>
      <c r="E75" s="15" t="s">
        <v>318</v>
      </c>
      <c r="F75" s="15">
        <v>25</v>
      </c>
      <c r="G75" s="15">
        <v>42</v>
      </c>
      <c r="H75" s="38">
        <f t="shared" si="2"/>
        <v>59.523809523809526</v>
      </c>
      <c r="I75" s="6">
        <v>44</v>
      </c>
      <c r="J75" s="6">
        <v>50</v>
      </c>
      <c r="K75" s="8">
        <v>0</v>
      </c>
      <c r="L75" s="6">
        <v>44</v>
      </c>
      <c r="M75" s="10"/>
      <c r="N75" s="10"/>
      <c r="O75" s="10"/>
      <c r="P75" s="11">
        <v>18</v>
      </c>
      <c r="Q75" s="11">
        <v>32</v>
      </c>
      <c r="R75" s="14">
        <v>28</v>
      </c>
      <c r="S75" s="11" t="s">
        <v>35</v>
      </c>
      <c r="T75">
        <f>F75-F74</f>
        <v>-6</v>
      </c>
    </row>
    <row r="76" spans="1:20" ht="13.5">
      <c r="A76">
        <v>75</v>
      </c>
      <c r="B76" s="13" t="s">
        <v>190</v>
      </c>
      <c r="C76" s="13" t="s">
        <v>248</v>
      </c>
      <c r="D76" s="15" t="s">
        <v>37</v>
      </c>
      <c r="E76" s="15" t="s">
        <v>320</v>
      </c>
      <c r="F76" s="15">
        <v>30</v>
      </c>
      <c r="G76" s="15">
        <v>48</v>
      </c>
      <c r="H76" s="38">
        <f t="shared" si="2"/>
        <v>62.5</v>
      </c>
      <c r="I76" s="6">
        <v>58</v>
      </c>
      <c r="J76" s="6">
        <v>50</v>
      </c>
      <c r="K76" s="8">
        <v>0</v>
      </c>
      <c r="L76" s="6">
        <v>55</v>
      </c>
      <c r="M76" s="9">
        <v>100</v>
      </c>
      <c r="N76" s="10"/>
      <c r="O76" s="9">
        <v>100</v>
      </c>
      <c r="P76" s="6">
        <v>7</v>
      </c>
      <c r="Q76" s="11">
        <v>13</v>
      </c>
      <c r="R76" s="14">
        <v>39</v>
      </c>
      <c r="S76" s="11" t="s">
        <v>29</v>
      </c>
      <c r="T76">
        <f>F76-F77</f>
        <v>7</v>
      </c>
    </row>
    <row r="77" spans="1:20" ht="13.5">
      <c r="A77">
        <v>76</v>
      </c>
      <c r="B77" s="13" t="s">
        <v>190</v>
      </c>
      <c r="C77" s="13" t="s">
        <v>248</v>
      </c>
      <c r="D77" s="15" t="s">
        <v>69</v>
      </c>
      <c r="E77" s="15" t="s">
        <v>320</v>
      </c>
      <c r="F77" s="15">
        <v>23</v>
      </c>
      <c r="G77" s="15">
        <v>43</v>
      </c>
      <c r="H77" s="38">
        <f t="shared" si="2"/>
        <v>53.488372093023258</v>
      </c>
      <c r="I77" s="6">
        <v>44</v>
      </c>
      <c r="J77" s="6">
        <v>75</v>
      </c>
      <c r="K77" s="6">
        <v>20</v>
      </c>
      <c r="L77" s="6">
        <v>43</v>
      </c>
      <c r="M77" s="9">
        <v>100</v>
      </c>
      <c r="N77" s="10"/>
      <c r="O77" s="9">
        <v>100</v>
      </c>
      <c r="P77" s="6">
        <v>9</v>
      </c>
      <c r="Q77" s="11">
        <v>17</v>
      </c>
      <c r="R77" s="14">
        <v>27</v>
      </c>
      <c r="S77" s="11" t="s">
        <v>35</v>
      </c>
      <c r="T77">
        <f>F77-F76</f>
        <v>-7</v>
      </c>
    </row>
    <row r="78" spans="1:20" ht="13.5">
      <c r="A78">
        <v>77</v>
      </c>
      <c r="B78" s="18" t="s">
        <v>190</v>
      </c>
      <c r="C78" s="18" t="s">
        <v>252</v>
      </c>
      <c r="D78" s="19" t="s">
        <v>30</v>
      </c>
      <c r="E78" s="19" t="s">
        <v>318</v>
      </c>
      <c r="F78" s="19">
        <v>26</v>
      </c>
      <c r="G78" s="19">
        <v>47</v>
      </c>
      <c r="H78" s="38">
        <f t="shared" si="2"/>
        <v>55.319148936170215</v>
      </c>
      <c r="I78" s="21">
        <v>46</v>
      </c>
      <c r="J78" s="21">
        <v>43</v>
      </c>
      <c r="K78" s="21">
        <v>75</v>
      </c>
      <c r="L78" s="21">
        <v>41</v>
      </c>
      <c r="M78" s="21">
        <v>83</v>
      </c>
      <c r="N78" s="21">
        <v>100</v>
      </c>
      <c r="O78" s="21">
        <v>75</v>
      </c>
      <c r="P78" s="23">
        <v>14</v>
      </c>
      <c r="Q78" s="23">
        <v>25</v>
      </c>
      <c r="R78" s="24">
        <v>33</v>
      </c>
      <c r="S78" s="23" t="s">
        <v>35</v>
      </c>
      <c r="T78">
        <f>F78-F79</f>
        <v>0</v>
      </c>
    </row>
    <row r="79" spans="1:20" ht="13.5">
      <c r="A79">
        <v>78</v>
      </c>
      <c r="B79" s="18" t="s">
        <v>190</v>
      </c>
      <c r="C79" s="18" t="s">
        <v>252</v>
      </c>
      <c r="D79" s="19" t="s">
        <v>72</v>
      </c>
      <c r="E79" s="19" t="s">
        <v>321</v>
      </c>
      <c r="F79" s="19">
        <v>26</v>
      </c>
      <c r="G79" s="19">
        <v>46</v>
      </c>
      <c r="H79" s="38">
        <f t="shared" si="2"/>
        <v>56.521739130434781</v>
      </c>
      <c r="I79" s="21">
        <v>45</v>
      </c>
      <c r="J79" s="21">
        <v>67</v>
      </c>
      <c r="K79" s="21">
        <v>33</v>
      </c>
      <c r="L79" s="21">
        <v>42</v>
      </c>
      <c r="M79" s="21">
        <v>63</v>
      </c>
      <c r="N79" s="26"/>
      <c r="O79" s="21">
        <v>63</v>
      </c>
      <c r="P79" s="23">
        <v>13</v>
      </c>
      <c r="Q79" s="23">
        <v>22</v>
      </c>
      <c r="R79" s="24">
        <v>28</v>
      </c>
      <c r="S79" s="23" t="s">
        <v>35</v>
      </c>
      <c r="T79">
        <f>F79-F78</f>
        <v>0</v>
      </c>
    </row>
    <row r="80" spans="1:20" ht="13.5">
      <c r="A80">
        <v>79</v>
      </c>
      <c r="B80" s="13" t="s">
        <v>196</v>
      </c>
      <c r="C80" s="13" t="s">
        <v>256</v>
      </c>
      <c r="D80" s="15" t="s">
        <v>112</v>
      </c>
      <c r="E80" s="15" t="s">
        <v>328</v>
      </c>
      <c r="F80" s="15">
        <v>23</v>
      </c>
      <c r="G80" s="15">
        <v>40</v>
      </c>
      <c r="H80" s="38">
        <f t="shared" si="2"/>
        <v>57.5</v>
      </c>
      <c r="I80" s="6">
        <v>49</v>
      </c>
      <c r="J80" s="6">
        <v>75</v>
      </c>
      <c r="K80" s="6">
        <v>33</v>
      </c>
      <c r="L80" s="6">
        <v>49</v>
      </c>
      <c r="M80" s="10"/>
      <c r="N80" s="10"/>
      <c r="O80" s="10"/>
      <c r="P80" s="6">
        <v>9</v>
      </c>
      <c r="Q80" s="11">
        <v>19</v>
      </c>
      <c r="R80" s="14">
        <v>46</v>
      </c>
      <c r="S80" s="11" t="s">
        <v>29</v>
      </c>
      <c r="T80">
        <f>F80-F81</f>
        <v>3</v>
      </c>
    </row>
    <row r="81" spans="1:20" ht="13.5">
      <c r="A81">
        <v>80</v>
      </c>
      <c r="B81" s="13" t="s">
        <v>196</v>
      </c>
      <c r="C81" s="13" t="s">
        <v>256</v>
      </c>
      <c r="D81" s="15" t="s">
        <v>132</v>
      </c>
      <c r="E81" s="15" t="s">
        <v>326</v>
      </c>
      <c r="F81" s="15">
        <v>20</v>
      </c>
      <c r="G81" s="15">
        <v>44</v>
      </c>
      <c r="H81" s="38">
        <f t="shared" si="2"/>
        <v>45.454545454545453</v>
      </c>
      <c r="I81" s="6">
        <v>42</v>
      </c>
      <c r="J81" s="6">
        <v>70</v>
      </c>
      <c r="K81" s="6">
        <v>17</v>
      </c>
      <c r="L81" s="6">
        <v>41</v>
      </c>
      <c r="M81" s="6">
        <v>50</v>
      </c>
      <c r="N81" s="10"/>
      <c r="O81" s="6">
        <v>50</v>
      </c>
      <c r="P81" s="6">
        <v>6</v>
      </c>
      <c r="Q81" s="11">
        <v>13</v>
      </c>
      <c r="R81" s="14">
        <v>23</v>
      </c>
      <c r="S81" s="11" t="s">
        <v>35</v>
      </c>
      <c r="T81">
        <f>F81-F80</f>
        <v>-3</v>
      </c>
    </row>
    <row r="82" spans="1:20" ht="13.5">
      <c r="A82">
        <v>81</v>
      </c>
      <c r="B82" s="13" t="s">
        <v>196</v>
      </c>
      <c r="C82" s="13" t="s">
        <v>260</v>
      </c>
      <c r="D82" s="15" t="s">
        <v>108</v>
      </c>
      <c r="E82" s="15" t="s">
        <v>317</v>
      </c>
      <c r="F82" s="15">
        <v>21</v>
      </c>
      <c r="G82" s="15">
        <v>49</v>
      </c>
      <c r="H82" s="38">
        <f t="shared" si="2"/>
        <v>42.857142857142854</v>
      </c>
      <c r="I82" s="6">
        <v>39</v>
      </c>
      <c r="J82" s="6">
        <v>67</v>
      </c>
      <c r="K82" s="6">
        <v>67</v>
      </c>
      <c r="L82" s="6">
        <v>40</v>
      </c>
      <c r="M82" s="11">
        <v>0</v>
      </c>
      <c r="N82" s="10"/>
      <c r="O82" s="6">
        <v>0</v>
      </c>
      <c r="P82" s="11">
        <v>14</v>
      </c>
      <c r="Q82" s="11">
        <v>26</v>
      </c>
      <c r="R82" s="14">
        <v>27</v>
      </c>
      <c r="S82" s="11" t="s">
        <v>35</v>
      </c>
      <c r="T82">
        <f>F82-F83</f>
        <v>-11</v>
      </c>
    </row>
    <row r="83" spans="1:20" ht="13.5">
      <c r="A83">
        <v>82</v>
      </c>
      <c r="B83" s="13" t="s">
        <v>196</v>
      </c>
      <c r="C83" s="13" t="s">
        <v>260</v>
      </c>
      <c r="D83" s="15" t="s">
        <v>135</v>
      </c>
      <c r="E83" s="15" t="s">
        <v>317</v>
      </c>
      <c r="F83" s="15">
        <v>32</v>
      </c>
      <c r="G83" s="15">
        <v>51</v>
      </c>
      <c r="H83" s="38">
        <f t="shared" si="2"/>
        <v>62.745098039215684</v>
      </c>
      <c r="I83" s="6">
        <v>59</v>
      </c>
      <c r="J83" s="6">
        <v>80</v>
      </c>
      <c r="K83" s="6">
        <v>100</v>
      </c>
      <c r="L83" s="6">
        <v>59</v>
      </c>
      <c r="M83" s="6">
        <v>60</v>
      </c>
      <c r="N83" s="6">
        <v>100</v>
      </c>
      <c r="O83" s="6">
        <v>56</v>
      </c>
      <c r="P83" s="6">
        <v>4</v>
      </c>
      <c r="Q83" s="6">
        <v>7</v>
      </c>
      <c r="R83" s="14">
        <v>46</v>
      </c>
      <c r="S83" s="11" t="s">
        <v>29</v>
      </c>
      <c r="T83">
        <f>F83-F82</f>
        <v>11</v>
      </c>
    </row>
    <row r="84" spans="1:20" ht="13.5">
      <c r="A84">
        <v>83</v>
      </c>
      <c r="B84" s="13" t="s">
        <v>196</v>
      </c>
      <c r="C84" s="13" t="s">
        <v>264</v>
      </c>
      <c r="D84" s="15" t="s">
        <v>99</v>
      </c>
      <c r="E84" s="15" t="s">
        <v>323</v>
      </c>
      <c r="F84" s="15">
        <v>35</v>
      </c>
      <c r="G84" s="15">
        <v>55</v>
      </c>
      <c r="H84" s="38">
        <f t="shared" si="2"/>
        <v>63.636363636363633</v>
      </c>
      <c r="I84" s="6">
        <v>58</v>
      </c>
      <c r="J84" s="9">
        <v>100</v>
      </c>
      <c r="K84" s="6">
        <v>50</v>
      </c>
      <c r="L84" s="6">
        <v>57</v>
      </c>
      <c r="M84" s="6">
        <v>67</v>
      </c>
      <c r="N84" s="6">
        <v>50</v>
      </c>
      <c r="O84" s="6">
        <v>71</v>
      </c>
      <c r="P84" s="6">
        <v>7</v>
      </c>
      <c r="Q84" s="11">
        <v>12</v>
      </c>
      <c r="R84" s="14">
        <v>31</v>
      </c>
      <c r="S84" s="11" t="s">
        <v>29</v>
      </c>
      <c r="T84">
        <f>F84-F85</f>
        <v>11</v>
      </c>
    </row>
    <row r="85" spans="1:20" ht="13.5">
      <c r="A85">
        <v>84</v>
      </c>
      <c r="B85" s="13" t="s">
        <v>196</v>
      </c>
      <c r="C85" s="13" t="s">
        <v>264</v>
      </c>
      <c r="D85" s="15" t="s">
        <v>129</v>
      </c>
      <c r="E85" s="15" t="s">
        <v>322</v>
      </c>
      <c r="F85" s="15">
        <v>24</v>
      </c>
      <c r="G85" s="15">
        <v>43</v>
      </c>
      <c r="H85" s="38">
        <f t="shared" si="2"/>
        <v>55.813953488372093</v>
      </c>
      <c r="I85" s="6">
        <v>41</v>
      </c>
      <c r="J85" s="6">
        <v>43</v>
      </c>
      <c r="K85" s="6">
        <v>50</v>
      </c>
      <c r="L85" s="6">
        <v>41</v>
      </c>
      <c r="M85" s="10"/>
      <c r="N85" s="10"/>
      <c r="O85" s="10"/>
      <c r="P85" s="11">
        <v>21</v>
      </c>
      <c r="Q85" s="11">
        <v>36</v>
      </c>
      <c r="R85" s="14">
        <v>22</v>
      </c>
      <c r="S85" s="11" t="s">
        <v>35</v>
      </c>
      <c r="T85">
        <f>F85-F84</f>
        <v>-11</v>
      </c>
    </row>
    <row r="86" spans="1:20" ht="13.5">
      <c r="A86">
        <v>85</v>
      </c>
      <c r="B86" s="13" t="s">
        <v>266</v>
      </c>
      <c r="C86" s="13" t="s">
        <v>267</v>
      </c>
      <c r="D86" s="15" t="s">
        <v>69</v>
      </c>
      <c r="E86" s="15" t="s">
        <v>322</v>
      </c>
      <c r="F86" s="15">
        <v>33</v>
      </c>
      <c r="G86" s="15">
        <v>49</v>
      </c>
      <c r="H86" s="38">
        <f t="shared" si="2"/>
        <v>67.34693877551021</v>
      </c>
      <c r="I86" s="6">
        <v>56</v>
      </c>
      <c r="J86" s="6">
        <v>75</v>
      </c>
      <c r="K86" s="6">
        <v>67</v>
      </c>
      <c r="L86" s="6">
        <v>55</v>
      </c>
      <c r="M86" s="6">
        <v>63</v>
      </c>
      <c r="N86" s="6">
        <v>50</v>
      </c>
      <c r="O86" s="6">
        <v>67</v>
      </c>
      <c r="P86" s="11">
        <v>14</v>
      </c>
      <c r="Q86" s="11">
        <v>24</v>
      </c>
      <c r="R86" s="14">
        <v>41</v>
      </c>
      <c r="S86" s="11" t="s">
        <v>29</v>
      </c>
      <c r="T86">
        <f>F86-F87</f>
        <v>6</v>
      </c>
    </row>
    <row r="87" spans="1:20" ht="13.5">
      <c r="A87">
        <v>86</v>
      </c>
      <c r="B87" s="13" t="s">
        <v>266</v>
      </c>
      <c r="C87" s="13" t="s">
        <v>267</v>
      </c>
      <c r="D87" s="15" t="s">
        <v>99</v>
      </c>
      <c r="E87" s="15" t="s">
        <v>323</v>
      </c>
      <c r="F87" s="15">
        <v>27</v>
      </c>
      <c r="G87" s="15">
        <v>56</v>
      </c>
      <c r="H87" s="38">
        <f t="shared" si="2"/>
        <v>48.214285714285715</v>
      </c>
      <c r="I87" s="6">
        <v>45</v>
      </c>
      <c r="J87" s="6">
        <v>63</v>
      </c>
      <c r="K87" s="8">
        <v>0</v>
      </c>
      <c r="L87" s="6">
        <v>42</v>
      </c>
      <c r="M87" s="6">
        <v>63</v>
      </c>
      <c r="N87" s="8">
        <v>0</v>
      </c>
      <c r="O87" s="6">
        <v>71</v>
      </c>
      <c r="P87" s="11">
        <v>12</v>
      </c>
      <c r="Q87" s="11">
        <v>20</v>
      </c>
      <c r="R87" s="14">
        <v>15</v>
      </c>
      <c r="S87" s="11" t="s">
        <v>35</v>
      </c>
      <c r="T87">
        <f>F87-F86</f>
        <v>-6</v>
      </c>
    </row>
    <row r="88" spans="1:20" ht="13.5">
      <c r="A88">
        <v>87</v>
      </c>
      <c r="B88" s="13" t="s">
        <v>271</v>
      </c>
      <c r="C88" s="13" t="s">
        <v>272</v>
      </c>
      <c r="D88" s="15" t="s">
        <v>23</v>
      </c>
      <c r="E88" s="15" t="s">
        <v>316</v>
      </c>
      <c r="F88" s="15">
        <v>30</v>
      </c>
      <c r="G88" s="15">
        <v>47</v>
      </c>
      <c r="H88" s="38">
        <f t="shared" si="2"/>
        <v>63.829787234042556</v>
      </c>
      <c r="I88" s="6">
        <v>55</v>
      </c>
      <c r="J88" s="6">
        <v>60</v>
      </c>
      <c r="K88" s="6">
        <v>100</v>
      </c>
      <c r="L88" s="6">
        <v>52</v>
      </c>
      <c r="M88" s="6">
        <v>67</v>
      </c>
      <c r="N88" s="6">
        <v>100</v>
      </c>
      <c r="O88" s="6">
        <v>50</v>
      </c>
      <c r="P88" s="6">
        <v>9</v>
      </c>
      <c r="Q88" s="11">
        <v>16</v>
      </c>
      <c r="R88" s="14">
        <v>37</v>
      </c>
      <c r="S88" s="11" t="s">
        <v>29</v>
      </c>
      <c r="T88">
        <f>F88-F89</f>
        <v>11</v>
      </c>
    </row>
    <row r="89" spans="1:20" ht="13.5">
      <c r="A89">
        <v>88</v>
      </c>
      <c r="B89" s="13" t="s">
        <v>271</v>
      </c>
      <c r="C89" s="13" t="s">
        <v>272</v>
      </c>
      <c r="D89" s="15" t="s">
        <v>112</v>
      </c>
      <c r="E89" s="15" t="s">
        <v>316</v>
      </c>
      <c r="F89" s="15">
        <v>19</v>
      </c>
      <c r="G89" s="15">
        <v>42</v>
      </c>
      <c r="H89" s="38">
        <f t="shared" si="2"/>
        <v>45.238095238095241</v>
      </c>
      <c r="I89" s="6">
        <v>35</v>
      </c>
      <c r="J89" s="9">
        <v>100</v>
      </c>
      <c r="K89" s="6">
        <v>50</v>
      </c>
      <c r="L89" s="6">
        <v>35</v>
      </c>
      <c r="M89" s="6">
        <v>33</v>
      </c>
      <c r="N89" s="6">
        <v>50</v>
      </c>
      <c r="O89" s="6">
        <v>0</v>
      </c>
      <c r="P89" s="11">
        <v>18</v>
      </c>
      <c r="Q89" s="11">
        <v>33</v>
      </c>
      <c r="R89" s="14">
        <v>19</v>
      </c>
      <c r="S89" s="11" t="s">
        <v>35</v>
      </c>
      <c r="T89">
        <f>F89-F88</f>
        <v>-11</v>
      </c>
    </row>
    <row r="90" spans="1:20" ht="13.5">
      <c r="A90">
        <v>89</v>
      </c>
      <c r="B90" s="18" t="s">
        <v>271</v>
      </c>
      <c r="C90" s="18" t="s">
        <v>275</v>
      </c>
      <c r="D90" s="19" t="s">
        <v>135</v>
      </c>
      <c r="E90" s="19" t="s">
        <v>324</v>
      </c>
      <c r="F90" s="19">
        <v>27</v>
      </c>
      <c r="G90" s="19">
        <v>46</v>
      </c>
      <c r="H90" s="38">
        <f t="shared" si="2"/>
        <v>58.695652173913047</v>
      </c>
      <c r="I90" s="21">
        <v>51</v>
      </c>
      <c r="J90" s="21">
        <v>40</v>
      </c>
      <c r="K90" s="22">
        <v>0</v>
      </c>
      <c r="L90" s="21">
        <v>52</v>
      </c>
      <c r="M90" s="21">
        <v>33</v>
      </c>
      <c r="N90" s="21">
        <v>50</v>
      </c>
      <c r="O90" s="21">
        <v>0</v>
      </c>
      <c r="P90" s="23">
        <v>12</v>
      </c>
      <c r="Q90" s="23">
        <v>23</v>
      </c>
      <c r="R90" s="24">
        <v>31</v>
      </c>
      <c r="S90" s="23" t="s">
        <v>29</v>
      </c>
      <c r="T90">
        <f>F90-F91</f>
        <v>3</v>
      </c>
    </row>
    <row r="91" spans="1:20" ht="13.5">
      <c r="A91">
        <v>90</v>
      </c>
      <c r="B91" s="18" t="s">
        <v>271</v>
      </c>
      <c r="C91" s="18" t="s">
        <v>275</v>
      </c>
      <c r="D91" s="19" t="s">
        <v>37</v>
      </c>
      <c r="E91" s="19" t="s">
        <v>324</v>
      </c>
      <c r="F91" s="19">
        <v>24</v>
      </c>
      <c r="G91" s="19">
        <v>49</v>
      </c>
      <c r="H91" s="38">
        <f t="shared" si="2"/>
        <v>48.979591836734691</v>
      </c>
      <c r="I91" s="21">
        <v>45</v>
      </c>
      <c r="J91" s="23">
        <v>0</v>
      </c>
      <c r="K91" s="21">
        <v>67</v>
      </c>
      <c r="L91" s="21">
        <v>42</v>
      </c>
      <c r="M91" s="25">
        <v>100</v>
      </c>
      <c r="N91" s="26"/>
      <c r="O91" s="25">
        <v>100</v>
      </c>
      <c r="P91" s="21">
        <v>9</v>
      </c>
      <c r="Q91" s="23">
        <v>17</v>
      </c>
      <c r="R91" s="24">
        <v>31</v>
      </c>
      <c r="S91" s="23" t="s">
        <v>35</v>
      </c>
      <c r="T91">
        <f>F91-F90</f>
        <v>-3</v>
      </c>
    </row>
    <row r="92" spans="1:20" ht="13.5">
      <c r="A92">
        <v>91</v>
      </c>
      <c r="B92" s="13" t="s">
        <v>276</v>
      </c>
      <c r="C92" s="13" t="s">
        <v>277</v>
      </c>
      <c r="D92" s="15" t="s">
        <v>112</v>
      </c>
      <c r="E92" s="15" t="s">
        <v>314</v>
      </c>
      <c r="F92" s="15">
        <v>25</v>
      </c>
      <c r="G92" s="15">
        <v>48</v>
      </c>
      <c r="H92" s="38">
        <f t="shared" si="2"/>
        <v>52.083333333333336</v>
      </c>
      <c r="I92" s="6">
        <v>49</v>
      </c>
      <c r="J92" s="6">
        <v>50</v>
      </c>
      <c r="K92" s="8">
        <v>0</v>
      </c>
      <c r="L92" s="6">
        <v>51</v>
      </c>
      <c r="M92" s="11">
        <v>0</v>
      </c>
      <c r="N92" s="10"/>
      <c r="O92" s="6">
        <v>0</v>
      </c>
      <c r="P92" s="6">
        <v>8</v>
      </c>
      <c r="Q92" s="11">
        <v>16</v>
      </c>
      <c r="R92" s="14">
        <v>44</v>
      </c>
      <c r="S92" s="11" t="s">
        <v>29</v>
      </c>
      <c r="T92">
        <f>F92-F93</f>
        <v>6</v>
      </c>
    </row>
    <row r="93" spans="1:20" ht="13.5">
      <c r="A93">
        <v>92</v>
      </c>
      <c r="B93" s="13" t="s">
        <v>276</v>
      </c>
      <c r="C93" s="13" t="s">
        <v>277</v>
      </c>
      <c r="D93" s="15" t="s">
        <v>37</v>
      </c>
      <c r="E93" s="15" t="s">
        <v>313</v>
      </c>
      <c r="F93" s="15">
        <v>19</v>
      </c>
      <c r="G93" s="15">
        <v>44</v>
      </c>
      <c r="H93" s="38">
        <f t="shared" si="2"/>
        <v>43.18181818181818</v>
      </c>
      <c r="I93" s="6">
        <v>38</v>
      </c>
      <c r="J93" s="6">
        <v>50</v>
      </c>
      <c r="K93" s="6">
        <v>67</v>
      </c>
      <c r="L93" s="6">
        <v>38</v>
      </c>
      <c r="M93" s="6">
        <v>33</v>
      </c>
      <c r="N93" s="10"/>
      <c r="O93" s="6">
        <v>33</v>
      </c>
      <c r="P93" s="11">
        <v>10</v>
      </c>
      <c r="Q93" s="11">
        <v>20</v>
      </c>
      <c r="R93" s="14">
        <v>31</v>
      </c>
      <c r="S93" s="11" t="s">
        <v>35</v>
      </c>
      <c r="T93">
        <f>F93-F92</f>
        <v>-6</v>
      </c>
    </row>
    <row r="94" spans="1:20" ht="13.5">
      <c r="A94">
        <v>93</v>
      </c>
      <c r="B94" s="18" t="s">
        <v>280</v>
      </c>
      <c r="C94" s="18" t="s">
        <v>281</v>
      </c>
      <c r="D94" s="19" t="s">
        <v>23</v>
      </c>
      <c r="E94" s="19" t="s">
        <v>324</v>
      </c>
      <c r="F94" s="19">
        <v>20</v>
      </c>
      <c r="G94" s="19">
        <v>44</v>
      </c>
      <c r="H94" s="38">
        <f t="shared" si="2"/>
        <v>45.454545454545453</v>
      </c>
      <c r="I94" s="21">
        <v>38</v>
      </c>
      <c r="J94" s="21">
        <v>50</v>
      </c>
      <c r="K94" s="22">
        <v>0</v>
      </c>
      <c r="L94" s="21">
        <v>37</v>
      </c>
      <c r="M94" s="21">
        <v>43</v>
      </c>
      <c r="N94" s="21">
        <v>100</v>
      </c>
      <c r="O94" s="21">
        <v>33</v>
      </c>
      <c r="P94" s="23">
        <v>10</v>
      </c>
      <c r="Q94" s="23">
        <v>19</v>
      </c>
      <c r="R94" s="24">
        <v>41</v>
      </c>
      <c r="S94" s="23" t="s">
        <v>35</v>
      </c>
      <c r="T94">
        <f>F94-F95</f>
        <v>-2</v>
      </c>
    </row>
    <row r="95" spans="1:20" ht="13.5">
      <c r="A95">
        <v>94</v>
      </c>
      <c r="B95" s="18" t="s">
        <v>280</v>
      </c>
      <c r="C95" s="18" t="s">
        <v>281</v>
      </c>
      <c r="D95" s="19" t="s">
        <v>135</v>
      </c>
      <c r="E95" s="19" t="s">
        <v>317</v>
      </c>
      <c r="F95" s="19">
        <v>22</v>
      </c>
      <c r="G95" s="19">
        <v>44</v>
      </c>
      <c r="H95" s="38">
        <f t="shared" si="2"/>
        <v>50</v>
      </c>
      <c r="I95" s="21">
        <v>41</v>
      </c>
      <c r="J95" s="21">
        <v>75</v>
      </c>
      <c r="K95" s="22">
        <v>0</v>
      </c>
      <c r="L95" s="21">
        <v>40</v>
      </c>
      <c r="M95" s="21">
        <v>50</v>
      </c>
      <c r="N95" s="26"/>
      <c r="O95" s="21">
        <v>50</v>
      </c>
      <c r="P95" s="23">
        <v>16</v>
      </c>
      <c r="Q95" s="23">
        <v>30</v>
      </c>
      <c r="R95" s="24">
        <v>44</v>
      </c>
      <c r="S95" s="23" t="s">
        <v>29</v>
      </c>
      <c r="T95">
        <f>F95-F94</f>
        <v>2</v>
      </c>
    </row>
    <row r="1048575" spans="2:3">
      <c r="B1048575" s="13"/>
      <c r="C1048575" s="4"/>
    </row>
  </sheetData>
  <pageMargins left="0.7" right="0.7" top="0.75" bottom="0.75" header="0.3" footer="0.3"/>
  <pageSetup paperSize="9" orientation="portrait" r:id="rId1"/>
  <customProperties>
    <customPr name="LastActive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R 1 g l U o D W s a q k A A A A 9 Q A A A B I A H A B D b 2 5 m a W c v U G F j a 2 F n Z S 5 4 b W w g o h g A K K A U A A A A A A A A A A A A A A A A A A A A A A A A A A A A h Y 8 x D o I w G I W v Q r r T F j R K y E 8 Z j J s k J i T G t S k V G q A Y W i x 3 c / B I X k G M o m 6 O 7 3 v f 8 N 7 9 e o N 0 b B v v I n u j O p 2 g A F P k S S 2 6 Q u k y Q Y M 9 + R F K G e y 5 q H k p v U n W J h 5 N k a D K 2 n N M i H M O u w X u + p K E l A b k m O 1 y U c m W o 4 + s / s u + 0 s Z y L S R i c H i N Y S G O 1 j h a r j A F M j P I l P 7 2 4 T T 3 2 f 5 A 2 A y N H X r J p P G 3 O Z A 5 A n l f Y A 9 Q S w M E F A A C A A g A R 1 g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J V J X d i m r S Q I A A B c G A A A T A B w A R m 9 y b X V s Y X M v U 2 V j d G l v b j E u b S C i G A A o o B Q A A A A A A A A A A A A A A A A A A A A A A A A A A A B 1 l G 1 v 2 j A Q x 9 8 j 8 R 2 s T J N A C 6 h F U 6 u u 6 o u S Q o t W S N S k Q x N U 6 E h u x a o f k O 1 U r I j v P o e w l i 1 x 3 l z y v / z O d 7 b v N K a G S k H i 0 p 5 e N h v N h l 6 B w o z E K 0 R z S q 4 I Q 9 N s E P u E i j 6 j s M p g k y L r T q V 6 W U r 5 0 h p S h t 1 A C o P C 6 J Y X f J s / a l R 6 P l Q g U q p T G X U f J E c l 5 6 H A G 0 V f k X T I o 7 B W a Z p B R j I k A W h D G Y P O P Z C x x V Y w H + h U U S M V l f N p O B 5 M F o O 7 Y e + k d z I / 2 M 6 0 M 4 w W / d H N 4 H o R B + H D a H L b 3 T C 9 8 d o + E T l j P j E q x 7 Z f J l + W s 9 g b W 0 J Z y 3 Y 2 M s i v v N L p + d + p y A 5 f 3 t N u d g M G n g 7 8 J 2 8 g U l j i G 2 R S k 7 W S X L 5 S + + r Z Y A k s 7 Q 5 E h W b w D i G z h b W O F / T J 7 O C 9 Z i x O g Y H S V 0 V 2 T + 3 3 8 A l d S 5 I C X 1 K 7 w k f U x G 6 i / i U V D y T L u U h + r 1 G 3 n M n 4 2 6 1 X / m i r I S N h z r 5 2 C 2 T n k 6 0 X r U C j l Y 0 V i M G N 2 a t j M O m q o i Y I v C J O Z D X o B H g 1 5 q 0 E p q v / x i t p a u T P V e m c 1 4 q R I 7 D 1 j K n W m F V d Z z x w Q N b j g q Z U P D u o w u X C + o k D 6 i c u Z N h 3 I M O + E 0 l C F 5 O E L u i C O 5 g L 7 k J + B l X t o U b r j W u 0 L 7 2 q e B 3 X B D y v u S Z J z Q 7 W s F E N m 4 Q 1 G v 2 4 o i L n S 1 R 7 2 Q 4 m Z Q + z x j P + E f 0 b Z f f R p n b Y g S b w r P I 1 Z H D U / r d K 5 u v W / 3 1 8 3 H f v r V Z 2 V 7 F U 0 S o M i 2 N B S F f k n m r T j X P e m u 1 P y 0 6 H v 7 n Z 0 W g X O U 7 y H s Q b c G p n r q z h 9 6 3 m 5 H f t Z o M K V 0 m X f w B Q S w E C L Q A U A A I A C A B H W C V S g N a x q q Q A A A D 1 A A A A E g A A A A A A A A A A A A A A A A A A A A A A Q 2 9 u Z m l n L 1 B h Y 2 t h Z 2 U u e G 1 s U E s B A i 0 A F A A C A A g A R 1 g l U g / K 6 a u k A A A A 6 Q A A A B M A A A A A A A A A A A A A A A A A 8 A A A A F t D b 2 5 0 Z W 5 0 X 1 R 5 c G V z X S 5 4 b W x Q S w E C L Q A U A A I A C A B H W C V S V 3 Y p q 0 k C A A A X B g A A E w A A A A A A A A A A A A A A A A D h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L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Q a G F z Z S w w f S Z x d W 9 0 O y w m c X V v d D t T Z W N 0 a W 9 u M S 9 T a G V l d D E v Q X V 0 b 1 J l b W 9 2 Z W R D b 2 x 1 b W 5 z M S 5 7 T W F 0 Y 2 g s M X 0 m c X V v d D s s J n F 1 b 3 Q 7 U 2 V j d G l v b j E v U 2 h l Z X Q x L 0 F 1 d G 9 S Z W 1 v d m V k Q 2 9 s d W 1 u c z E u e 1 R l Y W 0 s M n 0 m c X V v d D s s J n F 1 b 3 Q 7 U 2 V j d G l v b j E v U 2 h l Z X Q x L 0 F 1 d G 9 S Z W 1 v d m V k Q 2 9 s d W 1 u c z E u e 0 d v b G V z L D N 9 J n F 1 b 3 Q 7 L C Z x d W 9 0 O 1 N l Y 3 R p b 2 4 x L 1 N o Z W V 0 M S 9 B d X R v U m V t b 3 Z l Z E N v b H V t b n M x L n t M Y W 5 6 Y W 1 p Z W 5 0 b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l Z X Q x L 0 F 1 d G 9 S Z W 1 v d m V k Q 2 9 s d W 1 u c z E u e 1 B o Y X N l L D B 9 J n F 1 b 3 Q 7 L C Z x d W 9 0 O 1 N l Y 3 R p b 2 4 x L 1 N o Z W V 0 M S 9 B d X R v U m V t b 3 Z l Z E N v b H V t b n M x L n t N Y X R j a C w x f S Z x d W 9 0 O y w m c X V v d D t T Z W N 0 a W 9 u M S 9 T a G V l d D E v Q X V 0 b 1 J l b W 9 2 Z W R D b 2 x 1 b W 5 z M S 5 7 V G V h b S w y f S Z x d W 9 0 O y w m c X V v d D t T Z W N 0 a W 9 u M S 9 T a G V l d D E v Q X V 0 b 1 J l b W 9 2 Z W R D b 2 x 1 b W 5 z M S 5 7 R 2 9 s Z X M s M 3 0 m c X V v d D s s J n F 1 b 3 Q 7 U 2 V j d G l v b j E v U 2 h l Z X Q x L 0 F 1 d G 9 S Z W 1 v d m V k Q 2 9 s d W 1 u c z E u e 0 x h b n p h b W l l b n R v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h c 2 U m c X V v d D s s J n F 1 b 3 Q 7 T W F 0 Y 2 g m c X V v d D s s J n F 1 b 3 Q 7 V G V h b S Z x d W 9 0 O y w m c X V v d D t H b 2 x l c y Z x d W 9 0 O y w m c X V v d D t M Y W 5 6 Y W 1 p Z W 5 0 b 3 M m c X V v d D t d I i A v P j x F b n R y e S B U e X B l P S J G a W x s Q 2 9 s d W 1 u V H l w Z X M i I F Z h b H V l P S J z Q m d Z R 0 J R V T 0 i I C 8 + P E V u d H J 5 I F R 5 c G U 9 I k Z p b G x M Y X N 0 V X B k Y X R l Z C I g V m F s d W U 9 I m Q y M D I x L T A x L T A 1 V D A 5 O j U z O j Q y L j U y M T g y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C F w x N w 8 E 0 + W E 3 I + r o s + F Q A A A A A C A A A A A A A Q Z g A A A A E A A C A A A A C e 7 w 1 s 2 h p S E U D q P O x J u I F J O V + 5 8 q X d Q i V w P M J l t S D C e w A A A A A O g A A A A A I A A C A A A A C V y s U + C 6 r q M T W H I d g 8 l e R 8 u 4 b s L b w H Y O o M 6 N R H a G 1 q J V A A A A A g A o w C p M z k a 2 r w O T 7 H J W 8 6 0 0 7 i e c l m N i 8 + d q 9 2 f D k r J N O w J P 8 n m u 5 S N 7 r x G X Z A F x L A H H b L f t q F n 4 + l z v E Y D l W D u E q I 1 y z 2 T s i c W P J H p 7 N h + U A A A A D 2 P d B Q n X k z 3 u V N d N l V e y 2 A l 4 l 2 Y u t n Z d L b O 2 8 P q d D j + / X + r I T o q z e g 9 p T L e l z E r o B I e R 0 z T j e S 8 S d B b N N e u M H M < / D a t a M a s h u p > 
</file>

<file path=customXml/itemProps1.xml><?xml version="1.0" encoding="utf-8"?>
<ds:datastoreItem xmlns:ds="http://schemas.openxmlformats.org/officeDocument/2006/customXml" ds:itemID="{34980986-5F21-40C5-A92E-15908D880D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Pascual Romero Chicharro</dc:creator>
  <cp:keywords/>
  <dc:description/>
  <cp:lastModifiedBy/>
  <cp:revision/>
  <dcterms:created xsi:type="dcterms:W3CDTF">2020-12-07T05:39:14Z</dcterms:created>
  <dcterms:modified xsi:type="dcterms:W3CDTF">2023-07-09T10:39:58Z</dcterms:modified>
  <cp:category/>
  <cp:contentStatus/>
</cp:coreProperties>
</file>