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Y:\Finanzas y Contabilidad\Créditos y Cobranzas\José Montero\COMISION NACIONAL\MARZO\"/>
    </mc:Choice>
  </mc:AlternateContent>
  <xr:revisionPtr revIDLastSave="0" documentId="13_ncr:1_{0AB3DC82-9814-4B16-9670-A7750A0379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No encontrados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9" i="1" l="1"/>
  <c r="I155" i="1"/>
  <c r="I153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J21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<sst xmlns="http://schemas.openxmlformats.org/spreadsheetml/2006/main" count="1135" uniqueCount="519">
  <si>
    <t>Fecha</t>
  </si>
  <si>
    <t>Socio/Posicion Fiscal</t>
  </si>
  <si>
    <t>Socio</t>
  </si>
  <si>
    <t>Cuenta</t>
  </si>
  <si>
    <t>Conciliación #</t>
  </si>
  <si>
    <t>Etiqueta</t>
  </si>
  <si>
    <t>Número</t>
  </si>
  <si>
    <t>LOCAL PERU</t>
  </si>
  <si>
    <t>EMPRESA COMERCIALIZADORA DE INSUMOS Y PRODUCTOS AGROPECUARIOS Y TRANSPORTES S.R.L.</t>
  </si>
  <si>
    <t>1212001 FACTURAS POR COBRAR NACIONALES M.N.</t>
  </si>
  <si>
    <t>A16769</t>
  </si>
  <si>
    <t>F F01-00000491</t>
  </si>
  <si>
    <t>PAPANT/2025/01555</t>
  </si>
  <si>
    <t>GRANJAS AMAZONICAS S.A.C</t>
  </si>
  <si>
    <t>A15339</t>
  </si>
  <si>
    <t>F F01-00000348</t>
  </si>
  <si>
    <t>BCP01/2025/01714</t>
  </si>
  <si>
    <t>DISTRIBUCIONES VETERINARIAS LA TORRE S.A.C.</t>
  </si>
  <si>
    <t>A15666</t>
  </si>
  <si>
    <t>F F01-00000701</t>
  </si>
  <si>
    <t>BCP01/2025/01712</t>
  </si>
  <si>
    <t>CLINICA SAN PABLO HERNANDEZ S.A.C.</t>
  </si>
  <si>
    <t>A15695</t>
  </si>
  <si>
    <t>F F01-00000705</t>
  </si>
  <si>
    <t>BCP01/2025/01711</t>
  </si>
  <si>
    <t>REDONDOS S A</t>
  </si>
  <si>
    <t>A15313</t>
  </si>
  <si>
    <t>F F01-00000004</t>
  </si>
  <si>
    <t>BCP01/2025/01709</t>
  </si>
  <si>
    <t>LA CASA DEL AGRICULTOR E.I.R.L.</t>
  </si>
  <si>
    <t>A15655</t>
  </si>
  <si>
    <t>F F01-00000706</t>
  </si>
  <si>
    <t>BCP01/2025/01708</t>
  </si>
  <si>
    <t>CASA DEL BUEN CRIADOR E.I.R.L.</t>
  </si>
  <si>
    <t>A15668</t>
  </si>
  <si>
    <t>F F01-00000694</t>
  </si>
  <si>
    <t>BCP01/2025/01707</t>
  </si>
  <si>
    <t>SANTILLANA ORMAECHE MANUEL GINO</t>
  </si>
  <si>
    <t>A16734</t>
  </si>
  <si>
    <t>F F01-00000665</t>
  </si>
  <si>
    <t>IBK02/2025/00576</t>
  </si>
  <si>
    <t>SOLUCIONES VETERINARIAS EL CHINO S.A.C.</t>
  </si>
  <si>
    <t>A16623</t>
  </si>
  <si>
    <t>F F01-00000688</t>
  </si>
  <si>
    <t>BCP01/2025/01786</t>
  </si>
  <si>
    <t>INVERSIONES Y SERVICIOS AGROPECUARIOS S.R.L.</t>
  </si>
  <si>
    <t>A16626</t>
  </si>
  <si>
    <t>F F01-00000674</t>
  </si>
  <si>
    <t>BCP01/2025/01785</t>
  </si>
  <si>
    <t>AGRIMEC VETERINARIA E.I.R.L. - AGRIMEC VET E.I.R.L.</t>
  </si>
  <si>
    <t>A16588</t>
  </si>
  <si>
    <t>F F01-00000661</t>
  </si>
  <si>
    <t>BCP01/2025/01783</t>
  </si>
  <si>
    <t>AGROVET Y DISTRIBUCIONES EL SEMBRADOR S.R.L.</t>
  </si>
  <si>
    <t>A16617</t>
  </si>
  <si>
    <t>F F01-00000686</t>
  </si>
  <si>
    <t>BCP01/2025/01782</t>
  </si>
  <si>
    <t>CONSTRUCTORA Y MULTISERVICIOS AGROVET J&amp;S SOCIEDAD ANONIMA CERRADA</t>
  </si>
  <si>
    <t>A16620</t>
  </si>
  <si>
    <t>F F01-00000690</t>
  </si>
  <si>
    <t>BCP01/2025/01781</t>
  </si>
  <si>
    <t>BCP01/2025/01780</t>
  </si>
  <si>
    <t>AGROVET Y MULTISERVICIOS GUERRERO E.I.R.L.</t>
  </si>
  <si>
    <t>A16618</t>
  </si>
  <si>
    <t>F F01-00000681</t>
  </si>
  <si>
    <t>BCP01/2025/01779</t>
  </si>
  <si>
    <t>INVERSIONES Y SERVICIOS VETERINARIO COTOS S.A.C.</t>
  </si>
  <si>
    <t>A16625</t>
  </si>
  <si>
    <t>F F01-00000672</t>
  </si>
  <si>
    <t>BCP01/2025/01778</t>
  </si>
  <si>
    <t>AGRO QUIMICA SILVA S.A.C.</t>
  </si>
  <si>
    <t>A15760</t>
  </si>
  <si>
    <t>F F01-00000673</t>
  </si>
  <si>
    <t>BCP01/2025/01777</t>
  </si>
  <si>
    <t>A16733</t>
  </si>
  <si>
    <t>F F01-00000657</t>
  </si>
  <si>
    <t>BCP01/2025/01776</t>
  </si>
  <si>
    <t>AGUIVET S.A.C.</t>
  </si>
  <si>
    <t>A16628</t>
  </si>
  <si>
    <t>F F01-00000676</t>
  </si>
  <si>
    <t>BCP01/2025/01775</t>
  </si>
  <si>
    <t>MAYOVET CORPORATION SOCIEDAD ANONIMA CERRADA</t>
  </si>
  <si>
    <t>A15761</t>
  </si>
  <si>
    <t>F F01-00000685</t>
  </si>
  <si>
    <t>BCP01/2025/01774</t>
  </si>
  <si>
    <t>AGROVET EL NORTEÑO E.I.R.L.</t>
  </si>
  <si>
    <t>A16592</t>
  </si>
  <si>
    <t>F F01-00000677</t>
  </si>
  <si>
    <t>BCP01/2025/01773</t>
  </si>
  <si>
    <t>INVERSIONES PET CENTER S.A.C.</t>
  </si>
  <si>
    <t>A16622</t>
  </si>
  <si>
    <t>F F01-00000678</t>
  </si>
  <si>
    <t>BCP01/2025/01772</t>
  </si>
  <si>
    <t>BCP01/2025/01771</t>
  </si>
  <si>
    <t>CORPORACION AGROVETERINARIA &amp; MULTISERVICIOS BUENDIA SOCIEDAD ANONIMA CERRADA - A &amp; M BUENDIA S.A.C.</t>
  </si>
  <si>
    <t>A16725</t>
  </si>
  <si>
    <t>F F01-00000652</t>
  </si>
  <si>
    <t>BCP01/2025/01769</t>
  </si>
  <si>
    <t>VETER PERU SOCIEDAD ANONIMA CERRADA</t>
  </si>
  <si>
    <t>A15763</t>
  </si>
  <si>
    <t>F F01-00000648</t>
  </si>
  <si>
    <t>BCP01/2025/01768</t>
  </si>
  <si>
    <t>A16619</t>
  </si>
  <si>
    <t>F F01-00000691</t>
  </si>
  <si>
    <t>BCP01/2025/01767</t>
  </si>
  <si>
    <t>AGRIVET E INVERSIONES S.A.C.</t>
  </si>
  <si>
    <t>A16337</t>
  </si>
  <si>
    <t>F F01-00000675</t>
  </si>
  <si>
    <t>BCP01/2025/01766</t>
  </si>
  <si>
    <t>A16621</t>
  </si>
  <si>
    <t>F F01-00000667</t>
  </si>
  <si>
    <t>BCP01/2025/01765</t>
  </si>
  <si>
    <t>BCP01/2025/01764</t>
  </si>
  <si>
    <t>BIOGEN-PERU S.A.C.</t>
  </si>
  <si>
    <t>A16336</t>
  </si>
  <si>
    <t>F F01-00000656</t>
  </si>
  <si>
    <t>BCP01/2025/01763</t>
  </si>
  <si>
    <t>AGROVETERINARIA CENTRAL NITSUGA SOCIEDAD COMERCIAL DE RESPONSABILIDAD LIMITADA CENTRAL NITSUGA S.R.L</t>
  </si>
  <si>
    <t>A16722</t>
  </si>
  <si>
    <t>F F01-00000658</t>
  </si>
  <si>
    <t>BBVA1/2025/00837</t>
  </si>
  <si>
    <t>SAN FERNANDO S.A.</t>
  </si>
  <si>
    <t>A16764</t>
  </si>
  <si>
    <t>F F01-00000072</t>
  </si>
  <si>
    <t>BBVA1/2025/00836</t>
  </si>
  <si>
    <t>A16765</t>
  </si>
  <si>
    <t>F F01-00000073</t>
  </si>
  <si>
    <t>A16766</t>
  </si>
  <si>
    <t>F F01-00000074</t>
  </si>
  <si>
    <t>A16767</t>
  </si>
  <si>
    <t>F F01-00000110</t>
  </si>
  <si>
    <t>SOLUTION WASI E.I.R.L.</t>
  </si>
  <si>
    <t>A16732</t>
  </si>
  <si>
    <t>F F01-00000641</t>
  </si>
  <si>
    <t>IBK02/2025/00541</t>
  </si>
  <si>
    <t>GRUPO PHARMAX VETERINARIA S.A.C. - PHARMAX VET S.A.C.</t>
  </si>
  <si>
    <t>A16742</t>
  </si>
  <si>
    <t>F F01-00000636</t>
  </si>
  <si>
    <t>BCP01/2025/01669</t>
  </si>
  <si>
    <t>GRUPO ISAMISA S.A.C.</t>
  </si>
  <si>
    <t>A13831</t>
  </si>
  <si>
    <t>F F01-00000382</t>
  </si>
  <si>
    <t>BCP01/2025/01668</t>
  </si>
  <si>
    <t>TECNICA AVICOLA S.A.</t>
  </si>
  <si>
    <t>A13832</t>
  </si>
  <si>
    <t>F F01-00000502</t>
  </si>
  <si>
    <t>BCP01/2025/01667</t>
  </si>
  <si>
    <t>BIOGENESIS PERU E.I.R.L.</t>
  </si>
  <si>
    <t>A16695</t>
  </si>
  <si>
    <t>F F01-00000633</t>
  </si>
  <si>
    <t>BCP01/2025/01665</t>
  </si>
  <si>
    <t>DISTRIBUIDORA EL ESTABLO E. I. R. L.</t>
  </si>
  <si>
    <t>A16730</t>
  </si>
  <si>
    <t>F F01-00000642</t>
  </si>
  <si>
    <t>BCP01/2025/01664</t>
  </si>
  <si>
    <t>A16735</t>
  </si>
  <si>
    <t>F F01-00000645</t>
  </si>
  <si>
    <t>BCP01/2025/01663</t>
  </si>
  <si>
    <t>A15764</t>
  </si>
  <si>
    <t>F F01-00000638</t>
  </si>
  <si>
    <t>BCP01/2025/01662</t>
  </si>
  <si>
    <t>IDROGO MEDINA JUAN CARLOS</t>
  </si>
  <si>
    <t>A16729</t>
  </si>
  <si>
    <t>F F01-00000651</t>
  </si>
  <si>
    <t>BCP01/2025/01661</t>
  </si>
  <si>
    <t>PAVETSUR S.A.C.</t>
  </si>
  <si>
    <t>A16728</t>
  </si>
  <si>
    <t>F F01-00000655</t>
  </si>
  <si>
    <t>BCP01/2025/01660</t>
  </si>
  <si>
    <t>PHARMAVET MARKET E.I.R.L.</t>
  </si>
  <si>
    <t>A16731</t>
  </si>
  <si>
    <t>F F01-00000646</t>
  </si>
  <si>
    <t>BCP01/2025/01659</t>
  </si>
  <si>
    <t>BCP01/2025/01658</t>
  </si>
  <si>
    <t>VETLAB MEDIC E.I.R.L.</t>
  </si>
  <si>
    <t>A16736</t>
  </si>
  <si>
    <t>F F01-00000623</t>
  </si>
  <si>
    <t>IBK02/2025/00505</t>
  </si>
  <si>
    <t>FARMACIAS VETERINARIAS DEL PERU S.A.C.</t>
  </si>
  <si>
    <t>A16745</t>
  </si>
  <si>
    <t>F F01-00000622</t>
  </si>
  <si>
    <t>IBK02/2025/00504</t>
  </si>
  <si>
    <t>BCP02/2025/00340</t>
  </si>
  <si>
    <t>A16737</t>
  </si>
  <si>
    <t>F F01-00000630</t>
  </si>
  <si>
    <t>BCP01/2025/01631</t>
  </si>
  <si>
    <t>HUAMANI CONSA YOLANDA</t>
  </si>
  <si>
    <t>A16694</t>
  </si>
  <si>
    <t>F F01-00000615</t>
  </si>
  <si>
    <t>BCP01/2025/01629</t>
  </si>
  <si>
    <t>A16697</t>
  </si>
  <si>
    <t>F F01-00000631</t>
  </si>
  <si>
    <t>BCP01/2025/01627</t>
  </si>
  <si>
    <t>RAPIPET S.R.L.</t>
  </si>
  <si>
    <t>A16744</t>
  </si>
  <si>
    <t>F F01-00000634</t>
  </si>
  <si>
    <t>BCP01/2025/01626</t>
  </si>
  <si>
    <t>DISTRIBUCIONES AGROVET GRANDEZ TARAPOTO S.R.L.</t>
  </si>
  <si>
    <t>A16693</t>
  </si>
  <si>
    <t>F F01-00000617</t>
  </si>
  <si>
    <t>BCP01/2025/01625</t>
  </si>
  <si>
    <t>FUMIGACIONES DEL SUR E.I.R.L.</t>
  </si>
  <si>
    <t>A16696</t>
  </si>
  <si>
    <t>F F01-00000629</t>
  </si>
  <si>
    <t>BCP01/2025/01624</t>
  </si>
  <si>
    <t>BCP01/2025/01623</t>
  </si>
  <si>
    <t>BCP01/2025/01622</t>
  </si>
  <si>
    <t>A16590</t>
  </si>
  <si>
    <t>F F01-00000625</t>
  </si>
  <si>
    <t>BBVA1/2025/00797</t>
  </si>
  <si>
    <t>ANIMASCOTAS INVERSIONES E.I.R.L.</t>
  </si>
  <si>
    <t>A15757</t>
  </si>
  <si>
    <t>F F01-00000600</t>
  </si>
  <si>
    <t>BCP01/2025/01593</t>
  </si>
  <si>
    <t>DISTRIBUCIONES AGROCOMERCIO MAKIVET EMPRESA INDIVIDUAL DE RESPONSABILIDAD LIMITADA</t>
  </si>
  <si>
    <t>A16692</t>
  </si>
  <si>
    <t>F F01-00000611</t>
  </si>
  <si>
    <t>BCP01/2025/01592</t>
  </si>
  <si>
    <t>A16691</t>
  </si>
  <si>
    <t>F F01-00000596</t>
  </si>
  <si>
    <t>BCP01/2025/01552</t>
  </si>
  <si>
    <t>A15756</t>
  </si>
  <si>
    <t>F F01-00000598</t>
  </si>
  <si>
    <t>BCP01/2025/01550</t>
  </si>
  <si>
    <t>A16690</t>
  </si>
  <si>
    <t>F F01-00000584</t>
  </si>
  <si>
    <t>BCP01/2025/01549</t>
  </si>
  <si>
    <t>EL COMEDERO S.R.L.</t>
  </si>
  <si>
    <t>A15744</t>
  </si>
  <si>
    <t>F F01-00000589</t>
  </si>
  <si>
    <t>BCP01/2025/01548</t>
  </si>
  <si>
    <t>SALAZAR ORTIZ DE EDUARDO DANITZA C.</t>
  </si>
  <si>
    <t>A16116</t>
  </si>
  <si>
    <t>F F01-00000595</t>
  </si>
  <si>
    <t>BCP01/2025/01547</t>
  </si>
  <si>
    <t>BCP01/2025/01546</t>
  </si>
  <si>
    <t>AGROPECUARIA BUJIRO YONEZAWA S.A.C.</t>
  </si>
  <si>
    <t>A15286</t>
  </si>
  <si>
    <t>F F01-00000451</t>
  </si>
  <si>
    <t>BBVA1/2025/00746</t>
  </si>
  <si>
    <t>VETERINARIA SAN PABLO E.I.R.L.</t>
  </si>
  <si>
    <t>A16689</t>
  </si>
  <si>
    <t>F F01-00000577</t>
  </si>
  <si>
    <t>BCP01/2025/01527</t>
  </si>
  <si>
    <t>BCP01/2025/01526</t>
  </si>
  <si>
    <t>BCP01/2025/01525</t>
  </si>
  <si>
    <t>CARRANZA MARIN DENNIS</t>
  </si>
  <si>
    <t>A16667</t>
  </si>
  <si>
    <t>F F01-00000572</t>
  </si>
  <si>
    <t>BCP01/2025/01521</t>
  </si>
  <si>
    <t>A15754</t>
  </si>
  <si>
    <t>F F01-00000575</t>
  </si>
  <si>
    <t>BCP01/2025/01520</t>
  </si>
  <si>
    <t>A15753</t>
  </si>
  <si>
    <t>F F01-00000579</t>
  </si>
  <si>
    <t>BCP01/2025/01519</t>
  </si>
  <si>
    <t>A13257</t>
  </si>
  <si>
    <t>E001-152</t>
  </si>
  <si>
    <t>BBVA1/2025/00721</t>
  </si>
  <si>
    <t>A13258</t>
  </si>
  <si>
    <t>E001-153</t>
  </si>
  <si>
    <t>CORPORACION DE GRANJAS DEL PERU SAC</t>
  </si>
  <si>
    <t>A16668</t>
  </si>
  <si>
    <t>F F01-00000571</t>
  </si>
  <si>
    <t>BBVA1/2025/00720</t>
  </si>
  <si>
    <t>CAMAL FRIGORIFICO DON GOYO S.A.C.</t>
  </si>
  <si>
    <t>A15752</t>
  </si>
  <si>
    <t>F F01-00000561</t>
  </si>
  <si>
    <t>BCP01/2025/01500</t>
  </si>
  <si>
    <t>GRUPO EMPRESARIAL CORINA SOCIEDAD ANONIMA CERRADA - G.E. CORINA S.A.C.</t>
  </si>
  <si>
    <t>A15742</t>
  </si>
  <si>
    <t>F F01-00000559</t>
  </si>
  <si>
    <t>BCP01/2025/01497</t>
  </si>
  <si>
    <t>A15743</t>
  </si>
  <si>
    <t>F F01-00000569</t>
  </si>
  <si>
    <t>BCP01/2025/01496</t>
  </si>
  <si>
    <t>A16664</t>
  </si>
  <si>
    <t>F F01-00000558</t>
  </si>
  <si>
    <t>BCP01/2025/01495</t>
  </si>
  <si>
    <t>A15741</t>
  </si>
  <si>
    <t>F F01-00000566</t>
  </si>
  <si>
    <t>BCP01/2025/01494</t>
  </si>
  <si>
    <t>A16663</t>
  </si>
  <si>
    <t>F F01-00000560</t>
  </si>
  <si>
    <t>BCP01/2025/01493</t>
  </si>
  <si>
    <t>IMPORTADORA MACHUPICCHU GENETICS SOCIEDAD COMERCIAL DE RESPONSABILIDAD LIMITADA - IMG S.R.L.</t>
  </si>
  <si>
    <t>A16666</t>
  </si>
  <si>
    <t>F F01-00000554</t>
  </si>
  <si>
    <t>BCP01/2025/01472</t>
  </si>
  <si>
    <t>A16665</t>
  </si>
  <si>
    <t>F F01-00000553</t>
  </si>
  <si>
    <t>BCP01/2025/01470</t>
  </si>
  <si>
    <t>A16661</t>
  </si>
  <si>
    <t>F F01-00000527</t>
  </si>
  <si>
    <t>BCP01/2025/01443</t>
  </si>
  <si>
    <t>A16662</t>
  </si>
  <si>
    <t>F F01-00000544</t>
  </si>
  <si>
    <t>BCP01/2025/01442</t>
  </si>
  <si>
    <t>A15740</t>
  </si>
  <si>
    <t>F F01-00000539</t>
  </si>
  <si>
    <t>BCP01/2025/01441</t>
  </si>
  <si>
    <t>A10588</t>
  </si>
  <si>
    <t>F F01-00000535</t>
  </si>
  <si>
    <t>BCP01/2025/01440</t>
  </si>
  <si>
    <t>A15739</t>
  </si>
  <si>
    <t>F F01-00000538</t>
  </si>
  <si>
    <t>BCP01/2025/01439</t>
  </si>
  <si>
    <t>AGRO VETERINARIA MI BUEN PASTOR S.R.L.</t>
  </si>
  <si>
    <t>A16591</t>
  </si>
  <si>
    <t>F F01-00000531</t>
  </si>
  <si>
    <t>BCP01/2025/01438</t>
  </si>
  <si>
    <t>BCP01/2025/01437</t>
  </si>
  <si>
    <t>A16655</t>
  </si>
  <si>
    <t>F F01-00000532</t>
  </si>
  <si>
    <t>BBVA1/2025/00690</t>
  </si>
  <si>
    <t>A16659</t>
  </si>
  <si>
    <t>F F01-00000536</t>
  </si>
  <si>
    <t>BCP01/2025/01410</t>
  </si>
  <si>
    <t>AGROVET TOTAL EMPRESA INDIVIDUAL DE RESPONSABILIDAD LIMITADA</t>
  </si>
  <si>
    <t>A16654</t>
  </si>
  <si>
    <t>F F01-00000518</t>
  </si>
  <si>
    <t>BCP01/2025/01340</t>
  </si>
  <si>
    <t>MI MEJOR PATA SOCIEDAD ANONIMA CERRADA - MI MEJOR PATA S.A.C.</t>
  </si>
  <si>
    <t>A16653</t>
  </si>
  <si>
    <t>F F01-00000513</t>
  </si>
  <si>
    <t>IBK02/2025/00413</t>
  </si>
  <si>
    <t>PACHECO NAVEROS RICHARD</t>
  </si>
  <si>
    <t>A16671</t>
  </si>
  <si>
    <t>F F01-00000517</t>
  </si>
  <si>
    <t>BCP01/2025/01371</t>
  </si>
  <si>
    <t>A13259</t>
  </si>
  <si>
    <t>F F01-00000001</t>
  </si>
  <si>
    <t>BBVA1/2025/00622</t>
  </si>
  <si>
    <t>A13260</t>
  </si>
  <si>
    <t>F F01-00000002</t>
  </si>
  <si>
    <t>A13261</t>
  </si>
  <si>
    <t>F F01-00000003</t>
  </si>
  <si>
    <t>A16641</t>
  </si>
  <si>
    <t>F F01-00000509</t>
  </si>
  <si>
    <t>BCP01/2025/01337</t>
  </si>
  <si>
    <t>A16635</t>
  </si>
  <si>
    <t>F F01-00000497</t>
  </si>
  <si>
    <t>BCP01/2025/01335</t>
  </si>
  <si>
    <t>AGROVET MANANTIAL S.A.C.</t>
  </si>
  <si>
    <t>A16640</t>
  </si>
  <si>
    <t>BCP01/2025/01334</t>
  </si>
  <si>
    <t>BCP01/2025/01333</t>
  </si>
  <si>
    <t>A16636</t>
  </si>
  <si>
    <t>F F01-00000501</t>
  </si>
  <si>
    <t>BCP01/2025/01331</t>
  </si>
  <si>
    <t>A16629</t>
  </si>
  <si>
    <t>F F01-00000493</t>
  </si>
  <si>
    <t>BCP01/2025/01286</t>
  </si>
  <si>
    <t>A16633</t>
  </si>
  <si>
    <t>F F01-00000480</t>
  </si>
  <si>
    <t>IBK02/2025/00372</t>
  </si>
  <si>
    <t>NAVARRO ORTIZ PAOLA INES</t>
  </si>
  <si>
    <t>A16637</t>
  </si>
  <si>
    <t>F F01-00000498</t>
  </si>
  <si>
    <t>BCP01/2025/01268</t>
  </si>
  <si>
    <t>A16630</t>
  </si>
  <si>
    <t>F F01-00000487</t>
  </si>
  <si>
    <t>BCP01/2025/01267</t>
  </si>
  <si>
    <t>A16634</t>
  </si>
  <si>
    <t>F F01-00000489</t>
  </si>
  <si>
    <t>BCP01/2025/01265</t>
  </si>
  <si>
    <t>A16632</t>
  </si>
  <si>
    <t>F F01-00000478</t>
  </si>
  <si>
    <t>BCP01/2025/01264</t>
  </si>
  <si>
    <t>A15751</t>
  </si>
  <si>
    <t>F F01-00000484</t>
  </si>
  <si>
    <t>BCP01/2025/01263</t>
  </si>
  <si>
    <t>AGRICOLA PACOCHA S.A.C.</t>
  </si>
  <si>
    <t>A15750</t>
  </si>
  <si>
    <t>F F01-00000481</t>
  </si>
  <si>
    <t>BCP01/2025/01262</t>
  </si>
  <si>
    <t>GRUPO ORLANDO S.A.C.</t>
  </si>
  <si>
    <t>A16631</t>
  </si>
  <si>
    <t>F F01-00000490</t>
  </si>
  <si>
    <t>BBVA1/2025/00593</t>
  </si>
  <si>
    <t>A16610</t>
  </si>
  <si>
    <t>F F01-00000471</t>
  </si>
  <si>
    <t>IBK02/2025/00360</t>
  </si>
  <si>
    <t>A16616</t>
  </si>
  <si>
    <t>F F01-00000469</t>
  </si>
  <si>
    <t>IBK02/2025/00359</t>
  </si>
  <si>
    <t>A16611</t>
  </si>
  <si>
    <t>F F01-00000468</t>
  </si>
  <si>
    <t>IBK02/2025/00358</t>
  </si>
  <si>
    <t>A12047</t>
  </si>
  <si>
    <t>F F01-00000472</t>
  </si>
  <si>
    <t>BCP01/2025/01219</t>
  </si>
  <si>
    <t>A16614</t>
  </si>
  <si>
    <t>F F01-00000477</t>
  </si>
  <si>
    <t>BCP01/2025/01218</t>
  </si>
  <si>
    <t>A15758</t>
  </si>
  <si>
    <t>F F01-00000470</t>
  </si>
  <si>
    <t>BCP01/2025/01217</t>
  </si>
  <si>
    <t>A16587</t>
  </si>
  <si>
    <t>F F01-00000458</t>
  </si>
  <si>
    <t>BCP01/2025/01216</t>
  </si>
  <si>
    <t>BCP01/2025/01215</t>
  </si>
  <si>
    <t>BCP01/2025/01213</t>
  </si>
  <si>
    <t>A15734</t>
  </si>
  <si>
    <t>F F01-00000459</t>
  </si>
  <si>
    <t>BCP01/2025/01165</t>
  </si>
  <si>
    <t>A16609</t>
  </si>
  <si>
    <t>F F01-00000466</t>
  </si>
  <si>
    <t>BCP01/2025/01163</t>
  </si>
  <si>
    <t>BCP01/2025/01162</t>
  </si>
  <si>
    <t>A13314</t>
  </si>
  <si>
    <t>F F01-00000129</t>
  </si>
  <si>
    <t>BCP01/2025/01193</t>
  </si>
  <si>
    <t>A16607</t>
  </si>
  <si>
    <t>F F01-00000456</t>
  </si>
  <si>
    <t>BCP01/2025/01191</t>
  </si>
  <si>
    <t>A16604</t>
  </si>
  <si>
    <t>F F01-00000449</t>
  </si>
  <si>
    <t>BCP01/2025/01190</t>
  </si>
  <si>
    <t>A15735</t>
  </si>
  <si>
    <t>F F01-00000453</t>
  </si>
  <si>
    <t>BCP01/2025/01189</t>
  </si>
  <si>
    <t>A16608</t>
  </si>
  <si>
    <t>F F01-00000455</t>
  </si>
  <si>
    <t>BCP01/2025/01188</t>
  </si>
  <si>
    <t>A16589</t>
  </si>
  <si>
    <t>F F01-00000440</t>
  </si>
  <si>
    <t>BCP01/2025/01151</t>
  </si>
  <si>
    <t>A16602</t>
  </si>
  <si>
    <t>F F01-00000435</t>
  </si>
  <si>
    <t>BCP01/2025/01150</t>
  </si>
  <si>
    <t>PUBLIRUTS 78 S.A.C.</t>
  </si>
  <si>
    <t>A13253</t>
  </si>
  <si>
    <t>E001-154</t>
  </si>
  <si>
    <t>BCP01/2025/01149</t>
  </si>
  <si>
    <t>A13254</t>
  </si>
  <si>
    <t>F010-00026667</t>
  </si>
  <si>
    <t>A12044</t>
  </si>
  <si>
    <t>F F01-00000191</t>
  </si>
  <si>
    <t>BCP01/2025/01148</t>
  </si>
  <si>
    <t>A12045</t>
  </si>
  <si>
    <t>F F01-00000192</t>
  </si>
  <si>
    <t>A16600</t>
  </si>
  <si>
    <t>F F01-00000441</t>
  </si>
  <si>
    <t>BCP01/2025/01147</t>
  </si>
  <si>
    <t>A12046</t>
  </si>
  <si>
    <t>F F01-00000013</t>
  </si>
  <si>
    <t>BCP01/2025/01146</t>
  </si>
  <si>
    <t>A16601</t>
  </si>
  <si>
    <t>F F01-00000437</t>
  </si>
  <si>
    <t>BCP01/2025/01145</t>
  </si>
  <si>
    <t>A16603</t>
  </si>
  <si>
    <t>F F01-00000443</t>
  </si>
  <si>
    <t>BCP01/2025/01144</t>
  </si>
  <si>
    <t>A16596</t>
  </si>
  <si>
    <t>F F01-00000432</t>
  </si>
  <si>
    <t>IBK02/2025/00431</t>
  </si>
  <si>
    <t>A16593</t>
  </si>
  <si>
    <t>F F01-00000431</t>
  </si>
  <si>
    <t>BCP01/2025/01130</t>
  </si>
  <si>
    <t>A15745</t>
  </si>
  <si>
    <t>F F01-00000433</t>
  </si>
  <si>
    <t>BCP01/2025/01127</t>
  </si>
  <si>
    <t>A16595</t>
  </si>
  <si>
    <t>F F01-00000423</t>
  </si>
  <si>
    <t>BCP01/2025/01109</t>
  </si>
  <si>
    <t>A9025</t>
  </si>
  <si>
    <t>F F01-00000425</t>
  </si>
  <si>
    <t>BCP01/2025/01108</t>
  </si>
  <si>
    <t>BCP01/2025/01107</t>
  </si>
  <si>
    <t>A9024</t>
  </si>
  <si>
    <t>F F01-00000426</t>
  </si>
  <si>
    <t>BCP01/2025/01106</t>
  </si>
  <si>
    <t>A16763</t>
  </si>
  <si>
    <t>F F01-00000407</t>
  </si>
  <si>
    <t>BCP02/2025/00221</t>
  </si>
  <si>
    <t>A9023</t>
  </si>
  <si>
    <t>F F01-00000398</t>
  </si>
  <si>
    <t>BCP01/2025/01076</t>
  </si>
  <si>
    <t>A9022</t>
  </si>
  <si>
    <t>F F01-00000413</t>
  </si>
  <si>
    <t>BCP01/2025/01075</t>
  </si>
  <si>
    <t>A9021</t>
  </si>
  <si>
    <t>F F01-00000404</t>
  </si>
  <si>
    <t>BCP01/2025/01073</t>
  </si>
  <si>
    <t>A10896</t>
  </si>
  <si>
    <t>F F01-00000403</t>
  </si>
  <si>
    <t>BCP01/2025/01072</t>
  </si>
  <si>
    <t>A9019</t>
  </si>
  <si>
    <t>F F01-00000412</t>
  </si>
  <si>
    <t>BCP01/2025/01071</t>
  </si>
  <si>
    <t>A9018</t>
  </si>
  <si>
    <t>F F01-00000400</t>
  </si>
  <si>
    <t>BCP01/2025/01070</t>
  </si>
  <si>
    <t>CORPORACION AGROINDUSTRIAL SAN BERNARDO SAC - AGROCORP SAN BERNARDO</t>
  </si>
  <si>
    <t>A12048</t>
  </si>
  <si>
    <t>F F01-00000416</t>
  </si>
  <si>
    <t>BBVA1/2025/00538</t>
  </si>
  <si>
    <t>A9017</t>
  </si>
  <si>
    <t>F F01-00000402</t>
  </si>
  <si>
    <t>BCP01/2025/01011</t>
  </si>
  <si>
    <t>VETERINARIA PIURA SOCIEDAD ANONIMA CERRADA</t>
  </si>
  <si>
    <t>A9016</t>
  </si>
  <si>
    <t>F F01-00000397</t>
  </si>
  <si>
    <t>BCP01/2025/01010</t>
  </si>
  <si>
    <t>Monto</t>
  </si>
  <si>
    <t>CONFIRMACION</t>
  </si>
  <si>
    <t>SAP</t>
  </si>
  <si>
    <t>CREDITO</t>
  </si>
  <si>
    <t>ABRIL</t>
  </si>
  <si>
    <t>FEB</t>
  </si>
  <si>
    <t>DIGITAL</t>
  </si>
  <si>
    <t>F F01-00000506</t>
  </si>
  <si>
    <t>CONTADO ABRIL</t>
  </si>
  <si>
    <t>E 001-00000154</t>
  </si>
  <si>
    <t>E 001-00000152</t>
  </si>
  <si>
    <t>E 001-00000153</t>
  </si>
  <si>
    <t>REPOR ENE CREDITO FEB</t>
  </si>
  <si>
    <t>REPOR ENE CREDITO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</si>
</sst>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" fontId="0" fillId="0" borderId="0" xfId="0" applyNumberFormat="1"/>
    <xf numFmtId="14" fontId="0" fillId="0" borderId="0" xfId="0" applyNumberFormat="1"/>
    <xf numFmtId="4" fontId="1" fillId="0" borderId="0" xfId="0" applyNumberFormat="1" applyFont="1"/>
    <xf numFmtId="14" fontId="0" fillId="0" borderId="1" xfId="0" applyNumberFormat="1" applyBorder="1"/>
    <xf numFmtId="4" fontId="0" fillId="0" borderId="1" xfId="0" applyNumberFormat="1" applyBorder="1"/>
    <xf numFmtId="4" fontId="1" fillId="0" borderId="2" xfId="0" applyNumberFormat="1" applyFont="1" applyBorder="1"/>
    <xf numFmtId="0" fontId="2" fillId="2" borderId="0" xfId="0" applyFont="1" applyFill="1"/>
    <xf numFmtId="4" fontId="0" fillId="0" borderId="0" xfId="0" applyNumberFormat="1" applyAlignment="1"/>
    <xf numFmtId="0" fontId="1" fillId="0" borderId="0" xfId="0" applyFont="1" applyAlignment="1"/>
    <xf numFmtId="4" fontId="1" fillId="0" borderId="0" xfId="0" applyNumberFormat="1" applyFont="1" applyAlignment="1"/>
  </cellXfs>
  <cellStyles count="1">
    <cellStyle name="Normal" xfId="0" builtinId="0"/>
  </cellStyles>
  <dxfs count="25"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font>
        <b/>
      </font>
      <numFmt numFmtId="4" formatCode="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1" defaultTableStyle="TableStyleMedium9" defaultPivotStyle="PivotStyleLight16">
    <tableStyle name="Invisible" pivot="0" table="0" count="0" xr9:uid="{D0D95981-F1DC-41CC-8138-04A7045C57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Finanzas%20y%20Contabilidad\Cr&#233;ditos%20y%20Cobranzas\Jos&#233;%20Montero\COMISION%20NACIONAL\MARZO\FT%20Y%20PAGOS\CONTADO\REPORTE%20DE%20COMISIONES%20NACIONAL%20FT%20CONTADO%20-MARZO.xlsx" TargetMode="External"/><Relationship Id="rId1" Type="http://schemas.openxmlformats.org/officeDocument/2006/relationships/externalLinkPath" Target="FT%20Y%20PAGOS/CONTADO/REPORTE%20DE%20COMISIONES%20NACIONAL%20FT%20CONTADO%20-MARZ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Finanzas%20y%20Contabilidad\Cr&#233;ditos%20y%20Cobranzas\Jos&#233;%20Montero\COMISION%20NACIONAL\FEBRERO\FT%20Y%20PAGOS\CREDITO\REPORTE%20DE%20COMISIONES%20NACIONAL%20FT%20CREDITO%20-FEBRERO.xlsx" TargetMode="External"/><Relationship Id="rId1" Type="http://schemas.openxmlformats.org/officeDocument/2006/relationships/externalLinkPath" Target="/Finanzas%20y%20Contabilidad/Cr&#233;ditos%20y%20Cobranzas/Jos&#233;%20Montero/COMISION%20NACIONAL/FEBRERO/FT%20Y%20PAGOS/CREDITO/REPORTE%20DE%20COMISIONES%20NACIONAL%20FT%20CREDITO%20-FEBRER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Finanzas%20y%20Contabilidad\Cr&#233;ditos%20y%20Cobranzas\Jos&#233;%20Montero\COMISION%20NACIONAL\ENERO\FT%20Y%20PAGOS\CREDITO\REPORTE%20DE%20COMISIONES%20NACIONAL%20FT%20CREDITO%20-ENERO.xlsx" TargetMode="External"/><Relationship Id="rId1" Type="http://schemas.openxmlformats.org/officeDocument/2006/relationships/externalLinkPath" Target="/Finanzas%20y%20Contabilidad/Cr&#233;ditos%20y%20Cobranzas/Jos&#233;%20Montero/COMISION%20NACIONAL/ENERO/FT%20Y%20PAGOS/CREDITO/REPORTE%20DE%20COMISIONES%20NACIONAL%20FT%20CREDITO%20-ENER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Finanzas%20y%20Contabilidad\Cr&#233;ditos%20y%20Cobranzas\Jos&#233;%20Montero\COMISION%20NACIONAL\MARZO\FT%20Y%20PAGOS\CONTADO\REPORTE%20DE%20COMISIONES%20NACIONAL%20FT%20CONTADO%20-MARZO.xlsx" TargetMode="External"/><Relationship Id="rId1" Type="http://schemas.openxmlformats.org/officeDocument/2006/relationships/externalLinkPath" Target="FT%20Y%20PAGOS/CONTADO/REPORTE%20DE%20COMISIONES%20NACIONAL%20FT%20CONTADO%20-MA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oja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oja1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B4690-B3FC-4A19-AFE0-EE643876003E}" name="Tabla1" displayName="Tabla1" ref="A1:K159" totalsRowShown="0" headerRowDxfId="24" dataDxfId="23">
  <autoFilter ref="A1:K159" xr:uid="{555B4690-B3FC-4A19-AFE0-EE643876003E}"/>
  <sortState xmlns:xlrd2="http://schemas.microsoft.com/office/spreadsheetml/2017/richdata2" ref="A2:H159">
    <sortCondition ref="B1:B159"/>
  </sortState>
  <tableColumns count="11">
    <tableColumn id="8" xr3:uid="{1861FD57-FAF0-4D8A-AA30-832F94455EF3}" name="Etiqueta" dataDxfId="22"/>
    <tableColumn id="1" xr3:uid="{A12E2C67-C76C-49E1-8D7F-BBA665312947}" name="Fecha" dataDxfId="21"/>
    <tableColumn id="2" xr3:uid="{34A09EE4-67F1-45E7-A454-F3F8A79B1F2E}" name="Socio/Posicion Fiscal" dataDxfId="20"/>
    <tableColumn id="3" xr3:uid="{387D4E13-D4C1-45C8-BC2B-A3A82BCDE95B}" name="Socio" dataDxfId="19"/>
    <tableColumn id="4" xr3:uid="{03E9608F-C1C6-4FBE-86D8-CB3DCFE098F1}" name="Cuenta" dataDxfId="18"/>
    <tableColumn id="7" xr3:uid="{1F32E782-2244-4759-8998-3605E2260279}" name="Conciliación #" dataDxfId="17"/>
    <tableColumn id="10" xr3:uid="{14DAFC50-2D6D-4304-9788-182CCC69242A}" name="Monto" dataDxfId="16"/>
    <tableColumn id="11" xr3:uid="{D608256E-C338-4173-8886-A45DF1B42931}" name="Número" dataDxfId="15"/>
    <tableColumn id="12" xr3:uid="{F3540264-B64D-4206-A7C1-AA76752A10C3}" name="CONFIRMACION" dataDxfId="14">
      <calculatedColumnFormula>+VLOOKUP(Tabla1[[#This Row],[Etiqueta]],[1]!Tabla1[Factura],1,FALSE)</calculatedColumnFormula>
    </tableColumn>
    <tableColumn id="5" xr3:uid="{DF107B5F-6044-415E-B669-81ECB33D0E43}" name="REPOR ENE CREDITO FEB" dataDxfId="1">
      <calculatedColumnFormula>+VLOOKUP(Tabla1[[#This Row],[Etiqueta]],[2]!Tabla2[Factura],1,FALSE)</calculatedColumnFormula>
    </tableColumn>
    <tableColumn id="6" xr3:uid="{45C42BF2-A2A5-4C5F-B450-23B01B211FBE}" name="REPOR ENE CREDITO ENE" dataDxfId="0">
      <calculatedColumnFormula>+VLOOKUP(Tabla1[[#This Row],[Etiqueta]],[3]!Tabla2[Factura],1,FALSE)</calculatedColumnFormula>
    </tableColumn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9A88FE-1A35-4E73-A3D7-600DC579539C}" name="Tabla2" displayName="Tabla2" ref="A1:I24" totalsRowShown="0" headerRowDxfId="13" dataDxfId="12" tableBorderDxfId="11">
  <autoFilter ref="A1:I24" xr:uid="{489A88FE-1A35-4E73-A3D7-600DC579539C}"/>
  <tableColumns count="9">
    <tableColumn id="1" xr3:uid="{E81F4F8A-A833-4FBC-AAC2-C22138C141D6}" name="Etiqueta" dataDxfId="10"/>
    <tableColumn id="2" xr3:uid="{CD46D39A-D35D-4C34-9B20-B9F555C7CE41}" name="Fecha" dataDxfId="9"/>
    <tableColumn id="3" xr3:uid="{4A6EE95F-9344-484E-AA41-CF1D0EDE78DF}" name="Socio/Posicion Fiscal" dataDxfId="8"/>
    <tableColumn id="4" xr3:uid="{3EEBC245-A271-43AE-8901-89A9EFA998DF}" name="Socio" dataDxfId="7"/>
    <tableColumn id="5" xr3:uid="{3F9E6FD3-8820-4D26-A77B-5E6F82915D74}" name="Cuenta" dataDxfId="6"/>
    <tableColumn id="6" xr3:uid="{1C7305D5-6798-4695-B491-5B1CD9D62BAC}" name="Conciliación #" dataDxfId="5"/>
    <tableColumn id="7" xr3:uid="{1DE51624-6CFB-4956-A724-ECAC5D3B3B66}" name="Monto" dataDxfId="4"/>
    <tableColumn id="8" xr3:uid="{6D62B23A-B183-4E55-8A5C-58F39A58C323}" name="Número" dataDxfId="3"/>
    <tableColumn id="9" xr3:uid="{DFB88E84-F7C8-4842-8525-956179568CA5}" name="CONFIRMACION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9"/>
  <sheetViews>
    <sheetView tabSelected="1" topLeftCell="A146" workbookViewId="0">
      <selection activeCell="I159" sqref="I159"/>
    </sheetView>
  </sheetViews>
  <sheetFormatPr baseColWidth="10" defaultColWidth="9.140625" defaultRowHeight="15" x14ac:dyDescent="0.25"/>
  <cols>
    <col min="1" max="1" width="14.140625" bestFit="1" customWidth="1"/>
    <col min="2" max="2" width="10.7109375" bestFit="1" customWidth="1"/>
    <col min="3" max="3" width="21.7109375" bestFit="1" customWidth="1"/>
    <col min="4" max="5" width="30.7109375" customWidth="1"/>
    <col min="6" max="6" width="15.42578125" bestFit="1" customWidth="1"/>
    <col min="7" max="7" width="9.85546875" bestFit="1" customWidth="1"/>
    <col min="8" max="8" width="19.140625" bestFit="1" customWidth="1"/>
    <col min="9" max="9" width="17.7109375" bestFit="1" customWidth="1"/>
  </cols>
  <sheetData>
    <row r="1" spans="1:1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505</v>
      </c>
      <c r="H1" s="1" t="s">
        <v>6</v>
      </c>
      <c r="I1" s="1" t="s">
        <v>506</v>
      </c>
      <c r="J1" s="10" t="s">
        <v>517</v>
      </c>
      <c r="K1" s="10" t="s">
        <v>518</v>
      </c>
    </row>
    <row r="2" spans="1:11" x14ac:dyDescent="0.25">
      <c r="A2" s="4" t="s">
        <v>499</v>
      </c>
      <c r="B2" s="3">
        <v>45717</v>
      </c>
      <c r="C2" s="2" t="s">
        <v>7</v>
      </c>
      <c r="D2" s="2" t="s">
        <v>45</v>
      </c>
      <c r="E2" s="2" t="s">
        <v>9</v>
      </c>
      <c r="F2" s="2" t="s">
        <v>498</v>
      </c>
      <c r="G2" s="2">
        <v>-8420.17</v>
      </c>
      <c r="H2" s="2" t="s">
        <v>500</v>
      </c>
      <c r="I2" s="2" t="str">
        <f>+VLOOKUP(Tabla1[[#This Row],[Etiqueta]],[4]!Tabla1[Factura],1,FALSE)</f>
        <v>F F01-00000402</v>
      </c>
      <c r="J2" s="9" t="e">
        <f>+VLOOKUP(Tabla1[[#This Row],[Etiqueta]],[2]!Tabla2[Factura],1,FALSE)</f>
        <v>#REF!</v>
      </c>
      <c r="K2" s="9" t="e">
        <f>+VLOOKUP(Tabla1[[#This Row],[Etiqueta]],[3]!Tabla2[Factura],1,FALSE)</f>
        <v>#N/A</v>
      </c>
    </row>
    <row r="3" spans="1:11" x14ac:dyDescent="0.25">
      <c r="A3" s="4" t="s">
        <v>503</v>
      </c>
      <c r="B3" s="3">
        <v>45717</v>
      </c>
      <c r="C3" s="2" t="s">
        <v>7</v>
      </c>
      <c r="D3" s="2" t="s">
        <v>501</v>
      </c>
      <c r="E3" s="2" t="s">
        <v>9</v>
      </c>
      <c r="F3" s="2" t="s">
        <v>502</v>
      </c>
      <c r="G3" s="2">
        <v>-18982.8</v>
      </c>
      <c r="H3" s="2" t="s">
        <v>504</v>
      </c>
      <c r="I3" s="2" t="str">
        <f>+VLOOKUP(Tabla1[[#This Row],[Etiqueta]],[4]!Tabla1[Factura],1,FALSE)</f>
        <v>F F01-00000397</v>
      </c>
      <c r="J3" s="9" t="e">
        <f>+VLOOKUP(Tabla1[[#This Row],[Etiqueta]],[2]!Tabla2[Factura],1,FALSE)</f>
        <v>#REF!</v>
      </c>
      <c r="K3" s="9" t="e">
        <f>+VLOOKUP(Tabla1[[#This Row],[Etiqueta]],[3]!Tabla2[Factura],1,FALSE)</f>
        <v>#N/A</v>
      </c>
    </row>
    <row r="4" spans="1:11" x14ac:dyDescent="0.25">
      <c r="A4" s="4" t="s">
        <v>474</v>
      </c>
      <c r="B4" s="3">
        <v>45719</v>
      </c>
      <c r="C4" s="2" t="s">
        <v>7</v>
      </c>
      <c r="D4" s="2" t="s">
        <v>62</v>
      </c>
      <c r="E4" s="2" t="s">
        <v>9</v>
      </c>
      <c r="F4" s="2" t="s">
        <v>473</v>
      </c>
      <c r="G4" s="2">
        <v>-3944.01</v>
      </c>
      <c r="H4" s="2" t="s">
        <v>475</v>
      </c>
      <c r="I4" s="2" t="str">
        <f>+VLOOKUP(Tabla1[[#This Row],[Etiqueta]],[4]!Tabla1[Factura],1,FALSE)</f>
        <v>F F01-00000407</v>
      </c>
      <c r="J4" s="9" t="e">
        <f>+VLOOKUP(Tabla1[[#This Row],[Etiqueta]],[2]!Tabla2[Factura],1,FALSE)</f>
        <v>#REF!</v>
      </c>
      <c r="K4" s="9" t="e">
        <f>+VLOOKUP(Tabla1[[#This Row],[Etiqueta]],[3]!Tabla2[Factura],1,FALSE)</f>
        <v>#N/A</v>
      </c>
    </row>
    <row r="5" spans="1:11" x14ac:dyDescent="0.25">
      <c r="A5" s="4" t="s">
        <v>477</v>
      </c>
      <c r="B5" s="3">
        <v>45719</v>
      </c>
      <c r="C5" s="2" t="s">
        <v>7</v>
      </c>
      <c r="D5" s="2" t="s">
        <v>98</v>
      </c>
      <c r="E5" s="2" t="s">
        <v>9</v>
      </c>
      <c r="F5" s="2" t="s">
        <v>476</v>
      </c>
      <c r="G5" s="2">
        <v>-6194.29</v>
      </c>
      <c r="H5" s="2" t="s">
        <v>478</v>
      </c>
      <c r="I5" s="2" t="str">
        <f>+VLOOKUP(Tabla1[[#This Row],[Etiqueta]],[4]!Tabla1[Factura],1,FALSE)</f>
        <v>F F01-00000398</v>
      </c>
      <c r="J5" s="9" t="e">
        <f>+VLOOKUP(Tabla1[[#This Row],[Etiqueta]],[2]!Tabla2[Factura],1,FALSE)</f>
        <v>#REF!</v>
      </c>
      <c r="K5" s="9" t="e">
        <f>+VLOOKUP(Tabla1[[#This Row],[Etiqueta]],[3]!Tabla2[Factura],1,FALSE)</f>
        <v>#N/A</v>
      </c>
    </row>
    <row r="6" spans="1:11" x14ac:dyDescent="0.25">
      <c r="A6" s="4" t="s">
        <v>480</v>
      </c>
      <c r="B6" s="3">
        <v>45719</v>
      </c>
      <c r="C6" s="2" t="s">
        <v>7</v>
      </c>
      <c r="D6" s="2" t="s">
        <v>66</v>
      </c>
      <c r="E6" s="2" t="s">
        <v>9</v>
      </c>
      <c r="F6" s="2" t="s">
        <v>479</v>
      </c>
      <c r="G6" s="2">
        <v>-8205.58</v>
      </c>
      <c r="H6" s="2" t="s">
        <v>481</v>
      </c>
      <c r="I6" s="2" t="str">
        <f>+VLOOKUP(Tabla1[[#This Row],[Etiqueta]],[4]!Tabla1[Factura],1,FALSE)</f>
        <v>F F01-00000413</v>
      </c>
      <c r="J6" s="9" t="e">
        <f>+VLOOKUP(Tabla1[[#This Row],[Etiqueta]],[2]!Tabla2[Factura],1,FALSE)</f>
        <v>#REF!</v>
      </c>
      <c r="K6" s="9" t="e">
        <f>+VLOOKUP(Tabla1[[#This Row],[Etiqueta]],[3]!Tabla2[Factura],1,FALSE)</f>
        <v>#N/A</v>
      </c>
    </row>
    <row r="7" spans="1:11" x14ac:dyDescent="0.25">
      <c r="A7" s="4" t="s">
        <v>483</v>
      </c>
      <c r="B7" s="3">
        <v>45719</v>
      </c>
      <c r="C7" s="2" t="s">
        <v>7</v>
      </c>
      <c r="D7" s="2" t="s">
        <v>45</v>
      </c>
      <c r="E7" s="2" t="s">
        <v>9</v>
      </c>
      <c r="F7" s="2" t="s">
        <v>482</v>
      </c>
      <c r="G7" s="2">
        <v>-11998.2</v>
      </c>
      <c r="H7" s="2" t="s">
        <v>484</v>
      </c>
      <c r="I7" s="2" t="str">
        <f>+VLOOKUP(Tabla1[[#This Row],[Etiqueta]],[4]!Tabla1[Factura],1,FALSE)</f>
        <v>F F01-00000404</v>
      </c>
      <c r="J7" s="9" t="e">
        <f>+VLOOKUP(Tabla1[[#This Row],[Etiqueta]],[2]!Tabla2[Factura],1,FALSE)</f>
        <v>#REF!</v>
      </c>
      <c r="K7" s="9" t="e">
        <f>+VLOOKUP(Tabla1[[#This Row],[Etiqueta]],[3]!Tabla2[Factura],1,FALSE)</f>
        <v>#N/A</v>
      </c>
    </row>
    <row r="8" spans="1:11" x14ac:dyDescent="0.25">
      <c r="A8" s="4" t="s">
        <v>486</v>
      </c>
      <c r="B8" s="3">
        <v>45719</v>
      </c>
      <c r="C8" s="2" t="s">
        <v>7</v>
      </c>
      <c r="D8" s="2" t="s">
        <v>62</v>
      </c>
      <c r="E8" s="2" t="s">
        <v>9</v>
      </c>
      <c r="F8" s="2" t="s">
        <v>485</v>
      </c>
      <c r="G8" s="2">
        <v>-15086.12</v>
      </c>
      <c r="H8" s="2" t="s">
        <v>487</v>
      </c>
      <c r="I8" s="2" t="str">
        <f>+VLOOKUP(Tabla1[[#This Row],[Etiqueta]],[4]!Tabla1[Factura],1,FALSE)</f>
        <v>F F01-00000403</v>
      </c>
      <c r="J8" s="9" t="e">
        <f>+VLOOKUP(Tabla1[[#This Row],[Etiqueta]],[2]!Tabla2[Factura],1,FALSE)</f>
        <v>#REF!</v>
      </c>
      <c r="K8" s="9" t="e">
        <f>+VLOOKUP(Tabla1[[#This Row],[Etiqueta]],[3]!Tabla2[Factura],1,FALSE)</f>
        <v>#N/A</v>
      </c>
    </row>
    <row r="9" spans="1:11" x14ac:dyDescent="0.25">
      <c r="A9" s="4" t="s">
        <v>489</v>
      </c>
      <c r="B9" s="3">
        <v>45719</v>
      </c>
      <c r="C9" s="2" t="s">
        <v>7</v>
      </c>
      <c r="D9" s="2" t="s">
        <v>135</v>
      </c>
      <c r="E9" s="2" t="s">
        <v>9</v>
      </c>
      <c r="F9" s="2" t="s">
        <v>488</v>
      </c>
      <c r="G9" s="2">
        <v>-16016.6</v>
      </c>
      <c r="H9" s="2" t="s">
        <v>490</v>
      </c>
      <c r="I9" s="2" t="str">
        <f>+VLOOKUP(Tabla1[[#This Row],[Etiqueta]],[4]!Tabla1[Factura],1,FALSE)</f>
        <v>F F01-00000412</v>
      </c>
      <c r="J9" s="9" t="e">
        <f>+VLOOKUP(Tabla1[[#This Row],[Etiqueta]],[2]!Tabla2[Factura],1,FALSE)</f>
        <v>#REF!</v>
      </c>
      <c r="K9" s="9" t="e">
        <f>+VLOOKUP(Tabla1[[#This Row],[Etiqueta]],[3]!Tabla2[Factura],1,FALSE)</f>
        <v>#N/A</v>
      </c>
    </row>
    <row r="10" spans="1:11" x14ac:dyDescent="0.25">
      <c r="A10" s="4" t="s">
        <v>492</v>
      </c>
      <c r="B10" s="3">
        <v>45719</v>
      </c>
      <c r="C10" s="2" t="s">
        <v>7</v>
      </c>
      <c r="D10" s="2" t="s">
        <v>53</v>
      </c>
      <c r="E10" s="2" t="s">
        <v>9</v>
      </c>
      <c r="F10" s="2" t="s">
        <v>491</v>
      </c>
      <c r="G10" s="2">
        <v>-21704.89</v>
      </c>
      <c r="H10" s="2" t="s">
        <v>493</v>
      </c>
      <c r="I10" s="2" t="str">
        <f>+VLOOKUP(Tabla1[[#This Row],[Etiqueta]],[4]!Tabla1[Factura],1,FALSE)</f>
        <v>F F01-00000400</v>
      </c>
      <c r="J10" s="9" t="e">
        <f>+VLOOKUP(Tabla1[[#This Row],[Etiqueta]],[2]!Tabla2[Factura],1,FALSE)</f>
        <v>#REF!</v>
      </c>
      <c r="K10" s="9" t="e">
        <f>+VLOOKUP(Tabla1[[#This Row],[Etiqueta]],[3]!Tabla2[Factura],1,FALSE)</f>
        <v>#N/A</v>
      </c>
    </row>
    <row r="11" spans="1:11" x14ac:dyDescent="0.25">
      <c r="A11" s="4" t="s">
        <v>496</v>
      </c>
      <c r="B11" s="3">
        <v>45719</v>
      </c>
      <c r="C11" s="2" t="s">
        <v>7</v>
      </c>
      <c r="D11" s="2" t="s">
        <v>494</v>
      </c>
      <c r="E11" s="2" t="s">
        <v>9</v>
      </c>
      <c r="F11" s="2" t="s">
        <v>495</v>
      </c>
      <c r="G11" s="2">
        <v>-4980.01</v>
      </c>
      <c r="H11" s="2" t="s">
        <v>497</v>
      </c>
      <c r="I11" s="2" t="str">
        <f>+VLOOKUP(Tabla1[[#This Row],[Etiqueta]],[4]!Tabla1[Factura],1,FALSE)</f>
        <v>F F01-00000416</v>
      </c>
      <c r="J11" s="9" t="e">
        <f>+VLOOKUP(Tabla1[[#This Row],[Etiqueta]],[2]!Tabla2[Factura],1,FALSE)</f>
        <v>#REF!</v>
      </c>
      <c r="K11" s="9" t="e">
        <f>+VLOOKUP(Tabla1[[#This Row],[Etiqueta]],[3]!Tabla2[Factura],1,FALSE)</f>
        <v>#N/A</v>
      </c>
    </row>
    <row r="12" spans="1:11" x14ac:dyDescent="0.25">
      <c r="A12" s="4" t="s">
        <v>464</v>
      </c>
      <c r="B12" s="3">
        <v>45720</v>
      </c>
      <c r="C12" s="2" t="s">
        <v>7</v>
      </c>
      <c r="D12" s="2" t="s">
        <v>45</v>
      </c>
      <c r="E12" s="2" t="s">
        <v>9</v>
      </c>
      <c r="F12" s="2" t="s">
        <v>463</v>
      </c>
      <c r="G12" s="2">
        <v>-4789.49</v>
      </c>
      <c r="H12" s="2" t="s">
        <v>465</v>
      </c>
      <c r="I12" s="2" t="str">
        <f>+VLOOKUP(Tabla1[[#This Row],[Etiqueta]],[4]!Tabla1[Factura],1,FALSE)</f>
        <v>F F01-00000423</v>
      </c>
      <c r="J12" s="9" t="e">
        <f>+VLOOKUP(Tabla1[[#This Row],[Etiqueta]],[2]!Tabla2[Factura],1,FALSE)</f>
        <v>#REF!</v>
      </c>
      <c r="K12" s="9" t="e">
        <f>+VLOOKUP(Tabla1[[#This Row],[Etiqueta]],[3]!Tabla2[Factura],1,FALSE)</f>
        <v>#N/A</v>
      </c>
    </row>
    <row r="13" spans="1:11" x14ac:dyDescent="0.25">
      <c r="A13" s="4" t="s">
        <v>467</v>
      </c>
      <c r="B13" s="3">
        <v>45720</v>
      </c>
      <c r="C13" s="2" t="s">
        <v>7</v>
      </c>
      <c r="D13" s="2" t="s">
        <v>98</v>
      </c>
      <c r="E13" s="2" t="s">
        <v>9</v>
      </c>
      <c r="F13" s="2" t="s">
        <v>466</v>
      </c>
      <c r="G13" s="2">
        <v>-5885.86</v>
      </c>
      <c r="H13" s="2" t="s">
        <v>468</v>
      </c>
      <c r="I13" s="2" t="str">
        <f>+VLOOKUP(Tabla1[[#This Row],[Etiqueta]],[4]!Tabla1[Factura],1,FALSE)</f>
        <v>F F01-00000425</v>
      </c>
      <c r="J13" s="9" t="e">
        <f>+VLOOKUP(Tabla1[[#This Row],[Etiqueta]],[2]!Tabla2[Factura],1,FALSE)</f>
        <v>#REF!</v>
      </c>
      <c r="K13" s="9" t="e">
        <f>+VLOOKUP(Tabla1[[#This Row],[Etiqueta]],[3]!Tabla2[Factura],1,FALSE)</f>
        <v>#N/A</v>
      </c>
    </row>
    <row r="14" spans="1:11" x14ac:dyDescent="0.25">
      <c r="A14" s="4" t="s">
        <v>458</v>
      </c>
      <c r="B14" s="3">
        <v>45720</v>
      </c>
      <c r="C14" s="2" t="s">
        <v>7</v>
      </c>
      <c r="D14" s="2" t="s">
        <v>57</v>
      </c>
      <c r="E14" s="2" t="s">
        <v>9</v>
      </c>
      <c r="F14" s="2" t="s">
        <v>457</v>
      </c>
      <c r="G14" s="2">
        <v>-10876.52</v>
      </c>
      <c r="H14" s="2" t="s">
        <v>469</v>
      </c>
      <c r="I14" s="2" t="str">
        <f>+VLOOKUP(Tabla1[[#This Row],[Etiqueta]],[4]!Tabla1[Factura],1,FALSE)</f>
        <v>F F01-00000431</v>
      </c>
      <c r="J14" s="9" t="e">
        <f>+VLOOKUP(Tabla1[[#This Row],[Etiqueta]],[2]!Tabla2[Factura],1,FALSE)</f>
        <v>#REF!</v>
      </c>
      <c r="K14" s="9" t="e">
        <f>+VLOOKUP(Tabla1[[#This Row],[Etiqueta]],[3]!Tabla2[Factura],1,FALSE)</f>
        <v>#N/A</v>
      </c>
    </row>
    <row r="15" spans="1:11" x14ac:dyDescent="0.25">
      <c r="A15" s="4" t="s">
        <v>471</v>
      </c>
      <c r="B15" s="3">
        <v>45720</v>
      </c>
      <c r="C15" s="2" t="s">
        <v>7</v>
      </c>
      <c r="D15" s="2" t="s">
        <v>98</v>
      </c>
      <c r="E15" s="2" t="s">
        <v>9</v>
      </c>
      <c r="F15" s="2" t="s">
        <v>470</v>
      </c>
      <c r="G15" s="2">
        <v>-11650.22</v>
      </c>
      <c r="H15" s="2" t="s">
        <v>472</v>
      </c>
      <c r="I15" s="2" t="str">
        <f>+VLOOKUP(Tabla1[[#This Row],[Etiqueta]],[4]!Tabla1[Factura],1,FALSE)</f>
        <v>F F01-00000426</v>
      </c>
      <c r="J15" s="9" t="e">
        <f>+VLOOKUP(Tabla1[[#This Row],[Etiqueta]],[2]!Tabla2[Factura],1,FALSE)</f>
        <v>#REF!</v>
      </c>
      <c r="K15" s="9" t="e">
        <f>+VLOOKUP(Tabla1[[#This Row],[Etiqueta]],[3]!Tabla2[Factura],1,FALSE)</f>
        <v>#N/A</v>
      </c>
    </row>
    <row r="16" spans="1:11" x14ac:dyDescent="0.25">
      <c r="A16" s="4" t="s">
        <v>455</v>
      </c>
      <c r="B16" s="3">
        <v>45721</v>
      </c>
      <c r="C16" s="2" t="s">
        <v>7</v>
      </c>
      <c r="D16" s="2" t="s">
        <v>131</v>
      </c>
      <c r="E16" s="2" t="s">
        <v>9</v>
      </c>
      <c r="F16" s="2" t="s">
        <v>454</v>
      </c>
      <c r="G16" s="2">
        <v>-919.12</v>
      </c>
      <c r="H16" s="2" t="s">
        <v>456</v>
      </c>
      <c r="I16" s="2" t="str">
        <f>+VLOOKUP(Tabla1[[#This Row],[Etiqueta]],[4]!Tabla1[Factura],1,FALSE)</f>
        <v>F F01-00000432</v>
      </c>
      <c r="J16" s="9" t="e">
        <f>+VLOOKUP(Tabla1[[#This Row],[Etiqueta]],[2]!Tabla2[Factura],1,FALSE)</f>
        <v>#REF!</v>
      </c>
      <c r="K16" s="9" t="e">
        <f>+VLOOKUP(Tabla1[[#This Row],[Etiqueta]],[3]!Tabla2[Factura],1,FALSE)</f>
        <v>#N/A</v>
      </c>
    </row>
    <row r="17" spans="1:11" x14ac:dyDescent="0.25">
      <c r="A17" s="4" t="s">
        <v>458</v>
      </c>
      <c r="B17" s="3">
        <v>45721</v>
      </c>
      <c r="C17" s="2" t="s">
        <v>7</v>
      </c>
      <c r="D17" s="2" t="s">
        <v>57</v>
      </c>
      <c r="E17" s="2" t="s">
        <v>9</v>
      </c>
      <c r="F17" s="2" t="s">
        <v>457</v>
      </c>
      <c r="G17" s="2">
        <v>-1300</v>
      </c>
      <c r="H17" s="2" t="s">
        <v>459</v>
      </c>
      <c r="I17" s="2" t="str">
        <f>+VLOOKUP(Tabla1[[#This Row],[Etiqueta]],[4]!Tabla1[Factura],1,FALSE)</f>
        <v>F F01-00000431</v>
      </c>
      <c r="J17" s="9" t="e">
        <f>+VLOOKUP(Tabla1[[#This Row],[Etiqueta]],[2]!Tabla2[Factura],1,FALSE)</f>
        <v>#REF!</v>
      </c>
      <c r="K17" s="9" t="e">
        <f>+VLOOKUP(Tabla1[[#This Row],[Etiqueta]],[3]!Tabla2[Factura],1,FALSE)</f>
        <v>#N/A</v>
      </c>
    </row>
    <row r="18" spans="1:11" x14ac:dyDescent="0.25">
      <c r="A18" s="4" t="s">
        <v>461</v>
      </c>
      <c r="B18" s="3">
        <v>45721</v>
      </c>
      <c r="C18" s="2" t="s">
        <v>7</v>
      </c>
      <c r="D18" s="2" t="s">
        <v>70</v>
      </c>
      <c r="E18" s="2" t="s">
        <v>9</v>
      </c>
      <c r="F18" s="2" t="s">
        <v>460</v>
      </c>
      <c r="G18" s="2">
        <v>-59622.52</v>
      </c>
      <c r="H18" s="2" t="s">
        <v>462</v>
      </c>
      <c r="I18" s="2" t="str">
        <f>+VLOOKUP(Tabla1[[#This Row],[Etiqueta]],[4]!Tabla1[Factura],1,FALSE)</f>
        <v>F F01-00000433</v>
      </c>
      <c r="J18" s="9" t="e">
        <f>+VLOOKUP(Tabla1[[#This Row],[Etiqueta]],[2]!Tabla2[Factura],1,FALSE)</f>
        <v>#REF!</v>
      </c>
      <c r="K18" s="9" t="e">
        <f>+VLOOKUP(Tabla1[[#This Row],[Etiqueta]],[3]!Tabla2[Factura],1,FALSE)</f>
        <v>#N/A</v>
      </c>
    </row>
    <row r="19" spans="1:11" x14ac:dyDescent="0.25">
      <c r="A19" s="4" t="s">
        <v>426</v>
      </c>
      <c r="B19" s="3">
        <v>45722</v>
      </c>
      <c r="C19" s="2" t="s">
        <v>7</v>
      </c>
      <c r="D19" s="2" t="s">
        <v>105</v>
      </c>
      <c r="E19" s="2" t="s">
        <v>9</v>
      </c>
      <c r="F19" s="2" t="s">
        <v>425</v>
      </c>
      <c r="G19" s="2">
        <v>-3909.01</v>
      </c>
      <c r="H19" s="2" t="s">
        <v>427</v>
      </c>
      <c r="I19" s="2" t="str">
        <f>+VLOOKUP(Tabla1[[#This Row],[Etiqueta]],[4]!Tabla1[Factura],1,FALSE)</f>
        <v>F F01-00000440</v>
      </c>
      <c r="J19" s="9" t="e">
        <f>+VLOOKUP(Tabla1[[#This Row],[Etiqueta]],[2]!Tabla2[Factura],1,FALSE)</f>
        <v>#REF!</v>
      </c>
      <c r="K19" s="9" t="e">
        <f>+VLOOKUP(Tabla1[[#This Row],[Etiqueta]],[3]!Tabla2[Factura],1,FALSE)</f>
        <v>#N/A</v>
      </c>
    </row>
    <row r="20" spans="1:11" x14ac:dyDescent="0.25">
      <c r="A20" s="4" t="s">
        <v>429</v>
      </c>
      <c r="B20" s="3">
        <v>45722</v>
      </c>
      <c r="C20" s="2" t="s">
        <v>7</v>
      </c>
      <c r="D20" s="2" t="s">
        <v>197</v>
      </c>
      <c r="E20" s="2" t="s">
        <v>9</v>
      </c>
      <c r="F20" s="2" t="s">
        <v>428</v>
      </c>
      <c r="G20" s="2">
        <v>-4567.2299999999996</v>
      </c>
      <c r="H20" s="2" t="s">
        <v>430</v>
      </c>
      <c r="I20" s="2" t="str">
        <f>+VLOOKUP(Tabla1[[#This Row],[Etiqueta]],[4]!Tabla1[Factura],1,FALSE)</f>
        <v>F F01-00000435</v>
      </c>
      <c r="J20" s="9" t="e">
        <f>+VLOOKUP(Tabla1[[#This Row],[Etiqueta]],[2]!Tabla2[Factura],1,FALSE)</f>
        <v>#REF!</v>
      </c>
      <c r="K20" s="9" t="e">
        <f>+VLOOKUP(Tabla1[[#This Row],[Etiqueta]],[3]!Tabla2[Factura],1,FALSE)</f>
        <v>#N/A</v>
      </c>
    </row>
    <row r="21" spans="1:11" x14ac:dyDescent="0.25">
      <c r="A21" s="4" t="s">
        <v>514</v>
      </c>
      <c r="B21" s="3">
        <v>45722</v>
      </c>
      <c r="C21" s="2" t="s">
        <v>7</v>
      </c>
      <c r="D21" s="2" t="s">
        <v>431</v>
      </c>
      <c r="E21" s="2" t="s">
        <v>9</v>
      </c>
      <c r="F21" s="2" t="s">
        <v>432</v>
      </c>
      <c r="G21" s="2">
        <v>-2454.4</v>
      </c>
      <c r="H21" s="2" t="s">
        <v>434</v>
      </c>
      <c r="I21" s="2" t="e">
        <f>+VLOOKUP(Tabla1[[#This Row],[Etiqueta]],[4]!Tabla1[Factura],1,FALSE)</f>
        <v>#N/A</v>
      </c>
      <c r="J21" s="11" t="e">
        <f>+VLOOKUP(Tabla1[[#This Row],[Etiqueta]],[2]!Tabla2[Factura],1,FALSE)</f>
        <v>#REF!</v>
      </c>
      <c r="K21" s="11" t="str">
        <f>+VLOOKUP(Tabla1[[#This Row],[Etiqueta]],[3]!Tabla2[Factura],1,FALSE)</f>
        <v>E 001-00000154</v>
      </c>
    </row>
    <row r="22" spans="1:11" x14ac:dyDescent="0.25">
      <c r="A22" s="4" t="s">
        <v>436</v>
      </c>
      <c r="B22" s="3">
        <v>45722</v>
      </c>
      <c r="C22" s="2" t="s">
        <v>7</v>
      </c>
      <c r="D22" s="2" t="s">
        <v>431</v>
      </c>
      <c r="E22" s="2" t="s">
        <v>9</v>
      </c>
      <c r="F22" s="2" t="s">
        <v>435</v>
      </c>
      <c r="G22" s="2">
        <v>-3570.03</v>
      </c>
      <c r="H22" s="2" t="s">
        <v>434</v>
      </c>
      <c r="I22" s="2" t="s">
        <v>507</v>
      </c>
      <c r="J22" s="9" t="e">
        <f>+VLOOKUP(Tabla1[[#This Row],[Etiqueta]],[2]!Tabla2[Factura],1,FALSE)</f>
        <v>#REF!</v>
      </c>
      <c r="K22" s="9" t="e">
        <f>+VLOOKUP(Tabla1[[#This Row],[Etiqueta]],[3]!Tabla2[Factura],1,FALSE)</f>
        <v>#N/A</v>
      </c>
    </row>
    <row r="23" spans="1:11" x14ac:dyDescent="0.25">
      <c r="A23" s="4" t="s">
        <v>438</v>
      </c>
      <c r="B23" s="3">
        <v>45722</v>
      </c>
      <c r="C23" s="2" t="s">
        <v>7</v>
      </c>
      <c r="D23" s="2" t="s">
        <v>143</v>
      </c>
      <c r="E23" s="2" t="s">
        <v>9</v>
      </c>
      <c r="F23" s="2" t="s">
        <v>437</v>
      </c>
      <c r="G23" s="2">
        <v>-2364.7199999999998</v>
      </c>
      <c r="H23" s="2" t="s">
        <v>439</v>
      </c>
      <c r="I23" s="2" t="e">
        <f>+VLOOKUP(Tabla1[[#This Row],[Etiqueta]],[4]!Tabla1[Factura],1,FALSE)</f>
        <v>#N/A</v>
      </c>
      <c r="J23" s="9" t="e">
        <f>+VLOOKUP(Tabla1[[#This Row],[Etiqueta]],[2]!Tabla2[Factura],1,FALSE)</f>
        <v>#REF!</v>
      </c>
      <c r="K23" s="9" t="e">
        <f>+VLOOKUP(Tabla1[[#This Row],[Etiqueta]],[3]!Tabla2[Factura],1,FALSE)</f>
        <v>#N/A</v>
      </c>
    </row>
    <row r="24" spans="1:11" x14ac:dyDescent="0.25">
      <c r="A24" s="4" t="s">
        <v>441</v>
      </c>
      <c r="B24" s="3">
        <v>45722</v>
      </c>
      <c r="C24" s="2" t="s">
        <v>7</v>
      </c>
      <c r="D24" s="2" t="s">
        <v>143</v>
      </c>
      <c r="E24" s="2" t="s">
        <v>9</v>
      </c>
      <c r="F24" s="2" t="s">
        <v>440</v>
      </c>
      <c r="G24" s="2">
        <v>-3941.2</v>
      </c>
      <c r="H24" s="2" t="s">
        <v>439</v>
      </c>
      <c r="I24" s="2" t="e">
        <f>+VLOOKUP(Tabla1[[#This Row],[Etiqueta]],[4]!Tabla1[Factura],1,FALSE)</f>
        <v>#N/A</v>
      </c>
      <c r="J24" s="9" t="e">
        <f>+VLOOKUP(Tabla1[[#This Row],[Etiqueta]],[2]!Tabla2[Factura],1,FALSE)</f>
        <v>#REF!</v>
      </c>
      <c r="K24" s="9" t="e">
        <f>+VLOOKUP(Tabla1[[#This Row],[Etiqueta]],[3]!Tabla2[Factura],1,FALSE)</f>
        <v>#N/A</v>
      </c>
    </row>
    <row r="25" spans="1:11" x14ac:dyDescent="0.25">
      <c r="A25" s="4" t="s">
        <v>443</v>
      </c>
      <c r="B25" s="3">
        <v>45722</v>
      </c>
      <c r="C25" s="2" t="s">
        <v>7</v>
      </c>
      <c r="D25" s="2" t="s">
        <v>147</v>
      </c>
      <c r="E25" s="2" t="s">
        <v>9</v>
      </c>
      <c r="F25" s="2" t="s">
        <v>442</v>
      </c>
      <c r="G25" s="2">
        <v>-8017.01</v>
      </c>
      <c r="H25" s="2" t="s">
        <v>444</v>
      </c>
      <c r="I25" s="2" t="str">
        <f>+VLOOKUP(Tabla1[[#This Row],[Etiqueta]],[4]!Tabla1[Factura],1,FALSE)</f>
        <v>F F01-00000441</v>
      </c>
      <c r="J25" s="9" t="e">
        <f>+VLOOKUP(Tabla1[[#This Row],[Etiqueta]],[2]!Tabla2[Factura],1,FALSE)</f>
        <v>#REF!</v>
      </c>
      <c r="K25" s="9" t="e">
        <f>+VLOOKUP(Tabla1[[#This Row],[Etiqueta]],[3]!Tabla2[Factura],1,FALSE)</f>
        <v>#N/A</v>
      </c>
    </row>
    <row r="26" spans="1:11" x14ac:dyDescent="0.25">
      <c r="A26" s="4" t="s">
        <v>446</v>
      </c>
      <c r="B26" s="3">
        <v>45722</v>
      </c>
      <c r="C26" s="2" t="s">
        <v>7</v>
      </c>
      <c r="D26" s="2" t="s">
        <v>139</v>
      </c>
      <c r="E26" s="2" t="s">
        <v>9</v>
      </c>
      <c r="F26" s="2" t="s">
        <v>445</v>
      </c>
      <c r="G26" s="2">
        <v>-10072.209999999999</v>
      </c>
      <c r="H26" s="2" t="s">
        <v>447</v>
      </c>
      <c r="I26" s="2" t="e">
        <f>+VLOOKUP(Tabla1[[#This Row],[Etiqueta]],[4]!Tabla1[Factura],1,FALSE)</f>
        <v>#N/A</v>
      </c>
      <c r="J26" s="9" t="e">
        <f>+VLOOKUP(Tabla1[[#This Row],[Etiqueta]],[2]!Tabla2[Factura],1,FALSE)</f>
        <v>#REF!</v>
      </c>
      <c r="K26" s="9" t="str">
        <f>+VLOOKUP(Tabla1[[#This Row],[Etiqueta]],[3]!Tabla2[Factura],1,FALSE)</f>
        <v>F F01-00000013</v>
      </c>
    </row>
    <row r="27" spans="1:11" x14ac:dyDescent="0.25">
      <c r="A27" s="4" t="s">
        <v>449</v>
      </c>
      <c r="B27" s="3">
        <v>45722</v>
      </c>
      <c r="C27" s="2" t="s">
        <v>7</v>
      </c>
      <c r="D27" s="2" t="s">
        <v>57</v>
      </c>
      <c r="E27" s="2" t="s">
        <v>9</v>
      </c>
      <c r="F27" s="2" t="s">
        <v>448</v>
      </c>
      <c r="G27" s="2">
        <v>-11137.65</v>
      </c>
      <c r="H27" s="2" t="s">
        <v>450</v>
      </c>
      <c r="I27" s="2" t="str">
        <f>+VLOOKUP(Tabla1[[#This Row],[Etiqueta]],[4]!Tabla1[Factura],1,FALSE)</f>
        <v>F F01-00000437</v>
      </c>
      <c r="J27" s="9" t="e">
        <f>+VLOOKUP(Tabla1[[#This Row],[Etiqueta]],[2]!Tabla2[Factura],1,FALSE)</f>
        <v>#REF!</v>
      </c>
      <c r="K27" s="9" t="e">
        <f>+VLOOKUP(Tabla1[[#This Row],[Etiqueta]],[3]!Tabla2[Factura],1,FALSE)</f>
        <v>#N/A</v>
      </c>
    </row>
    <row r="28" spans="1:11" x14ac:dyDescent="0.25">
      <c r="A28" s="4" t="s">
        <v>452</v>
      </c>
      <c r="B28" s="3">
        <v>45722</v>
      </c>
      <c r="C28" s="2" t="s">
        <v>7</v>
      </c>
      <c r="D28" s="2" t="s">
        <v>151</v>
      </c>
      <c r="E28" s="2" t="s">
        <v>9</v>
      </c>
      <c r="F28" s="2" t="s">
        <v>451</v>
      </c>
      <c r="G28" s="2">
        <v>-15203.24</v>
      </c>
      <c r="H28" s="2" t="s">
        <v>453</v>
      </c>
      <c r="I28" s="2" t="str">
        <f>+VLOOKUP(Tabla1[[#This Row],[Etiqueta]],[4]!Tabla1[Factura],1,FALSE)</f>
        <v>F F01-00000443</v>
      </c>
      <c r="J28" s="9" t="e">
        <f>+VLOOKUP(Tabla1[[#This Row],[Etiqueta]],[2]!Tabla2[Factura],1,FALSE)</f>
        <v>#REF!</v>
      </c>
      <c r="K28" s="9" t="e">
        <f>+VLOOKUP(Tabla1[[#This Row],[Etiqueta]],[3]!Tabla2[Factura],1,FALSE)</f>
        <v>#N/A</v>
      </c>
    </row>
    <row r="29" spans="1:11" x14ac:dyDescent="0.25">
      <c r="A29" s="4" t="s">
        <v>411</v>
      </c>
      <c r="B29" s="3">
        <v>45723</v>
      </c>
      <c r="C29" s="2" t="s">
        <v>7</v>
      </c>
      <c r="D29" s="2" t="s">
        <v>13</v>
      </c>
      <c r="E29" s="2" t="s">
        <v>9</v>
      </c>
      <c r="F29" s="2" t="s">
        <v>410</v>
      </c>
      <c r="G29" s="2">
        <v>-2752.7</v>
      </c>
      <c r="H29" s="2" t="s">
        <v>412</v>
      </c>
      <c r="I29" s="2" t="s">
        <v>510</v>
      </c>
      <c r="J29" s="9" t="e">
        <f>+VLOOKUP(Tabla1[[#This Row],[Etiqueta]],[2]!Tabla2[Factura],1,FALSE)</f>
        <v>#REF!</v>
      </c>
      <c r="K29" s="9" t="e">
        <f>+VLOOKUP(Tabla1[[#This Row],[Etiqueta]],[3]!Tabla2[Factura],1,FALSE)</f>
        <v>#N/A</v>
      </c>
    </row>
    <row r="30" spans="1:11" x14ac:dyDescent="0.25">
      <c r="A30" s="4" t="s">
        <v>414</v>
      </c>
      <c r="B30" s="3">
        <v>45723</v>
      </c>
      <c r="C30" s="2" t="s">
        <v>7</v>
      </c>
      <c r="D30" s="2" t="s">
        <v>53</v>
      </c>
      <c r="E30" s="2" t="s">
        <v>9</v>
      </c>
      <c r="F30" s="2" t="s">
        <v>413</v>
      </c>
      <c r="G30" s="2">
        <v>-9440.5499999999993</v>
      </c>
      <c r="H30" s="2" t="s">
        <v>415</v>
      </c>
      <c r="I30" s="2" t="str">
        <f>+VLOOKUP(Tabla1[[#This Row],[Etiqueta]],[4]!Tabla1[Factura],1,FALSE)</f>
        <v>F F01-00000456</v>
      </c>
      <c r="J30" s="9" t="e">
        <f>+VLOOKUP(Tabla1[[#This Row],[Etiqueta]],[2]!Tabla2[Factura],1,FALSE)</f>
        <v>#REF!</v>
      </c>
      <c r="K30" s="9" t="e">
        <f>+VLOOKUP(Tabla1[[#This Row],[Etiqueta]],[3]!Tabla2[Factura],1,FALSE)</f>
        <v>#N/A</v>
      </c>
    </row>
    <row r="31" spans="1:11" x14ac:dyDescent="0.25">
      <c r="A31" s="4" t="s">
        <v>417</v>
      </c>
      <c r="B31" s="3">
        <v>45723</v>
      </c>
      <c r="C31" s="2" t="s">
        <v>7</v>
      </c>
      <c r="D31" s="2" t="s">
        <v>161</v>
      </c>
      <c r="E31" s="2" t="s">
        <v>9</v>
      </c>
      <c r="F31" s="2" t="s">
        <v>416</v>
      </c>
      <c r="G31" s="2">
        <v>-11464.68</v>
      </c>
      <c r="H31" s="2" t="s">
        <v>418</v>
      </c>
      <c r="I31" s="2" t="str">
        <f>+VLOOKUP(Tabla1[[#This Row],[Etiqueta]],[4]!Tabla1[Factura],1,FALSE)</f>
        <v>F F01-00000449</v>
      </c>
      <c r="J31" s="9" t="e">
        <f>+VLOOKUP(Tabla1[[#This Row],[Etiqueta]],[2]!Tabla2[Factura],1,FALSE)</f>
        <v>#REF!</v>
      </c>
      <c r="K31" s="9" t="e">
        <f>+VLOOKUP(Tabla1[[#This Row],[Etiqueta]],[3]!Tabla2[Factura],1,FALSE)</f>
        <v>#N/A</v>
      </c>
    </row>
    <row r="32" spans="1:11" x14ac:dyDescent="0.25">
      <c r="A32" s="4" t="s">
        <v>420</v>
      </c>
      <c r="B32" s="3">
        <v>45723</v>
      </c>
      <c r="C32" s="2" t="s">
        <v>7</v>
      </c>
      <c r="D32" s="2" t="s">
        <v>227</v>
      </c>
      <c r="E32" s="2" t="s">
        <v>9</v>
      </c>
      <c r="F32" s="2" t="s">
        <v>419</v>
      </c>
      <c r="G32" s="2">
        <v>-15858.74</v>
      </c>
      <c r="H32" s="2" t="s">
        <v>421</v>
      </c>
      <c r="I32" s="2" t="str">
        <f>+VLOOKUP(Tabla1[[#This Row],[Etiqueta]],[4]!Tabla1[Factura],1,FALSE)</f>
        <v>F F01-00000453</v>
      </c>
      <c r="J32" s="9" t="e">
        <f>+VLOOKUP(Tabla1[[#This Row],[Etiqueta]],[2]!Tabla2[Factura],1,FALSE)</f>
        <v>#REF!</v>
      </c>
      <c r="K32" s="9" t="e">
        <f>+VLOOKUP(Tabla1[[#This Row],[Etiqueta]],[3]!Tabla2[Factura],1,FALSE)</f>
        <v>#N/A</v>
      </c>
    </row>
    <row r="33" spans="1:11" x14ac:dyDescent="0.25">
      <c r="A33" s="4" t="s">
        <v>423</v>
      </c>
      <c r="B33" s="3">
        <v>45723</v>
      </c>
      <c r="C33" s="2" t="s">
        <v>7</v>
      </c>
      <c r="D33" s="2" t="s">
        <v>77</v>
      </c>
      <c r="E33" s="2" t="s">
        <v>9</v>
      </c>
      <c r="F33" s="2" t="s">
        <v>422</v>
      </c>
      <c r="G33" s="2">
        <v>-25957.33</v>
      </c>
      <c r="H33" s="2" t="s">
        <v>424</v>
      </c>
      <c r="I33" s="2" t="str">
        <f>+VLOOKUP(Tabla1[[#This Row],[Etiqueta]],[4]!Tabla1[Factura],1,FALSE)</f>
        <v>F F01-00000455</v>
      </c>
      <c r="J33" s="9" t="e">
        <f>+VLOOKUP(Tabla1[[#This Row],[Etiqueta]],[2]!Tabla2[Factura],1,FALSE)</f>
        <v>#REF!</v>
      </c>
      <c r="K33" s="9" t="e">
        <f>+VLOOKUP(Tabla1[[#This Row],[Etiqueta]],[3]!Tabla2[Factura],1,FALSE)</f>
        <v>#N/A</v>
      </c>
    </row>
    <row r="34" spans="1:11" x14ac:dyDescent="0.25">
      <c r="A34" s="4" t="s">
        <v>404</v>
      </c>
      <c r="B34" s="3">
        <v>45724</v>
      </c>
      <c r="C34" s="2" t="s">
        <v>7</v>
      </c>
      <c r="D34" s="2" t="s">
        <v>105</v>
      </c>
      <c r="E34" s="2" t="s">
        <v>9</v>
      </c>
      <c r="F34" s="2" t="s">
        <v>403</v>
      </c>
      <c r="G34" s="2">
        <v>-6927.98</v>
      </c>
      <c r="H34" s="2" t="s">
        <v>405</v>
      </c>
      <c r="I34" s="2" t="str">
        <f>+VLOOKUP(Tabla1[[#This Row],[Etiqueta]],[4]!Tabla1[Factura],1,FALSE)</f>
        <v>F F01-00000459</v>
      </c>
      <c r="J34" s="9" t="e">
        <f>+VLOOKUP(Tabla1[[#This Row],[Etiqueta]],[2]!Tabla2[Factura],1,FALSE)</f>
        <v>#REF!</v>
      </c>
      <c r="K34" s="9" t="e">
        <f>+VLOOKUP(Tabla1[[#This Row],[Etiqueta]],[3]!Tabla2[Factura],1,FALSE)</f>
        <v>#N/A</v>
      </c>
    </row>
    <row r="35" spans="1:11" x14ac:dyDescent="0.25">
      <c r="A35" s="4" t="s">
        <v>407</v>
      </c>
      <c r="B35" s="3">
        <v>45724</v>
      </c>
      <c r="C35" s="2" t="s">
        <v>7</v>
      </c>
      <c r="D35" s="2" t="s">
        <v>201</v>
      </c>
      <c r="E35" s="2" t="s">
        <v>9</v>
      </c>
      <c r="F35" s="2" t="s">
        <v>406</v>
      </c>
      <c r="G35" s="2">
        <v>-20000</v>
      </c>
      <c r="H35" s="2" t="s">
        <v>408</v>
      </c>
      <c r="I35" s="2" t="str">
        <f>+VLOOKUP(Tabla1[[#This Row],[Etiqueta]],[4]!Tabla1[Factura],1,FALSE)</f>
        <v>F F01-00000466</v>
      </c>
      <c r="J35" s="9" t="e">
        <f>+VLOOKUP(Tabla1[[#This Row],[Etiqueta]],[2]!Tabla2[Factura],1,FALSE)</f>
        <v>#REF!</v>
      </c>
      <c r="K35" s="9" t="e">
        <f>+VLOOKUP(Tabla1[[#This Row],[Etiqueta]],[3]!Tabla2[Factura],1,FALSE)</f>
        <v>#N/A</v>
      </c>
    </row>
    <row r="36" spans="1:11" x14ac:dyDescent="0.25">
      <c r="A36" s="4" t="s">
        <v>407</v>
      </c>
      <c r="B36" s="3">
        <v>45724</v>
      </c>
      <c r="C36" s="2" t="s">
        <v>7</v>
      </c>
      <c r="D36" s="2" t="s">
        <v>201</v>
      </c>
      <c r="E36" s="2" t="s">
        <v>9</v>
      </c>
      <c r="F36" s="2" t="s">
        <v>406</v>
      </c>
      <c r="G36" s="2">
        <v>-27462.38</v>
      </c>
      <c r="H36" s="2" t="s">
        <v>409</v>
      </c>
      <c r="I36" s="2" t="str">
        <f>+VLOOKUP(Tabla1[[#This Row],[Etiqueta]],[4]!Tabla1[Factura],1,FALSE)</f>
        <v>F F01-00000466</v>
      </c>
      <c r="J36" s="9" t="e">
        <f>+VLOOKUP(Tabla1[[#This Row],[Etiqueta]],[2]!Tabla2[Factura],1,FALSE)</f>
        <v>#REF!</v>
      </c>
      <c r="K36" s="9" t="e">
        <f>+VLOOKUP(Tabla1[[#This Row],[Etiqueta]],[3]!Tabla2[Factura],1,FALSE)</f>
        <v>#N/A</v>
      </c>
    </row>
    <row r="37" spans="1:11" x14ac:dyDescent="0.25">
      <c r="A37" s="4" t="s">
        <v>381</v>
      </c>
      <c r="B37" s="3">
        <v>45726</v>
      </c>
      <c r="C37" s="2" t="s">
        <v>7</v>
      </c>
      <c r="D37" s="2" t="s">
        <v>178</v>
      </c>
      <c r="E37" s="2" t="s">
        <v>9</v>
      </c>
      <c r="F37" s="2" t="s">
        <v>380</v>
      </c>
      <c r="G37" s="2">
        <v>-3785.49</v>
      </c>
      <c r="H37" s="2" t="s">
        <v>382</v>
      </c>
      <c r="I37" s="2" t="str">
        <f>+VLOOKUP(Tabla1[[#This Row],[Etiqueta]],[4]!Tabla1[Factura],1,FALSE)</f>
        <v>F F01-00000471</v>
      </c>
      <c r="J37" s="9" t="e">
        <f>+VLOOKUP(Tabla1[[#This Row],[Etiqueta]],[2]!Tabla2[Factura],1,FALSE)</f>
        <v>#REF!</v>
      </c>
      <c r="K37" s="9" t="e">
        <f>+VLOOKUP(Tabla1[[#This Row],[Etiqueta]],[3]!Tabla2[Factura],1,FALSE)</f>
        <v>#N/A</v>
      </c>
    </row>
    <row r="38" spans="1:11" x14ac:dyDescent="0.25">
      <c r="A38" s="4" t="s">
        <v>384</v>
      </c>
      <c r="B38" s="3">
        <v>45726</v>
      </c>
      <c r="C38" s="2" t="s">
        <v>7</v>
      </c>
      <c r="D38" s="2" t="s">
        <v>174</v>
      </c>
      <c r="E38" s="2" t="s">
        <v>9</v>
      </c>
      <c r="F38" s="2" t="s">
        <v>383</v>
      </c>
      <c r="G38" s="2">
        <v>-6118.71</v>
      </c>
      <c r="H38" s="2" t="s">
        <v>385</v>
      </c>
      <c r="I38" s="2" t="str">
        <f>+VLOOKUP(Tabla1[[#This Row],[Etiqueta]],[4]!Tabla1[Factura],1,FALSE)</f>
        <v>F F01-00000469</v>
      </c>
      <c r="J38" s="9" t="e">
        <f>+VLOOKUP(Tabla1[[#This Row],[Etiqueta]],[2]!Tabla2[Factura],1,FALSE)</f>
        <v>#REF!</v>
      </c>
      <c r="K38" s="9" t="e">
        <f>+VLOOKUP(Tabla1[[#This Row],[Etiqueta]],[3]!Tabla2[Factura],1,FALSE)</f>
        <v>#N/A</v>
      </c>
    </row>
    <row r="39" spans="1:11" x14ac:dyDescent="0.25">
      <c r="A39" s="4" t="s">
        <v>387</v>
      </c>
      <c r="B39" s="3">
        <v>45726</v>
      </c>
      <c r="C39" s="2" t="s">
        <v>7</v>
      </c>
      <c r="D39" s="2" t="s">
        <v>178</v>
      </c>
      <c r="E39" s="2" t="s">
        <v>9</v>
      </c>
      <c r="F39" s="2" t="s">
        <v>386</v>
      </c>
      <c r="G39" s="2">
        <v>-6650.67</v>
      </c>
      <c r="H39" s="2" t="s">
        <v>388</v>
      </c>
      <c r="I39" s="2" t="str">
        <f>+VLOOKUP(Tabla1[[#This Row],[Etiqueta]],[4]!Tabla1[Factura],1,FALSE)</f>
        <v>F F01-00000468</v>
      </c>
      <c r="J39" s="9" t="e">
        <f>+VLOOKUP(Tabla1[[#This Row],[Etiqueta]],[2]!Tabla2[Factura],1,FALSE)</f>
        <v>#REF!</v>
      </c>
      <c r="K39" s="9" t="e">
        <f>+VLOOKUP(Tabla1[[#This Row],[Etiqueta]],[3]!Tabla2[Factura],1,FALSE)</f>
        <v>#N/A</v>
      </c>
    </row>
    <row r="40" spans="1:11" x14ac:dyDescent="0.25">
      <c r="A40" s="4" t="s">
        <v>390</v>
      </c>
      <c r="B40" s="3">
        <v>45726</v>
      </c>
      <c r="C40" s="2" t="s">
        <v>7</v>
      </c>
      <c r="D40" s="2" t="s">
        <v>135</v>
      </c>
      <c r="E40" s="2" t="s">
        <v>9</v>
      </c>
      <c r="F40" s="2" t="s">
        <v>389</v>
      </c>
      <c r="G40" s="2">
        <v>-4371.1099999999997</v>
      </c>
      <c r="H40" s="2" t="s">
        <v>391</v>
      </c>
      <c r="I40" s="2" t="str">
        <f>+VLOOKUP(Tabla1[[#This Row],[Etiqueta]],[4]!Tabla1[Factura],1,FALSE)</f>
        <v>F F01-00000472</v>
      </c>
      <c r="J40" s="9" t="e">
        <f>+VLOOKUP(Tabla1[[#This Row],[Etiqueta]],[2]!Tabla2[Factura],1,FALSE)</f>
        <v>#REF!</v>
      </c>
      <c r="K40" s="9" t="e">
        <f>+VLOOKUP(Tabla1[[#This Row],[Etiqueta]],[3]!Tabla2[Factura],1,FALSE)</f>
        <v>#N/A</v>
      </c>
    </row>
    <row r="41" spans="1:11" x14ac:dyDescent="0.25">
      <c r="A41" s="4" t="s">
        <v>393</v>
      </c>
      <c r="B41" s="3">
        <v>45726</v>
      </c>
      <c r="C41" s="2" t="s">
        <v>7</v>
      </c>
      <c r="D41" s="2" t="s">
        <v>240</v>
      </c>
      <c r="E41" s="2" t="s">
        <v>9</v>
      </c>
      <c r="F41" s="2" t="s">
        <v>392</v>
      </c>
      <c r="G41" s="2">
        <v>-5000</v>
      </c>
      <c r="H41" s="2" t="s">
        <v>394</v>
      </c>
      <c r="I41" s="2" t="str">
        <f>+VLOOKUP(Tabla1[[#This Row],[Etiqueta]],[4]!Tabla1[Factura],1,FALSE)</f>
        <v>F F01-00000477</v>
      </c>
      <c r="J41" s="9" t="e">
        <f>+VLOOKUP(Tabla1[[#This Row],[Etiqueta]],[2]!Tabla2[Factura],1,FALSE)</f>
        <v>#REF!</v>
      </c>
      <c r="K41" s="9" t="e">
        <f>+VLOOKUP(Tabla1[[#This Row],[Etiqueta]],[3]!Tabla2[Factura],1,FALSE)</f>
        <v>#N/A</v>
      </c>
    </row>
    <row r="42" spans="1:11" x14ac:dyDescent="0.25">
      <c r="A42" s="4" t="s">
        <v>396</v>
      </c>
      <c r="B42" s="3">
        <v>45726</v>
      </c>
      <c r="C42" s="2" t="s">
        <v>7</v>
      </c>
      <c r="D42" s="2" t="s">
        <v>210</v>
      </c>
      <c r="E42" s="2" t="s">
        <v>9</v>
      </c>
      <c r="F42" s="2" t="s">
        <v>395</v>
      </c>
      <c r="G42" s="2">
        <v>-10283.209999999999</v>
      </c>
      <c r="H42" s="2" t="s">
        <v>397</v>
      </c>
      <c r="I42" s="2" t="str">
        <f>+VLOOKUP(Tabla1[[#This Row],[Etiqueta]],[4]!Tabla1[Factura],1,FALSE)</f>
        <v>F F01-00000470</v>
      </c>
      <c r="J42" s="9" t="e">
        <f>+VLOOKUP(Tabla1[[#This Row],[Etiqueta]],[2]!Tabla2[Factura],1,FALSE)</f>
        <v>#REF!</v>
      </c>
      <c r="K42" s="9" t="e">
        <f>+VLOOKUP(Tabla1[[#This Row],[Etiqueta]],[3]!Tabla2[Factura],1,FALSE)</f>
        <v>#N/A</v>
      </c>
    </row>
    <row r="43" spans="1:11" x14ac:dyDescent="0.25">
      <c r="A43" s="4" t="s">
        <v>399</v>
      </c>
      <c r="B43" s="3">
        <v>45726</v>
      </c>
      <c r="C43" s="2" t="s">
        <v>7</v>
      </c>
      <c r="D43" s="2" t="s">
        <v>49</v>
      </c>
      <c r="E43" s="2" t="s">
        <v>9</v>
      </c>
      <c r="F43" s="2" t="s">
        <v>398</v>
      </c>
      <c r="G43" s="2">
        <v>-18992.34</v>
      </c>
      <c r="H43" s="2" t="s">
        <v>400</v>
      </c>
      <c r="I43" s="2" t="str">
        <f>+VLOOKUP(Tabla1[[#This Row],[Etiqueta]],[4]!Tabla1[Factura],1,FALSE)</f>
        <v>F F01-00000458</v>
      </c>
      <c r="J43" s="9" t="e">
        <f>+VLOOKUP(Tabla1[[#This Row],[Etiqueta]],[2]!Tabla2[Factura],1,FALSE)</f>
        <v>#REF!</v>
      </c>
      <c r="K43" s="9" t="e">
        <f>+VLOOKUP(Tabla1[[#This Row],[Etiqueta]],[3]!Tabla2[Factura],1,FALSE)</f>
        <v>#N/A</v>
      </c>
    </row>
    <row r="44" spans="1:11" x14ac:dyDescent="0.25">
      <c r="A44" s="4" t="s">
        <v>393</v>
      </c>
      <c r="B44" s="3">
        <v>45726</v>
      </c>
      <c r="C44" s="2" t="s">
        <v>7</v>
      </c>
      <c r="D44" s="2" t="s">
        <v>240</v>
      </c>
      <c r="E44" s="2" t="s">
        <v>9</v>
      </c>
      <c r="F44" s="2" t="s">
        <v>392</v>
      </c>
      <c r="G44" s="2">
        <v>-19168.150000000001</v>
      </c>
      <c r="H44" s="2" t="s">
        <v>401</v>
      </c>
      <c r="I44" s="2" t="str">
        <f>+VLOOKUP(Tabla1[[#This Row],[Etiqueta]],[4]!Tabla1[Factura],1,FALSE)</f>
        <v>F F01-00000477</v>
      </c>
      <c r="J44" s="9" t="e">
        <f>+VLOOKUP(Tabla1[[#This Row],[Etiqueta]],[2]!Tabla2[Factura],1,FALSE)</f>
        <v>#REF!</v>
      </c>
      <c r="K44" s="9" t="e">
        <f>+VLOOKUP(Tabla1[[#This Row],[Etiqueta]],[3]!Tabla2[Factura],1,FALSE)</f>
        <v>#N/A</v>
      </c>
    </row>
    <row r="45" spans="1:11" x14ac:dyDescent="0.25">
      <c r="A45" s="4" t="s">
        <v>393</v>
      </c>
      <c r="B45" s="3">
        <v>45726</v>
      </c>
      <c r="C45" s="2" t="s">
        <v>7</v>
      </c>
      <c r="D45" s="2" t="s">
        <v>240</v>
      </c>
      <c r="E45" s="2" t="s">
        <v>9</v>
      </c>
      <c r="F45" s="2" t="s">
        <v>392</v>
      </c>
      <c r="G45" s="2">
        <v>-75000</v>
      </c>
      <c r="H45" s="2" t="s">
        <v>402</v>
      </c>
      <c r="I45" s="2" t="str">
        <f>+VLOOKUP(Tabla1[[#This Row],[Etiqueta]],[4]!Tabla1[Factura],1,FALSE)</f>
        <v>F F01-00000477</v>
      </c>
      <c r="J45" s="9" t="e">
        <f>+VLOOKUP(Tabla1[[#This Row],[Etiqueta]],[2]!Tabla2[Factura],1,FALSE)</f>
        <v>#REF!</v>
      </c>
      <c r="K45" s="9" t="e">
        <f>+VLOOKUP(Tabla1[[#This Row],[Etiqueta]],[3]!Tabla2[Factura],1,FALSE)</f>
        <v>#N/A</v>
      </c>
    </row>
    <row r="46" spans="1:11" x14ac:dyDescent="0.25">
      <c r="A46" s="4" t="s">
        <v>354</v>
      </c>
      <c r="B46" s="3">
        <v>45727</v>
      </c>
      <c r="C46" s="2" t="s">
        <v>7</v>
      </c>
      <c r="D46" s="2" t="s">
        <v>37</v>
      </c>
      <c r="E46" s="2" t="s">
        <v>9</v>
      </c>
      <c r="F46" s="2" t="s">
        <v>353</v>
      </c>
      <c r="G46" s="2">
        <v>-983.98</v>
      </c>
      <c r="H46" s="2" t="s">
        <v>355</v>
      </c>
      <c r="I46" s="2" t="str">
        <f>+VLOOKUP(Tabla1[[#This Row],[Etiqueta]],[4]!Tabla1[Factura],1,FALSE)</f>
        <v>F F01-00000480</v>
      </c>
      <c r="J46" s="9" t="e">
        <f>+VLOOKUP(Tabla1[[#This Row],[Etiqueta]],[2]!Tabla2[Factura],1,FALSE)</f>
        <v>#REF!</v>
      </c>
      <c r="K46" s="9" t="e">
        <f>+VLOOKUP(Tabla1[[#This Row],[Etiqueta]],[3]!Tabla2[Factura],1,FALSE)</f>
        <v>#N/A</v>
      </c>
    </row>
    <row r="47" spans="1:11" x14ac:dyDescent="0.25">
      <c r="A47" s="4" t="s">
        <v>358</v>
      </c>
      <c r="B47" s="3">
        <v>45727</v>
      </c>
      <c r="C47" s="2" t="s">
        <v>7</v>
      </c>
      <c r="D47" s="2" t="s">
        <v>356</v>
      </c>
      <c r="E47" s="2" t="s">
        <v>9</v>
      </c>
      <c r="F47" s="2" t="s">
        <v>357</v>
      </c>
      <c r="G47" s="2">
        <v>-834.73</v>
      </c>
      <c r="H47" s="2" t="s">
        <v>359</v>
      </c>
      <c r="I47" s="2" t="str">
        <f>+VLOOKUP(Tabla1[[#This Row],[Etiqueta]],[4]!Tabla1[Factura],1,FALSE)</f>
        <v>F F01-00000498</v>
      </c>
      <c r="J47" s="9" t="e">
        <f>+VLOOKUP(Tabla1[[#This Row],[Etiqueta]],[2]!Tabla2[Factura],1,FALSE)</f>
        <v>#REF!</v>
      </c>
      <c r="K47" s="9" t="e">
        <f>+VLOOKUP(Tabla1[[#This Row],[Etiqueta]],[3]!Tabla2[Factura],1,FALSE)</f>
        <v>#N/A</v>
      </c>
    </row>
    <row r="48" spans="1:11" x14ac:dyDescent="0.25">
      <c r="A48" s="4" t="s">
        <v>361</v>
      </c>
      <c r="B48" s="3">
        <v>45727</v>
      </c>
      <c r="C48" s="2" t="s">
        <v>7</v>
      </c>
      <c r="D48" s="2" t="s">
        <v>17</v>
      </c>
      <c r="E48" s="2" t="s">
        <v>9</v>
      </c>
      <c r="F48" s="2" t="s">
        <v>360</v>
      </c>
      <c r="G48" s="2">
        <v>-3560.06</v>
      </c>
      <c r="H48" s="2" t="s">
        <v>362</v>
      </c>
      <c r="I48" s="2" t="str">
        <f>+VLOOKUP(Tabla1[[#This Row],[Etiqueta]],[4]!Tabla1[Factura],1,FALSE)</f>
        <v>F F01-00000487</v>
      </c>
      <c r="J48" s="9" t="e">
        <f>+VLOOKUP(Tabla1[[#This Row],[Etiqueta]],[2]!Tabla2[Factura],1,FALSE)</f>
        <v>#REF!</v>
      </c>
      <c r="K48" s="9" t="e">
        <f>+VLOOKUP(Tabla1[[#This Row],[Etiqueta]],[3]!Tabla2[Factura],1,FALSE)</f>
        <v>#N/A</v>
      </c>
    </row>
    <row r="49" spans="1:11" x14ac:dyDescent="0.25">
      <c r="A49" s="4" t="s">
        <v>364</v>
      </c>
      <c r="B49" s="3">
        <v>45727</v>
      </c>
      <c r="C49" s="2" t="s">
        <v>7</v>
      </c>
      <c r="D49" s="2" t="s">
        <v>41</v>
      </c>
      <c r="E49" s="2" t="s">
        <v>9</v>
      </c>
      <c r="F49" s="2" t="s">
        <v>363</v>
      </c>
      <c r="G49" s="2">
        <v>-6698.56</v>
      </c>
      <c r="H49" s="2" t="s">
        <v>365</v>
      </c>
      <c r="I49" s="2" t="str">
        <f>+VLOOKUP(Tabla1[[#This Row],[Etiqueta]],[4]!Tabla1[Factura],1,FALSE)</f>
        <v>F F01-00000489</v>
      </c>
      <c r="J49" s="9" t="e">
        <f>+VLOOKUP(Tabla1[[#This Row],[Etiqueta]],[2]!Tabla2[Factura],1,FALSE)</f>
        <v>#REF!</v>
      </c>
      <c r="K49" s="9" t="e">
        <f>+VLOOKUP(Tabla1[[#This Row],[Etiqueta]],[3]!Tabla2[Factura],1,FALSE)</f>
        <v>#N/A</v>
      </c>
    </row>
    <row r="50" spans="1:11" x14ac:dyDescent="0.25">
      <c r="A50" s="4" t="s">
        <v>367</v>
      </c>
      <c r="B50" s="3">
        <v>45727</v>
      </c>
      <c r="C50" s="2" t="s">
        <v>7</v>
      </c>
      <c r="D50" s="2" t="s">
        <v>89</v>
      </c>
      <c r="E50" s="2" t="s">
        <v>9</v>
      </c>
      <c r="F50" s="2" t="s">
        <v>366</v>
      </c>
      <c r="G50" s="2">
        <v>-16165.41</v>
      </c>
      <c r="H50" s="2" t="s">
        <v>368</v>
      </c>
      <c r="I50" s="2" t="str">
        <f>+VLOOKUP(Tabla1[[#This Row],[Etiqueta]],[4]!Tabla1[Factura],1,FALSE)</f>
        <v>F F01-00000478</v>
      </c>
      <c r="J50" s="9" t="e">
        <f>+VLOOKUP(Tabla1[[#This Row],[Etiqueta]],[2]!Tabla2[Factura],1,FALSE)</f>
        <v>#REF!</v>
      </c>
      <c r="K50" s="9" t="e">
        <f>+VLOOKUP(Tabla1[[#This Row],[Etiqueta]],[3]!Tabla2[Factura],1,FALSE)</f>
        <v>#N/A</v>
      </c>
    </row>
    <row r="51" spans="1:11" x14ac:dyDescent="0.25">
      <c r="A51" s="4" t="s">
        <v>370</v>
      </c>
      <c r="B51" s="3">
        <v>45727</v>
      </c>
      <c r="C51" s="2" t="s">
        <v>7</v>
      </c>
      <c r="D51" s="2" t="s">
        <v>98</v>
      </c>
      <c r="E51" s="2" t="s">
        <v>9</v>
      </c>
      <c r="F51" s="2" t="s">
        <v>369</v>
      </c>
      <c r="G51" s="2">
        <v>-17531.3</v>
      </c>
      <c r="H51" s="2" t="s">
        <v>371</v>
      </c>
      <c r="I51" s="2" t="str">
        <f>+VLOOKUP(Tabla1[[#This Row],[Etiqueta]],[4]!Tabla1[Factura],1,FALSE)</f>
        <v>F F01-00000484</v>
      </c>
      <c r="J51" s="9" t="e">
        <f>+VLOOKUP(Tabla1[[#This Row],[Etiqueta]],[2]!Tabla2[Factura],1,FALSE)</f>
        <v>#REF!</v>
      </c>
      <c r="K51" s="9" t="e">
        <f>+VLOOKUP(Tabla1[[#This Row],[Etiqueta]],[3]!Tabla2[Factura],1,FALSE)</f>
        <v>#N/A</v>
      </c>
    </row>
    <row r="52" spans="1:11" x14ac:dyDescent="0.25">
      <c r="A52" s="4" t="s">
        <v>374</v>
      </c>
      <c r="B52" s="3">
        <v>45727</v>
      </c>
      <c r="C52" s="2" t="s">
        <v>7</v>
      </c>
      <c r="D52" s="2" t="s">
        <v>372</v>
      </c>
      <c r="E52" s="2" t="s">
        <v>9</v>
      </c>
      <c r="F52" s="2" t="s">
        <v>373</v>
      </c>
      <c r="G52" s="2">
        <v>-79050.399999999994</v>
      </c>
      <c r="H52" s="2" t="s">
        <v>375</v>
      </c>
      <c r="I52" s="2" t="str">
        <f>+VLOOKUP(Tabla1[[#This Row],[Etiqueta]],[4]!Tabla1[Factura],1,FALSE)</f>
        <v>F F01-00000481</v>
      </c>
      <c r="J52" s="9" t="e">
        <f>+VLOOKUP(Tabla1[[#This Row],[Etiqueta]],[2]!Tabla2[Factura],1,FALSE)</f>
        <v>#REF!</v>
      </c>
      <c r="K52" s="9" t="e">
        <f>+VLOOKUP(Tabla1[[#This Row],[Etiqueta]],[3]!Tabla2[Factura],1,FALSE)</f>
        <v>#N/A</v>
      </c>
    </row>
    <row r="53" spans="1:11" x14ac:dyDescent="0.25">
      <c r="A53" s="4" t="s">
        <v>378</v>
      </c>
      <c r="B53" s="3">
        <v>45727</v>
      </c>
      <c r="C53" s="2" t="s">
        <v>7</v>
      </c>
      <c r="D53" s="2" t="s">
        <v>376</v>
      </c>
      <c r="E53" s="2" t="s">
        <v>9</v>
      </c>
      <c r="F53" s="2" t="s">
        <v>377</v>
      </c>
      <c r="G53" s="2">
        <v>-913.39</v>
      </c>
      <c r="H53" s="2" t="s">
        <v>379</v>
      </c>
      <c r="I53" s="2" t="str">
        <f>+VLOOKUP(Tabla1[[#This Row],[Etiqueta]],[4]!Tabla1[Factura],1,FALSE)</f>
        <v>F F01-00000490</v>
      </c>
      <c r="J53" s="9" t="e">
        <f>+VLOOKUP(Tabla1[[#This Row],[Etiqueta]],[2]!Tabla2[Factura],1,FALSE)</f>
        <v>#REF!</v>
      </c>
      <c r="K53" s="9" t="e">
        <f>+VLOOKUP(Tabla1[[#This Row],[Etiqueta]],[3]!Tabla2[Factura],1,FALSE)</f>
        <v>#N/A</v>
      </c>
    </row>
    <row r="54" spans="1:11" x14ac:dyDescent="0.25">
      <c r="A54" s="4" t="s">
        <v>351</v>
      </c>
      <c r="B54" s="3">
        <v>45728</v>
      </c>
      <c r="C54" s="2" t="s">
        <v>7</v>
      </c>
      <c r="D54" s="2" t="s">
        <v>62</v>
      </c>
      <c r="E54" s="2" t="s">
        <v>9</v>
      </c>
      <c r="F54" s="2" t="s">
        <v>350</v>
      </c>
      <c r="G54" s="2">
        <v>-10218.870000000001</v>
      </c>
      <c r="H54" s="2" t="s">
        <v>352</v>
      </c>
      <c r="I54" s="2" t="str">
        <f>+VLOOKUP(Tabla1[[#This Row],[Etiqueta]],[4]!Tabla1[Factura],1,FALSE)</f>
        <v>F F01-00000493</v>
      </c>
      <c r="J54" s="9" t="e">
        <f>+VLOOKUP(Tabla1[[#This Row],[Etiqueta]],[2]!Tabla2[Factura],1,FALSE)</f>
        <v>#REF!</v>
      </c>
      <c r="K54" s="9" t="e">
        <f>+VLOOKUP(Tabla1[[#This Row],[Etiqueta]],[3]!Tabla2[Factura],1,FALSE)</f>
        <v>#N/A</v>
      </c>
    </row>
    <row r="55" spans="1:11" x14ac:dyDescent="0.25">
      <c r="A55" s="4" t="s">
        <v>338</v>
      </c>
      <c r="B55" s="3">
        <v>45729</v>
      </c>
      <c r="C55" s="2" t="s">
        <v>7</v>
      </c>
      <c r="D55" s="2" t="s">
        <v>66</v>
      </c>
      <c r="E55" s="2" t="s">
        <v>9</v>
      </c>
      <c r="F55" s="2" t="s">
        <v>337</v>
      </c>
      <c r="G55" s="2">
        <v>-990.75</v>
      </c>
      <c r="H55" s="2" t="s">
        <v>339</v>
      </c>
      <c r="I55" s="2" t="str">
        <f>+VLOOKUP(Tabla1[[#This Row],[Etiqueta]],[4]!Tabla1[Factura],1,FALSE)</f>
        <v>F F01-00000509</v>
      </c>
      <c r="J55" s="9" t="e">
        <f>+VLOOKUP(Tabla1[[#This Row],[Etiqueta]],[2]!Tabla2[Factura],1,FALSE)</f>
        <v>#REF!</v>
      </c>
      <c r="K55" s="9" t="e">
        <f>+VLOOKUP(Tabla1[[#This Row],[Etiqueta]],[3]!Tabla2[Factura],1,FALSE)</f>
        <v>#N/A</v>
      </c>
    </row>
    <row r="56" spans="1:11" x14ac:dyDescent="0.25">
      <c r="A56" s="4" t="s">
        <v>341</v>
      </c>
      <c r="B56" s="3">
        <v>45729</v>
      </c>
      <c r="C56" s="2" t="s">
        <v>7</v>
      </c>
      <c r="D56" s="2" t="s">
        <v>57</v>
      </c>
      <c r="E56" s="2" t="s">
        <v>9</v>
      </c>
      <c r="F56" s="2" t="s">
        <v>340</v>
      </c>
      <c r="G56" s="2">
        <v>-4507.5</v>
      </c>
      <c r="H56" s="2" t="s">
        <v>342</v>
      </c>
      <c r="I56" s="2" t="str">
        <f>+VLOOKUP(Tabla1[[#This Row],[Etiqueta]],[4]!Tabla1[Factura],1,FALSE)</f>
        <v>F F01-00000497</v>
      </c>
      <c r="J56" s="9" t="e">
        <f>+VLOOKUP(Tabla1[[#This Row],[Etiqueta]],[2]!Tabla2[Factura],1,FALSE)</f>
        <v>#REF!</v>
      </c>
      <c r="K56" s="9" t="e">
        <f>+VLOOKUP(Tabla1[[#This Row],[Etiqueta]],[3]!Tabla2[Factura],1,FALSE)</f>
        <v>#N/A</v>
      </c>
    </row>
    <row r="57" spans="1:11" x14ac:dyDescent="0.25">
      <c r="A57" s="4" t="s">
        <v>512</v>
      </c>
      <c r="B57" s="3">
        <v>45729</v>
      </c>
      <c r="C57" s="2" t="s">
        <v>7</v>
      </c>
      <c r="D57" s="2" t="s">
        <v>343</v>
      </c>
      <c r="E57" s="2" t="s">
        <v>9</v>
      </c>
      <c r="F57" s="2" t="s">
        <v>344</v>
      </c>
      <c r="G57" s="2">
        <v>-6488.77</v>
      </c>
      <c r="H57" s="2" t="s">
        <v>345</v>
      </c>
      <c r="I57" s="2" t="str">
        <f>+VLOOKUP(Tabla1[[#This Row],[Etiqueta]],[4]!Tabla1[Factura],1,FALSE)</f>
        <v>F F01-00000506</v>
      </c>
      <c r="J57" s="9" t="e">
        <f>+VLOOKUP(Tabla1[[#This Row],[Etiqueta]],[2]!Tabla2[Factura],1,FALSE)</f>
        <v>#REF!</v>
      </c>
      <c r="K57" s="9" t="e">
        <f>+VLOOKUP(Tabla1[[#This Row],[Etiqueta]],[3]!Tabla2[Factura],1,FALSE)</f>
        <v>#N/A</v>
      </c>
    </row>
    <row r="58" spans="1:11" x14ac:dyDescent="0.25">
      <c r="A58" s="4" t="s">
        <v>338</v>
      </c>
      <c r="B58" s="3">
        <v>45729</v>
      </c>
      <c r="C58" s="2" t="s">
        <v>7</v>
      </c>
      <c r="D58" s="2" t="s">
        <v>66</v>
      </c>
      <c r="E58" s="2" t="s">
        <v>9</v>
      </c>
      <c r="F58" s="2" t="s">
        <v>337</v>
      </c>
      <c r="G58" s="2">
        <v>-6710.53</v>
      </c>
      <c r="H58" s="2" t="s">
        <v>346</v>
      </c>
      <c r="I58" s="2" t="str">
        <f>+VLOOKUP(Tabla1[[#This Row],[Etiqueta]],[4]!Tabla1[Factura],1,FALSE)</f>
        <v>F F01-00000509</v>
      </c>
      <c r="J58" s="9" t="e">
        <f>+VLOOKUP(Tabla1[[#This Row],[Etiqueta]],[2]!Tabla2[Factura],1,FALSE)</f>
        <v>#REF!</v>
      </c>
      <c r="K58" s="9" t="e">
        <f>+VLOOKUP(Tabla1[[#This Row],[Etiqueta]],[3]!Tabla2[Factura],1,FALSE)</f>
        <v>#N/A</v>
      </c>
    </row>
    <row r="59" spans="1:11" x14ac:dyDescent="0.25">
      <c r="A59" s="4" t="s">
        <v>348</v>
      </c>
      <c r="B59" s="3">
        <v>45729</v>
      </c>
      <c r="C59" s="2" t="s">
        <v>7</v>
      </c>
      <c r="D59" s="2" t="s">
        <v>161</v>
      </c>
      <c r="E59" s="2" t="s">
        <v>9</v>
      </c>
      <c r="F59" s="2" t="s">
        <v>347</v>
      </c>
      <c r="G59" s="2">
        <v>-14536.42</v>
      </c>
      <c r="H59" s="2" t="s">
        <v>349</v>
      </c>
      <c r="I59" s="2" t="str">
        <f>+VLOOKUP(Tabla1[[#This Row],[Etiqueta]],[4]!Tabla1[Factura],1,FALSE)</f>
        <v>F F01-00000501</v>
      </c>
      <c r="J59" s="9" t="e">
        <f>+VLOOKUP(Tabla1[[#This Row],[Etiqueta]],[2]!Tabla2[Factura],1,FALSE)</f>
        <v>#REF!</v>
      </c>
      <c r="K59" s="9" t="e">
        <f>+VLOOKUP(Tabla1[[#This Row],[Etiqueta]],[3]!Tabla2[Factura],1,FALSE)</f>
        <v>#N/A</v>
      </c>
    </row>
    <row r="60" spans="1:11" x14ac:dyDescent="0.25">
      <c r="A60" s="4" t="s">
        <v>324</v>
      </c>
      <c r="B60" s="3">
        <v>45730</v>
      </c>
      <c r="C60" s="2" t="s">
        <v>7</v>
      </c>
      <c r="D60" s="2" t="s">
        <v>322</v>
      </c>
      <c r="E60" s="2" t="s">
        <v>9</v>
      </c>
      <c r="F60" s="2" t="s">
        <v>323</v>
      </c>
      <c r="G60" s="2">
        <v>-834.73</v>
      </c>
      <c r="H60" s="2" t="s">
        <v>325</v>
      </c>
      <c r="I60" s="2" t="str">
        <f>+VLOOKUP(Tabla1[[#This Row],[Etiqueta]],[4]!Tabla1[Factura],1,FALSE)</f>
        <v>F F01-00000513</v>
      </c>
      <c r="J60" s="9" t="e">
        <f>+VLOOKUP(Tabla1[[#This Row],[Etiqueta]],[2]!Tabla2[Factura],1,FALSE)</f>
        <v>#REF!</v>
      </c>
      <c r="K60" s="9" t="e">
        <f>+VLOOKUP(Tabla1[[#This Row],[Etiqueta]],[3]!Tabla2[Factura],1,FALSE)</f>
        <v>#N/A</v>
      </c>
    </row>
    <row r="61" spans="1:11" x14ac:dyDescent="0.25">
      <c r="A61" s="4" t="s">
        <v>328</v>
      </c>
      <c r="B61" s="3">
        <v>45730</v>
      </c>
      <c r="C61" s="2" t="s">
        <v>7</v>
      </c>
      <c r="D61" s="2" t="s">
        <v>326</v>
      </c>
      <c r="E61" s="2" t="s">
        <v>9</v>
      </c>
      <c r="F61" s="2" t="s">
        <v>327</v>
      </c>
      <c r="G61" s="2">
        <v>-7941.21</v>
      </c>
      <c r="H61" s="2" t="s">
        <v>329</v>
      </c>
      <c r="I61" s="2" t="str">
        <f>+VLOOKUP(Tabla1[[#This Row],[Etiqueta]],[4]!Tabla1[Factura],1,FALSE)</f>
        <v>F F01-00000517</v>
      </c>
      <c r="J61" s="9" t="e">
        <f>+VLOOKUP(Tabla1[[#This Row],[Etiqueta]],[2]!Tabla2[Factura],1,FALSE)</f>
        <v>#REF!</v>
      </c>
      <c r="K61" s="9" t="e">
        <f>+VLOOKUP(Tabla1[[#This Row],[Etiqueta]],[3]!Tabla2[Factura],1,FALSE)</f>
        <v>#N/A</v>
      </c>
    </row>
    <row r="62" spans="1:11" x14ac:dyDescent="0.25">
      <c r="A62" s="4" t="s">
        <v>331</v>
      </c>
      <c r="B62" s="3">
        <v>45730</v>
      </c>
      <c r="C62" s="2" t="s">
        <v>7</v>
      </c>
      <c r="D62" s="2" t="s">
        <v>121</v>
      </c>
      <c r="E62" s="2" t="s">
        <v>9</v>
      </c>
      <c r="F62" s="2" t="s">
        <v>330</v>
      </c>
      <c r="G62" s="2">
        <v>-798.2</v>
      </c>
      <c r="H62" s="2" t="s">
        <v>332</v>
      </c>
      <c r="I62" s="2" t="e">
        <f>+VLOOKUP(Tabla1[[#This Row],[Etiqueta]],[4]!Tabla1[Factura],1,FALSE)</f>
        <v>#N/A</v>
      </c>
      <c r="J62" s="9" t="e">
        <f>+VLOOKUP(Tabla1[[#This Row],[Etiqueta]],[2]!Tabla2[Factura],1,FALSE)</f>
        <v>#REF!</v>
      </c>
      <c r="K62" s="9" t="str">
        <f>+VLOOKUP(Tabla1[[#This Row],[Etiqueta]],[3]!Tabla2[Factura],1,FALSE)</f>
        <v>F F01-00000001</v>
      </c>
    </row>
    <row r="63" spans="1:11" x14ac:dyDescent="0.25">
      <c r="A63" s="4" t="s">
        <v>334</v>
      </c>
      <c r="B63" s="3">
        <v>45730</v>
      </c>
      <c r="C63" s="2" t="s">
        <v>7</v>
      </c>
      <c r="D63" s="2" t="s">
        <v>121</v>
      </c>
      <c r="E63" s="2" t="s">
        <v>9</v>
      </c>
      <c r="F63" s="2" t="s">
        <v>333</v>
      </c>
      <c r="G63" s="2">
        <v>-217.71</v>
      </c>
      <c r="H63" s="2" t="s">
        <v>332</v>
      </c>
      <c r="I63" s="2" t="e">
        <f>+VLOOKUP(Tabla1[[#This Row],[Etiqueta]],[4]!Tabla1[Factura],1,FALSE)</f>
        <v>#N/A</v>
      </c>
      <c r="J63" s="9" t="e">
        <f>+VLOOKUP(Tabla1[[#This Row],[Etiqueta]],[2]!Tabla2[Factura],1,FALSE)</f>
        <v>#REF!</v>
      </c>
      <c r="K63" s="9" t="str">
        <f>+VLOOKUP(Tabla1[[#This Row],[Etiqueta]],[3]!Tabla2[Factura],1,FALSE)</f>
        <v>F F01-00000002</v>
      </c>
    </row>
    <row r="64" spans="1:11" x14ac:dyDescent="0.25">
      <c r="A64" s="4" t="s">
        <v>336</v>
      </c>
      <c r="B64" s="3">
        <v>45730</v>
      </c>
      <c r="C64" s="2" t="s">
        <v>7</v>
      </c>
      <c r="D64" s="2" t="s">
        <v>121</v>
      </c>
      <c r="E64" s="2" t="s">
        <v>9</v>
      </c>
      <c r="F64" s="2" t="s">
        <v>335</v>
      </c>
      <c r="G64" s="2">
        <v>-354.71</v>
      </c>
      <c r="H64" s="2" t="s">
        <v>332</v>
      </c>
      <c r="I64" s="2" t="e">
        <f>+VLOOKUP(Tabla1[[#This Row],[Etiqueta]],[4]!Tabla1[Factura],1,FALSE)</f>
        <v>#N/A</v>
      </c>
      <c r="J64" s="9" t="e">
        <f>+VLOOKUP(Tabla1[[#This Row],[Etiqueta]],[2]!Tabla2[Factura],1,FALSE)</f>
        <v>#REF!</v>
      </c>
      <c r="K64" s="9" t="str">
        <f>+VLOOKUP(Tabla1[[#This Row],[Etiqueta]],[3]!Tabla2[Factura],1,FALSE)</f>
        <v>F F01-00000003</v>
      </c>
    </row>
    <row r="65" spans="1:11" x14ac:dyDescent="0.25">
      <c r="A65" s="4" t="s">
        <v>320</v>
      </c>
      <c r="B65" s="3">
        <v>45731</v>
      </c>
      <c r="C65" s="2" t="s">
        <v>7</v>
      </c>
      <c r="D65" s="2" t="s">
        <v>318</v>
      </c>
      <c r="E65" s="2" t="s">
        <v>9</v>
      </c>
      <c r="F65" s="2" t="s">
        <v>319</v>
      </c>
      <c r="G65" s="2">
        <v>-22938.34</v>
      </c>
      <c r="H65" s="2" t="s">
        <v>321</v>
      </c>
      <c r="I65" s="2" t="str">
        <f>+VLOOKUP(Tabla1[[#This Row],[Etiqueta]],[4]!Tabla1[Factura],1,FALSE)</f>
        <v>F F01-00000518</v>
      </c>
      <c r="J65" s="9" t="e">
        <f>+VLOOKUP(Tabla1[[#This Row],[Etiqueta]],[2]!Tabla2[Factura],1,FALSE)</f>
        <v>#REF!</v>
      </c>
      <c r="K65" s="9" t="e">
        <f>+VLOOKUP(Tabla1[[#This Row],[Etiqueta]],[3]!Tabla2[Factura],1,FALSE)</f>
        <v>#N/A</v>
      </c>
    </row>
    <row r="66" spans="1:11" x14ac:dyDescent="0.25">
      <c r="A66" s="4" t="s">
        <v>316</v>
      </c>
      <c r="B66" s="3">
        <v>45733</v>
      </c>
      <c r="C66" s="2" t="s">
        <v>7</v>
      </c>
      <c r="D66" s="2" t="s">
        <v>161</v>
      </c>
      <c r="E66" s="2" t="s">
        <v>9</v>
      </c>
      <c r="F66" s="2" t="s">
        <v>315</v>
      </c>
      <c r="G66" s="2">
        <v>-12773.89</v>
      </c>
      <c r="H66" s="2" t="s">
        <v>317</v>
      </c>
      <c r="I66" s="2" t="str">
        <f>+VLOOKUP(Tabla1[[#This Row],[Etiqueta]],[4]!Tabla1[Factura],1,FALSE)</f>
        <v>F F01-00000536</v>
      </c>
      <c r="J66" s="9" t="e">
        <f>+VLOOKUP(Tabla1[[#This Row],[Etiqueta]],[2]!Tabla2[Factura],1,FALSE)</f>
        <v>#REF!</v>
      </c>
      <c r="K66" s="9" t="e">
        <f>+VLOOKUP(Tabla1[[#This Row],[Etiqueta]],[3]!Tabla2[Factura],1,FALSE)</f>
        <v>#N/A</v>
      </c>
    </row>
    <row r="67" spans="1:11" x14ac:dyDescent="0.25">
      <c r="A67" s="4" t="s">
        <v>293</v>
      </c>
      <c r="B67" s="3">
        <v>45734</v>
      </c>
      <c r="C67" s="2" t="s">
        <v>7</v>
      </c>
      <c r="D67" s="2" t="s">
        <v>285</v>
      </c>
      <c r="E67" s="2" t="s">
        <v>9</v>
      </c>
      <c r="F67" s="2" t="s">
        <v>292</v>
      </c>
      <c r="G67" s="2">
        <v>-4582.95</v>
      </c>
      <c r="H67" s="2" t="s">
        <v>294</v>
      </c>
      <c r="I67" s="2" t="str">
        <f>+VLOOKUP(Tabla1[[#This Row],[Etiqueta]],[4]!Tabla1[Factura],1,FALSE)</f>
        <v>F F01-00000527</v>
      </c>
      <c r="J67" s="9" t="e">
        <f>+VLOOKUP(Tabla1[[#This Row],[Etiqueta]],[2]!Tabla2[Factura],1,FALSE)</f>
        <v>#REF!</v>
      </c>
      <c r="K67" s="9" t="e">
        <f>+VLOOKUP(Tabla1[[#This Row],[Etiqueta]],[3]!Tabla2[Factura],1,FALSE)</f>
        <v>#N/A</v>
      </c>
    </row>
    <row r="68" spans="1:11" x14ac:dyDescent="0.25">
      <c r="A68" s="4" t="s">
        <v>296</v>
      </c>
      <c r="B68" s="3">
        <v>45734</v>
      </c>
      <c r="C68" s="2" t="s">
        <v>7</v>
      </c>
      <c r="D68" s="2" t="s">
        <v>89</v>
      </c>
      <c r="E68" s="2" t="s">
        <v>9</v>
      </c>
      <c r="F68" s="2" t="s">
        <v>295</v>
      </c>
      <c r="G68" s="2">
        <v>-6004.57</v>
      </c>
      <c r="H68" s="2" t="s">
        <v>297</v>
      </c>
      <c r="I68" s="2" t="str">
        <f>+VLOOKUP(Tabla1[[#This Row],[Etiqueta]],[4]!Tabla1[Factura],1,FALSE)</f>
        <v>F F01-00000544</v>
      </c>
      <c r="J68" s="9" t="e">
        <f>+VLOOKUP(Tabla1[[#This Row],[Etiqueta]],[2]!Tabla2[Factura],1,FALSE)</f>
        <v>#REF!</v>
      </c>
      <c r="K68" s="9" t="e">
        <f>+VLOOKUP(Tabla1[[#This Row],[Etiqueta]],[3]!Tabla2[Factura],1,FALSE)</f>
        <v>#N/A</v>
      </c>
    </row>
    <row r="69" spans="1:11" x14ac:dyDescent="0.25">
      <c r="A69" s="4" t="s">
        <v>299</v>
      </c>
      <c r="B69" s="3">
        <v>45734</v>
      </c>
      <c r="C69" s="2" t="s">
        <v>7</v>
      </c>
      <c r="D69" s="2" t="s">
        <v>98</v>
      </c>
      <c r="E69" s="2" t="s">
        <v>9</v>
      </c>
      <c r="F69" s="2" t="s">
        <v>298</v>
      </c>
      <c r="G69" s="2">
        <v>-7937.8</v>
      </c>
      <c r="H69" s="2" t="s">
        <v>300</v>
      </c>
      <c r="I69" s="2" t="str">
        <f>+VLOOKUP(Tabla1[[#This Row],[Etiqueta]],[4]!Tabla1[Factura],1,FALSE)</f>
        <v>F F01-00000539</v>
      </c>
      <c r="J69" s="9" t="e">
        <f>+VLOOKUP(Tabla1[[#This Row],[Etiqueta]],[2]!Tabla2[Factura],1,FALSE)</f>
        <v>#REF!</v>
      </c>
      <c r="K69" s="9" t="e">
        <f>+VLOOKUP(Tabla1[[#This Row],[Etiqueta]],[3]!Tabla2[Factura],1,FALSE)</f>
        <v>#N/A</v>
      </c>
    </row>
    <row r="70" spans="1:11" x14ac:dyDescent="0.25">
      <c r="A70" s="4" t="s">
        <v>302</v>
      </c>
      <c r="B70" s="3">
        <v>45734</v>
      </c>
      <c r="C70" s="2" t="s">
        <v>7</v>
      </c>
      <c r="D70" s="2" t="s">
        <v>81</v>
      </c>
      <c r="E70" s="2" t="s">
        <v>9</v>
      </c>
      <c r="F70" s="2" t="s">
        <v>301</v>
      </c>
      <c r="G70" s="2">
        <v>-12473.24</v>
      </c>
      <c r="H70" s="2" t="s">
        <v>303</v>
      </c>
      <c r="I70" s="2" t="str">
        <f>+VLOOKUP(Tabla1[[#This Row],[Etiqueta]],[4]!Tabla1[Factura],1,FALSE)</f>
        <v>F F01-00000535</v>
      </c>
      <c r="J70" s="9" t="e">
        <f>+VLOOKUP(Tabla1[[#This Row],[Etiqueta]],[2]!Tabla2[Factura],1,FALSE)</f>
        <v>#REF!</v>
      </c>
      <c r="K70" s="9" t="e">
        <f>+VLOOKUP(Tabla1[[#This Row],[Etiqueta]],[3]!Tabla2[Factura],1,FALSE)</f>
        <v>#N/A</v>
      </c>
    </row>
    <row r="71" spans="1:11" x14ac:dyDescent="0.25">
      <c r="A71" s="4" t="s">
        <v>305</v>
      </c>
      <c r="B71" s="3">
        <v>45734</v>
      </c>
      <c r="C71" s="2" t="s">
        <v>7</v>
      </c>
      <c r="D71" s="2" t="s">
        <v>210</v>
      </c>
      <c r="E71" s="2" t="s">
        <v>9</v>
      </c>
      <c r="F71" s="2" t="s">
        <v>304</v>
      </c>
      <c r="G71" s="2">
        <v>-14663.72</v>
      </c>
      <c r="H71" s="2" t="s">
        <v>306</v>
      </c>
      <c r="I71" s="2" t="str">
        <f>+VLOOKUP(Tabla1[[#This Row],[Etiqueta]],[4]!Tabla1[Factura],1,FALSE)</f>
        <v>F F01-00000538</v>
      </c>
      <c r="J71" s="9" t="e">
        <f>+VLOOKUP(Tabla1[[#This Row],[Etiqueta]],[2]!Tabla2[Factura],1,FALSE)</f>
        <v>#REF!</v>
      </c>
      <c r="K71" s="9" t="e">
        <f>+VLOOKUP(Tabla1[[#This Row],[Etiqueta]],[3]!Tabla2[Factura],1,FALSE)</f>
        <v>#N/A</v>
      </c>
    </row>
    <row r="72" spans="1:11" x14ac:dyDescent="0.25">
      <c r="A72" s="4" t="s">
        <v>309</v>
      </c>
      <c r="B72" s="3">
        <v>45734</v>
      </c>
      <c r="C72" s="2" t="s">
        <v>7</v>
      </c>
      <c r="D72" s="2" t="s">
        <v>307</v>
      </c>
      <c r="E72" s="2" t="s">
        <v>9</v>
      </c>
      <c r="F72" s="2" t="s">
        <v>308</v>
      </c>
      <c r="G72" s="2">
        <v>-18648.75</v>
      </c>
      <c r="H72" s="2" t="s">
        <v>310</v>
      </c>
      <c r="I72" s="2" t="str">
        <f>+VLOOKUP(Tabla1[[#This Row],[Etiqueta]],[4]!Tabla1[Factura],1,FALSE)</f>
        <v>F F01-00000531</v>
      </c>
      <c r="J72" s="9" t="e">
        <f>+VLOOKUP(Tabla1[[#This Row],[Etiqueta]],[2]!Tabla2[Factura],1,FALSE)</f>
        <v>#REF!</v>
      </c>
      <c r="K72" s="9" t="e">
        <f>+VLOOKUP(Tabla1[[#This Row],[Etiqueta]],[3]!Tabla2[Factura],1,FALSE)</f>
        <v>#N/A</v>
      </c>
    </row>
    <row r="73" spans="1:11" x14ac:dyDescent="0.25">
      <c r="A73" s="4" t="s">
        <v>290</v>
      </c>
      <c r="B73" s="3">
        <v>45734</v>
      </c>
      <c r="C73" s="2" t="s">
        <v>7</v>
      </c>
      <c r="D73" s="2" t="s">
        <v>151</v>
      </c>
      <c r="E73" s="2" t="s">
        <v>9</v>
      </c>
      <c r="F73" s="2" t="s">
        <v>289</v>
      </c>
      <c r="G73" s="2">
        <v>-30000</v>
      </c>
      <c r="H73" s="2" t="s">
        <v>311</v>
      </c>
      <c r="I73" s="2" t="str">
        <f>+VLOOKUP(Tabla1[[#This Row],[Etiqueta]],[4]!Tabla1[Factura],1,FALSE)</f>
        <v>F F01-00000553</v>
      </c>
      <c r="J73" s="9" t="e">
        <f>+VLOOKUP(Tabla1[[#This Row],[Etiqueta]],[2]!Tabla2[Factura],1,FALSE)</f>
        <v>#REF!</v>
      </c>
      <c r="K73" s="9" t="e">
        <f>+VLOOKUP(Tabla1[[#This Row],[Etiqueta]],[3]!Tabla2[Factura],1,FALSE)</f>
        <v>#N/A</v>
      </c>
    </row>
    <row r="74" spans="1:11" x14ac:dyDescent="0.25">
      <c r="A74" s="4" t="s">
        <v>313</v>
      </c>
      <c r="B74" s="3">
        <v>45734</v>
      </c>
      <c r="C74" s="2" t="s">
        <v>7</v>
      </c>
      <c r="D74" s="2" t="s">
        <v>161</v>
      </c>
      <c r="E74" s="2" t="s">
        <v>9</v>
      </c>
      <c r="F74" s="2" t="s">
        <v>312</v>
      </c>
      <c r="G74" s="2">
        <v>-3547.31</v>
      </c>
      <c r="H74" s="2" t="s">
        <v>314</v>
      </c>
      <c r="I74" s="2" t="str">
        <f>+VLOOKUP(Tabla1[[#This Row],[Etiqueta]],[4]!Tabla1[Factura],1,FALSE)</f>
        <v>F F01-00000532</v>
      </c>
      <c r="J74" s="9" t="e">
        <f>+VLOOKUP(Tabla1[[#This Row],[Etiqueta]],[2]!Tabla2[Factura],1,FALSE)</f>
        <v>#REF!</v>
      </c>
      <c r="K74" s="9" t="e">
        <f>+VLOOKUP(Tabla1[[#This Row],[Etiqueta]],[3]!Tabla2[Factura],1,FALSE)</f>
        <v>#N/A</v>
      </c>
    </row>
    <row r="75" spans="1:11" x14ac:dyDescent="0.25">
      <c r="A75" s="4" t="s">
        <v>287</v>
      </c>
      <c r="B75" s="3">
        <v>45735</v>
      </c>
      <c r="C75" s="2" t="s">
        <v>7</v>
      </c>
      <c r="D75" s="2" t="s">
        <v>285</v>
      </c>
      <c r="E75" s="2" t="s">
        <v>9</v>
      </c>
      <c r="F75" s="2" t="s">
        <v>286</v>
      </c>
      <c r="G75" s="2">
        <v>-4200.18</v>
      </c>
      <c r="H75" s="2" t="s">
        <v>288</v>
      </c>
      <c r="I75" s="2" t="str">
        <f>+VLOOKUP(Tabla1[[#This Row],[Etiqueta]],[4]!Tabla1[Factura],1,FALSE)</f>
        <v>F F01-00000554</v>
      </c>
      <c r="J75" s="9" t="e">
        <f>+VLOOKUP(Tabla1[[#This Row],[Etiqueta]],[2]!Tabla2[Factura],1,FALSE)</f>
        <v>#REF!</v>
      </c>
      <c r="K75" s="9" t="e">
        <f>+VLOOKUP(Tabla1[[#This Row],[Etiqueta]],[3]!Tabla2[Factura],1,FALSE)</f>
        <v>#N/A</v>
      </c>
    </row>
    <row r="76" spans="1:11" x14ac:dyDescent="0.25">
      <c r="A76" s="4" t="s">
        <v>290</v>
      </c>
      <c r="B76" s="3">
        <v>45735</v>
      </c>
      <c r="C76" s="2" t="s">
        <v>7</v>
      </c>
      <c r="D76" s="2" t="s">
        <v>151</v>
      </c>
      <c r="E76" s="2" t="s">
        <v>9</v>
      </c>
      <c r="F76" s="2" t="s">
        <v>289</v>
      </c>
      <c r="G76" s="2">
        <v>-26074.28</v>
      </c>
      <c r="H76" s="2" t="s">
        <v>291</v>
      </c>
      <c r="I76" s="2" t="str">
        <f>+VLOOKUP(Tabla1[[#This Row],[Etiqueta]],[4]!Tabla1[Factura],1,FALSE)</f>
        <v>F F01-00000553</v>
      </c>
      <c r="J76" s="9" t="e">
        <f>+VLOOKUP(Tabla1[[#This Row],[Etiqueta]],[2]!Tabla2[Factura],1,FALSE)</f>
        <v>#REF!</v>
      </c>
      <c r="K76" s="9" t="e">
        <f>+VLOOKUP(Tabla1[[#This Row],[Etiqueta]],[3]!Tabla2[Factura],1,FALSE)</f>
        <v>#N/A</v>
      </c>
    </row>
    <row r="77" spans="1:11" x14ac:dyDescent="0.25">
      <c r="A77" s="4" t="s">
        <v>267</v>
      </c>
      <c r="B77" s="3">
        <v>45736</v>
      </c>
      <c r="C77" s="2" t="s">
        <v>7</v>
      </c>
      <c r="D77" s="2" t="s">
        <v>265</v>
      </c>
      <c r="E77" s="2" t="s">
        <v>9</v>
      </c>
      <c r="F77" s="2" t="s">
        <v>266</v>
      </c>
      <c r="G77" s="2">
        <v>-329.37</v>
      </c>
      <c r="H77" s="2" t="s">
        <v>268</v>
      </c>
      <c r="I77" s="2" t="e">
        <f>+VLOOKUP(Tabla1[[#This Row],[Etiqueta]],[4]!Tabla1[Factura],1,FALSE)</f>
        <v>#N/A</v>
      </c>
      <c r="J77" s="9" t="e">
        <f>+VLOOKUP(Tabla1[[#This Row],[Etiqueta]],[2]!Tabla2[Factura],1,FALSE)</f>
        <v>#REF!</v>
      </c>
      <c r="K77" s="9" t="e">
        <f>+VLOOKUP(Tabla1[[#This Row],[Etiqueta]],[3]!Tabla2[Factura],1,FALSE)</f>
        <v>#N/A</v>
      </c>
    </row>
    <row r="78" spans="1:11" x14ac:dyDescent="0.25">
      <c r="A78" s="4" t="s">
        <v>271</v>
      </c>
      <c r="B78" s="3">
        <v>45736</v>
      </c>
      <c r="C78" s="2" t="s">
        <v>7</v>
      </c>
      <c r="D78" s="2" t="s">
        <v>269</v>
      </c>
      <c r="E78" s="2" t="s">
        <v>9</v>
      </c>
      <c r="F78" s="2" t="s">
        <v>270</v>
      </c>
      <c r="G78" s="2">
        <v>-3862.93</v>
      </c>
      <c r="H78" s="2" t="s">
        <v>272</v>
      </c>
      <c r="I78" s="2" t="str">
        <f>+VLOOKUP(Tabla1[[#This Row],[Etiqueta]],[4]!Tabla1[Factura],1,FALSE)</f>
        <v>F F01-00000559</v>
      </c>
      <c r="J78" s="9" t="e">
        <f>+VLOOKUP(Tabla1[[#This Row],[Etiqueta]],[2]!Tabla2[Factura],1,FALSE)</f>
        <v>#REF!</v>
      </c>
      <c r="K78" s="9" t="e">
        <f>+VLOOKUP(Tabla1[[#This Row],[Etiqueta]],[3]!Tabla2[Factura],1,FALSE)</f>
        <v>#N/A</v>
      </c>
    </row>
    <row r="79" spans="1:11" x14ac:dyDescent="0.25">
      <c r="A79" s="4" t="s">
        <v>274</v>
      </c>
      <c r="B79" s="3">
        <v>45736</v>
      </c>
      <c r="C79" s="2" t="s">
        <v>7</v>
      </c>
      <c r="D79" s="2" t="s">
        <v>227</v>
      </c>
      <c r="E79" s="2" t="s">
        <v>9</v>
      </c>
      <c r="F79" s="2" t="s">
        <v>273</v>
      </c>
      <c r="G79" s="2">
        <v>-4490.49</v>
      </c>
      <c r="H79" s="2" t="s">
        <v>275</v>
      </c>
      <c r="I79" s="2" t="str">
        <f>+VLOOKUP(Tabla1[[#This Row],[Etiqueta]],[4]!Tabla1[Factura],1,FALSE)</f>
        <v>F F01-00000569</v>
      </c>
      <c r="J79" s="9" t="e">
        <f>+VLOOKUP(Tabla1[[#This Row],[Etiqueta]],[2]!Tabla2[Factura],1,FALSE)</f>
        <v>#REF!</v>
      </c>
      <c r="K79" s="9" t="e">
        <f>+VLOOKUP(Tabla1[[#This Row],[Etiqueta]],[3]!Tabla2[Factura],1,FALSE)</f>
        <v>#N/A</v>
      </c>
    </row>
    <row r="80" spans="1:11" x14ac:dyDescent="0.25">
      <c r="A80" s="4" t="s">
        <v>277</v>
      </c>
      <c r="B80" s="3">
        <v>45736</v>
      </c>
      <c r="C80" s="2" t="s">
        <v>7</v>
      </c>
      <c r="D80" s="2" t="s">
        <v>57</v>
      </c>
      <c r="E80" s="2" t="s">
        <v>9</v>
      </c>
      <c r="F80" s="2" t="s">
        <v>276</v>
      </c>
      <c r="G80" s="2">
        <v>-4655.62</v>
      </c>
      <c r="H80" s="2" t="s">
        <v>278</v>
      </c>
      <c r="I80" s="2" t="str">
        <f>+VLOOKUP(Tabla1[[#This Row],[Etiqueta]],[4]!Tabla1[Factura],1,FALSE)</f>
        <v>F F01-00000558</v>
      </c>
      <c r="J80" s="9" t="e">
        <f>+VLOOKUP(Tabla1[[#This Row],[Etiqueta]],[2]!Tabla2[Factura],1,FALSE)</f>
        <v>#REF!</v>
      </c>
      <c r="K80" s="9" t="e">
        <f>+VLOOKUP(Tabla1[[#This Row],[Etiqueta]],[3]!Tabla2[Factura],1,FALSE)</f>
        <v>#N/A</v>
      </c>
    </row>
    <row r="81" spans="1:11" x14ac:dyDescent="0.25">
      <c r="A81" s="4" t="s">
        <v>280</v>
      </c>
      <c r="B81" s="3">
        <v>45736</v>
      </c>
      <c r="C81" s="2" t="s">
        <v>7</v>
      </c>
      <c r="D81" s="2" t="s">
        <v>33</v>
      </c>
      <c r="E81" s="2" t="s">
        <v>9</v>
      </c>
      <c r="F81" s="2" t="s">
        <v>279</v>
      </c>
      <c r="G81" s="2">
        <v>-6094.1</v>
      </c>
      <c r="H81" s="2" t="s">
        <v>281</v>
      </c>
      <c r="I81" s="2" t="str">
        <f>+VLOOKUP(Tabla1[[#This Row],[Etiqueta]],[4]!Tabla1[Factura],1,FALSE)</f>
        <v>F F01-00000566</v>
      </c>
      <c r="J81" s="9" t="e">
        <f>+VLOOKUP(Tabla1[[#This Row],[Etiqueta]],[2]!Tabla2[Factura],1,FALSE)</f>
        <v>#REF!</v>
      </c>
      <c r="K81" s="9" t="e">
        <f>+VLOOKUP(Tabla1[[#This Row],[Etiqueta]],[3]!Tabla2[Factura],1,FALSE)</f>
        <v>#N/A</v>
      </c>
    </row>
    <row r="82" spans="1:11" x14ac:dyDescent="0.25">
      <c r="A82" s="4" t="s">
        <v>283</v>
      </c>
      <c r="B82" s="3">
        <v>45736</v>
      </c>
      <c r="C82" s="2" t="s">
        <v>7</v>
      </c>
      <c r="D82" s="2" t="s">
        <v>77</v>
      </c>
      <c r="E82" s="2" t="s">
        <v>9</v>
      </c>
      <c r="F82" s="2" t="s">
        <v>282</v>
      </c>
      <c r="G82" s="2">
        <v>-14915.99</v>
      </c>
      <c r="H82" s="2" t="s">
        <v>284</v>
      </c>
      <c r="I82" s="2" t="str">
        <f>+VLOOKUP(Tabla1[[#This Row],[Etiqueta]],[4]!Tabla1[Factura],1,FALSE)</f>
        <v>F F01-00000560</v>
      </c>
      <c r="J82" s="9" t="e">
        <f>+VLOOKUP(Tabla1[[#This Row],[Etiqueta]],[2]!Tabla2[Factura],1,FALSE)</f>
        <v>#REF!</v>
      </c>
      <c r="K82" s="9" t="e">
        <f>+VLOOKUP(Tabla1[[#This Row],[Etiqueta]],[3]!Tabla2[Factura],1,FALSE)</f>
        <v>#N/A</v>
      </c>
    </row>
    <row r="83" spans="1:11" x14ac:dyDescent="0.25">
      <c r="A83" s="4" t="s">
        <v>242</v>
      </c>
      <c r="B83" s="3">
        <v>45737</v>
      </c>
      <c r="C83" s="2" t="s">
        <v>7</v>
      </c>
      <c r="D83" s="2" t="s">
        <v>240</v>
      </c>
      <c r="E83" s="2" t="s">
        <v>9</v>
      </c>
      <c r="F83" s="2" t="s">
        <v>241</v>
      </c>
      <c r="G83" s="2">
        <v>-222.5</v>
      </c>
      <c r="H83" s="2" t="s">
        <v>243</v>
      </c>
      <c r="I83" s="2" t="str">
        <f>+VLOOKUP(Tabla1[[#This Row],[Etiqueta]],[4]!Tabla1[Factura],1,FALSE)</f>
        <v>F F01-00000577</v>
      </c>
      <c r="J83" s="9" t="e">
        <f>+VLOOKUP(Tabla1[[#This Row],[Etiqueta]],[2]!Tabla2[Factura],1,FALSE)</f>
        <v>#REF!</v>
      </c>
      <c r="K83" s="9" t="e">
        <f>+VLOOKUP(Tabla1[[#This Row],[Etiqueta]],[3]!Tabla2[Factura],1,FALSE)</f>
        <v>#N/A</v>
      </c>
    </row>
    <row r="84" spans="1:11" x14ac:dyDescent="0.25">
      <c r="A84" s="4" t="s">
        <v>242</v>
      </c>
      <c r="B84" s="3">
        <v>45737</v>
      </c>
      <c r="C84" s="2" t="s">
        <v>7</v>
      </c>
      <c r="D84" s="2" t="s">
        <v>240</v>
      </c>
      <c r="E84" s="2" t="s">
        <v>9</v>
      </c>
      <c r="F84" s="2" t="s">
        <v>241</v>
      </c>
      <c r="G84" s="2">
        <v>-239.91</v>
      </c>
      <c r="H84" s="2" t="s">
        <v>244</v>
      </c>
      <c r="I84" s="2" t="str">
        <f>+VLOOKUP(Tabla1[[#This Row],[Etiqueta]],[4]!Tabla1[Factura],1,FALSE)</f>
        <v>F F01-00000577</v>
      </c>
      <c r="J84" s="9" t="e">
        <f>+VLOOKUP(Tabla1[[#This Row],[Etiqueta]],[2]!Tabla2[Factura],1,FALSE)</f>
        <v>#REF!</v>
      </c>
      <c r="K84" s="9" t="e">
        <f>+VLOOKUP(Tabla1[[#This Row],[Etiqueta]],[3]!Tabla2[Factura],1,FALSE)</f>
        <v>#N/A</v>
      </c>
    </row>
    <row r="85" spans="1:11" x14ac:dyDescent="0.25">
      <c r="A85" s="4" t="s">
        <v>242</v>
      </c>
      <c r="B85" s="3">
        <v>45737</v>
      </c>
      <c r="C85" s="2" t="s">
        <v>7</v>
      </c>
      <c r="D85" s="2" t="s">
        <v>240</v>
      </c>
      <c r="E85" s="2" t="s">
        <v>9</v>
      </c>
      <c r="F85" s="2" t="s">
        <v>241</v>
      </c>
      <c r="G85" s="2">
        <v>-3317.98</v>
      </c>
      <c r="H85" s="2" t="s">
        <v>245</v>
      </c>
      <c r="I85" s="2" t="str">
        <f>+VLOOKUP(Tabla1[[#This Row],[Etiqueta]],[4]!Tabla1[Factura],1,FALSE)</f>
        <v>F F01-00000577</v>
      </c>
      <c r="J85" s="9" t="e">
        <f>+VLOOKUP(Tabla1[[#This Row],[Etiqueta]],[2]!Tabla2[Factura],1,FALSE)</f>
        <v>#REF!</v>
      </c>
      <c r="K85" s="9" t="e">
        <f>+VLOOKUP(Tabla1[[#This Row],[Etiqueta]],[3]!Tabla2[Factura],1,FALSE)</f>
        <v>#N/A</v>
      </c>
    </row>
    <row r="86" spans="1:11" x14ac:dyDescent="0.25">
      <c r="A86" s="4" t="s">
        <v>248</v>
      </c>
      <c r="B86" s="3">
        <v>45737</v>
      </c>
      <c r="C86" s="2" t="s">
        <v>7</v>
      </c>
      <c r="D86" s="2" t="s">
        <v>246</v>
      </c>
      <c r="E86" s="2" t="s">
        <v>9</v>
      </c>
      <c r="F86" s="2" t="s">
        <v>247</v>
      </c>
      <c r="G86" s="2">
        <v>-8359.1299999999992</v>
      </c>
      <c r="H86" s="2" t="s">
        <v>249</v>
      </c>
      <c r="I86" s="2" t="str">
        <f>+VLOOKUP(Tabla1[[#This Row],[Etiqueta]],[4]!Tabla1[Factura],1,FALSE)</f>
        <v>F F01-00000572</v>
      </c>
      <c r="J86" s="9" t="e">
        <f>+VLOOKUP(Tabla1[[#This Row],[Etiqueta]],[2]!Tabla2[Factura],1,FALSE)</f>
        <v>#REF!</v>
      </c>
      <c r="K86" s="9" t="e">
        <f>+VLOOKUP(Tabla1[[#This Row],[Etiqueta]],[3]!Tabla2[Factura],1,FALSE)</f>
        <v>#N/A</v>
      </c>
    </row>
    <row r="87" spans="1:11" x14ac:dyDescent="0.25">
      <c r="A87" s="4" t="s">
        <v>251</v>
      </c>
      <c r="B87" s="3">
        <v>45737</v>
      </c>
      <c r="C87" s="2" t="s">
        <v>7</v>
      </c>
      <c r="D87" s="2" t="s">
        <v>98</v>
      </c>
      <c r="E87" s="2" t="s">
        <v>9</v>
      </c>
      <c r="F87" s="2" t="s">
        <v>250</v>
      </c>
      <c r="G87" s="2">
        <v>-9040.52</v>
      </c>
      <c r="H87" s="2" t="s">
        <v>252</v>
      </c>
      <c r="I87" s="2" t="str">
        <f>+VLOOKUP(Tabla1[[#This Row],[Etiqueta]],[4]!Tabla1[Factura],1,FALSE)</f>
        <v>F F01-00000575</v>
      </c>
      <c r="J87" s="9" t="e">
        <f>+VLOOKUP(Tabla1[[#This Row],[Etiqueta]],[2]!Tabla2[Factura],1,FALSE)</f>
        <v>#REF!</v>
      </c>
      <c r="K87" s="9" t="e">
        <f>+VLOOKUP(Tabla1[[#This Row],[Etiqueta]],[3]!Tabla2[Factura],1,FALSE)</f>
        <v>#N/A</v>
      </c>
    </row>
    <row r="88" spans="1:11" x14ac:dyDescent="0.25">
      <c r="A88" s="4" t="s">
        <v>254</v>
      </c>
      <c r="B88" s="3">
        <v>45737</v>
      </c>
      <c r="C88" s="2" t="s">
        <v>7</v>
      </c>
      <c r="D88" s="2" t="s">
        <v>98</v>
      </c>
      <c r="E88" s="2" t="s">
        <v>9</v>
      </c>
      <c r="F88" s="2" t="s">
        <v>253</v>
      </c>
      <c r="G88" s="2">
        <v>-12957.91</v>
      </c>
      <c r="H88" s="2" t="s">
        <v>255</v>
      </c>
      <c r="I88" s="2" t="str">
        <f>+VLOOKUP(Tabla1[[#This Row],[Etiqueta]],[4]!Tabla1[Factura],1,FALSE)</f>
        <v>F F01-00000579</v>
      </c>
      <c r="J88" s="9" t="e">
        <f>+VLOOKUP(Tabla1[[#This Row],[Etiqueta]],[2]!Tabla2[Factura],1,FALSE)</f>
        <v>#REF!</v>
      </c>
      <c r="K88" s="9" t="e">
        <f>+VLOOKUP(Tabla1[[#This Row],[Etiqueta]],[3]!Tabla2[Factura],1,FALSE)</f>
        <v>#N/A</v>
      </c>
    </row>
    <row r="89" spans="1:11" x14ac:dyDescent="0.25">
      <c r="A89" s="2" t="s">
        <v>515</v>
      </c>
      <c r="B89" s="3">
        <v>45737</v>
      </c>
      <c r="C89" s="2" t="s">
        <v>7</v>
      </c>
      <c r="D89" s="2" t="s">
        <v>121</v>
      </c>
      <c r="E89" s="2" t="s">
        <v>9</v>
      </c>
      <c r="F89" s="2" t="s">
        <v>256</v>
      </c>
      <c r="G89" s="2">
        <v>-2056.15</v>
      </c>
      <c r="H89" s="2" t="s">
        <v>258</v>
      </c>
      <c r="I89" s="2" t="e">
        <f>+VLOOKUP(Tabla1[[#This Row],[Etiqueta]],[4]!Tabla1[Factura],1,FALSE)</f>
        <v>#N/A</v>
      </c>
      <c r="J89" s="11" t="e">
        <f>+VLOOKUP(Tabla1[[#This Row],[Etiqueta]],[2]!Tabla2[Factura],1,FALSE)</f>
        <v>#REF!</v>
      </c>
      <c r="K89" s="11" t="str">
        <f>+VLOOKUP(Tabla1[[#This Row],[Etiqueta]],[3]!Tabla2[Factura],1,FALSE)</f>
        <v>E 001-00000152</v>
      </c>
    </row>
    <row r="90" spans="1:11" x14ac:dyDescent="0.25">
      <c r="A90" s="2" t="s">
        <v>516</v>
      </c>
      <c r="B90" s="3">
        <v>45737</v>
      </c>
      <c r="C90" s="2" t="s">
        <v>7</v>
      </c>
      <c r="D90" s="2" t="s">
        <v>121</v>
      </c>
      <c r="E90" s="2" t="s">
        <v>9</v>
      </c>
      <c r="F90" s="2" t="s">
        <v>259</v>
      </c>
      <c r="G90" s="2">
        <v>-7118.35</v>
      </c>
      <c r="H90" s="2" t="s">
        <v>258</v>
      </c>
      <c r="I90" s="2" t="e">
        <f>+VLOOKUP(Tabla1[[#This Row],[Etiqueta]],[4]!Tabla1[Factura],1,FALSE)</f>
        <v>#N/A</v>
      </c>
      <c r="J90" s="11" t="e">
        <f>+VLOOKUP(Tabla1[[#This Row],[Etiqueta]],[2]!Tabla2[Factura],1,FALSE)</f>
        <v>#REF!</v>
      </c>
      <c r="K90" s="11" t="str">
        <f>+VLOOKUP(Tabla1[[#This Row],[Etiqueta]],[3]!Tabla2[Factura],1,FALSE)</f>
        <v>E 001-00000153</v>
      </c>
    </row>
    <row r="91" spans="1:11" x14ac:dyDescent="0.25">
      <c r="A91" s="4" t="s">
        <v>263</v>
      </c>
      <c r="B91" s="3">
        <v>45737</v>
      </c>
      <c r="C91" s="2" t="s">
        <v>7</v>
      </c>
      <c r="D91" s="2" t="s">
        <v>261</v>
      </c>
      <c r="E91" s="2" t="s">
        <v>9</v>
      </c>
      <c r="F91" s="2" t="s">
        <v>262</v>
      </c>
      <c r="G91" s="2">
        <v>-1283.32</v>
      </c>
      <c r="H91" s="2" t="s">
        <v>264</v>
      </c>
      <c r="I91" s="2" t="str">
        <f>+VLOOKUP(Tabla1[[#This Row],[Etiqueta]],[4]!Tabla1[Factura],1,FALSE)</f>
        <v>F F01-00000571</v>
      </c>
      <c r="J91" s="9" t="e">
        <f>+VLOOKUP(Tabla1[[#This Row],[Etiqueta]],[2]!Tabla2[Factura],1,FALSE)</f>
        <v>#REF!</v>
      </c>
      <c r="K91" s="9" t="e">
        <f>+VLOOKUP(Tabla1[[#This Row],[Etiqueta]],[3]!Tabla2[Factura],1,FALSE)</f>
        <v>#N/A</v>
      </c>
    </row>
    <row r="92" spans="1:11" x14ac:dyDescent="0.25">
      <c r="A92" s="4" t="s">
        <v>219</v>
      </c>
      <c r="B92" s="3">
        <v>45740</v>
      </c>
      <c r="C92" s="2" t="s">
        <v>7</v>
      </c>
      <c r="D92" s="2" t="s">
        <v>89</v>
      </c>
      <c r="E92" s="2" t="s">
        <v>9</v>
      </c>
      <c r="F92" s="2" t="s">
        <v>218</v>
      </c>
      <c r="G92" s="2">
        <v>-4959.0200000000004</v>
      </c>
      <c r="H92" s="2" t="s">
        <v>220</v>
      </c>
      <c r="I92" s="2" t="str">
        <f>+VLOOKUP(Tabla1[[#This Row],[Etiqueta]],[4]!Tabla1[Factura],1,FALSE)</f>
        <v>F F01-00000596</v>
      </c>
      <c r="J92" s="9" t="e">
        <f>+VLOOKUP(Tabla1[[#This Row],[Etiqueta]],[2]!Tabla2[Factura],1,FALSE)</f>
        <v>#REF!</v>
      </c>
      <c r="K92" s="9" t="e">
        <f>+VLOOKUP(Tabla1[[#This Row],[Etiqueta]],[3]!Tabla2[Factura],1,FALSE)</f>
        <v>#N/A</v>
      </c>
    </row>
    <row r="93" spans="1:11" x14ac:dyDescent="0.25">
      <c r="A93" s="4" t="s">
        <v>222</v>
      </c>
      <c r="B93" s="3">
        <v>45740</v>
      </c>
      <c r="C93" s="2" t="s">
        <v>7</v>
      </c>
      <c r="D93" s="2" t="s">
        <v>98</v>
      </c>
      <c r="E93" s="2" t="s">
        <v>9</v>
      </c>
      <c r="F93" s="2" t="s">
        <v>221</v>
      </c>
      <c r="G93" s="2">
        <v>-9087.42</v>
      </c>
      <c r="H93" s="2" t="s">
        <v>223</v>
      </c>
      <c r="I93" s="2" t="str">
        <f>+VLOOKUP(Tabla1[[#This Row],[Etiqueta]],[4]!Tabla1[Factura],1,FALSE)</f>
        <v>F F01-00000598</v>
      </c>
      <c r="J93" s="9" t="e">
        <f>+VLOOKUP(Tabla1[[#This Row],[Etiqueta]],[2]!Tabla2[Factura],1,FALSE)</f>
        <v>#REF!</v>
      </c>
      <c r="K93" s="9" t="e">
        <f>+VLOOKUP(Tabla1[[#This Row],[Etiqueta]],[3]!Tabla2[Factura],1,FALSE)</f>
        <v>#N/A</v>
      </c>
    </row>
    <row r="94" spans="1:11" x14ac:dyDescent="0.25">
      <c r="A94" s="4" t="s">
        <v>225</v>
      </c>
      <c r="B94" s="3">
        <v>45740</v>
      </c>
      <c r="C94" s="2" t="s">
        <v>7</v>
      </c>
      <c r="D94" s="2" t="s">
        <v>53</v>
      </c>
      <c r="E94" s="2" t="s">
        <v>9</v>
      </c>
      <c r="F94" s="2" t="s">
        <v>224</v>
      </c>
      <c r="G94" s="2">
        <v>-17227.5</v>
      </c>
      <c r="H94" s="2" t="s">
        <v>226</v>
      </c>
      <c r="I94" s="2" t="str">
        <f>+VLOOKUP(Tabla1[[#This Row],[Etiqueta]],[4]!Tabla1[Factura],1,FALSE)</f>
        <v>F F01-00000584</v>
      </c>
      <c r="J94" s="9" t="e">
        <f>+VLOOKUP(Tabla1[[#This Row],[Etiqueta]],[2]!Tabla2[Factura],1,FALSE)</f>
        <v>#REF!</v>
      </c>
      <c r="K94" s="9" t="e">
        <f>+VLOOKUP(Tabla1[[#This Row],[Etiqueta]],[3]!Tabla2[Factura],1,FALSE)</f>
        <v>#N/A</v>
      </c>
    </row>
    <row r="95" spans="1:11" x14ac:dyDescent="0.25">
      <c r="A95" s="4" t="s">
        <v>229</v>
      </c>
      <c r="B95" s="3">
        <v>45740</v>
      </c>
      <c r="C95" s="2" t="s">
        <v>7</v>
      </c>
      <c r="D95" s="2" t="s">
        <v>227</v>
      </c>
      <c r="E95" s="2" t="s">
        <v>9</v>
      </c>
      <c r="F95" s="2" t="s">
        <v>228</v>
      </c>
      <c r="G95" s="2">
        <v>-17404.96</v>
      </c>
      <c r="H95" s="2" t="s">
        <v>230</v>
      </c>
      <c r="I95" s="2" t="str">
        <f>+VLOOKUP(Tabla1[[#This Row],[Etiqueta]],[4]!Tabla1[Factura],1,FALSE)</f>
        <v>F F01-00000589</v>
      </c>
      <c r="J95" s="9" t="e">
        <f>+VLOOKUP(Tabla1[[#This Row],[Etiqueta]],[2]!Tabla2[Factura],1,FALSE)</f>
        <v>#REF!</v>
      </c>
      <c r="K95" s="9" t="e">
        <f>+VLOOKUP(Tabla1[[#This Row],[Etiqueta]],[3]!Tabla2[Factura],1,FALSE)</f>
        <v>#N/A</v>
      </c>
    </row>
    <row r="96" spans="1:11" x14ac:dyDescent="0.25">
      <c r="A96" s="4" t="s">
        <v>233</v>
      </c>
      <c r="B96" s="3">
        <v>45740</v>
      </c>
      <c r="C96" s="2" t="s">
        <v>7</v>
      </c>
      <c r="D96" s="2" t="s">
        <v>231</v>
      </c>
      <c r="E96" s="2" t="s">
        <v>9</v>
      </c>
      <c r="F96" s="2" t="s">
        <v>232</v>
      </c>
      <c r="G96" s="2">
        <v>-19027.009999999998</v>
      </c>
      <c r="H96" s="2" t="s">
        <v>234</v>
      </c>
      <c r="I96" s="2" t="str">
        <f>+VLOOKUP(Tabla1[[#This Row],[Etiqueta]],[4]!Tabla1[Factura],1,FALSE)</f>
        <v>F F01-00000595</v>
      </c>
      <c r="J96" s="9" t="e">
        <f>+VLOOKUP(Tabla1[[#This Row],[Etiqueta]],[2]!Tabla2[Factura],1,FALSE)</f>
        <v>#REF!</v>
      </c>
      <c r="K96" s="9" t="e">
        <f>+VLOOKUP(Tabla1[[#This Row],[Etiqueta]],[3]!Tabla2[Factura],1,FALSE)</f>
        <v>#N/A</v>
      </c>
    </row>
    <row r="97" spans="1:11" x14ac:dyDescent="0.25">
      <c r="A97" s="4" t="s">
        <v>225</v>
      </c>
      <c r="B97" s="3">
        <v>45740</v>
      </c>
      <c r="C97" s="2" t="s">
        <v>7</v>
      </c>
      <c r="D97" s="2" t="s">
        <v>53</v>
      </c>
      <c r="E97" s="2" t="s">
        <v>9</v>
      </c>
      <c r="F97" s="2" t="s">
        <v>224</v>
      </c>
      <c r="G97" s="2">
        <v>-30000</v>
      </c>
      <c r="H97" s="2" t="s">
        <v>235</v>
      </c>
      <c r="I97" s="2" t="str">
        <f>+VLOOKUP(Tabla1[[#This Row],[Etiqueta]],[4]!Tabla1[Factura],1,FALSE)</f>
        <v>F F01-00000584</v>
      </c>
      <c r="J97" s="9" t="e">
        <f>+VLOOKUP(Tabla1[[#This Row],[Etiqueta]],[2]!Tabla2[Factura],1,FALSE)</f>
        <v>#REF!</v>
      </c>
      <c r="K97" s="9" t="e">
        <f>+VLOOKUP(Tabla1[[#This Row],[Etiqueta]],[3]!Tabla2[Factura],1,FALSE)</f>
        <v>#N/A</v>
      </c>
    </row>
    <row r="98" spans="1:11" x14ac:dyDescent="0.25">
      <c r="A98" s="4" t="s">
        <v>238</v>
      </c>
      <c r="B98" s="3">
        <v>45740</v>
      </c>
      <c r="C98" s="2" t="s">
        <v>7</v>
      </c>
      <c r="D98" s="2" t="s">
        <v>236</v>
      </c>
      <c r="E98" s="2" t="s">
        <v>9</v>
      </c>
      <c r="F98" s="2" t="s">
        <v>237</v>
      </c>
      <c r="G98" s="2">
        <v>-3780.72</v>
      </c>
      <c r="H98" s="2" t="s">
        <v>239</v>
      </c>
      <c r="I98" s="2" t="s">
        <v>508</v>
      </c>
      <c r="J98" s="9" t="e">
        <f>+VLOOKUP(Tabla1[[#This Row],[Etiqueta]],[2]!Tabla2[Factura],1,FALSE)</f>
        <v>#REF!</v>
      </c>
      <c r="K98" s="9" t="e">
        <f>+VLOOKUP(Tabla1[[#This Row],[Etiqueta]],[3]!Tabla2[Factura],1,FALSE)</f>
        <v>#N/A</v>
      </c>
    </row>
    <row r="99" spans="1:11" x14ac:dyDescent="0.25">
      <c r="A99" s="4" t="s">
        <v>212</v>
      </c>
      <c r="B99" s="3">
        <v>45741</v>
      </c>
      <c r="C99" s="2" t="s">
        <v>7</v>
      </c>
      <c r="D99" s="2" t="s">
        <v>210</v>
      </c>
      <c r="E99" s="2" t="s">
        <v>9</v>
      </c>
      <c r="F99" s="2" t="s">
        <v>211</v>
      </c>
      <c r="G99" s="2">
        <v>-21556.959999999999</v>
      </c>
      <c r="H99" s="2" t="s">
        <v>213</v>
      </c>
      <c r="I99" s="2" t="str">
        <f>+VLOOKUP(Tabla1[[#This Row],[Etiqueta]],[4]!Tabla1[Factura],1,FALSE)</f>
        <v>F F01-00000600</v>
      </c>
      <c r="J99" s="9" t="e">
        <f>+VLOOKUP(Tabla1[[#This Row],[Etiqueta]],[2]!Tabla2[Factura],1,FALSE)</f>
        <v>#REF!</v>
      </c>
      <c r="K99" s="9" t="e">
        <f>+VLOOKUP(Tabla1[[#This Row],[Etiqueta]],[3]!Tabla2[Factura],1,FALSE)</f>
        <v>#N/A</v>
      </c>
    </row>
    <row r="100" spans="1:11" x14ac:dyDescent="0.25">
      <c r="A100" s="4" t="s">
        <v>216</v>
      </c>
      <c r="B100" s="3">
        <v>45741</v>
      </c>
      <c r="C100" s="2" t="s">
        <v>7</v>
      </c>
      <c r="D100" s="2" t="s">
        <v>214</v>
      </c>
      <c r="E100" s="2" t="s">
        <v>9</v>
      </c>
      <c r="F100" s="2" t="s">
        <v>215</v>
      </c>
      <c r="G100" s="2">
        <v>-46292.56</v>
      </c>
      <c r="H100" s="2" t="s">
        <v>217</v>
      </c>
      <c r="I100" s="2" t="str">
        <f>+VLOOKUP(Tabla1[[#This Row],[Etiqueta]],[4]!Tabla1[Factura],1,FALSE)</f>
        <v>F F01-00000611</v>
      </c>
      <c r="J100" s="9" t="e">
        <f>+VLOOKUP(Tabla1[[#This Row],[Etiqueta]],[2]!Tabla2[Factura],1,FALSE)</f>
        <v>#REF!</v>
      </c>
      <c r="K100" s="9" t="e">
        <f>+VLOOKUP(Tabla1[[#This Row],[Etiqueta]],[3]!Tabla2[Factura],1,FALSE)</f>
        <v>#N/A</v>
      </c>
    </row>
    <row r="101" spans="1:11" x14ac:dyDescent="0.25">
      <c r="A101" s="4" t="s">
        <v>176</v>
      </c>
      <c r="B101" s="3">
        <v>45742</v>
      </c>
      <c r="C101" s="2" t="s">
        <v>7</v>
      </c>
      <c r="D101" s="2" t="s">
        <v>174</v>
      </c>
      <c r="E101" s="2" t="s">
        <v>9</v>
      </c>
      <c r="F101" s="2" t="s">
        <v>175</v>
      </c>
      <c r="G101" s="2">
        <v>-6441.49</v>
      </c>
      <c r="H101" s="2" t="s">
        <v>177</v>
      </c>
      <c r="I101" s="2" t="str">
        <f>+VLOOKUP(Tabla1[[#This Row],[Etiqueta]],[4]!Tabla1[Factura],1,FALSE)</f>
        <v>F F01-00000623</v>
      </c>
      <c r="J101" s="9" t="e">
        <f>+VLOOKUP(Tabla1[[#This Row],[Etiqueta]],[2]!Tabla2[Factura],1,FALSE)</f>
        <v>#REF!</v>
      </c>
      <c r="K101" s="9" t="e">
        <f>+VLOOKUP(Tabla1[[#This Row],[Etiqueta]],[3]!Tabla2[Factura],1,FALSE)</f>
        <v>#N/A</v>
      </c>
    </row>
    <row r="102" spans="1:11" x14ac:dyDescent="0.25">
      <c r="A102" s="4" t="s">
        <v>180</v>
      </c>
      <c r="B102" s="3">
        <v>45742</v>
      </c>
      <c r="C102" s="2" t="s">
        <v>7</v>
      </c>
      <c r="D102" s="2" t="s">
        <v>178</v>
      </c>
      <c r="E102" s="2" t="s">
        <v>9</v>
      </c>
      <c r="F102" s="2" t="s">
        <v>179</v>
      </c>
      <c r="G102" s="2">
        <v>-15749.41</v>
      </c>
      <c r="H102" s="2" t="s">
        <v>181</v>
      </c>
      <c r="I102" s="2" t="str">
        <f>+VLOOKUP(Tabla1[[#This Row],[Etiqueta]],[4]!Tabla1[Factura],1,FALSE)</f>
        <v>F F01-00000622</v>
      </c>
      <c r="J102" s="9" t="e">
        <f>+VLOOKUP(Tabla1[[#This Row],[Etiqueta]],[2]!Tabla2[Factura],1,FALSE)</f>
        <v>#REF!</v>
      </c>
      <c r="K102" s="9" t="e">
        <f>+VLOOKUP(Tabla1[[#This Row],[Etiqueta]],[3]!Tabla2[Factura],1,FALSE)</f>
        <v>#N/A</v>
      </c>
    </row>
    <row r="103" spans="1:11" x14ac:dyDescent="0.25">
      <c r="A103" s="4" t="s">
        <v>137</v>
      </c>
      <c r="B103" s="3">
        <v>45742</v>
      </c>
      <c r="C103" s="2" t="s">
        <v>7</v>
      </c>
      <c r="D103" s="2" t="s">
        <v>135</v>
      </c>
      <c r="E103" s="2" t="s">
        <v>9</v>
      </c>
      <c r="F103" s="2" t="s">
        <v>136</v>
      </c>
      <c r="G103" s="2">
        <v>-49470.54</v>
      </c>
      <c r="H103" s="2" t="s">
        <v>182</v>
      </c>
      <c r="I103" s="2" t="str">
        <f>+VLOOKUP(Tabla1[[#This Row],[Etiqueta]],[4]!Tabla1[Factura],1,FALSE)</f>
        <v>F F01-00000636</v>
      </c>
      <c r="J103" s="9" t="e">
        <f>+VLOOKUP(Tabla1[[#This Row],[Etiqueta]],[2]!Tabla2[Factura],1,FALSE)</f>
        <v>#REF!</v>
      </c>
      <c r="K103" s="9" t="e">
        <f>+VLOOKUP(Tabla1[[#This Row],[Etiqueta]],[3]!Tabla2[Factura],1,FALSE)</f>
        <v>#N/A</v>
      </c>
    </row>
    <row r="104" spans="1:11" x14ac:dyDescent="0.25">
      <c r="A104" s="4" t="s">
        <v>184</v>
      </c>
      <c r="B104" s="3">
        <v>45742</v>
      </c>
      <c r="C104" s="2" t="s">
        <v>7</v>
      </c>
      <c r="D104" s="2" t="s">
        <v>45</v>
      </c>
      <c r="E104" s="2" t="s">
        <v>9</v>
      </c>
      <c r="F104" s="2" t="s">
        <v>183</v>
      </c>
      <c r="G104" s="2">
        <v>-4077.87</v>
      </c>
      <c r="H104" s="2" t="s">
        <v>185</v>
      </c>
      <c r="I104" s="2" t="str">
        <f>+VLOOKUP(Tabla1[[#This Row],[Etiqueta]],[4]!Tabla1[Factura],1,FALSE)</f>
        <v>F F01-00000630</v>
      </c>
      <c r="J104" s="9" t="e">
        <f>+VLOOKUP(Tabla1[[#This Row],[Etiqueta]],[2]!Tabla2[Factura],1,FALSE)</f>
        <v>#REF!</v>
      </c>
      <c r="K104" s="9" t="e">
        <f>+VLOOKUP(Tabla1[[#This Row],[Etiqueta]],[3]!Tabla2[Factura],1,FALSE)</f>
        <v>#N/A</v>
      </c>
    </row>
    <row r="105" spans="1:11" x14ac:dyDescent="0.25">
      <c r="A105" s="4" t="s">
        <v>188</v>
      </c>
      <c r="B105" s="3">
        <v>45742</v>
      </c>
      <c r="C105" s="2" t="s">
        <v>7</v>
      </c>
      <c r="D105" s="2" t="s">
        <v>186</v>
      </c>
      <c r="E105" s="2" t="s">
        <v>9</v>
      </c>
      <c r="F105" s="2" t="s">
        <v>187</v>
      </c>
      <c r="G105" s="2">
        <v>-4252.43</v>
      </c>
      <c r="H105" s="2" t="s">
        <v>189</v>
      </c>
      <c r="I105" s="2" t="str">
        <f>+VLOOKUP(Tabla1[[#This Row],[Etiqueta]],[4]!Tabla1[Factura],1,FALSE)</f>
        <v>F F01-00000615</v>
      </c>
      <c r="J105" s="9" t="e">
        <f>+VLOOKUP(Tabla1[[#This Row],[Etiqueta]],[2]!Tabla2[Factura],1,FALSE)</f>
        <v>#REF!</v>
      </c>
      <c r="K105" s="9" t="e">
        <f>+VLOOKUP(Tabla1[[#This Row],[Etiqueta]],[3]!Tabla2[Factura],1,FALSE)</f>
        <v>#N/A</v>
      </c>
    </row>
    <row r="106" spans="1:11" x14ac:dyDescent="0.25">
      <c r="A106" s="4" t="s">
        <v>191</v>
      </c>
      <c r="B106" s="3">
        <v>45742</v>
      </c>
      <c r="C106" s="2" t="s">
        <v>7</v>
      </c>
      <c r="D106" s="2" t="s">
        <v>8</v>
      </c>
      <c r="E106" s="2" t="s">
        <v>9</v>
      </c>
      <c r="F106" s="2" t="s">
        <v>190</v>
      </c>
      <c r="G106" s="2">
        <v>-16748.23</v>
      </c>
      <c r="H106" s="2" t="s">
        <v>192</v>
      </c>
      <c r="I106" s="2" t="str">
        <f>+VLOOKUP(Tabla1[[#This Row],[Etiqueta]],[4]!Tabla1[Factura],1,FALSE)</f>
        <v>F F01-00000631</v>
      </c>
      <c r="J106" s="9" t="e">
        <f>+VLOOKUP(Tabla1[[#This Row],[Etiqueta]],[2]!Tabla2[Factura],1,FALSE)</f>
        <v>#REF!</v>
      </c>
      <c r="K106" s="9" t="e">
        <f>+VLOOKUP(Tabla1[[#This Row],[Etiqueta]],[3]!Tabla2[Factura],1,FALSE)</f>
        <v>#N/A</v>
      </c>
    </row>
    <row r="107" spans="1:11" x14ac:dyDescent="0.25">
      <c r="A107" s="4" t="s">
        <v>195</v>
      </c>
      <c r="B107" s="3">
        <v>45742</v>
      </c>
      <c r="C107" s="2" t="s">
        <v>7</v>
      </c>
      <c r="D107" s="2" t="s">
        <v>193</v>
      </c>
      <c r="E107" s="2" t="s">
        <v>9</v>
      </c>
      <c r="F107" s="2" t="s">
        <v>194</v>
      </c>
      <c r="G107" s="2">
        <v>-18977.8</v>
      </c>
      <c r="H107" s="2" t="s">
        <v>196</v>
      </c>
      <c r="I107" s="2" t="str">
        <f>+VLOOKUP(Tabla1[[#This Row],[Etiqueta]],[4]!Tabla1[Factura],1,FALSE)</f>
        <v>F F01-00000634</v>
      </c>
      <c r="J107" s="9" t="e">
        <f>+VLOOKUP(Tabla1[[#This Row],[Etiqueta]],[2]!Tabla2[Factura],1,FALSE)</f>
        <v>#REF!</v>
      </c>
      <c r="K107" s="9" t="e">
        <f>+VLOOKUP(Tabla1[[#This Row],[Etiqueta]],[3]!Tabla2[Factura],1,FALSE)</f>
        <v>#N/A</v>
      </c>
    </row>
    <row r="108" spans="1:11" x14ac:dyDescent="0.25">
      <c r="A108" s="4" t="s">
        <v>199</v>
      </c>
      <c r="B108" s="3">
        <v>45742</v>
      </c>
      <c r="C108" s="2" t="s">
        <v>7</v>
      </c>
      <c r="D108" s="2" t="s">
        <v>197</v>
      </c>
      <c r="E108" s="2" t="s">
        <v>9</v>
      </c>
      <c r="F108" s="2" t="s">
        <v>198</v>
      </c>
      <c r="G108" s="2">
        <v>-20991.01</v>
      </c>
      <c r="H108" s="2" t="s">
        <v>200</v>
      </c>
      <c r="I108" s="2" t="str">
        <f>+VLOOKUP(Tabla1[[#This Row],[Etiqueta]],[4]!Tabla1[Factura],1,FALSE)</f>
        <v>F F01-00000617</v>
      </c>
      <c r="J108" s="9" t="e">
        <f>+VLOOKUP(Tabla1[[#This Row],[Etiqueta]],[2]!Tabla2[Factura],1,FALSE)</f>
        <v>#REF!</v>
      </c>
      <c r="K108" s="9" t="e">
        <f>+VLOOKUP(Tabla1[[#This Row],[Etiqueta]],[3]!Tabla2[Factura],1,FALSE)</f>
        <v>#N/A</v>
      </c>
    </row>
    <row r="109" spans="1:11" x14ac:dyDescent="0.25">
      <c r="A109" s="4" t="s">
        <v>203</v>
      </c>
      <c r="B109" s="3">
        <v>45742</v>
      </c>
      <c r="C109" s="2" t="s">
        <v>7</v>
      </c>
      <c r="D109" s="2" t="s">
        <v>201</v>
      </c>
      <c r="E109" s="2" t="s">
        <v>9</v>
      </c>
      <c r="F109" s="2" t="s">
        <v>202</v>
      </c>
      <c r="G109" s="2">
        <v>-25441.22</v>
      </c>
      <c r="H109" s="2" t="s">
        <v>204</v>
      </c>
      <c r="I109" s="2" t="str">
        <f>+VLOOKUP(Tabla1[[#This Row],[Etiqueta]],[4]!Tabla1[Factura],1,FALSE)</f>
        <v>F F01-00000629</v>
      </c>
      <c r="J109" s="9" t="e">
        <f>+VLOOKUP(Tabla1[[#This Row],[Etiqueta]],[2]!Tabla2[Factura],1,FALSE)</f>
        <v>#REF!</v>
      </c>
      <c r="K109" s="9" t="e">
        <f>+VLOOKUP(Tabla1[[#This Row],[Etiqueta]],[3]!Tabla2[Factura],1,FALSE)</f>
        <v>#N/A</v>
      </c>
    </row>
    <row r="110" spans="1:11" x14ac:dyDescent="0.25">
      <c r="A110" s="4" t="s">
        <v>199</v>
      </c>
      <c r="B110" s="3">
        <v>45742</v>
      </c>
      <c r="C110" s="2" t="s">
        <v>7</v>
      </c>
      <c r="D110" s="2" t="s">
        <v>197</v>
      </c>
      <c r="E110" s="2" t="s">
        <v>9</v>
      </c>
      <c r="F110" s="2" t="s">
        <v>198</v>
      </c>
      <c r="G110" s="2">
        <v>-30000</v>
      </c>
      <c r="H110" s="2" t="s">
        <v>205</v>
      </c>
      <c r="I110" s="2" t="str">
        <f>+VLOOKUP(Tabla1[[#This Row],[Etiqueta]],[4]!Tabla1[Factura],1,FALSE)</f>
        <v>F F01-00000617</v>
      </c>
      <c r="J110" s="9" t="e">
        <f>+VLOOKUP(Tabla1[[#This Row],[Etiqueta]],[2]!Tabla2[Factura],1,FALSE)</f>
        <v>#REF!</v>
      </c>
      <c r="K110" s="9" t="e">
        <f>+VLOOKUP(Tabla1[[#This Row],[Etiqueta]],[3]!Tabla2[Factura],1,FALSE)</f>
        <v>#N/A</v>
      </c>
    </row>
    <row r="111" spans="1:11" x14ac:dyDescent="0.25">
      <c r="A111" s="4" t="s">
        <v>137</v>
      </c>
      <c r="B111" s="3">
        <v>45742</v>
      </c>
      <c r="C111" s="2" t="s">
        <v>7</v>
      </c>
      <c r="D111" s="2" t="s">
        <v>135</v>
      </c>
      <c r="E111" s="2" t="s">
        <v>9</v>
      </c>
      <c r="F111" s="2" t="s">
        <v>136</v>
      </c>
      <c r="G111" s="2">
        <v>-38903.050000000003</v>
      </c>
      <c r="H111" s="2" t="s">
        <v>206</v>
      </c>
      <c r="I111" s="2" t="str">
        <f>+VLOOKUP(Tabla1[[#This Row],[Etiqueta]],[4]!Tabla1[Factura],1,FALSE)</f>
        <v>F F01-00000636</v>
      </c>
      <c r="J111" s="9" t="e">
        <f>+VLOOKUP(Tabla1[[#This Row],[Etiqueta]],[2]!Tabla2[Factura],1,FALSE)</f>
        <v>#REF!</v>
      </c>
      <c r="K111" s="9" t="e">
        <f>+VLOOKUP(Tabla1[[#This Row],[Etiqueta]],[3]!Tabla2[Factura],1,FALSE)</f>
        <v>#N/A</v>
      </c>
    </row>
    <row r="112" spans="1:11" x14ac:dyDescent="0.25">
      <c r="A112" s="4" t="s">
        <v>208</v>
      </c>
      <c r="B112" s="3">
        <v>45742</v>
      </c>
      <c r="C112" s="2" t="s">
        <v>7</v>
      </c>
      <c r="D112" s="2" t="s">
        <v>70</v>
      </c>
      <c r="E112" s="2" t="s">
        <v>9</v>
      </c>
      <c r="F112" s="2" t="s">
        <v>207</v>
      </c>
      <c r="G112" s="2">
        <v>-29375.55</v>
      </c>
      <c r="H112" s="2" t="s">
        <v>209</v>
      </c>
      <c r="I112" s="2" t="str">
        <f>+VLOOKUP(Tabla1[[#This Row],[Etiqueta]],[4]!Tabla1[Factura],1,FALSE)</f>
        <v>F F01-00000625</v>
      </c>
      <c r="J112" s="9" t="e">
        <f>+VLOOKUP(Tabla1[[#This Row],[Etiqueta]],[2]!Tabla2[Factura],1,FALSE)</f>
        <v>#REF!</v>
      </c>
      <c r="K112" s="9" t="e">
        <f>+VLOOKUP(Tabla1[[#This Row],[Etiqueta]],[3]!Tabla2[Factura],1,FALSE)</f>
        <v>#N/A</v>
      </c>
    </row>
    <row r="113" spans="1:11" x14ac:dyDescent="0.25">
      <c r="A113" s="4" t="s">
        <v>133</v>
      </c>
      <c r="B113" s="3">
        <v>45743</v>
      </c>
      <c r="C113" s="2" t="s">
        <v>7</v>
      </c>
      <c r="D113" s="2" t="s">
        <v>131</v>
      </c>
      <c r="E113" s="2" t="s">
        <v>9</v>
      </c>
      <c r="F113" s="2" t="s">
        <v>132</v>
      </c>
      <c r="G113" s="2">
        <v>-3526.5</v>
      </c>
      <c r="H113" s="2" t="s">
        <v>134</v>
      </c>
      <c r="I113" s="2" t="str">
        <f>+VLOOKUP(Tabla1[[#This Row],[Etiqueta]],[4]!Tabla1[Factura],1,FALSE)</f>
        <v>F F01-00000641</v>
      </c>
      <c r="J113" s="9" t="e">
        <f>+VLOOKUP(Tabla1[[#This Row],[Etiqueta]],[2]!Tabla2[Factura],1,FALSE)</f>
        <v>#REF!</v>
      </c>
      <c r="K113" s="9" t="e">
        <f>+VLOOKUP(Tabla1[[#This Row],[Etiqueta]],[3]!Tabla2[Factura],1,FALSE)</f>
        <v>#N/A</v>
      </c>
    </row>
    <row r="114" spans="1:11" x14ac:dyDescent="0.25">
      <c r="A114" s="4" t="s">
        <v>137</v>
      </c>
      <c r="B114" s="3">
        <v>45743</v>
      </c>
      <c r="C114" s="2" t="s">
        <v>7</v>
      </c>
      <c r="D114" s="2" t="s">
        <v>135</v>
      </c>
      <c r="E114" s="2" t="s">
        <v>9</v>
      </c>
      <c r="F114" s="2" t="s">
        <v>136</v>
      </c>
      <c r="G114" s="2">
        <v>-554.22</v>
      </c>
      <c r="H114" s="2" t="s">
        <v>138</v>
      </c>
      <c r="I114" s="2" t="str">
        <f>+VLOOKUP(Tabla1[[#This Row],[Etiqueta]],[4]!Tabla1[Factura],1,FALSE)</f>
        <v>F F01-00000636</v>
      </c>
      <c r="J114" s="9" t="e">
        <f>+VLOOKUP(Tabla1[[#This Row],[Etiqueta]],[2]!Tabla2[Factura],1,FALSE)</f>
        <v>#REF!</v>
      </c>
      <c r="K114" s="9" t="e">
        <f>+VLOOKUP(Tabla1[[#This Row],[Etiqueta]],[3]!Tabla2[Factura],1,FALSE)</f>
        <v>#N/A</v>
      </c>
    </row>
    <row r="115" spans="1:11" x14ac:dyDescent="0.25">
      <c r="A115" s="4" t="s">
        <v>141</v>
      </c>
      <c r="B115" s="3">
        <v>45743</v>
      </c>
      <c r="C115" s="2" t="s">
        <v>7</v>
      </c>
      <c r="D115" s="2" t="s">
        <v>139</v>
      </c>
      <c r="E115" s="2" t="s">
        <v>9</v>
      </c>
      <c r="F115" s="2" t="s">
        <v>140</v>
      </c>
      <c r="G115" s="2">
        <v>-998.41</v>
      </c>
      <c r="H115" s="2" t="s">
        <v>142</v>
      </c>
      <c r="I115" s="2" t="s">
        <v>508</v>
      </c>
      <c r="J115" s="11" t="e">
        <f>+VLOOKUP(Tabla1[[#This Row],[Etiqueta]],[2]!Tabla2[Factura],1,FALSE)</f>
        <v>#REF!</v>
      </c>
      <c r="K115" s="9" t="e">
        <f>+VLOOKUP(Tabla1[[#This Row],[Etiqueta]],[3]!Tabla2[Factura],1,FALSE)</f>
        <v>#N/A</v>
      </c>
    </row>
    <row r="116" spans="1:11" x14ac:dyDescent="0.25">
      <c r="A116" s="4" t="s">
        <v>145</v>
      </c>
      <c r="B116" s="3">
        <v>45743</v>
      </c>
      <c r="C116" s="2" t="s">
        <v>7</v>
      </c>
      <c r="D116" s="2" t="s">
        <v>143</v>
      </c>
      <c r="E116" s="2" t="s">
        <v>9</v>
      </c>
      <c r="F116" s="2" t="s">
        <v>144</v>
      </c>
      <c r="G116" s="2">
        <v>-1313.73</v>
      </c>
      <c r="H116" s="2" t="s">
        <v>146</v>
      </c>
      <c r="I116" s="2" t="s">
        <v>508</v>
      </c>
      <c r="J116" s="9" t="e">
        <f>+VLOOKUP(Tabla1[[#This Row],[Etiqueta]],[2]!Tabla2[Factura],1,FALSE)</f>
        <v>#REF!</v>
      </c>
      <c r="K116" s="9" t="e">
        <f>+VLOOKUP(Tabla1[[#This Row],[Etiqueta]],[3]!Tabla2[Factura],1,FALSE)</f>
        <v>#N/A</v>
      </c>
    </row>
    <row r="117" spans="1:11" x14ac:dyDescent="0.25">
      <c r="A117" s="4" t="s">
        <v>149</v>
      </c>
      <c r="B117" s="3">
        <v>45743</v>
      </c>
      <c r="C117" s="2" t="s">
        <v>7</v>
      </c>
      <c r="D117" s="2" t="s">
        <v>147</v>
      </c>
      <c r="E117" s="2" t="s">
        <v>9</v>
      </c>
      <c r="F117" s="2" t="s">
        <v>148</v>
      </c>
      <c r="G117" s="2">
        <v>-6063.31</v>
      </c>
      <c r="H117" s="2" t="s">
        <v>150</v>
      </c>
      <c r="I117" s="2" t="str">
        <f>+VLOOKUP(Tabla1[[#This Row],[Etiqueta]],[4]!Tabla1[Factura],1,FALSE)</f>
        <v>F F01-00000633</v>
      </c>
      <c r="J117" s="9" t="e">
        <f>+VLOOKUP(Tabla1[[#This Row],[Etiqueta]],[2]!Tabla2[Factura],1,FALSE)</f>
        <v>#REF!</v>
      </c>
      <c r="K117" s="9" t="e">
        <f>+VLOOKUP(Tabla1[[#This Row],[Etiqueta]],[3]!Tabla2[Factura],1,FALSE)</f>
        <v>#N/A</v>
      </c>
    </row>
    <row r="118" spans="1:11" x14ac:dyDescent="0.25">
      <c r="A118" s="4" t="s">
        <v>153</v>
      </c>
      <c r="B118" s="3">
        <v>45743</v>
      </c>
      <c r="C118" s="2" t="s">
        <v>7</v>
      </c>
      <c r="D118" s="2" t="s">
        <v>151</v>
      </c>
      <c r="E118" s="2" t="s">
        <v>9</v>
      </c>
      <c r="F118" s="2" t="s">
        <v>152</v>
      </c>
      <c r="G118" s="2">
        <v>-6612.18</v>
      </c>
      <c r="H118" s="2" t="s">
        <v>154</v>
      </c>
      <c r="I118" s="2" t="str">
        <f>+VLOOKUP(Tabla1[[#This Row],[Etiqueta]],[4]!Tabla1[Factura],1,FALSE)</f>
        <v>F F01-00000642</v>
      </c>
      <c r="J118" s="9" t="e">
        <f>+VLOOKUP(Tabla1[[#This Row],[Etiqueta]],[2]!Tabla2[Factura],1,FALSE)</f>
        <v>#REF!</v>
      </c>
      <c r="K118" s="9" t="e">
        <f>+VLOOKUP(Tabla1[[#This Row],[Etiqueta]],[3]!Tabla2[Factura],1,FALSE)</f>
        <v>#N/A</v>
      </c>
    </row>
    <row r="119" spans="1:11" x14ac:dyDescent="0.25">
      <c r="A119" s="4" t="s">
        <v>156</v>
      </c>
      <c r="B119" s="3">
        <v>45743</v>
      </c>
      <c r="C119" s="2" t="s">
        <v>7</v>
      </c>
      <c r="D119" s="2" t="s">
        <v>89</v>
      </c>
      <c r="E119" s="2" t="s">
        <v>9</v>
      </c>
      <c r="F119" s="2" t="s">
        <v>155</v>
      </c>
      <c r="G119" s="2">
        <v>-8631.1299999999992</v>
      </c>
      <c r="H119" s="2" t="s">
        <v>157</v>
      </c>
      <c r="I119" s="2" t="str">
        <f>+VLOOKUP(Tabla1[[#This Row],[Etiqueta]],[4]!Tabla1[Factura],1,FALSE)</f>
        <v>F F01-00000645</v>
      </c>
      <c r="J119" s="9" t="e">
        <f>+VLOOKUP(Tabla1[[#This Row],[Etiqueta]],[2]!Tabla2[Factura],1,FALSE)</f>
        <v>#REF!</v>
      </c>
      <c r="K119" s="9" t="e">
        <f>+VLOOKUP(Tabla1[[#This Row],[Etiqueta]],[3]!Tabla2[Factura],1,FALSE)</f>
        <v>#N/A</v>
      </c>
    </row>
    <row r="120" spans="1:11" x14ac:dyDescent="0.25">
      <c r="A120" s="4" t="s">
        <v>159</v>
      </c>
      <c r="B120" s="3">
        <v>45743</v>
      </c>
      <c r="C120" s="2" t="s">
        <v>7</v>
      </c>
      <c r="D120" s="2" t="s">
        <v>98</v>
      </c>
      <c r="E120" s="2" t="s">
        <v>9</v>
      </c>
      <c r="F120" s="2" t="s">
        <v>158</v>
      </c>
      <c r="G120" s="2">
        <v>-9856.2000000000007</v>
      </c>
      <c r="H120" s="2" t="s">
        <v>160</v>
      </c>
      <c r="I120" s="2" t="str">
        <f>+VLOOKUP(Tabla1[[#This Row],[Etiqueta]],[4]!Tabla1[Factura],1,FALSE)</f>
        <v>F F01-00000638</v>
      </c>
      <c r="J120" s="9" t="e">
        <f>+VLOOKUP(Tabla1[[#This Row],[Etiqueta]],[2]!Tabla2[Factura],1,FALSE)</f>
        <v>#REF!</v>
      </c>
      <c r="K120" s="9" t="e">
        <f>+VLOOKUP(Tabla1[[#This Row],[Etiqueta]],[3]!Tabla2[Factura],1,FALSE)</f>
        <v>#N/A</v>
      </c>
    </row>
    <row r="121" spans="1:11" x14ac:dyDescent="0.25">
      <c r="A121" s="4" t="s">
        <v>163</v>
      </c>
      <c r="B121" s="3">
        <v>45743</v>
      </c>
      <c r="C121" s="2" t="s">
        <v>7</v>
      </c>
      <c r="D121" s="2" t="s">
        <v>161</v>
      </c>
      <c r="E121" s="2" t="s">
        <v>9</v>
      </c>
      <c r="F121" s="2" t="s">
        <v>162</v>
      </c>
      <c r="G121" s="2">
        <v>-18106.189999999999</v>
      </c>
      <c r="H121" s="2" t="s">
        <v>164</v>
      </c>
      <c r="I121" s="2" t="str">
        <f>+VLOOKUP(Tabla1[[#This Row],[Etiqueta]],[4]!Tabla1[Factura],1,FALSE)</f>
        <v>F F01-00000651</v>
      </c>
      <c r="J121" s="9" t="e">
        <f>+VLOOKUP(Tabla1[[#This Row],[Etiqueta]],[2]!Tabla2[Factura],1,FALSE)</f>
        <v>#REF!</v>
      </c>
      <c r="K121" s="9" t="e">
        <f>+VLOOKUP(Tabla1[[#This Row],[Etiqueta]],[3]!Tabla2[Factura],1,FALSE)</f>
        <v>#N/A</v>
      </c>
    </row>
    <row r="122" spans="1:11" x14ac:dyDescent="0.25">
      <c r="A122" s="4" t="s">
        <v>167</v>
      </c>
      <c r="B122" s="3">
        <v>45743</v>
      </c>
      <c r="C122" s="2" t="s">
        <v>7</v>
      </c>
      <c r="D122" s="2" t="s">
        <v>165</v>
      </c>
      <c r="E122" s="2" t="s">
        <v>9</v>
      </c>
      <c r="F122" s="2" t="s">
        <v>166</v>
      </c>
      <c r="G122" s="2">
        <v>-19900</v>
      </c>
      <c r="H122" s="2" t="s">
        <v>168</v>
      </c>
      <c r="I122" s="2" t="str">
        <f>+VLOOKUP(Tabla1[[#This Row],[Etiqueta]],[4]!Tabla1[Factura],1,FALSE)</f>
        <v>F F01-00000655</v>
      </c>
      <c r="J122" s="9" t="e">
        <f>+VLOOKUP(Tabla1[[#This Row],[Etiqueta]],[2]!Tabla2[Factura],1,FALSE)</f>
        <v>#REF!</v>
      </c>
      <c r="K122" s="9" t="e">
        <f>+VLOOKUP(Tabla1[[#This Row],[Etiqueta]],[3]!Tabla2[Factura],1,FALSE)</f>
        <v>#N/A</v>
      </c>
    </row>
    <row r="123" spans="1:11" x14ac:dyDescent="0.25">
      <c r="A123" s="4" t="s">
        <v>171</v>
      </c>
      <c r="B123" s="3">
        <v>45743</v>
      </c>
      <c r="C123" s="2" t="s">
        <v>7</v>
      </c>
      <c r="D123" s="2" t="s">
        <v>169</v>
      </c>
      <c r="E123" s="2" t="s">
        <v>9</v>
      </c>
      <c r="F123" s="2" t="s">
        <v>170</v>
      </c>
      <c r="G123" s="2">
        <v>-21165.74</v>
      </c>
      <c r="H123" s="2" t="s">
        <v>172</v>
      </c>
      <c r="I123" s="2" t="str">
        <f>+VLOOKUP(Tabla1[[#This Row],[Etiqueta]],[4]!Tabla1[Factura],1,FALSE)</f>
        <v>F F01-00000646</v>
      </c>
      <c r="J123" s="9" t="e">
        <f>+VLOOKUP(Tabla1[[#This Row],[Etiqueta]],[2]!Tabla2[Factura],1,FALSE)</f>
        <v>#REF!</v>
      </c>
      <c r="K123" s="9" t="e">
        <f>+VLOOKUP(Tabla1[[#This Row],[Etiqueta]],[3]!Tabla2[Factura],1,FALSE)</f>
        <v>#N/A</v>
      </c>
    </row>
    <row r="124" spans="1:11" x14ac:dyDescent="0.25">
      <c r="A124" s="4" t="s">
        <v>167</v>
      </c>
      <c r="B124" s="3">
        <v>45743</v>
      </c>
      <c r="C124" s="2" t="s">
        <v>7</v>
      </c>
      <c r="D124" s="2" t="s">
        <v>165</v>
      </c>
      <c r="E124" s="2" t="s">
        <v>9</v>
      </c>
      <c r="F124" s="2" t="s">
        <v>166</v>
      </c>
      <c r="G124" s="2">
        <v>-22092.06</v>
      </c>
      <c r="H124" s="2" t="s">
        <v>173</v>
      </c>
      <c r="I124" s="2" t="str">
        <f>+VLOOKUP(Tabla1[[#This Row],[Etiqueta]],[4]!Tabla1[Factura],1,FALSE)</f>
        <v>F F01-00000655</v>
      </c>
      <c r="J124" s="9" t="e">
        <f>+VLOOKUP(Tabla1[[#This Row],[Etiqueta]],[2]!Tabla2[Factura],1,FALSE)</f>
        <v>#REF!</v>
      </c>
      <c r="K124" s="9" t="e">
        <f>+VLOOKUP(Tabla1[[#This Row],[Etiqueta]],[3]!Tabla2[Factura],1,FALSE)</f>
        <v>#N/A</v>
      </c>
    </row>
    <row r="125" spans="1:11" x14ac:dyDescent="0.25">
      <c r="A125" s="4" t="s">
        <v>39</v>
      </c>
      <c r="B125" s="3">
        <v>45744</v>
      </c>
      <c r="C125" s="2" t="s">
        <v>7</v>
      </c>
      <c r="D125" s="2" t="s">
        <v>37</v>
      </c>
      <c r="E125" s="2" t="s">
        <v>9</v>
      </c>
      <c r="F125" s="2" t="s">
        <v>38</v>
      </c>
      <c r="G125" s="2">
        <v>-1193.07</v>
      </c>
      <c r="H125" s="2" t="s">
        <v>40</v>
      </c>
      <c r="I125" s="2" t="str">
        <f>+VLOOKUP(Tabla1[[#This Row],[Etiqueta]],[4]!Tabla1[Factura],1,FALSE)</f>
        <v>F F01-00000665</v>
      </c>
      <c r="J125" s="9" t="e">
        <f>+VLOOKUP(Tabla1[[#This Row],[Etiqueta]],[2]!Tabla2[Factura],1,FALSE)</f>
        <v>#REF!</v>
      </c>
      <c r="K125" s="9" t="e">
        <f>+VLOOKUP(Tabla1[[#This Row],[Etiqueta]],[3]!Tabla2[Factura],1,FALSE)</f>
        <v>#N/A</v>
      </c>
    </row>
    <row r="126" spans="1:11" x14ac:dyDescent="0.25">
      <c r="A126" s="4" t="s">
        <v>43</v>
      </c>
      <c r="B126" s="3">
        <v>45744</v>
      </c>
      <c r="C126" s="2" t="s">
        <v>7</v>
      </c>
      <c r="D126" s="2" t="s">
        <v>41</v>
      </c>
      <c r="E126" s="2" t="s">
        <v>9</v>
      </c>
      <c r="F126" s="2" t="s">
        <v>42</v>
      </c>
      <c r="G126" s="2">
        <v>-3930.17</v>
      </c>
      <c r="H126" s="2" t="s">
        <v>44</v>
      </c>
      <c r="I126" s="2" t="str">
        <f>+VLOOKUP(Tabla1[[#This Row],[Etiqueta]],[4]!Tabla1[Factura],1,FALSE)</f>
        <v>F F01-00000688</v>
      </c>
      <c r="J126" s="9" t="e">
        <f>+VLOOKUP(Tabla1[[#This Row],[Etiqueta]],[2]!Tabla2[Factura],1,FALSE)</f>
        <v>#REF!</v>
      </c>
      <c r="K126" s="9" t="e">
        <f>+VLOOKUP(Tabla1[[#This Row],[Etiqueta]],[3]!Tabla2[Factura],1,FALSE)</f>
        <v>#N/A</v>
      </c>
    </row>
    <row r="127" spans="1:11" x14ac:dyDescent="0.25">
      <c r="A127" s="4" t="s">
        <v>47</v>
      </c>
      <c r="B127" s="3">
        <v>45744</v>
      </c>
      <c r="C127" s="2" t="s">
        <v>7</v>
      </c>
      <c r="D127" s="2" t="s">
        <v>45</v>
      </c>
      <c r="E127" s="2" t="s">
        <v>9</v>
      </c>
      <c r="F127" s="2" t="s">
        <v>46</v>
      </c>
      <c r="G127" s="2">
        <v>-4318.3999999999996</v>
      </c>
      <c r="H127" s="2" t="s">
        <v>48</v>
      </c>
      <c r="I127" s="2" t="str">
        <f>+VLOOKUP(Tabla1[[#This Row],[Etiqueta]],[4]!Tabla1[Factura],1,FALSE)</f>
        <v>F F01-00000674</v>
      </c>
      <c r="J127" s="9" t="e">
        <f>+VLOOKUP(Tabla1[[#This Row],[Etiqueta]],[2]!Tabla2[Factura],1,FALSE)</f>
        <v>#REF!</v>
      </c>
      <c r="K127" s="9" t="e">
        <f>+VLOOKUP(Tabla1[[#This Row],[Etiqueta]],[3]!Tabla2[Factura],1,FALSE)</f>
        <v>#N/A</v>
      </c>
    </row>
    <row r="128" spans="1:11" x14ac:dyDescent="0.25">
      <c r="A128" s="4" t="s">
        <v>51</v>
      </c>
      <c r="B128" s="3">
        <v>45744</v>
      </c>
      <c r="C128" s="2" t="s">
        <v>7</v>
      </c>
      <c r="D128" s="2" t="s">
        <v>49</v>
      </c>
      <c r="E128" s="2" t="s">
        <v>9</v>
      </c>
      <c r="F128" s="2" t="s">
        <v>50</v>
      </c>
      <c r="G128" s="2">
        <v>-5311.86</v>
      </c>
      <c r="H128" s="2" t="s">
        <v>52</v>
      </c>
      <c r="I128" s="2" t="str">
        <f>+VLOOKUP(Tabla1[[#This Row],[Etiqueta]],[4]!Tabla1[Factura],1,FALSE)</f>
        <v>F F01-00000661</v>
      </c>
      <c r="J128" s="9" t="e">
        <f>+VLOOKUP(Tabla1[[#This Row],[Etiqueta]],[2]!Tabla2[Factura],1,FALSE)</f>
        <v>#REF!</v>
      </c>
      <c r="K128" s="9" t="e">
        <f>+VLOOKUP(Tabla1[[#This Row],[Etiqueta]],[3]!Tabla2[Factura],1,FALSE)</f>
        <v>#N/A</v>
      </c>
    </row>
    <row r="129" spans="1:11" x14ac:dyDescent="0.25">
      <c r="A129" s="4" t="s">
        <v>55</v>
      </c>
      <c r="B129" s="3">
        <v>45744</v>
      </c>
      <c r="C129" s="2" t="s">
        <v>7</v>
      </c>
      <c r="D129" s="2" t="s">
        <v>53</v>
      </c>
      <c r="E129" s="2" t="s">
        <v>9</v>
      </c>
      <c r="F129" s="2" t="s">
        <v>54</v>
      </c>
      <c r="G129" s="2">
        <v>-5364.61</v>
      </c>
      <c r="H129" s="2" t="s">
        <v>56</v>
      </c>
      <c r="I129" s="2" t="str">
        <f>+VLOOKUP(Tabla1[[#This Row],[Etiqueta]],[4]!Tabla1[Factura],1,FALSE)</f>
        <v>F F01-00000686</v>
      </c>
      <c r="J129" s="9" t="e">
        <f>+VLOOKUP(Tabla1[[#This Row],[Etiqueta]],[2]!Tabla2[Factura],1,FALSE)</f>
        <v>#REF!</v>
      </c>
      <c r="K129" s="9" t="e">
        <f>+VLOOKUP(Tabla1[[#This Row],[Etiqueta]],[3]!Tabla2[Factura],1,FALSE)</f>
        <v>#N/A</v>
      </c>
    </row>
    <row r="130" spans="1:11" x14ac:dyDescent="0.25">
      <c r="A130" s="4" t="s">
        <v>59</v>
      </c>
      <c r="B130" s="3">
        <v>45744</v>
      </c>
      <c r="C130" s="2" t="s">
        <v>7</v>
      </c>
      <c r="D130" s="2" t="s">
        <v>57</v>
      </c>
      <c r="E130" s="2" t="s">
        <v>9</v>
      </c>
      <c r="F130" s="2" t="s">
        <v>58</v>
      </c>
      <c r="G130" s="2">
        <v>-5577.99</v>
      </c>
      <c r="H130" s="2" t="s">
        <v>60</v>
      </c>
      <c r="I130" s="2" t="str">
        <f>+VLOOKUP(Tabla1[[#This Row],[Etiqueta]],[4]!Tabla1[Factura],1,FALSE)</f>
        <v>F F01-00000690</v>
      </c>
      <c r="J130" s="9" t="e">
        <f>+VLOOKUP(Tabla1[[#This Row],[Etiqueta]],[2]!Tabla2[Factura],1,FALSE)</f>
        <v>#REF!</v>
      </c>
      <c r="K130" s="9" t="e">
        <f>+VLOOKUP(Tabla1[[#This Row],[Etiqueta]],[3]!Tabla2[Factura],1,FALSE)</f>
        <v>#N/A</v>
      </c>
    </row>
    <row r="131" spans="1:11" x14ac:dyDescent="0.25">
      <c r="A131" s="4" t="s">
        <v>59</v>
      </c>
      <c r="B131" s="3">
        <v>45744</v>
      </c>
      <c r="C131" s="2" t="s">
        <v>7</v>
      </c>
      <c r="D131" s="2" t="s">
        <v>57</v>
      </c>
      <c r="E131" s="2" t="s">
        <v>9</v>
      </c>
      <c r="F131" s="2" t="s">
        <v>58</v>
      </c>
      <c r="G131" s="2">
        <v>-6150</v>
      </c>
      <c r="H131" s="2" t="s">
        <v>61</v>
      </c>
      <c r="I131" s="2" t="str">
        <f>+VLOOKUP(Tabla1[[#This Row],[Etiqueta]],[4]!Tabla1[Factura],1,FALSE)</f>
        <v>F F01-00000690</v>
      </c>
      <c r="J131" s="9" t="e">
        <f>+VLOOKUP(Tabla1[[#This Row],[Etiqueta]],[2]!Tabla2[Factura],1,FALSE)</f>
        <v>#REF!</v>
      </c>
      <c r="K131" s="9" t="e">
        <f>+VLOOKUP(Tabla1[[#This Row],[Etiqueta]],[3]!Tabla2[Factura],1,FALSE)</f>
        <v>#N/A</v>
      </c>
    </row>
    <row r="132" spans="1:11" x14ac:dyDescent="0.25">
      <c r="A132" s="4" t="s">
        <v>64</v>
      </c>
      <c r="B132" s="3">
        <v>45744</v>
      </c>
      <c r="C132" s="2" t="s">
        <v>7</v>
      </c>
      <c r="D132" s="2" t="s">
        <v>62</v>
      </c>
      <c r="E132" s="2" t="s">
        <v>9</v>
      </c>
      <c r="F132" s="2" t="s">
        <v>63</v>
      </c>
      <c r="G132" s="2">
        <v>-6500</v>
      </c>
      <c r="H132" s="2" t="s">
        <v>65</v>
      </c>
      <c r="I132" s="2" t="str">
        <f>+VLOOKUP(Tabla1[[#This Row],[Etiqueta]],[4]!Tabla1[Factura],1,FALSE)</f>
        <v>F F01-00000681</v>
      </c>
      <c r="J132" s="9" t="e">
        <f>+VLOOKUP(Tabla1[[#This Row],[Etiqueta]],[2]!Tabla2[Factura],1,FALSE)</f>
        <v>#REF!</v>
      </c>
      <c r="K132" s="9" t="e">
        <f>+VLOOKUP(Tabla1[[#This Row],[Etiqueta]],[3]!Tabla2[Factura],1,FALSE)</f>
        <v>#N/A</v>
      </c>
    </row>
    <row r="133" spans="1:11" x14ac:dyDescent="0.25">
      <c r="A133" s="4" t="s">
        <v>68</v>
      </c>
      <c r="B133" s="3">
        <v>45744</v>
      </c>
      <c r="C133" s="2" t="s">
        <v>7</v>
      </c>
      <c r="D133" s="2" t="s">
        <v>66</v>
      </c>
      <c r="E133" s="2" t="s">
        <v>9</v>
      </c>
      <c r="F133" s="2" t="s">
        <v>67</v>
      </c>
      <c r="G133" s="2">
        <v>-8226.92</v>
      </c>
      <c r="H133" s="2" t="s">
        <v>69</v>
      </c>
      <c r="I133" s="2" t="str">
        <f>+VLOOKUP(Tabla1[[#This Row],[Etiqueta]],[4]!Tabla1[Factura],1,FALSE)</f>
        <v>F F01-00000672</v>
      </c>
      <c r="J133" s="9" t="e">
        <f>+VLOOKUP(Tabla1[[#This Row],[Etiqueta]],[2]!Tabla2[Factura],1,FALSE)</f>
        <v>#REF!</v>
      </c>
      <c r="K133" s="9" t="e">
        <f>+VLOOKUP(Tabla1[[#This Row],[Etiqueta]],[3]!Tabla2[Factura],1,FALSE)</f>
        <v>#N/A</v>
      </c>
    </row>
    <row r="134" spans="1:11" x14ac:dyDescent="0.25">
      <c r="A134" s="4" t="s">
        <v>72</v>
      </c>
      <c r="B134" s="3">
        <v>45744</v>
      </c>
      <c r="C134" s="2" t="s">
        <v>7</v>
      </c>
      <c r="D134" s="2" t="s">
        <v>70</v>
      </c>
      <c r="E134" s="2" t="s">
        <v>9</v>
      </c>
      <c r="F134" s="2" t="s">
        <v>71</v>
      </c>
      <c r="G134" s="2">
        <v>-8854.81</v>
      </c>
      <c r="H134" s="2" t="s">
        <v>73</v>
      </c>
      <c r="I134" s="2" t="str">
        <f>+VLOOKUP(Tabla1[[#This Row],[Etiqueta]],[4]!Tabla1[Factura],1,FALSE)</f>
        <v>F F01-00000673</v>
      </c>
      <c r="J134" s="9" t="e">
        <f>+VLOOKUP(Tabla1[[#This Row],[Etiqueta]],[2]!Tabla2[Factura],1,FALSE)</f>
        <v>#REF!</v>
      </c>
      <c r="K134" s="9" t="e">
        <f>+VLOOKUP(Tabla1[[#This Row],[Etiqueta]],[3]!Tabla2[Factura],1,FALSE)</f>
        <v>#N/A</v>
      </c>
    </row>
    <row r="135" spans="1:11" x14ac:dyDescent="0.25">
      <c r="A135" s="4" t="s">
        <v>75</v>
      </c>
      <c r="B135" s="3">
        <v>45744</v>
      </c>
      <c r="C135" s="2" t="s">
        <v>7</v>
      </c>
      <c r="D135" s="2" t="s">
        <v>41</v>
      </c>
      <c r="E135" s="2" t="s">
        <v>9</v>
      </c>
      <c r="F135" s="2" t="s">
        <v>74</v>
      </c>
      <c r="G135" s="2">
        <v>-9644.06</v>
      </c>
      <c r="H135" s="2" t="s">
        <v>76</v>
      </c>
      <c r="I135" s="2" t="str">
        <f>+VLOOKUP(Tabla1[[#This Row],[Etiqueta]],[4]!Tabla1[Factura],1,FALSE)</f>
        <v>F F01-00000657</v>
      </c>
      <c r="J135" s="9" t="e">
        <f>+VLOOKUP(Tabla1[[#This Row],[Etiqueta]],[2]!Tabla2[Factura],1,FALSE)</f>
        <v>#REF!</v>
      </c>
      <c r="K135" s="9" t="e">
        <f>+VLOOKUP(Tabla1[[#This Row],[Etiqueta]],[3]!Tabla2[Factura],1,FALSE)</f>
        <v>#N/A</v>
      </c>
    </row>
    <row r="136" spans="1:11" x14ac:dyDescent="0.25">
      <c r="A136" s="4" t="s">
        <v>79</v>
      </c>
      <c r="B136" s="3">
        <v>45744</v>
      </c>
      <c r="C136" s="2" t="s">
        <v>7</v>
      </c>
      <c r="D136" s="2" t="s">
        <v>77</v>
      </c>
      <c r="E136" s="2" t="s">
        <v>9</v>
      </c>
      <c r="F136" s="2" t="s">
        <v>78</v>
      </c>
      <c r="G136" s="2">
        <v>-10948.61</v>
      </c>
      <c r="H136" s="2" t="s">
        <v>80</v>
      </c>
      <c r="I136" s="2" t="str">
        <f>+VLOOKUP(Tabla1[[#This Row],[Etiqueta]],[4]!Tabla1[Factura],1,FALSE)</f>
        <v>F F01-00000676</v>
      </c>
      <c r="J136" s="9" t="e">
        <f>+VLOOKUP(Tabla1[[#This Row],[Etiqueta]],[2]!Tabla2[Factura],1,FALSE)</f>
        <v>#REF!</v>
      </c>
      <c r="K136" s="9" t="e">
        <f>+VLOOKUP(Tabla1[[#This Row],[Etiqueta]],[3]!Tabla2[Factura],1,FALSE)</f>
        <v>#N/A</v>
      </c>
    </row>
    <row r="137" spans="1:11" x14ac:dyDescent="0.25">
      <c r="A137" s="4" t="s">
        <v>83</v>
      </c>
      <c r="B137" s="3">
        <v>45744</v>
      </c>
      <c r="C137" s="2" t="s">
        <v>7</v>
      </c>
      <c r="D137" s="2" t="s">
        <v>81</v>
      </c>
      <c r="E137" s="2" t="s">
        <v>9</v>
      </c>
      <c r="F137" s="2" t="s">
        <v>82</v>
      </c>
      <c r="G137" s="2">
        <v>-11405.3</v>
      </c>
      <c r="H137" s="2" t="s">
        <v>84</v>
      </c>
      <c r="I137" s="2" t="str">
        <f>+VLOOKUP(Tabla1[[#This Row],[Etiqueta]],[4]!Tabla1[Factura],1,FALSE)</f>
        <v>F F01-00000685</v>
      </c>
      <c r="J137" s="9" t="e">
        <f>+VLOOKUP(Tabla1[[#This Row],[Etiqueta]],[2]!Tabla2[Factura],1,FALSE)</f>
        <v>#REF!</v>
      </c>
      <c r="K137" s="9" t="e">
        <f>+VLOOKUP(Tabla1[[#This Row],[Etiqueta]],[3]!Tabla2[Factura],1,FALSE)</f>
        <v>#N/A</v>
      </c>
    </row>
    <row r="138" spans="1:11" x14ac:dyDescent="0.25">
      <c r="A138" s="4" t="s">
        <v>87</v>
      </c>
      <c r="B138" s="3">
        <v>45744</v>
      </c>
      <c r="C138" s="2" t="s">
        <v>7</v>
      </c>
      <c r="D138" s="2" t="s">
        <v>85</v>
      </c>
      <c r="E138" s="2" t="s">
        <v>9</v>
      </c>
      <c r="F138" s="2" t="s">
        <v>86</v>
      </c>
      <c r="G138" s="2">
        <v>-12593.71</v>
      </c>
      <c r="H138" s="2" t="s">
        <v>88</v>
      </c>
      <c r="I138" s="2" t="str">
        <f>+VLOOKUP(Tabla1[[#This Row],[Etiqueta]],[4]!Tabla1[Factura],1,FALSE)</f>
        <v>F F01-00000677</v>
      </c>
      <c r="J138" s="9" t="e">
        <f>+VLOOKUP(Tabla1[[#This Row],[Etiqueta]],[2]!Tabla2[Factura],1,FALSE)</f>
        <v>#REF!</v>
      </c>
      <c r="K138" s="9" t="e">
        <f>+VLOOKUP(Tabla1[[#This Row],[Etiqueta]],[3]!Tabla2[Factura],1,FALSE)</f>
        <v>#N/A</v>
      </c>
    </row>
    <row r="139" spans="1:11" x14ac:dyDescent="0.25">
      <c r="A139" s="4" t="s">
        <v>91</v>
      </c>
      <c r="B139" s="3">
        <v>45744</v>
      </c>
      <c r="C139" s="2" t="s">
        <v>7</v>
      </c>
      <c r="D139" s="2" t="s">
        <v>89</v>
      </c>
      <c r="E139" s="2" t="s">
        <v>9</v>
      </c>
      <c r="F139" s="2" t="s">
        <v>90</v>
      </c>
      <c r="G139" s="2">
        <v>-13746.86</v>
      </c>
      <c r="H139" s="2" t="s">
        <v>92</v>
      </c>
      <c r="I139" s="2" t="str">
        <f>+VLOOKUP(Tabla1[[#This Row],[Etiqueta]],[4]!Tabla1[Factura],1,FALSE)</f>
        <v>F F01-00000678</v>
      </c>
      <c r="J139" s="9" t="e">
        <f>+VLOOKUP(Tabla1[[#This Row],[Etiqueta]],[2]!Tabla2[Factura],1,FALSE)</f>
        <v>#REF!</v>
      </c>
      <c r="K139" s="9" t="e">
        <f>+VLOOKUP(Tabla1[[#This Row],[Etiqueta]],[3]!Tabla2[Factura],1,FALSE)</f>
        <v>#N/A</v>
      </c>
    </row>
    <row r="140" spans="1:11" x14ac:dyDescent="0.25">
      <c r="A140" s="4" t="s">
        <v>64</v>
      </c>
      <c r="B140" s="3">
        <v>45744</v>
      </c>
      <c r="C140" s="2" t="s">
        <v>7</v>
      </c>
      <c r="D140" s="2" t="s">
        <v>62</v>
      </c>
      <c r="E140" s="2" t="s">
        <v>9</v>
      </c>
      <c r="F140" s="2" t="s">
        <v>63</v>
      </c>
      <c r="G140" s="2">
        <v>-16267.43</v>
      </c>
      <c r="H140" s="2" t="s">
        <v>93</v>
      </c>
      <c r="I140" s="2" t="str">
        <f>+VLOOKUP(Tabla1[[#This Row],[Etiqueta]],[4]!Tabla1[Factura],1,FALSE)</f>
        <v>F F01-00000681</v>
      </c>
      <c r="J140" s="9" t="e">
        <f>+VLOOKUP(Tabla1[[#This Row],[Etiqueta]],[2]!Tabla2[Factura],1,FALSE)</f>
        <v>#REF!</v>
      </c>
      <c r="K140" s="9" t="e">
        <f>+VLOOKUP(Tabla1[[#This Row],[Etiqueta]],[3]!Tabla2[Factura],1,FALSE)</f>
        <v>#N/A</v>
      </c>
    </row>
    <row r="141" spans="1:11" x14ac:dyDescent="0.25">
      <c r="A141" s="4" t="s">
        <v>96</v>
      </c>
      <c r="B141" s="3">
        <v>45744</v>
      </c>
      <c r="C141" s="2" t="s">
        <v>7</v>
      </c>
      <c r="D141" s="2" t="s">
        <v>94</v>
      </c>
      <c r="E141" s="2" t="s">
        <v>9</v>
      </c>
      <c r="F141" s="2" t="s">
        <v>95</v>
      </c>
      <c r="G141" s="2">
        <v>-17146.29</v>
      </c>
      <c r="H141" s="2" t="s">
        <v>97</v>
      </c>
      <c r="I141" s="2" t="str">
        <f>+VLOOKUP(Tabla1[[#This Row],[Etiqueta]],[4]!Tabla1[Factura],1,FALSE)</f>
        <v>F F01-00000652</v>
      </c>
      <c r="J141" s="9" t="e">
        <f>+VLOOKUP(Tabla1[[#This Row],[Etiqueta]],[2]!Tabla2[Factura],1,FALSE)</f>
        <v>#REF!</v>
      </c>
      <c r="K141" s="9" t="e">
        <f>+VLOOKUP(Tabla1[[#This Row],[Etiqueta]],[3]!Tabla2[Factura],1,FALSE)</f>
        <v>#N/A</v>
      </c>
    </row>
    <row r="142" spans="1:11" x14ac:dyDescent="0.25">
      <c r="A142" s="4" t="s">
        <v>100</v>
      </c>
      <c r="B142" s="3">
        <v>45744</v>
      </c>
      <c r="C142" s="2" t="s">
        <v>7</v>
      </c>
      <c r="D142" s="2" t="s">
        <v>98</v>
      </c>
      <c r="E142" s="2" t="s">
        <v>9</v>
      </c>
      <c r="F142" s="2" t="s">
        <v>99</v>
      </c>
      <c r="G142" s="2">
        <v>-17582.509999999998</v>
      </c>
      <c r="H142" s="2" t="s">
        <v>101</v>
      </c>
      <c r="I142" s="2" t="str">
        <f>+VLOOKUP(Tabla1[[#This Row],[Etiqueta]],[4]!Tabla1[Factura],1,FALSE)</f>
        <v>F F01-00000648</v>
      </c>
      <c r="J142" s="9" t="e">
        <f>+VLOOKUP(Tabla1[[#This Row],[Etiqueta]],[2]!Tabla2[Factura],1,FALSE)</f>
        <v>#REF!</v>
      </c>
      <c r="K142" s="9" t="e">
        <f>+VLOOKUP(Tabla1[[#This Row],[Etiqueta]],[3]!Tabla2[Factura],1,FALSE)</f>
        <v>#N/A</v>
      </c>
    </row>
    <row r="143" spans="1:11" x14ac:dyDescent="0.25">
      <c r="A143" s="4" t="s">
        <v>103</v>
      </c>
      <c r="B143" s="3">
        <v>45744</v>
      </c>
      <c r="C143" s="2" t="s">
        <v>7</v>
      </c>
      <c r="D143" s="2" t="s">
        <v>77</v>
      </c>
      <c r="E143" s="2" t="s">
        <v>9</v>
      </c>
      <c r="F143" s="2" t="s">
        <v>102</v>
      </c>
      <c r="G143" s="2">
        <v>-19459.23</v>
      </c>
      <c r="H143" s="2" t="s">
        <v>104</v>
      </c>
      <c r="I143" s="2" t="str">
        <f>+VLOOKUP(Tabla1[[#This Row],[Etiqueta]],[4]!Tabla1[Factura],1,FALSE)</f>
        <v>F F01-00000691</v>
      </c>
      <c r="J143" s="9" t="e">
        <f>+VLOOKUP(Tabla1[[#This Row],[Etiqueta]],[2]!Tabla2[Factura],1,FALSE)</f>
        <v>#REF!</v>
      </c>
      <c r="K143" s="9" t="e">
        <f>+VLOOKUP(Tabla1[[#This Row],[Etiqueta]],[3]!Tabla2[Factura],1,FALSE)</f>
        <v>#N/A</v>
      </c>
    </row>
    <row r="144" spans="1:11" x14ac:dyDescent="0.25">
      <c r="A144" s="4" t="s">
        <v>107</v>
      </c>
      <c r="B144" s="3">
        <v>45744</v>
      </c>
      <c r="C144" s="2" t="s">
        <v>7</v>
      </c>
      <c r="D144" s="2" t="s">
        <v>105</v>
      </c>
      <c r="E144" s="2" t="s">
        <v>9</v>
      </c>
      <c r="F144" s="2" t="s">
        <v>106</v>
      </c>
      <c r="G144" s="2">
        <v>-20105.66</v>
      </c>
      <c r="H144" s="2" t="s">
        <v>108</v>
      </c>
      <c r="I144" s="2" t="str">
        <f>+VLOOKUP(Tabla1[[#This Row],[Etiqueta]],[4]!Tabla1[Factura],1,FALSE)</f>
        <v>F F01-00000675</v>
      </c>
      <c r="J144" s="9" t="e">
        <f>+VLOOKUP(Tabla1[[#This Row],[Etiqueta]],[2]!Tabla2[Factura],1,FALSE)</f>
        <v>#REF!</v>
      </c>
      <c r="K144" s="9" t="e">
        <f>+VLOOKUP(Tabla1[[#This Row],[Etiqueta]],[3]!Tabla2[Factura],1,FALSE)</f>
        <v>#N/A</v>
      </c>
    </row>
    <row r="145" spans="1:11" x14ac:dyDescent="0.25">
      <c r="A145" s="4" t="s">
        <v>110</v>
      </c>
      <c r="B145" s="3">
        <v>45744</v>
      </c>
      <c r="C145" s="2" t="s">
        <v>7</v>
      </c>
      <c r="D145" s="2" t="s">
        <v>8</v>
      </c>
      <c r="E145" s="2" t="s">
        <v>9</v>
      </c>
      <c r="F145" s="2" t="s">
        <v>109</v>
      </c>
      <c r="G145" s="2">
        <v>-27128.61</v>
      </c>
      <c r="H145" s="2" t="s">
        <v>111</v>
      </c>
      <c r="I145" s="2" t="str">
        <f>+VLOOKUP(Tabla1[[#This Row],[Etiqueta]],[4]!Tabla1[Factura],1,FALSE)</f>
        <v>F F01-00000667</v>
      </c>
      <c r="J145" s="9" t="e">
        <f>+VLOOKUP(Tabla1[[#This Row],[Etiqueta]],[2]!Tabla2[Factura],1,FALSE)</f>
        <v>#REF!</v>
      </c>
      <c r="K145" s="9" t="e">
        <f>+VLOOKUP(Tabla1[[#This Row],[Etiqueta]],[3]!Tabla2[Factura],1,FALSE)</f>
        <v>#N/A</v>
      </c>
    </row>
    <row r="146" spans="1:11" x14ac:dyDescent="0.25">
      <c r="A146" s="4" t="s">
        <v>51</v>
      </c>
      <c r="B146" s="3">
        <v>45744</v>
      </c>
      <c r="C146" s="2" t="s">
        <v>7</v>
      </c>
      <c r="D146" s="2" t="s">
        <v>49</v>
      </c>
      <c r="E146" s="2" t="s">
        <v>9</v>
      </c>
      <c r="F146" s="2" t="s">
        <v>50</v>
      </c>
      <c r="G146" s="2">
        <v>-35000</v>
      </c>
      <c r="H146" s="2" t="s">
        <v>112</v>
      </c>
      <c r="I146" s="2" t="str">
        <f>+VLOOKUP(Tabla1[[#This Row],[Etiqueta]],[4]!Tabla1[Factura],1,FALSE)</f>
        <v>F F01-00000661</v>
      </c>
      <c r="J146" s="9" t="e">
        <f>+VLOOKUP(Tabla1[[#This Row],[Etiqueta]],[2]!Tabla2[Factura],1,FALSE)</f>
        <v>#REF!</v>
      </c>
      <c r="K146" s="9" t="e">
        <f>+VLOOKUP(Tabla1[[#This Row],[Etiqueta]],[3]!Tabla2[Factura],1,FALSE)</f>
        <v>#N/A</v>
      </c>
    </row>
    <row r="147" spans="1:11" x14ac:dyDescent="0.25">
      <c r="A147" s="4" t="s">
        <v>115</v>
      </c>
      <c r="B147" s="3">
        <v>45744</v>
      </c>
      <c r="C147" s="2" t="s">
        <v>7</v>
      </c>
      <c r="D147" s="2" t="s">
        <v>113</v>
      </c>
      <c r="E147" s="2" t="s">
        <v>9</v>
      </c>
      <c r="F147" s="2" t="s">
        <v>114</v>
      </c>
      <c r="G147" s="2">
        <v>-71012.149999999994</v>
      </c>
      <c r="H147" s="2" t="s">
        <v>116</v>
      </c>
      <c r="I147" s="2" t="str">
        <f>+VLOOKUP(Tabla1[[#This Row],[Etiqueta]],[4]!Tabla1[Factura],1,FALSE)</f>
        <v>F F01-00000656</v>
      </c>
      <c r="J147" s="9" t="e">
        <f>+VLOOKUP(Tabla1[[#This Row],[Etiqueta]],[2]!Tabla2[Factura],1,FALSE)</f>
        <v>#REF!</v>
      </c>
      <c r="K147" s="9" t="e">
        <f>+VLOOKUP(Tabla1[[#This Row],[Etiqueta]],[3]!Tabla2[Factura],1,FALSE)</f>
        <v>#N/A</v>
      </c>
    </row>
    <row r="148" spans="1:11" x14ac:dyDescent="0.25">
      <c r="A148" s="4" t="s">
        <v>119</v>
      </c>
      <c r="B148" s="3">
        <v>45744</v>
      </c>
      <c r="C148" s="2" t="s">
        <v>7</v>
      </c>
      <c r="D148" s="2" t="s">
        <v>117</v>
      </c>
      <c r="E148" s="2" t="s">
        <v>9</v>
      </c>
      <c r="F148" s="2" t="s">
        <v>118</v>
      </c>
      <c r="G148" s="2">
        <v>-7042.88</v>
      </c>
      <c r="H148" s="2" t="s">
        <v>120</v>
      </c>
      <c r="I148" s="2" t="str">
        <f>+VLOOKUP(Tabla1[[#This Row],[Etiqueta]],[4]!Tabla1[Factura],1,FALSE)</f>
        <v>F F01-00000658</v>
      </c>
      <c r="J148" s="9" t="e">
        <f>+VLOOKUP(Tabla1[[#This Row],[Etiqueta]],[2]!Tabla2[Factura],1,FALSE)</f>
        <v>#REF!</v>
      </c>
      <c r="K148" s="9" t="e">
        <f>+VLOOKUP(Tabla1[[#This Row],[Etiqueta]],[3]!Tabla2[Factura],1,FALSE)</f>
        <v>#N/A</v>
      </c>
    </row>
    <row r="149" spans="1:11" x14ac:dyDescent="0.25">
      <c r="A149" s="4" t="s">
        <v>123</v>
      </c>
      <c r="B149" s="3">
        <v>45744</v>
      </c>
      <c r="C149" s="2" t="s">
        <v>7</v>
      </c>
      <c r="D149" s="2" t="s">
        <v>121</v>
      </c>
      <c r="E149" s="2" t="s">
        <v>9</v>
      </c>
      <c r="F149" s="2" t="s">
        <v>122</v>
      </c>
      <c r="G149" s="2">
        <v>-3746.5</v>
      </c>
      <c r="H149" s="2" t="s">
        <v>124</v>
      </c>
      <c r="I149" s="2" t="s">
        <v>508</v>
      </c>
      <c r="J149" s="9" t="e">
        <f>+VLOOKUP(Tabla1[[#This Row],[Etiqueta]],[2]!Tabla2[Factura],1,FALSE)</f>
        <v>#REF!</v>
      </c>
      <c r="K149" s="9" t="e">
        <f>+VLOOKUP(Tabla1[[#This Row],[Etiqueta]],[3]!Tabla2[Factura],1,FALSE)</f>
        <v>#N/A</v>
      </c>
    </row>
    <row r="150" spans="1:11" x14ac:dyDescent="0.25">
      <c r="A150" s="4" t="s">
        <v>126</v>
      </c>
      <c r="B150" s="3">
        <v>45744</v>
      </c>
      <c r="C150" s="2" t="s">
        <v>7</v>
      </c>
      <c r="D150" s="2" t="s">
        <v>121</v>
      </c>
      <c r="E150" s="2" t="s">
        <v>9</v>
      </c>
      <c r="F150" s="2" t="s">
        <v>125</v>
      </c>
      <c r="G150" s="2">
        <v>-532.41999999999996</v>
      </c>
      <c r="H150" s="2" t="s">
        <v>124</v>
      </c>
      <c r="I150" s="2" t="s">
        <v>508</v>
      </c>
      <c r="J150" s="9" t="e">
        <f>+VLOOKUP(Tabla1[[#This Row],[Etiqueta]],[2]!Tabla2[Factura],1,FALSE)</f>
        <v>#REF!</v>
      </c>
      <c r="K150" s="9" t="e">
        <f>+VLOOKUP(Tabla1[[#This Row],[Etiqueta]],[3]!Tabla2[Factura],1,FALSE)</f>
        <v>#N/A</v>
      </c>
    </row>
    <row r="151" spans="1:11" x14ac:dyDescent="0.25">
      <c r="A151" s="4" t="s">
        <v>128</v>
      </c>
      <c r="B151" s="3">
        <v>45744</v>
      </c>
      <c r="C151" s="2" t="s">
        <v>7</v>
      </c>
      <c r="D151" s="2" t="s">
        <v>121</v>
      </c>
      <c r="E151" s="2" t="s">
        <v>9</v>
      </c>
      <c r="F151" s="2" t="s">
        <v>127</v>
      </c>
      <c r="G151" s="2">
        <v>-1331.04</v>
      </c>
      <c r="H151" s="2" t="s">
        <v>124</v>
      </c>
      <c r="I151" s="2" t="s">
        <v>508</v>
      </c>
      <c r="J151" s="9" t="e">
        <f>+VLOOKUP(Tabla1[[#This Row],[Etiqueta]],[2]!Tabla2[Factura],1,FALSE)</f>
        <v>#REF!</v>
      </c>
      <c r="K151" s="9" t="e">
        <f>+VLOOKUP(Tabla1[[#This Row],[Etiqueta]],[3]!Tabla2[Factura],1,FALSE)</f>
        <v>#N/A</v>
      </c>
    </row>
    <row r="152" spans="1:11" x14ac:dyDescent="0.25">
      <c r="A152" s="4" t="s">
        <v>130</v>
      </c>
      <c r="B152" s="3">
        <v>45744</v>
      </c>
      <c r="C152" s="2" t="s">
        <v>7</v>
      </c>
      <c r="D152" s="2" t="s">
        <v>121</v>
      </c>
      <c r="E152" s="2" t="s">
        <v>9</v>
      </c>
      <c r="F152" s="2" t="s">
        <v>129</v>
      </c>
      <c r="G152" s="2">
        <v>-1125.72</v>
      </c>
      <c r="H152" s="2" t="s">
        <v>124</v>
      </c>
      <c r="I152" s="2" t="s">
        <v>508</v>
      </c>
      <c r="J152" s="9" t="e">
        <f>+VLOOKUP(Tabla1[[#This Row],[Etiqueta]],[2]!Tabla2[Factura],1,FALSE)</f>
        <v>#REF!</v>
      </c>
      <c r="K152" s="9" t="e">
        <f>+VLOOKUP(Tabla1[[#This Row],[Etiqueta]],[3]!Tabla2[Factura],1,FALSE)</f>
        <v>#N/A</v>
      </c>
    </row>
    <row r="153" spans="1:11" x14ac:dyDescent="0.25">
      <c r="A153" s="4" t="s">
        <v>11</v>
      </c>
      <c r="B153" s="3">
        <v>45747</v>
      </c>
      <c r="C153" s="2" t="s">
        <v>7</v>
      </c>
      <c r="D153" s="2" t="s">
        <v>8</v>
      </c>
      <c r="E153" s="2" t="s">
        <v>9</v>
      </c>
      <c r="F153" s="2" t="s">
        <v>10</v>
      </c>
      <c r="G153" s="2">
        <v>-33.19</v>
      </c>
      <c r="H153" s="2" t="s">
        <v>12</v>
      </c>
      <c r="I153" s="2" t="str">
        <f>+VLOOKUP(Tabla1[[#This Row],[Etiqueta]],[4]!Tabla1[Factura],1,FALSE)</f>
        <v>F F01-00000491</v>
      </c>
      <c r="J153" s="9" t="e">
        <f>+VLOOKUP(Tabla1[[#This Row],[Etiqueta]],[2]!Tabla2[Factura],1,FALSE)</f>
        <v>#REF!</v>
      </c>
      <c r="K153" s="9" t="e">
        <f>+VLOOKUP(Tabla1[[#This Row],[Etiqueta]],[3]!Tabla2[Factura],1,FALSE)</f>
        <v>#N/A</v>
      </c>
    </row>
    <row r="154" spans="1:11" x14ac:dyDescent="0.25">
      <c r="A154" s="4" t="s">
        <v>15</v>
      </c>
      <c r="B154" s="3">
        <v>45747</v>
      </c>
      <c r="C154" s="2" t="s">
        <v>7</v>
      </c>
      <c r="D154" s="2" t="s">
        <v>13</v>
      </c>
      <c r="E154" s="2" t="s">
        <v>9</v>
      </c>
      <c r="F154" s="2" t="s">
        <v>14</v>
      </c>
      <c r="G154" s="2">
        <v>-374.65</v>
      </c>
      <c r="H154" s="2" t="s">
        <v>16</v>
      </c>
      <c r="I154" s="2" t="s">
        <v>508</v>
      </c>
      <c r="J154" s="9" t="e">
        <f>+VLOOKUP(Tabla1[[#This Row],[Etiqueta]],[2]!Tabla2[Factura],1,FALSE)</f>
        <v>#REF!</v>
      </c>
      <c r="K154" s="9" t="e">
        <f>+VLOOKUP(Tabla1[[#This Row],[Etiqueta]],[3]!Tabla2[Factura],1,FALSE)</f>
        <v>#N/A</v>
      </c>
    </row>
    <row r="155" spans="1:11" x14ac:dyDescent="0.25">
      <c r="A155" s="4" t="s">
        <v>19</v>
      </c>
      <c r="B155" s="3">
        <v>45747</v>
      </c>
      <c r="C155" s="2" t="s">
        <v>7</v>
      </c>
      <c r="D155" s="2" t="s">
        <v>17</v>
      </c>
      <c r="E155" s="2" t="s">
        <v>9</v>
      </c>
      <c r="F155" s="2" t="s">
        <v>18</v>
      </c>
      <c r="G155" s="2">
        <v>-3488.83</v>
      </c>
      <c r="H155" s="2" t="s">
        <v>20</v>
      </c>
      <c r="I155" s="2" t="str">
        <f>+VLOOKUP(Tabla1[[#This Row],[Etiqueta]],[4]!Tabla1[Factura],1,FALSE)</f>
        <v>F F01-00000701</v>
      </c>
      <c r="J155" s="9" t="e">
        <f>+VLOOKUP(Tabla1[[#This Row],[Etiqueta]],[2]!Tabla2[Factura],1,FALSE)</f>
        <v>#REF!</v>
      </c>
      <c r="K155" s="9" t="e">
        <f>+VLOOKUP(Tabla1[[#This Row],[Etiqueta]],[3]!Tabla2[Factura],1,FALSE)</f>
        <v>#N/A</v>
      </c>
    </row>
    <row r="156" spans="1:11" x14ac:dyDescent="0.25">
      <c r="A156" s="4" t="s">
        <v>23</v>
      </c>
      <c r="B156" s="3">
        <v>45747</v>
      </c>
      <c r="C156" s="2" t="s">
        <v>7</v>
      </c>
      <c r="D156" s="2" t="s">
        <v>21</v>
      </c>
      <c r="E156" s="2" t="s">
        <v>9</v>
      </c>
      <c r="F156" s="2" t="s">
        <v>22</v>
      </c>
      <c r="G156" s="2">
        <v>-3695.02</v>
      </c>
      <c r="H156" s="2" t="s">
        <v>24</v>
      </c>
      <c r="I156" s="2" t="s">
        <v>513</v>
      </c>
      <c r="J156" s="9" t="e">
        <f>+VLOOKUP(Tabla1[[#This Row],[Etiqueta]],[2]!Tabla2[Factura],1,FALSE)</f>
        <v>#REF!</v>
      </c>
      <c r="K156" s="9" t="e">
        <f>+VLOOKUP(Tabla1[[#This Row],[Etiqueta]],[3]!Tabla2[Factura],1,FALSE)</f>
        <v>#N/A</v>
      </c>
    </row>
    <row r="157" spans="1:11" x14ac:dyDescent="0.25">
      <c r="A157" s="4" t="s">
        <v>27</v>
      </c>
      <c r="B157" s="3">
        <v>45747</v>
      </c>
      <c r="C157" s="2" t="s">
        <v>7</v>
      </c>
      <c r="D157" s="2" t="s">
        <v>25</v>
      </c>
      <c r="E157" s="2" t="s">
        <v>9</v>
      </c>
      <c r="F157" s="2" t="s">
        <v>26</v>
      </c>
      <c r="G157" s="2">
        <v>-6881.76</v>
      </c>
      <c r="H157" s="2" t="s">
        <v>28</v>
      </c>
      <c r="I157" s="2" t="s">
        <v>508</v>
      </c>
      <c r="J157" s="9" t="e">
        <f>+VLOOKUP(Tabla1[[#This Row],[Etiqueta]],[2]!Tabla2[Factura],1,FALSE)</f>
        <v>#REF!</v>
      </c>
      <c r="K157" s="9" t="str">
        <f>+VLOOKUP(Tabla1[[#This Row],[Etiqueta]],[3]!Tabla2[Factura],1,FALSE)</f>
        <v>F F01-00000004</v>
      </c>
    </row>
    <row r="158" spans="1:11" x14ac:dyDescent="0.25">
      <c r="A158" s="4" t="s">
        <v>31</v>
      </c>
      <c r="B158" s="3">
        <v>45747</v>
      </c>
      <c r="C158" s="2" t="s">
        <v>7</v>
      </c>
      <c r="D158" s="2" t="s">
        <v>29</v>
      </c>
      <c r="E158" s="2" t="s">
        <v>9</v>
      </c>
      <c r="F158" s="2" t="s">
        <v>30</v>
      </c>
      <c r="G158" s="2">
        <v>-10777.1</v>
      </c>
      <c r="H158" s="2" t="s">
        <v>32</v>
      </c>
      <c r="I158" s="2" t="s">
        <v>509</v>
      </c>
      <c r="J158" s="9" t="e">
        <f>+VLOOKUP(Tabla1[[#This Row],[Etiqueta]],[2]!Tabla2[Factura],1,FALSE)</f>
        <v>#REF!</v>
      </c>
      <c r="K158" s="9" t="e">
        <f>+VLOOKUP(Tabla1[[#This Row],[Etiqueta]],[3]!Tabla2[Factura],1,FALSE)</f>
        <v>#N/A</v>
      </c>
    </row>
    <row r="159" spans="1:11" x14ac:dyDescent="0.25">
      <c r="A159" s="4" t="s">
        <v>35</v>
      </c>
      <c r="B159" s="3">
        <v>45747</v>
      </c>
      <c r="C159" s="2" t="s">
        <v>7</v>
      </c>
      <c r="D159" s="2" t="s">
        <v>33</v>
      </c>
      <c r="E159" s="2" t="s">
        <v>9</v>
      </c>
      <c r="F159" s="2" t="s">
        <v>34</v>
      </c>
      <c r="G159" s="2">
        <v>-15775.88</v>
      </c>
      <c r="H159" s="2" t="s">
        <v>36</v>
      </c>
      <c r="I159" s="2" t="str">
        <f>+VLOOKUP(Tabla1[[#This Row],[Etiqueta]],[4]!Tabla1[Factura],1,FALSE)</f>
        <v>F F01-00000694</v>
      </c>
      <c r="J159" s="9" t="e">
        <f>+VLOOKUP(Tabla1[[#This Row],[Etiqueta]],[2]!Tabla2[Factura],1,FALSE)</f>
        <v>#REF!</v>
      </c>
      <c r="K159" s="9" t="e">
        <f>+VLOOKUP(Tabla1[[#This Row],[Etiqueta]],[3]!Tabla2[Factura],1,FALSE)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D3CA-96EA-4285-9837-3E03E4B0E129}">
  <dimension ref="A1:I24"/>
  <sheetViews>
    <sheetView workbookViewId="0">
      <selection activeCell="C1" sqref="C1:D1048576"/>
    </sheetView>
  </sheetViews>
  <sheetFormatPr baseColWidth="10" defaultRowHeight="15" x14ac:dyDescent="0.25"/>
  <cols>
    <col min="1" max="1" width="14.140625" bestFit="1" customWidth="1"/>
    <col min="2" max="2" width="10.7109375" bestFit="1" customWidth="1"/>
    <col min="3" max="3" width="21.7109375" bestFit="1" customWidth="1"/>
    <col min="4" max="4" width="38.7109375" bestFit="1" customWidth="1"/>
    <col min="5" max="5" width="7.42578125" customWidth="1"/>
    <col min="6" max="6" width="15.42578125" bestFit="1" customWidth="1"/>
    <col min="7" max="7" width="9.85546875" bestFit="1" customWidth="1"/>
    <col min="8" max="9" width="17.7109375" bestFit="1" customWidth="1"/>
  </cols>
  <sheetData>
    <row r="1" spans="1:9" x14ac:dyDescent="0.25">
      <c r="A1" s="8" t="s">
        <v>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505</v>
      </c>
      <c r="H1" s="8" t="s">
        <v>6</v>
      </c>
      <c r="I1" s="8" t="s">
        <v>506</v>
      </c>
    </row>
    <row r="2" spans="1:9" x14ac:dyDescent="0.25">
      <c r="A2" s="7" t="s">
        <v>433</v>
      </c>
      <c r="B2" s="5">
        <v>45722</v>
      </c>
      <c r="C2" s="6" t="s">
        <v>7</v>
      </c>
      <c r="D2" s="6" t="s">
        <v>431</v>
      </c>
      <c r="E2" s="6" t="s">
        <v>9</v>
      </c>
      <c r="F2" s="6" t="s">
        <v>432</v>
      </c>
      <c r="G2" s="6">
        <v>-2454.4</v>
      </c>
      <c r="H2" s="6" t="s">
        <v>434</v>
      </c>
      <c r="I2" s="6" t="e">
        <v>#N/A</v>
      </c>
    </row>
    <row r="3" spans="1:9" x14ac:dyDescent="0.25">
      <c r="A3" s="7" t="s">
        <v>438</v>
      </c>
      <c r="B3" s="5">
        <v>45722</v>
      </c>
      <c r="C3" s="6" t="s">
        <v>7</v>
      </c>
      <c r="D3" s="6" t="s">
        <v>143</v>
      </c>
      <c r="E3" s="6" t="s">
        <v>9</v>
      </c>
      <c r="F3" s="6" t="s">
        <v>437</v>
      </c>
      <c r="G3" s="6">
        <v>-2364.7199999999998</v>
      </c>
      <c r="H3" s="6" t="s">
        <v>439</v>
      </c>
      <c r="I3" s="6" t="e">
        <v>#N/A</v>
      </c>
    </row>
    <row r="4" spans="1:9" x14ac:dyDescent="0.25">
      <c r="A4" s="7" t="s">
        <v>441</v>
      </c>
      <c r="B4" s="5">
        <v>45722</v>
      </c>
      <c r="C4" s="6" t="s">
        <v>7</v>
      </c>
      <c r="D4" s="6" t="s">
        <v>143</v>
      </c>
      <c r="E4" s="6" t="s">
        <v>9</v>
      </c>
      <c r="F4" s="6" t="s">
        <v>440</v>
      </c>
      <c r="G4" s="6">
        <v>-3941.2</v>
      </c>
      <c r="H4" s="6" t="s">
        <v>439</v>
      </c>
      <c r="I4" s="6" t="e">
        <v>#N/A</v>
      </c>
    </row>
    <row r="5" spans="1:9" x14ac:dyDescent="0.25">
      <c r="A5" s="7" t="s">
        <v>446</v>
      </c>
      <c r="B5" s="5">
        <v>45722</v>
      </c>
      <c r="C5" s="6" t="s">
        <v>7</v>
      </c>
      <c r="D5" s="6" t="s">
        <v>139</v>
      </c>
      <c r="E5" s="6" t="s">
        <v>9</v>
      </c>
      <c r="F5" s="6" t="s">
        <v>445</v>
      </c>
      <c r="G5" s="6">
        <v>-10072.209999999999</v>
      </c>
      <c r="H5" s="6" t="s">
        <v>447</v>
      </c>
      <c r="I5" s="6" t="e">
        <v>#N/A</v>
      </c>
    </row>
    <row r="6" spans="1:9" x14ac:dyDescent="0.25">
      <c r="A6" s="7" t="s">
        <v>411</v>
      </c>
      <c r="B6" s="5">
        <v>45723</v>
      </c>
      <c r="C6" s="6" t="s">
        <v>7</v>
      </c>
      <c r="D6" s="6" t="s">
        <v>13</v>
      </c>
      <c r="E6" s="6" t="s">
        <v>9</v>
      </c>
      <c r="F6" s="6" t="s">
        <v>410</v>
      </c>
      <c r="G6" s="6">
        <v>-2752.7</v>
      </c>
      <c r="H6" s="6" t="s">
        <v>412</v>
      </c>
      <c r="I6" s="6" t="s">
        <v>510</v>
      </c>
    </row>
    <row r="7" spans="1:9" x14ac:dyDescent="0.25">
      <c r="A7" s="7" t="s">
        <v>512</v>
      </c>
      <c r="B7" s="5">
        <v>45729</v>
      </c>
      <c r="C7" s="6" t="s">
        <v>7</v>
      </c>
      <c r="D7" s="6" t="s">
        <v>343</v>
      </c>
      <c r="E7" s="6" t="s">
        <v>9</v>
      </c>
      <c r="F7" s="6" t="s">
        <v>344</v>
      </c>
      <c r="G7" s="6">
        <v>-6488.77</v>
      </c>
      <c r="H7" s="6" t="s">
        <v>345</v>
      </c>
      <c r="I7" s="6" t="s">
        <v>512</v>
      </c>
    </row>
    <row r="8" spans="1:9" x14ac:dyDescent="0.25">
      <c r="A8" s="7" t="s">
        <v>331</v>
      </c>
      <c r="B8" s="5">
        <v>45730</v>
      </c>
      <c r="C8" s="6" t="s">
        <v>7</v>
      </c>
      <c r="D8" s="6" t="s">
        <v>121</v>
      </c>
      <c r="E8" s="6" t="s">
        <v>9</v>
      </c>
      <c r="F8" s="6" t="s">
        <v>330</v>
      </c>
      <c r="G8" s="6">
        <v>-798.2</v>
      </c>
      <c r="H8" s="6" t="s">
        <v>332</v>
      </c>
      <c r="I8" s="6" t="e">
        <v>#N/A</v>
      </c>
    </row>
    <row r="9" spans="1:9" x14ac:dyDescent="0.25">
      <c r="A9" s="7" t="s">
        <v>334</v>
      </c>
      <c r="B9" s="5">
        <v>45730</v>
      </c>
      <c r="C9" s="6" t="s">
        <v>7</v>
      </c>
      <c r="D9" s="6" t="s">
        <v>121</v>
      </c>
      <c r="E9" s="6" t="s">
        <v>9</v>
      </c>
      <c r="F9" s="6" t="s">
        <v>333</v>
      </c>
      <c r="G9" s="6">
        <v>-217.71</v>
      </c>
      <c r="H9" s="6" t="s">
        <v>332</v>
      </c>
      <c r="I9" s="6" t="e">
        <v>#N/A</v>
      </c>
    </row>
    <row r="10" spans="1:9" x14ac:dyDescent="0.25">
      <c r="A10" s="7" t="s">
        <v>336</v>
      </c>
      <c r="B10" s="5">
        <v>45730</v>
      </c>
      <c r="C10" s="6" t="s">
        <v>7</v>
      </c>
      <c r="D10" s="6" t="s">
        <v>121</v>
      </c>
      <c r="E10" s="6" t="s">
        <v>9</v>
      </c>
      <c r="F10" s="6" t="s">
        <v>335</v>
      </c>
      <c r="G10" s="6">
        <v>-354.71</v>
      </c>
      <c r="H10" s="6" t="s">
        <v>332</v>
      </c>
      <c r="I10" s="6" t="e">
        <v>#N/A</v>
      </c>
    </row>
    <row r="11" spans="1:9" x14ac:dyDescent="0.25">
      <c r="A11" s="7" t="s">
        <v>267</v>
      </c>
      <c r="B11" s="5">
        <v>45736</v>
      </c>
      <c r="C11" s="6" t="s">
        <v>7</v>
      </c>
      <c r="D11" s="6" t="s">
        <v>265</v>
      </c>
      <c r="E11" s="6" t="s">
        <v>9</v>
      </c>
      <c r="F11" s="6" t="s">
        <v>266</v>
      </c>
      <c r="G11" s="6">
        <v>-329.37</v>
      </c>
      <c r="H11" s="6" t="s">
        <v>268</v>
      </c>
      <c r="I11" s="6" t="s">
        <v>511</v>
      </c>
    </row>
    <row r="12" spans="1:9" x14ac:dyDescent="0.25">
      <c r="A12" s="7" t="s">
        <v>257</v>
      </c>
      <c r="B12" s="5">
        <v>45737</v>
      </c>
      <c r="C12" s="6" t="s">
        <v>7</v>
      </c>
      <c r="D12" s="6" t="s">
        <v>121</v>
      </c>
      <c r="E12" s="6" t="s">
        <v>9</v>
      </c>
      <c r="F12" s="6" t="s">
        <v>256</v>
      </c>
      <c r="G12" s="6">
        <v>-2056.15</v>
      </c>
      <c r="H12" s="6" t="s">
        <v>258</v>
      </c>
      <c r="I12" s="6" t="s">
        <v>510</v>
      </c>
    </row>
    <row r="13" spans="1:9" x14ac:dyDescent="0.25">
      <c r="A13" s="7" t="s">
        <v>260</v>
      </c>
      <c r="B13" s="5">
        <v>45737</v>
      </c>
      <c r="C13" s="6" t="s">
        <v>7</v>
      </c>
      <c r="D13" s="6" t="s">
        <v>121</v>
      </c>
      <c r="E13" s="6" t="s">
        <v>9</v>
      </c>
      <c r="F13" s="6" t="s">
        <v>259</v>
      </c>
      <c r="G13" s="6">
        <v>-7118.35</v>
      </c>
      <c r="H13" s="6" t="s">
        <v>258</v>
      </c>
      <c r="I13" s="6" t="s">
        <v>510</v>
      </c>
    </row>
    <row r="14" spans="1:9" x14ac:dyDescent="0.25">
      <c r="A14" s="7" t="s">
        <v>238</v>
      </c>
      <c r="B14" s="5">
        <v>45740</v>
      </c>
      <c r="C14" s="6" t="s">
        <v>7</v>
      </c>
      <c r="D14" s="6" t="s">
        <v>236</v>
      </c>
      <c r="E14" s="6" t="s">
        <v>9</v>
      </c>
      <c r="F14" s="6" t="s">
        <v>237</v>
      </c>
      <c r="G14" s="6">
        <v>-3780.72</v>
      </c>
      <c r="H14" s="6" t="s">
        <v>239</v>
      </c>
      <c r="I14" s="6" t="s">
        <v>508</v>
      </c>
    </row>
    <row r="15" spans="1:9" x14ac:dyDescent="0.25">
      <c r="A15" s="7" t="s">
        <v>141</v>
      </c>
      <c r="B15" s="5">
        <v>45743</v>
      </c>
      <c r="C15" s="6" t="s">
        <v>7</v>
      </c>
      <c r="D15" s="6" t="s">
        <v>139</v>
      </c>
      <c r="E15" s="6" t="s">
        <v>9</v>
      </c>
      <c r="F15" s="6" t="s">
        <v>140</v>
      </c>
      <c r="G15" s="6">
        <v>-998.41</v>
      </c>
      <c r="H15" s="6" t="s">
        <v>142</v>
      </c>
      <c r="I15" s="6" t="s">
        <v>508</v>
      </c>
    </row>
    <row r="16" spans="1:9" x14ac:dyDescent="0.25">
      <c r="A16" s="7" t="s">
        <v>145</v>
      </c>
      <c r="B16" s="5">
        <v>45743</v>
      </c>
      <c r="C16" s="6" t="s">
        <v>7</v>
      </c>
      <c r="D16" s="6" t="s">
        <v>143</v>
      </c>
      <c r="E16" s="6" t="s">
        <v>9</v>
      </c>
      <c r="F16" s="6" t="s">
        <v>144</v>
      </c>
      <c r="G16" s="6">
        <v>-1313.73</v>
      </c>
      <c r="H16" s="6" t="s">
        <v>146</v>
      </c>
      <c r="I16" s="6" t="s">
        <v>508</v>
      </c>
    </row>
    <row r="17" spans="1:9" x14ac:dyDescent="0.25">
      <c r="A17" s="7" t="s">
        <v>123</v>
      </c>
      <c r="B17" s="5">
        <v>45744</v>
      </c>
      <c r="C17" s="6" t="s">
        <v>7</v>
      </c>
      <c r="D17" s="6" t="s">
        <v>121</v>
      </c>
      <c r="E17" s="6" t="s">
        <v>9</v>
      </c>
      <c r="F17" s="6" t="s">
        <v>122</v>
      </c>
      <c r="G17" s="6">
        <v>-3746.5</v>
      </c>
      <c r="H17" s="6" t="s">
        <v>124</v>
      </c>
      <c r="I17" s="6" t="s">
        <v>508</v>
      </c>
    </row>
    <row r="18" spans="1:9" x14ac:dyDescent="0.25">
      <c r="A18" s="7" t="s">
        <v>126</v>
      </c>
      <c r="B18" s="5">
        <v>45744</v>
      </c>
      <c r="C18" s="6" t="s">
        <v>7</v>
      </c>
      <c r="D18" s="6" t="s">
        <v>121</v>
      </c>
      <c r="E18" s="6" t="s">
        <v>9</v>
      </c>
      <c r="F18" s="6" t="s">
        <v>125</v>
      </c>
      <c r="G18" s="6">
        <v>-532.41999999999996</v>
      </c>
      <c r="H18" s="6" t="s">
        <v>124</v>
      </c>
      <c r="I18" s="6" t="s">
        <v>508</v>
      </c>
    </row>
    <row r="19" spans="1:9" x14ac:dyDescent="0.25">
      <c r="A19" s="7" t="s">
        <v>128</v>
      </c>
      <c r="B19" s="5">
        <v>45744</v>
      </c>
      <c r="C19" s="6" t="s">
        <v>7</v>
      </c>
      <c r="D19" s="6" t="s">
        <v>121</v>
      </c>
      <c r="E19" s="6" t="s">
        <v>9</v>
      </c>
      <c r="F19" s="6" t="s">
        <v>127</v>
      </c>
      <c r="G19" s="6">
        <v>-1331.04</v>
      </c>
      <c r="H19" s="6" t="s">
        <v>124</v>
      </c>
      <c r="I19" s="6" t="s">
        <v>508</v>
      </c>
    </row>
    <row r="20" spans="1:9" x14ac:dyDescent="0.25">
      <c r="A20" s="7" t="s">
        <v>130</v>
      </c>
      <c r="B20" s="5">
        <v>45744</v>
      </c>
      <c r="C20" s="6" t="s">
        <v>7</v>
      </c>
      <c r="D20" s="6" t="s">
        <v>121</v>
      </c>
      <c r="E20" s="6" t="s">
        <v>9</v>
      </c>
      <c r="F20" s="6" t="s">
        <v>129</v>
      </c>
      <c r="G20" s="6">
        <v>-1125.72</v>
      </c>
      <c r="H20" s="6" t="s">
        <v>124</v>
      </c>
      <c r="I20" s="6" t="s">
        <v>508</v>
      </c>
    </row>
    <row r="21" spans="1:9" x14ac:dyDescent="0.25">
      <c r="A21" s="7" t="s">
        <v>15</v>
      </c>
      <c r="B21" s="5">
        <v>45747</v>
      </c>
      <c r="C21" s="6" t="s">
        <v>7</v>
      </c>
      <c r="D21" s="6" t="s">
        <v>13</v>
      </c>
      <c r="E21" s="6" t="s">
        <v>9</v>
      </c>
      <c r="F21" s="6" t="s">
        <v>14</v>
      </c>
      <c r="G21" s="6">
        <v>-374.65</v>
      </c>
      <c r="H21" s="6" t="s">
        <v>16</v>
      </c>
      <c r="I21" s="6" t="s">
        <v>508</v>
      </c>
    </row>
    <row r="22" spans="1:9" x14ac:dyDescent="0.25">
      <c r="A22" s="7" t="s">
        <v>23</v>
      </c>
      <c r="B22" s="5">
        <v>45747</v>
      </c>
      <c r="C22" s="6" t="s">
        <v>7</v>
      </c>
      <c r="D22" s="6" t="s">
        <v>21</v>
      </c>
      <c r="E22" s="6" t="s">
        <v>9</v>
      </c>
      <c r="F22" s="6" t="s">
        <v>22</v>
      </c>
      <c r="G22" s="6">
        <v>-3695.02</v>
      </c>
      <c r="H22" s="6" t="s">
        <v>24</v>
      </c>
      <c r="I22" s="6" t="s">
        <v>513</v>
      </c>
    </row>
    <row r="23" spans="1:9" x14ac:dyDescent="0.25">
      <c r="A23" s="7" t="s">
        <v>27</v>
      </c>
      <c r="B23" s="5">
        <v>45747</v>
      </c>
      <c r="C23" s="6" t="s">
        <v>7</v>
      </c>
      <c r="D23" s="6" t="s">
        <v>25</v>
      </c>
      <c r="E23" s="6" t="s">
        <v>9</v>
      </c>
      <c r="F23" s="6" t="s">
        <v>26</v>
      </c>
      <c r="G23" s="6">
        <v>-6881.76</v>
      </c>
      <c r="H23" s="6" t="s">
        <v>28</v>
      </c>
      <c r="I23" s="6" t="s">
        <v>508</v>
      </c>
    </row>
    <row r="24" spans="1:9" x14ac:dyDescent="0.25">
      <c r="A24" s="7" t="s">
        <v>31</v>
      </c>
      <c r="B24" s="5">
        <v>45747</v>
      </c>
      <c r="C24" s="6" t="s">
        <v>7</v>
      </c>
      <c r="D24" s="6" t="s">
        <v>29</v>
      </c>
      <c r="E24" s="6" t="s">
        <v>9</v>
      </c>
      <c r="F24" s="6" t="s">
        <v>30</v>
      </c>
      <c r="G24" s="6">
        <v>-10777.1</v>
      </c>
      <c r="H24" s="6" t="s">
        <v>32</v>
      </c>
      <c r="I24" s="6" t="s">
        <v>509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No encontrados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Montero</dc:creator>
  <cp:lastModifiedBy>San Luis 7</cp:lastModifiedBy>
  <cp:lastPrinted>2025-04-10T18:50:15Z</cp:lastPrinted>
  <dcterms:created xsi:type="dcterms:W3CDTF">2025-04-10T18:49:57Z</dcterms:created>
  <dcterms:modified xsi:type="dcterms:W3CDTF">2025-04-14T19:10:57Z</dcterms:modified>
</cp:coreProperties>
</file>