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nanzas y Contabilidad\Créditos y Cobranzas\Oddo\Plantilla\"/>
    </mc:Choice>
  </mc:AlternateContent>
  <xr:revisionPtr revIDLastSave="0" documentId="13_ncr:1_{EB6250FC-E064-4EF3-AB70-88DABDE51176}" xr6:coauthVersionLast="47" xr6:coauthVersionMax="47" xr10:uidLastSave="{00000000-0000-0000-0000-000000000000}"/>
  <bookViews>
    <workbookView xWindow="-120" yWindow="-120" windowWidth="20730" windowHeight="11160" activeTab="1" xr2:uid="{5D52551C-FD88-4C19-B9D2-35D1FB50DE11}"/>
  </bookViews>
  <sheets>
    <sheet name="C7.Anticipo de clientes" sheetId="1" r:id="rId1"/>
    <sheet name="VALIDACION" sheetId="2" r:id="rId2"/>
  </sheets>
  <definedNames>
    <definedName name="_xlnm._FilterDatabase" localSheetId="0" hidden="1">'C7.Anticipo de clientes'!$B$11:$P$83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D5" i="2"/>
  <c r="D4" i="2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48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2" i="1"/>
  <c r="D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tc={3FC18FFD-7F11-4F89-A333-C7834F76BEC7}</author>
  </authors>
  <commentList>
    <comment ref="M11" authorId="0" shapeId="0" xr:uid="{3FC18FFD-7F11-4F89-A333-C7834F76BEC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001-DEPÓSITO EN CUENTA
002-GIRO
003-TRANSFERENCIA DE FONDOS
004-ORDEN DE PAGO
005-TARJETA DE DÉBITO
_
_
_
</t>
      </text>
    </comment>
  </commentList>
</comments>
</file>

<file path=xl/sharedStrings.xml><?xml version="1.0" encoding="utf-8"?>
<sst xmlns="http://schemas.openxmlformats.org/spreadsheetml/2006/main" count="601" uniqueCount="125">
  <si>
    <t>Indice</t>
  </si>
  <si>
    <t>IMPORTANTE</t>
  </si>
  <si>
    <r>
      <t xml:space="preserve"> - </t>
    </r>
    <r>
      <rPr>
        <sz val="11"/>
        <rFont val="Calibri"/>
        <family val="2"/>
        <scheme val="minor"/>
      </rPr>
      <t xml:space="preserve">Debe de cuadrar con el asiento inicial </t>
    </r>
  </si>
  <si>
    <t xml:space="preserve"> - Los importes deben de mostrarse en su moneda origen</t>
  </si>
  <si>
    <t>CAMPO OBLIGATORIO</t>
  </si>
  <si>
    <t>CAMPO OPCIONAL</t>
  </si>
  <si>
    <t>DATOS FIJOS - CONSULTOR</t>
  </si>
  <si>
    <t>1 o 2 días antes de la salida en producción</t>
  </si>
  <si>
    <t xml:space="preserve"> Tipo de pago</t>
  </si>
  <si>
    <t xml:space="preserve"> Tipo de Empresa</t>
  </si>
  <si>
    <t>Cliente</t>
  </si>
  <si>
    <t>Anticipo</t>
  </si>
  <si>
    <t xml:space="preserve">Fecha </t>
  </si>
  <si>
    <t>Moneda</t>
  </si>
  <si>
    <t>Importe en moneda</t>
  </si>
  <si>
    <t>Tipo de cambio Usuario</t>
  </si>
  <si>
    <t>Tipo de cambio</t>
  </si>
  <si>
    <t>Diario Contable (banco)</t>
  </si>
  <si>
    <t xml:space="preserve"> Número de Operación/Cheque (OP)</t>
  </si>
  <si>
    <t>Tipo de cobro</t>
  </si>
  <si>
    <t>Cuenta Contable Destino</t>
  </si>
  <si>
    <t>Validación Importe Soles</t>
  </si>
  <si>
    <t>TRANSFERENCIA</t>
  </si>
  <si>
    <t>Clientes</t>
  </si>
  <si>
    <t>PEN - Venta</t>
  </si>
  <si>
    <t>001-Deposito en cuenta</t>
  </si>
  <si>
    <t>SALDO POR COBRAR</t>
  </si>
  <si>
    <t>CENTRO DE APOYO A LA INDUSTRIA FARMACEUTICA S.A.C</t>
  </si>
  <si>
    <t>VARIOS-ECOMMERCE</t>
  </si>
  <si>
    <t>CASA DEL BUEN CRIADOR E.I.R.L.</t>
  </si>
  <si>
    <t>CKM S.A.C.</t>
  </si>
  <si>
    <t>AGROVET TOTAL EMPRESA INDIVIDUAL DE RESPONSABILIDAD LIMITADA</t>
  </si>
  <si>
    <t>AGRIVET E INVERSIONES S.A.C.</t>
  </si>
  <si>
    <t>PHARMADIX CORP. S.A.C.</t>
  </si>
  <si>
    <t>AGROVETERINARIA GAMARRA E.I.R.L.</t>
  </si>
  <si>
    <t>SARAH AL SHARQ AL ASRIYA COMPANY</t>
  </si>
  <si>
    <t>ZK313300</t>
  </si>
  <si>
    <t>ANICHEM PHARMACY</t>
  </si>
  <si>
    <t>ZL953304</t>
  </si>
  <si>
    <t>SUPERIORVET, INC.</t>
  </si>
  <si>
    <t>ZL813896</t>
  </si>
  <si>
    <t>Zl70368</t>
  </si>
  <si>
    <t>PETLINE ANIMALCARE LTD.</t>
  </si>
  <si>
    <t>ZK589179</t>
  </si>
  <si>
    <t>DISTRIBUIDORA REGIONAL SALVADOREÑA S.A. DE C.V.</t>
  </si>
  <si>
    <t>ZN439645</t>
  </si>
  <si>
    <t>CORPORACION FESA S.A.</t>
  </si>
  <si>
    <t>ZN118054</t>
  </si>
  <si>
    <t>AMCOVET-UKRAINE LLC</t>
  </si>
  <si>
    <t>ZP802330</t>
  </si>
  <si>
    <t>INNOVACIONES PECUARIAS S.A. DE C.V.</t>
  </si>
  <si>
    <t>021221</t>
  </si>
  <si>
    <t>THREE STAR LIMITED</t>
  </si>
  <si>
    <t>ZO121570</t>
  </si>
  <si>
    <t>ARMSTRONG HEALTH CARE INC.</t>
  </si>
  <si>
    <t>29C100</t>
  </si>
  <si>
    <t>AZVET</t>
  </si>
  <si>
    <t>ZO185443</t>
  </si>
  <si>
    <t>PUNTO FERTIL S.A.S.</t>
  </si>
  <si>
    <t>VETPLUS S.R.L.</t>
  </si>
  <si>
    <t>AFVET S.A.</t>
  </si>
  <si>
    <t>UNIVET S.R.L.</t>
  </si>
  <si>
    <t>METROPOLITAN VETERINARY MARKETING CO.L.L.C.</t>
  </si>
  <si>
    <t>MASEELA PHARMACEUTICAL COMPANY W.L.L.</t>
  </si>
  <si>
    <t>GANESHA AGROFARMA</t>
  </si>
  <si>
    <t>QUALITY CO. FOR VET.MED. TRADES</t>
  </si>
  <si>
    <t>VETLINE</t>
  </si>
  <si>
    <t>SOCIEDAD NACIONAL PECUARIA S.A.</t>
  </si>
  <si>
    <t>SERVISVETS EL MINISTERIO DE GANADERIA E.I.R.L.</t>
  </si>
  <si>
    <t>AGRO INDUSTRIA VALLE NORTE S.A.C. - VALNORT S.A.C.</t>
  </si>
  <si>
    <t>CACERES PASTRANA  NILO</t>
  </si>
  <si>
    <t>VETCOM S.R.L.</t>
  </si>
  <si>
    <t>DISTRIBUCIONES AGROVET GRANDEZ TARAPOTO S.R.L.</t>
  </si>
  <si>
    <t>PAVETSUR S.A.C.</t>
  </si>
  <si>
    <t>DISTRIBUCIONES AGROCOMERCIO MAKIVET EMPRESA INDIVIDUAL DE RESPONSABILIDAD LIMITADA</t>
  </si>
  <si>
    <t>AGRIMEC VETERINARIA E.I.R.L.</t>
  </si>
  <si>
    <t>ALFARO FLORES KARLA NOEMI</t>
  </si>
  <si>
    <t>ALVARADO FERNANDEZ ANGELICA MARIA</t>
  </si>
  <si>
    <t>AQUINO QUISPE ROBERTO</t>
  </si>
  <si>
    <t>REDONDOS S A</t>
  </si>
  <si>
    <t>ECIPAT S.R.L.</t>
  </si>
  <si>
    <t>AGROVET LOS ANDES SOCIEDAD COMERCIAL DE RESPONSABILIDAD LIMITADA</t>
  </si>
  <si>
    <t>GLOBALVET</t>
  </si>
  <si>
    <t>MINH HUNG AGRICUTURAL MATERIALS TRADING AND SERVICE CO., LTD.</t>
  </si>
  <si>
    <t>SPIROCO S.A.R.L (PHARMACY BIKFAYA)</t>
  </si>
  <si>
    <t>ANIMAL HOSPITAL</t>
  </si>
  <si>
    <t>MULTIPLE CHOICE FOR GENERAL TRADING</t>
  </si>
  <si>
    <t>IRELAND BLYTH LIMITED(HEALTHACTIV)</t>
  </si>
  <si>
    <t>USD - Venta</t>
  </si>
  <si>
    <t>BANCO DE LA NACION - CTA DE DETRACCIONES MN</t>
  </si>
  <si>
    <t>SCOTIABANK CTA CTE MN # 001-0103298</t>
  </si>
  <si>
    <t>BCP CTA CTE MN # 191-0038371085-52</t>
  </si>
  <si>
    <t>BCO.CONTINENTAL CTA CTE MN # 0333-0100044588</t>
  </si>
  <si>
    <t>BCO INTERBANK MN 164-3000504828</t>
  </si>
  <si>
    <t>BCP CTA CTE ME MIAMI # 201030010007125</t>
  </si>
  <si>
    <t>BCP CTA CTE ME # 191-0081165157-59</t>
  </si>
  <si>
    <t>RECLASIFICACION DE FT 010-8158 PHARMADIX DIC18</t>
  </si>
  <si>
    <t>DT</t>
  </si>
  <si>
    <t>AGORA</t>
  </si>
  <si>
    <t>PE 3561</t>
  </si>
  <si>
    <t>DET CMK</t>
  </si>
  <si>
    <t>JUNTOZ</t>
  </si>
  <si>
    <t>ABONO</t>
  </si>
  <si>
    <t>DINERS C</t>
  </si>
  <si>
    <t>PE 0002</t>
  </si>
  <si>
    <t>REAL PLA</t>
  </si>
  <si>
    <t>PE 4447</t>
  </si>
  <si>
    <t>PE 4912</t>
  </si>
  <si>
    <t>PE 4913</t>
  </si>
  <si>
    <t>PROMART</t>
  </si>
  <si>
    <t>INTERCOR</t>
  </si>
  <si>
    <t>ZS624522</t>
  </si>
  <si>
    <t>BCP - ZG236269</t>
  </si>
  <si>
    <t>ZI542698</t>
  </si>
  <si>
    <t>007-2014 ZC746795</t>
  </si>
  <si>
    <t>ZS102542</t>
  </si>
  <si>
    <t>1220000001</t>
  </si>
  <si>
    <t>1220000002</t>
  </si>
  <si>
    <t>VALIDACIÓN</t>
  </si>
  <si>
    <t>1220000001 - ANTICIPOS CLIENTES NACIONAL</t>
  </si>
  <si>
    <t>1220000002 - ANTICIPOS CLIENTES DEL EXTERIOR</t>
  </si>
  <si>
    <t>SAP</t>
  </si>
  <si>
    <t>ODOO</t>
  </si>
  <si>
    <t>DIF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</si>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</sst>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1280A]dd/mm/yyyy"/>
    <numFmt numFmtId="165" formatCode="_ * #,##0.00_ ;_ * \-#,##0.00_ ;_ * &quot;-&quot;??_ ;_ @_ "/>
    <numFmt numFmtId="166" formatCode="#,##0.000"/>
    <numFmt numFmtId="167" formatCode="[$-1280A]#,##0.00"/>
    <numFmt numFmtId="168" formatCode="#,##0.000_ ;\-#,##0.000\ 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 tint="0.34998626667073579"/>
        <bgColor theme="1" tint="0.34998626667073579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Protection="0"/>
    <xf numFmtId="0" fontId="2" fillId="0" borderId="0" applyNumberFormat="0" applyFill="0" applyBorder="0" applyProtection="0"/>
  </cellStyleXfs>
  <cellXfs count="74">
    <xf numFmtId="0" fontId="0" fillId="0" borderId="0" xfId="0"/>
    <xf numFmtId="0" fontId="2" fillId="2" borderId="0" xfId="2" applyFill="1"/>
    <xf numFmtId="0" fontId="0" fillId="2" borderId="0" xfId="0" applyFill="1"/>
    <xf numFmtId="0" fontId="3" fillId="2" borderId="1" xfId="0" applyFont="1" applyFill="1" applyBorder="1"/>
    <xf numFmtId="0" fontId="4" fillId="2" borderId="2" xfId="0" applyFont="1" applyFill="1" applyBorder="1"/>
    <xf numFmtId="0" fontId="3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2" borderId="0" xfId="0" applyFont="1" applyFill="1"/>
    <xf numFmtId="0" fontId="7" fillId="0" borderId="0" xfId="0" applyFont="1"/>
    <xf numFmtId="0" fontId="8" fillId="0" borderId="7" xfId="0" applyFont="1" applyBorder="1" applyAlignment="1">
      <alignment horizontal="center"/>
    </xf>
    <xf numFmtId="0" fontId="9" fillId="0" borderId="7" xfId="0" applyFont="1" applyBorder="1"/>
    <xf numFmtId="165" fontId="6" fillId="0" borderId="7" xfId="1" applyFont="1" applyBorder="1"/>
    <xf numFmtId="43" fontId="7" fillId="0" borderId="7" xfId="0" applyNumberFormat="1" applyFont="1" applyBorder="1"/>
    <xf numFmtId="0" fontId="8" fillId="7" borderId="7" xfId="0" applyFont="1" applyFill="1" applyBorder="1" applyAlignment="1">
      <alignment horizontal="center"/>
    </xf>
    <xf numFmtId="165" fontId="8" fillId="0" borderId="9" xfId="1" applyFont="1" applyBorder="1"/>
    <xf numFmtId="167" fontId="10" fillId="0" borderId="7" xfId="0" applyNumberFormat="1" applyFont="1" applyBorder="1" applyAlignment="1" applyProtection="1">
      <alignment vertical="top" wrapText="1" readingOrder="1"/>
      <protection locked="0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7" fillId="2" borderId="0" xfId="0" applyFont="1" applyFill="1"/>
    <xf numFmtId="165" fontId="7" fillId="2" borderId="0" xfId="1" applyFont="1" applyFill="1"/>
    <xf numFmtId="43" fontId="8" fillId="8" borderId="9" xfId="0" applyNumberFormat="1" applyFont="1" applyFill="1" applyBorder="1"/>
    <xf numFmtId="165" fontId="7" fillId="2" borderId="7" xfId="1" applyFont="1" applyFill="1" applyBorder="1"/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2" borderId="7" xfId="0" applyFont="1" applyFill="1" applyBorder="1"/>
    <xf numFmtId="0" fontId="10" fillId="6" borderId="7" xfId="0" applyFont="1" applyFill="1" applyBorder="1" applyAlignment="1" applyProtection="1">
      <alignment vertical="top" wrapText="1" readingOrder="1"/>
      <protection locked="0"/>
    </xf>
    <xf numFmtId="49" fontId="7" fillId="2" borderId="7" xfId="0" applyNumberFormat="1" applyFont="1" applyFill="1" applyBorder="1"/>
    <xf numFmtId="164" fontId="10" fillId="6" borderId="7" xfId="0" applyNumberFormat="1" applyFont="1" applyFill="1" applyBorder="1" applyAlignment="1" applyProtection="1">
      <alignment vertical="top" wrapText="1" readingOrder="1"/>
      <protection locked="0"/>
    </xf>
    <xf numFmtId="0" fontId="7" fillId="6" borderId="7" xfId="0" applyFont="1" applyFill="1" applyBorder="1"/>
    <xf numFmtId="166" fontId="7" fillId="2" borderId="7" xfId="0" applyNumberFormat="1" applyFont="1" applyFill="1" applyBorder="1"/>
    <xf numFmtId="0" fontId="13" fillId="2" borderId="0" xfId="0" applyFont="1" applyFill="1"/>
    <xf numFmtId="0" fontId="6" fillId="6" borderId="7" xfId="0" applyFont="1" applyFill="1" applyBorder="1"/>
    <xf numFmtId="167" fontId="10" fillId="6" borderId="7" xfId="0" applyNumberFormat="1" applyFont="1" applyFill="1" applyBorder="1" applyAlignment="1" applyProtection="1">
      <alignment horizontal="right" wrapText="1" readingOrder="1"/>
      <protection locked="0"/>
    </xf>
    <xf numFmtId="168" fontId="7" fillId="2" borderId="7" xfId="1" applyNumberFormat="1" applyFont="1" applyFill="1" applyBorder="1"/>
    <xf numFmtId="0" fontId="10" fillId="6" borderId="7" xfId="0" applyFont="1" applyFill="1" applyBorder="1" applyAlignment="1" applyProtection="1">
      <alignment horizontal="right" vertical="top" wrapText="1" readingOrder="1"/>
      <protection locked="0"/>
    </xf>
    <xf numFmtId="0" fontId="10" fillId="6" borderId="7" xfId="0" applyFont="1" applyFill="1" applyBorder="1" applyAlignment="1" applyProtection="1">
      <alignment horizontal="left" vertical="center" wrapText="1" readingOrder="1"/>
      <protection locked="0"/>
    </xf>
    <xf numFmtId="0" fontId="10" fillId="0" borderId="7" xfId="0" applyFont="1" applyBorder="1" applyAlignment="1" applyProtection="1">
      <alignment vertical="top" wrapText="1" readingOrder="1"/>
      <protection locked="0"/>
    </xf>
    <xf numFmtId="164" fontId="10" fillId="0" borderId="7" xfId="0" applyNumberFormat="1" applyFont="1" applyBorder="1" applyAlignment="1" applyProtection="1">
      <alignment vertical="top" wrapText="1" readingOrder="1"/>
      <protection locked="0"/>
    </xf>
    <xf numFmtId="167" fontId="10" fillId="0" borderId="7" xfId="0" applyNumberFormat="1" applyFont="1" applyBorder="1" applyAlignment="1" applyProtection="1">
      <alignment wrapText="1" readingOrder="1"/>
      <protection locked="0"/>
    </xf>
    <xf numFmtId="166" fontId="6" fillId="0" borderId="7" xfId="1" applyNumberFormat="1" applyFont="1" applyBorder="1"/>
    <xf numFmtId="0" fontId="6" fillId="0" borderId="7" xfId="0" applyFont="1" applyBorder="1"/>
    <xf numFmtId="0" fontId="10" fillId="0" borderId="7" xfId="0" applyFont="1" applyBorder="1" applyAlignment="1" applyProtection="1">
      <alignment horizontal="right" vertical="top" wrapText="1" readingOrder="1"/>
      <protection locked="0"/>
    </xf>
    <xf numFmtId="0" fontId="10" fillId="0" borderId="7" xfId="0" applyFont="1" applyBorder="1" applyAlignment="1" applyProtection="1">
      <alignment horizontal="left" vertical="center" wrapText="1" readingOrder="1"/>
      <protection locked="0"/>
    </xf>
    <xf numFmtId="166" fontId="6" fillId="0" borderId="7" xfId="1" applyNumberFormat="1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0" xfId="0" applyFont="1" applyFill="1"/>
    <xf numFmtId="0" fontId="7" fillId="0" borderId="7" xfId="0" applyFont="1" applyFill="1" applyBorder="1"/>
    <xf numFmtId="0" fontId="6" fillId="0" borderId="7" xfId="0" applyFont="1" applyFill="1" applyBorder="1"/>
    <xf numFmtId="49" fontId="7" fillId="0" borderId="7" xfId="0" applyNumberFormat="1" applyFont="1" applyFill="1" applyBorder="1"/>
    <xf numFmtId="164" fontId="10" fillId="0" borderId="7" xfId="0" applyNumberFormat="1" applyFont="1" applyFill="1" applyBorder="1" applyAlignment="1" applyProtection="1">
      <alignment vertical="top" wrapText="1" readingOrder="1"/>
      <protection locked="0"/>
    </xf>
    <xf numFmtId="165" fontId="6" fillId="0" borderId="7" xfId="1" applyFont="1" applyFill="1" applyBorder="1"/>
    <xf numFmtId="166" fontId="6" fillId="0" borderId="7" xfId="1" applyNumberFormat="1" applyFont="1" applyFill="1" applyBorder="1"/>
    <xf numFmtId="168" fontId="7" fillId="0" borderId="7" xfId="1" applyNumberFormat="1" applyFont="1" applyFill="1" applyBorder="1"/>
    <xf numFmtId="0" fontId="10" fillId="0" borderId="7" xfId="0" applyFont="1" applyFill="1" applyBorder="1" applyAlignment="1" applyProtection="1">
      <alignment horizontal="right" vertical="top" wrapText="1" readingOrder="1"/>
      <protection locked="0"/>
    </xf>
    <xf numFmtId="165" fontId="7" fillId="0" borderId="7" xfId="1" applyFont="1" applyFill="1" applyBorder="1"/>
    <xf numFmtId="0" fontId="7" fillId="0" borderId="0" xfId="0" applyFont="1" applyFill="1" applyAlignment="1">
      <alignment vertical="center"/>
    </xf>
    <xf numFmtId="0" fontId="7" fillId="0" borderId="7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164" fontId="10" fillId="0" borderId="7" xfId="0" applyNumberFormat="1" applyFont="1" applyFill="1" applyBorder="1" applyAlignment="1" applyProtection="1">
      <alignment vertical="center" wrapText="1" readingOrder="1"/>
      <protection locked="0"/>
    </xf>
    <xf numFmtId="165" fontId="6" fillId="0" borderId="7" xfId="1" applyFont="1" applyFill="1" applyBorder="1" applyAlignment="1">
      <alignment vertical="center"/>
    </xf>
    <xf numFmtId="166" fontId="6" fillId="0" borderId="7" xfId="1" applyNumberFormat="1" applyFont="1" applyFill="1" applyBorder="1" applyAlignment="1">
      <alignment vertical="center"/>
    </xf>
    <xf numFmtId="168" fontId="7" fillId="0" borderId="7" xfId="1" applyNumberFormat="1" applyFont="1" applyFill="1" applyBorder="1" applyAlignment="1">
      <alignment vertical="center"/>
    </xf>
    <xf numFmtId="0" fontId="10" fillId="0" borderId="7" xfId="0" applyFont="1" applyFill="1" applyBorder="1" applyAlignment="1" applyProtection="1">
      <alignment horizontal="right" vertical="center" wrapText="1" readingOrder="1"/>
      <protection locked="0"/>
    </xf>
    <xf numFmtId="165" fontId="7" fillId="0" borderId="7" xfId="1" applyFont="1" applyFill="1" applyBorder="1" applyAlignment="1">
      <alignment vertical="center"/>
    </xf>
    <xf numFmtId="0" fontId="7" fillId="2" borderId="0" xfId="0" applyFont="1" applyFill="1" applyAlignment="1">
      <alignment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 de Windows" id="{B1AFBDE1-893B-4229-A5BB-F5D39DD32933}" userId="" providerId="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1" personId="{B1AFBDE1-893B-4229-A5BB-F5D39DD32933}" id="{3FC18FFD-7F11-4F89-A333-C7834F76BEC7}">
    <text xml:space="preserve">001-DEPÓSITO EN CUENTA
002-GIRO
003-TRANSFERENCIA DE FONDOS
004-ORDEN DE PAGO
005-TARJETA DE DÉBITO
_
_
_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A8BB-B095-417F-9449-EB1BAAF07B02}">
  <dimension ref="A1:Q89"/>
  <sheetViews>
    <sheetView topLeftCell="A26" zoomScale="85" zoomScaleNormal="85" workbookViewId="0">
      <selection activeCell="P87" sqref="P87"/>
    </sheetView>
  </sheetViews>
  <sheetFormatPr baseColWidth="10" defaultColWidth="9.140625" defaultRowHeight="12.75" x14ac:dyDescent="0.2"/>
  <cols>
    <col min="1" max="1" width="3" style="25" customWidth="1"/>
    <col min="2" max="2" width="29.5703125" style="25" customWidth="1"/>
    <col min="3" max="3" width="24.7109375" style="25" bestFit="1" customWidth="1"/>
    <col min="4" max="4" width="44" style="25" bestFit="1" customWidth="1"/>
    <col min="5" max="5" width="11.28515625" style="25" bestFit="1" customWidth="1"/>
    <col min="6" max="6" width="23" style="25" customWidth="1"/>
    <col min="7" max="7" width="9.7109375" style="25" bestFit="1" customWidth="1"/>
    <col min="8" max="8" width="11.28515625" style="25" bestFit="1" customWidth="1"/>
    <col min="9" max="9" width="15.28515625" style="25" bestFit="1" customWidth="1"/>
    <col min="10" max="10" width="8" style="25" bestFit="1" customWidth="1"/>
    <col min="11" max="11" width="31.42578125" style="25" bestFit="1" customWidth="1"/>
    <col min="12" max="12" width="13.42578125" style="25" customWidth="1"/>
    <col min="13" max="13" width="24.85546875" style="25" customWidth="1"/>
    <col min="14" max="14" width="10.28515625" style="25" customWidth="1"/>
    <col min="15" max="15" width="9.140625" style="25"/>
    <col min="16" max="16" width="13.42578125" style="25" bestFit="1" customWidth="1"/>
    <col min="17" max="17" width="18.85546875" style="25" bestFit="1" customWidth="1"/>
    <col min="18" max="16384" width="9.140625" style="25"/>
  </cols>
  <sheetData>
    <row r="1" spans="2:17" s="2" customFormat="1" ht="15" x14ac:dyDescent="0.25">
      <c r="B1" s="1" t="s">
        <v>0</v>
      </c>
    </row>
    <row r="2" spans="2:17" s="2" customFormat="1" ht="15.75" thickBot="1" x14ac:dyDescent="0.3">
      <c r="B2" s="1"/>
    </row>
    <row r="3" spans="2:17" s="2" customFormat="1" ht="15" x14ac:dyDescent="0.25">
      <c r="B3" s="3" t="s">
        <v>1</v>
      </c>
      <c r="C3" s="4"/>
    </row>
    <row r="4" spans="2:17" s="2" customFormat="1" ht="15" x14ac:dyDescent="0.25">
      <c r="B4" s="5" t="s">
        <v>2</v>
      </c>
      <c r="C4" s="6"/>
    </row>
    <row r="5" spans="2:17" s="2" customFormat="1" ht="15.75" thickBot="1" x14ac:dyDescent="0.3">
      <c r="B5" s="7" t="s">
        <v>3</v>
      </c>
      <c r="C5" s="8"/>
    </row>
    <row r="6" spans="2:17" s="2" customFormat="1" ht="15" x14ac:dyDescent="0.25"/>
    <row r="7" spans="2:17" s="2" customFormat="1" ht="15" x14ac:dyDescent="0.25">
      <c r="B7" s="9"/>
      <c r="C7" s="10" t="s">
        <v>4</v>
      </c>
      <c r="D7" s="10"/>
    </row>
    <row r="8" spans="2:17" s="2" customFormat="1" ht="15" x14ac:dyDescent="0.25">
      <c r="B8" s="11"/>
      <c r="C8" s="10" t="s">
        <v>5</v>
      </c>
      <c r="D8" s="10"/>
    </row>
    <row r="9" spans="2:17" s="2" customFormat="1" ht="15" x14ac:dyDescent="0.25">
      <c r="B9" s="12"/>
      <c r="C9" s="10" t="s">
        <v>6</v>
      </c>
      <c r="D9" s="10"/>
    </row>
    <row r="10" spans="2:17" s="2" customFormat="1" ht="15" x14ac:dyDescent="0.25">
      <c r="B10" s="13"/>
      <c r="C10" s="10"/>
      <c r="D10" s="10"/>
      <c r="F10" s="2" t="s">
        <v>7</v>
      </c>
    </row>
    <row r="11" spans="2:17" ht="38.25" x14ac:dyDescent="0.2">
      <c r="B11" s="29" t="s">
        <v>8</v>
      </c>
      <c r="C11" s="30" t="s">
        <v>9</v>
      </c>
      <c r="D11" s="22" t="s">
        <v>10</v>
      </c>
      <c r="E11" s="22" t="s">
        <v>11</v>
      </c>
      <c r="F11" s="22" t="s">
        <v>12</v>
      </c>
      <c r="G11" s="22" t="s">
        <v>13</v>
      </c>
      <c r="H11" s="23" t="s">
        <v>14</v>
      </c>
      <c r="I11" s="23" t="s">
        <v>15</v>
      </c>
      <c r="J11" s="23" t="s">
        <v>16</v>
      </c>
      <c r="K11" s="22" t="s">
        <v>17</v>
      </c>
      <c r="L11" s="23" t="s">
        <v>18</v>
      </c>
      <c r="M11" s="22" t="s">
        <v>19</v>
      </c>
      <c r="N11" s="23" t="s">
        <v>20</v>
      </c>
      <c r="O11" s="31"/>
      <c r="P11" s="24" t="s">
        <v>21</v>
      </c>
    </row>
    <row r="12" spans="2:17" ht="16.5" customHeight="1" x14ac:dyDescent="0.2">
      <c r="B12" s="32" t="s">
        <v>22</v>
      </c>
      <c r="C12" s="32" t="s">
        <v>23</v>
      </c>
      <c r="D12" s="33" t="s">
        <v>33</v>
      </c>
      <c r="E12" s="34"/>
      <c r="F12" s="35">
        <v>43465</v>
      </c>
      <c r="G12" s="32" t="s">
        <v>24</v>
      </c>
      <c r="H12" s="28">
        <v>-70237.48</v>
      </c>
      <c r="I12" s="32"/>
      <c r="J12" s="32"/>
      <c r="K12" s="36"/>
      <c r="L12" s="33" t="s">
        <v>96</v>
      </c>
      <c r="M12" s="32" t="s">
        <v>25</v>
      </c>
      <c r="N12" s="32" t="s">
        <v>116</v>
      </c>
      <c r="P12" s="28">
        <f>+H12</f>
        <v>-70237.48</v>
      </c>
    </row>
    <row r="13" spans="2:17" x14ac:dyDescent="0.2">
      <c r="B13" s="32" t="s">
        <v>22</v>
      </c>
      <c r="C13" s="32" t="s">
        <v>23</v>
      </c>
      <c r="D13" s="33" t="s">
        <v>33</v>
      </c>
      <c r="E13" s="34"/>
      <c r="F13" s="35">
        <v>44656</v>
      </c>
      <c r="G13" s="32" t="s">
        <v>24</v>
      </c>
      <c r="H13" s="28">
        <v>-2929</v>
      </c>
      <c r="I13" s="37"/>
      <c r="J13" s="37"/>
      <c r="K13" s="36" t="s">
        <v>89</v>
      </c>
      <c r="L13" s="33" t="s">
        <v>97</v>
      </c>
      <c r="M13" s="32" t="s">
        <v>25</v>
      </c>
      <c r="N13" s="32" t="s">
        <v>116</v>
      </c>
      <c r="P13" s="28">
        <f t="shared" ref="P13:P47" si="0">+H13</f>
        <v>-2929</v>
      </c>
      <c r="Q13" s="38" t="s">
        <v>26</v>
      </c>
    </row>
    <row r="14" spans="2:17" x14ac:dyDescent="0.2">
      <c r="B14" s="32" t="s">
        <v>22</v>
      </c>
      <c r="C14" s="32" t="s">
        <v>23</v>
      </c>
      <c r="D14" s="33" t="s">
        <v>28</v>
      </c>
      <c r="E14" s="34"/>
      <c r="F14" s="35">
        <v>44896</v>
      </c>
      <c r="G14" s="32" t="s">
        <v>24</v>
      </c>
      <c r="H14" s="28">
        <v>-887.98</v>
      </c>
      <c r="I14" s="37"/>
      <c r="J14" s="37"/>
      <c r="K14" s="36" t="s">
        <v>90</v>
      </c>
      <c r="L14" s="33" t="s">
        <v>98</v>
      </c>
      <c r="M14" s="32" t="s">
        <v>25</v>
      </c>
      <c r="N14" s="32" t="s">
        <v>116</v>
      </c>
      <c r="P14" s="28">
        <f t="shared" si="0"/>
        <v>-887.98</v>
      </c>
    </row>
    <row r="15" spans="2:17" x14ac:dyDescent="0.2">
      <c r="B15" s="32" t="s">
        <v>22</v>
      </c>
      <c r="C15" s="32" t="s">
        <v>23</v>
      </c>
      <c r="D15" s="33" t="s">
        <v>68</v>
      </c>
      <c r="E15" s="34"/>
      <c r="F15" s="35">
        <v>44833</v>
      </c>
      <c r="G15" s="32" t="s">
        <v>24</v>
      </c>
      <c r="H15" s="28">
        <v>-633.41999999999996</v>
      </c>
      <c r="I15" s="37"/>
      <c r="J15" s="37"/>
      <c r="K15" s="36" t="s">
        <v>91</v>
      </c>
      <c r="L15" s="33" t="s">
        <v>99</v>
      </c>
      <c r="M15" s="32" t="s">
        <v>25</v>
      </c>
      <c r="N15" s="32" t="s">
        <v>116</v>
      </c>
      <c r="P15" s="28">
        <f t="shared" si="0"/>
        <v>-633.41999999999996</v>
      </c>
    </row>
    <row r="16" spans="2:17" x14ac:dyDescent="0.2">
      <c r="B16" s="32" t="s">
        <v>22</v>
      </c>
      <c r="C16" s="32" t="s">
        <v>23</v>
      </c>
      <c r="D16" s="33" t="s">
        <v>30</v>
      </c>
      <c r="E16" s="34"/>
      <c r="F16" s="35">
        <v>44568</v>
      </c>
      <c r="G16" s="32" t="s">
        <v>24</v>
      </c>
      <c r="H16" s="28">
        <v>-486</v>
      </c>
      <c r="I16" s="32"/>
      <c r="J16" s="32"/>
      <c r="K16" s="32" t="s">
        <v>89</v>
      </c>
      <c r="L16" s="33" t="s">
        <v>100</v>
      </c>
      <c r="M16" s="32" t="s">
        <v>25</v>
      </c>
      <c r="N16" s="32" t="s">
        <v>116</v>
      </c>
      <c r="P16" s="28">
        <f t="shared" si="0"/>
        <v>-486</v>
      </c>
    </row>
    <row r="17" spans="2:16" x14ac:dyDescent="0.2">
      <c r="B17" s="32" t="s">
        <v>22</v>
      </c>
      <c r="C17" s="32" t="s">
        <v>23</v>
      </c>
      <c r="D17" s="33" t="s">
        <v>28</v>
      </c>
      <c r="E17" s="34"/>
      <c r="F17" s="35">
        <v>44907</v>
      </c>
      <c r="G17" s="32" t="s">
        <v>24</v>
      </c>
      <c r="H17" s="28">
        <v>-360.53</v>
      </c>
      <c r="I17" s="32"/>
      <c r="J17" s="32"/>
      <c r="K17" s="32" t="s">
        <v>90</v>
      </c>
      <c r="L17" s="33" t="s">
        <v>101</v>
      </c>
      <c r="M17" s="32" t="s">
        <v>25</v>
      </c>
      <c r="N17" s="32" t="s">
        <v>116</v>
      </c>
      <c r="P17" s="28">
        <f t="shared" si="0"/>
        <v>-360.53</v>
      </c>
    </row>
    <row r="18" spans="2:16" x14ac:dyDescent="0.2">
      <c r="B18" s="32" t="s">
        <v>22</v>
      </c>
      <c r="C18" s="32" t="s">
        <v>23</v>
      </c>
      <c r="D18" s="33" t="s">
        <v>34</v>
      </c>
      <c r="E18" s="34"/>
      <c r="F18" s="35">
        <v>44700</v>
      </c>
      <c r="G18" s="32" t="s">
        <v>24</v>
      </c>
      <c r="H18" s="28">
        <v>-341.17</v>
      </c>
      <c r="I18" s="32"/>
      <c r="J18" s="32"/>
      <c r="K18" s="32" t="s">
        <v>91</v>
      </c>
      <c r="L18" s="33" t="s">
        <v>102</v>
      </c>
      <c r="M18" s="32" t="s">
        <v>25</v>
      </c>
      <c r="N18" s="32" t="s">
        <v>116</v>
      </c>
      <c r="P18" s="28">
        <f t="shared" si="0"/>
        <v>-341.17</v>
      </c>
    </row>
    <row r="19" spans="2:16" x14ac:dyDescent="0.2">
      <c r="B19" s="32" t="s">
        <v>22</v>
      </c>
      <c r="C19" s="32" t="s">
        <v>23</v>
      </c>
      <c r="D19" s="33" t="s">
        <v>28</v>
      </c>
      <c r="E19" s="34"/>
      <c r="F19" s="35">
        <v>44925</v>
      </c>
      <c r="G19" s="32" t="s">
        <v>24</v>
      </c>
      <c r="H19" s="28">
        <v>-321.04000000000002</v>
      </c>
      <c r="I19" s="32"/>
      <c r="J19" s="32"/>
      <c r="K19" s="32" t="s">
        <v>90</v>
      </c>
      <c r="L19" s="33" t="s">
        <v>103</v>
      </c>
      <c r="M19" s="32" t="s">
        <v>25</v>
      </c>
      <c r="N19" s="32" t="s">
        <v>116</v>
      </c>
      <c r="P19" s="28">
        <f t="shared" si="0"/>
        <v>-321.04000000000002</v>
      </c>
    </row>
    <row r="20" spans="2:16" x14ac:dyDescent="0.2">
      <c r="B20" s="32" t="s">
        <v>22</v>
      </c>
      <c r="C20" s="32" t="s">
        <v>23</v>
      </c>
      <c r="D20" s="33" t="s">
        <v>69</v>
      </c>
      <c r="E20" s="34"/>
      <c r="F20" s="35">
        <v>44862</v>
      </c>
      <c r="G20" s="32" t="s">
        <v>24</v>
      </c>
      <c r="H20" s="28">
        <v>-274.3</v>
      </c>
      <c r="I20" s="32"/>
      <c r="J20" s="32"/>
      <c r="K20" s="32" t="s">
        <v>91</v>
      </c>
      <c r="L20" s="33" t="s">
        <v>102</v>
      </c>
      <c r="M20" s="32" t="s">
        <v>25</v>
      </c>
      <c r="N20" s="32" t="s">
        <v>116</v>
      </c>
      <c r="P20" s="28">
        <f t="shared" si="0"/>
        <v>-274.3</v>
      </c>
    </row>
    <row r="21" spans="2:16" x14ac:dyDescent="0.2">
      <c r="B21" s="32" t="s">
        <v>22</v>
      </c>
      <c r="C21" s="32" t="s">
        <v>23</v>
      </c>
      <c r="D21" s="33" t="s">
        <v>70</v>
      </c>
      <c r="E21" s="34"/>
      <c r="F21" s="35">
        <v>44925</v>
      </c>
      <c r="G21" s="32" t="s">
        <v>24</v>
      </c>
      <c r="H21" s="28">
        <v>-274</v>
      </c>
      <c r="I21" s="32"/>
      <c r="J21" s="32"/>
      <c r="K21" s="32" t="s">
        <v>92</v>
      </c>
      <c r="L21" s="33" t="s">
        <v>104</v>
      </c>
      <c r="M21" s="32" t="s">
        <v>25</v>
      </c>
      <c r="N21" s="32" t="s">
        <v>116</v>
      </c>
      <c r="P21" s="28">
        <f t="shared" si="0"/>
        <v>-274</v>
      </c>
    </row>
    <row r="22" spans="2:16" x14ac:dyDescent="0.2">
      <c r="B22" s="32" t="s">
        <v>22</v>
      </c>
      <c r="C22" s="32" t="s">
        <v>23</v>
      </c>
      <c r="D22" s="33" t="s">
        <v>71</v>
      </c>
      <c r="E22" s="34"/>
      <c r="F22" s="35">
        <v>44874</v>
      </c>
      <c r="G22" s="32" t="s">
        <v>24</v>
      </c>
      <c r="H22" s="28">
        <v>-241.75</v>
      </c>
      <c r="I22" s="32"/>
      <c r="J22" s="32"/>
      <c r="K22" s="32" t="s">
        <v>91</v>
      </c>
      <c r="L22" s="33" t="s">
        <v>102</v>
      </c>
      <c r="M22" s="32" t="s">
        <v>25</v>
      </c>
      <c r="N22" s="32" t="s">
        <v>116</v>
      </c>
      <c r="P22" s="28">
        <f t="shared" si="0"/>
        <v>-241.75</v>
      </c>
    </row>
    <row r="23" spans="2:16" x14ac:dyDescent="0.2">
      <c r="B23" s="32" t="s">
        <v>22</v>
      </c>
      <c r="C23" s="32" t="s">
        <v>23</v>
      </c>
      <c r="D23" s="33" t="s">
        <v>28</v>
      </c>
      <c r="E23" s="34"/>
      <c r="F23" s="35">
        <v>44897</v>
      </c>
      <c r="G23" s="32" t="s">
        <v>24</v>
      </c>
      <c r="H23" s="28">
        <v>-207.7</v>
      </c>
      <c r="I23" s="32"/>
      <c r="J23" s="32"/>
      <c r="K23" s="32" t="s">
        <v>90</v>
      </c>
      <c r="L23" s="33" t="s">
        <v>101</v>
      </c>
      <c r="M23" s="32" t="s">
        <v>25</v>
      </c>
      <c r="N23" s="32" t="s">
        <v>116</v>
      </c>
      <c r="P23" s="28">
        <f t="shared" si="0"/>
        <v>-207.7</v>
      </c>
    </row>
    <row r="24" spans="2:16" x14ac:dyDescent="0.2">
      <c r="B24" s="32" t="s">
        <v>22</v>
      </c>
      <c r="C24" s="32" t="s">
        <v>23</v>
      </c>
      <c r="D24" s="33" t="s">
        <v>28</v>
      </c>
      <c r="E24" s="34"/>
      <c r="F24" s="35">
        <v>44909</v>
      </c>
      <c r="G24" s="32" t="s">
        <v>24</v>
      </c>
      <c r="H24" s="28">
        <v>-169.1</v>
      </c>
      <c r="I24" s="32"/>
      <c r="J24" s="32"/>
      <c r="K24" s="32" t="s">
        <v>90</v>
      </c>
      <c r="L24" s="33" t="s">
        <v>103</v>
      </c>
      <c r="M24" s="32" t="s">
        <v>25</v>
      </c>
      <c r="N24" s="32" t="s">
        <v>116</v>
      </c>
      <c r="P24" s="28">
        <f t="shared" si="0"/>
        <v>-169.1</v>
      </c>
    </row>
    <row r="25" spans="2:16" x14ac:dyDescent="0.2">
      <c r="B25" s="32" t="s">
        <v>22</v>
      </c>
      <c r="C25" s="32" t="s">
        <v>23</v>
      </c>
      <c r="D25" s="33" t="s">
        <v>28</v>
      </c>
      <c r="E25" s="34"/>
      <c r="F25" s="35">
        <v>44925</v>
      </c>
      <c r="G25" s="32" t="s">
        <v>24</v>
      </c>
      <c r="H25" s="28">
        <v>-151.12</v>
      </c>
      <c r="I25" s="32"/>
      <c r="J25" s="32"/>
      <c r="K25" s="32" t="s">
        <v>90</v>
      </c>
      <c r="L25" s="33" t="s">
        <v>105</v>
      </c>
      <c r="M25" s="32" t="s">
        <v>25</v>
      </c>
      <c r="N25" s="32" t="s">
        <v>116</v>
      </c>
      <c r="P25" s="28">
        <f t="shared" si="0"/>
        <v>-151.12</v>
      </c>
    </row>
    <row r="26" spans="2:16" x14ac:dyDescent="0.2">
      <c r="B26" s="32" t="s">
        <v>22</v>
      </c>
      <c r="C26" s="32" t="s">
        <v>23</v>
      </c>
      <c r="D26" s="33" t="s">
        <v>68</v>
      </c>
      <c r="E26" s="34"/>
      <c r="F26" s="35">
        <v>44924</v>
      </c>
      <c r="G26" s="32" t="s">
        <v>24</v>
      </c>
      <c r="H26" s="28">
        <v>-135.87</v>
      </c>
      <c r="I26" s="32"/>
      <c r="J26" s="32"/>
      <c r="K26" s="32" t="s">
        <v>91</v>
      </c>
      <c r="L26" s="33" t="s">
        <v>102</v>
      </c>
      <c r="M26" s="32" t="s">
        <v>25</v>
      </c>
      <c r="N26" s="32" t="s">
        <v>116</v>
      </c>
      <c r="P26" s="28">
        <f t="shared" si="0"/>
        <v>-135.87</v>
      </c>
    </row>
    <row r="27" spans="2:16" x14ac:dyDescent="0.2">
      <c r="B27" s="32" t="s">
        <v>22</v>
      </c>
      <c r="C27" s="32" t="s">
        <v>23</v>
      </c>
      <c r="D27" s="33" t="s">
        <v>72</v>
      </c>
      <c r="E27" s="34"/>
      <c r="F27" s="35">
        <v>44875</v>
      </c>
      <c r="G27" s="32" t="s">
        <v>24</v>
      </c>
      <c r="H27" s="28">
        <v>-121.3</v>
      </c>
      <c r="I27" s="32"/>
      <c r="J27" s="32"/>
      <c r="K27" s="32" t="s">
        <v>91</v>
      </c>
      <c r="L27" s="33" t="s">
        <v>102</v>
      </c>
      <c r="M27" s="32" t="s">
        <v>25</v>
      </c>
      <c r="N27" s="32" t="s">
        <v>116</v>
      </c>
      <c r="P27" s="28">
        <f t="shared" si="0"/>
        <v>-121.3</v>
      </c>
    </row>
    <row r="28" spans="2:16" x14ac:dyDescent="0.2">
      <c r="B28" s="32" t="s">
        <v>22</v>
      </c>
      <c r="C28" s="32" t="s">
        <v>23</v>
      </c>
      <c r="D28" s="33" t="s">
        <v>73</v>
      </c>
      <c r="E28" s="34"/>
      <c r="F28" s="35">
        <v>44832</v>
      </c>
      <c r="G28" s="32" t="s">
        <v>24</v>
      </c>
      <c r="H28" s="28">
        <v>-117.06</v>
      </c>
      <c r="I28" s="32"/>
      <c r="J28" s="32"/>
      <c r="K28" s="32" t="s">
        <v>91</v>
      </c>
      <c r="L28" s="33" t="s">
        <v>102</v>
      </c>
      <c r="M28" s="32" t="s">
        <v>25</v>
      </c>
      <c r="N28" s="32" t="s">
        <v>116</v>
      </c>
      <c r="P28" s="28">
        <f t="shared" si="0"/>
        <v>-117.06</v>
      </c>
    </row>
    <row r="29" spans="2:16" ht="25.5" x14ac:dyDescent="0.2">
      <c r="B29" s="32" t="s">
        <v>22</v>
      </c>
      <c r="C29" s="32" t="s">
        <v>23</v>
      </c>
      <c r="D29" s="33" t="s">
        <v>74</v>
      </c>
      <c r="E29" s="34"/>
      <c r="F29" s="35">
        <v>44897</v>
      </c>
      <c r="G29" s="32" t="s">
        <v>24</v>
      </c>
      <c r="H29" s="28">
        <v>-112.44</v>
      </c>
      <c r="I29" s="32"/>
      <c r="J29" s="32"/>
      <c r="K29" s="32" t="s">
        <v>91</v>
      </c>
      <c r="L29" s="33" t="s">
        <v>106</v>
      </c>
      <c r="M29" s="32" t="s">
        <v>25</v>
      </c>
      <c r="N29" s="32" t="s">
        <v>116</v>
      </c>
      <c r="P29" s="28">
        <f t="shared" si="0"/>
        <v>-112.44</v>
      </c>
    </row>
    <row r="30" spans="2:16" x14ac:dyDescent="0.2">
      <c r="B30" s="32" t="s">
        <v>22</v>
      </c>
      <c r="C30" s="32" t="s">
        <v>23</v>
      </c>
      <c r="D30" s="33" t="s">
        <v>75</v>
      </c>
      <c r="E30" s="34"/>
      <c r="F30" s="35">
        <v>44909</v>
      </c>
      <c r="G30" s="32" t="s">
        <v>24</v>
      </c>
      <c r="H30" s="28">
        <v>-101.7</v>
      </c>
      <c r="I30" s="32"/>
      <c r="J30" s="32"/>
      <c r="K30" s="32" t="s">
        <v>91</v>
      </c>
      <c r="L30" s="33" t="s">
        <v>102</v>
      </c>
      <c r="M30" s="32" t="s">
        <v>25</v>
      </c>
      <c r="N30" s="32" t="s">
        <v>116</v>
      </c>
      <c r="P30" s="28">
        <f t="shared" si="0"/>
        <v>-101.7</v>
      </c>
    </row>
    <row r="31" spans="2:16" ht="25.5" x14ac:dyDescent="0.2">
      <c r="B31" s="32" t="s">
        <v>22</v>
      </c>
      <c r="C31" s="32" t="s">
        <v>23</v>
      </c>
      <c r="D31" s="33" t="s">
        <v>27</v>
      </c>
      <c r="E31" s="34"/>
      <c r="F31" s="35">
        <v>44320</v>
      </c>
      <c r="G31" s="32" t="s">
        <v>24</v>
      </c>
      <c r="H31" s="28">
        <v>-98.56</v>
      </c>
      <c r="I31" s="32"/>
      <c r="J31" s="32"/>
      <c r="K31" s="32" t="s">
        <v>91</v>
      </c>
      <c r="L31" s="33" t="s">
        <v>102</v>
      </c>
      <c r="M31" s="32" t="s">
        <v>25</v>
      </c>
      <c r="N31" s="32" t="s">
        <v>116</v>
      </c>
      <c r="P31" s="28">
        <f t="shared" si="0"/>
        <v>-98.56</v>
      </c>
    </row>
    <row r="32" spans="2:16" x14ac:dyDescent="0.2">
      <c r="B32" s="32" t="s">
        <v>22</v>
      </c>
      <c r="C32" s="32" t="s">
        <v>23</v>
      </c>
      <c r="D32" s="33" t="s">
        <v>76</v>
      </c>
      <c r="E32" s="34"/>
      <c r="F32" s="35">
        <v>44926</v>
      </c>
      <c r="G32" s="32" t="s">
        <v>24</v>
      </c>
      <c r="H32" s="28">
        <v>-72.89</v>
      </c>
      <c r="I32" s="32"/>
      <c r="J32" s="32"/>
      <c r="K32" s="32" t="s">
        <v>91</v>
      </c>
      <c r="L32" s="33" t="s">
        <v>107</v>
      </c>
      <c r="M32" s="32" t="s">
        <v>25</v>
      </c>
      <c r="N32" s="32" t="s">
        <v>116</v>
      </c>
      <c r="P32" s="28">
        <f t="shared" si="0"/>
        <v>-72.89</v>
      </c>
    </row>
    <row r="33" spans="2:16" x14ac:dyDescent="0.2">
      <c r="B33" s="32" t="s">
        <v>22</v>
      </c>
      <c r="C33" s="32" t="s">
        <v>23</v>
      </c>
      <c r="D33" s="33" t="s">
        <v>28</v>
      </c>
      <c r="E33" s="34"/>
      <c r="F33" s="35">
        <v>44896</v>
      </c>
      <c r="G33" s="32" t="s">
        <v>24</v>
      </c>
      <c r="H33" s="28">
        <v>-57.99</v>
      </c>
      <c r="I33" s="32"/>
      <c r="J33" s="32"/>
      <c r="K33" s="32" t="s">
        <v>90</v>
      </c>
      <c r="L33" s="33" t="s">
        <v>105</v>
      </c>
      <c r="M33" s="32" t="s">
        <v>25</v>
      </c>
      <c r="N33" s="32" t="s">
        <v>116</v>
      </c>
      <c r="P33" s="28">
        <f t="shared" si="0"/>
        <v>-57.99</v>
      </c>
    </row>
    <row r="34" spans="2:16" x14ac:dyDescent="0.2">
      <c r="B34" s="32" t="s">
        <v>22</v>
      </c>
      <c r="C34" s="32" t="s">
        <v>23</v>
      </c>
      <c r="D34" s="33" t="s">
        <v>77</v>
      </c>
      <c r="E34" s="34"/>
      <c r="F34" s="35">
        <v>44925</v>
      </c>
      <c r="G34" s="32" t="s">
        <v>24</v>
      </c>
      <c r="H34" s="28">
        <v>-57.69</v>
      </c>
      <c r="I34" s="32"/>
      <c r="J34" s="32"/>
      <c r="K34" s="32" t="s">
        <v>93</v>
      </c>
      <c r="L34" s="33" t="s">
        <v>108</v>
      </c>
      <c r="M34" s="32" t="s">
        <v>25</v>
      </c>
      <c r="N34" s="32" t="s">
        <v>116</v>
      </c>
      <c r="P34" s="28">
        <f t="shared" si="0"/>
        <v>-57.69</v>
      </c>
    </row>
    <row r="35" spans="2:16" x14ac:dyDescent="0.2">
      <c r="B35" s="32" t="s">
        <v>22</v>
      </c>
      <c r="C35" s="32" t="s">
        <v>23</v>
      </c>
      <c r="D35" s="33" t="s">
        <v>78</v>
      </c>
      <c r="E35" s="34"/>
      <c r="F35" s="35">
        <v>44919</v>
      </c>
      <c r="G35" s="32" t="s">
        <v>24</v>
      </c>
      <c r="H35" s="28">
        <v>-50</v>
      </c>
      <c r="I35" s="32"/>
      <c r="J35" s="32"/>
      <c r="K35" s="32" t="s">
        <v>91</v>
      </c>
      <c r="L35" s="33" t="s">
        <v>102</v>
      </c>
      <c r="M35" s="32" t="s">
        <v>25</v>
      </c>
      <c r="N35" s="32" t="s">
        <v>116</v>
      </c>
      <c r="P35" s="28">
        <f t="shared" si="0"/>
        <v>-50</v>
      </c>
    </row>
    <row r="36" spans="2:16" x14ac:dyDescent="0.2">
      <c r="B36" s="32" t="s">
        <v>22</v>
      </c>
      <c r="C36" s="32" t="s">
        <v>23</v>
      </c>
      <c r="D36" s="33" t="s">
        <v>28</v>
      </c>
      <c r="E36" s="34"/>
      <c r="F36" s="35">
        <v>44922</v>
      </c>
      <c r="G36" s="32" t="s">
        <v>24</v>
      </c>
      <c r="H36" s="28">
        <v>-47.43</v>
      </c>
      <c r="I36" s="32"/>
      <c r="J36" s="32"/>
      <c r="K36" s="32" t="s">
        <v>90</v>
      </c>
      <c r="L36" s="33" t="s">
        <v>109</v>
      </c>
      <c r="M36" s="32" t="s">
        <v>25</v>
      </c>
      <c r="N36" s="32" t="s">
        <v>116</v>
      </c>
      <c r="P36" s="28">
        <f t="shared" si="0"/>
        <v>-47.43</v>
      </c>
    </row>
    <row r="37" spans="2:16" x14ac:dyDescent="0.2">
      <c r="B37" s="32" t="s">
        <v>22</v>
      </c>
      <c r="C37" s="32" t="s">
        <v>23</v>
      </c>
      <c r="D37" s="33" t="s">
        <v>71</v>
      </c>
      <c r="E37" s="34"/>
      <c r="F37" s="35">
        <v>44874</v>
      </c>
      <c r="G37" s="32" t="s">
        <v>24</v>
      </c>
      <c r="H37" s="28">
        <v>-32.97</v>
      </c>
      <c r="I37" s="32"/>
      <c r="J37" s="32"/>
      <c r="K37" s="32" t="s">
        <v>91</v>
      </c>
      <c r="L37" s="33" t="s">
        <v>102</v>
      </c>
      <c r="M37" s="32" t="s">
        <v>25</v>
      </c>
      <c r="N37" s="32" t="s">
        <v>116</v>
      </c>
      <c r="P37" s="28">
        <f t="shared" si="0"/>
        <v>-32.97</v>
      </c>
    </row>
    <row r="38" spans="2:16" x14ac:dyDescent="0.2">
      <c r="B38" s="32" t="s">
        <v>22</v>
      </c>
      <c r="C38" s="32" t="s">
        <v>23</v>
      </c>
      <c r="D38" s="33" t="s">
        <v>79</v>
      </c>
      <c r="E38" s="34"/>
      <c r="F38" s="35">
        <v>44872</v>
      </c>
      <c r="G38" s="32" t="s">
        <v>24</v>
      </c>
      <c r="H38" s="28">
        <v>-28.32</v>
      </c>
      <c r="I38" s="32"/>
      <c r="J38" s="32"/>
      <c r="K38" s="32" t="s">
        <v>91</v>
      </c>
      <c r="L38" s="33" t="s">
        <v>102</v>
      </c>
      <c r="M38" s="32" t="s">
        <v>25</v>
      </c>
      <c r="N38" s="32" t="s">
        <v>116</v>
      </c>
      <c r="P38" s="28">
        <f t="shared" si="0"/>
        <v>-28.32</v>
      </c>
    </row>
    <row r="39" spans="2:16" ht="25.5" x14ac:dyDescent="0.2">
      <c r="B39" s="32" t="s">
        <v>22</v>
      </c>
      <c r="C39" s="32" t="s">
        <v>23</v>
      </c>
      <c r="D39" s="39" t="s">
        <v>32</v>
      </c>
      <c r="E39" s="34"/>
      <c r="F39" s="35">
        <v>44649</v>
      </c>
      <c r="G39" s="32" t="s">
        <v>24</v>
      </c>
      <c r="H39" s="40">
        <v>-24.01</v>
      </c>
      <c r="I39" s="39"/>
      <c r="J39" s="41"/>
      <c r="K39" s="39" t="s">
        <v>91</v>
      </c>
      <c r="L39" s="42" t="s">
        <v>102</v>
      </c>
      <c r="M39" s="32" t="s">
        <v>25</v>
      </c>
      <c r="N39" s="43" t="s">
        <v>116</v>
      </c>
      <c r="P39" s="28">
        <f t="shared" si="0"/>
        <v>-24.01</v>
      </c>
    </row>
    <row r="40" spans="2:16" ht="25.5" x14ac:dyDescent="0.2">
      <c r="B40" s="32" t="s">
        <v>22</v>
      </c>
      <c r="C40" s="32" t="s">
        <v>23</v>
      </c>
      <c r="D40" s="44" t="s">
        <v>28</v>
      </c>
      <c r="E40" s="34"/>
      <c r="F40" s="45">
        <v>44911</v>
      </c>
      <c r="G40" s="32" t="s">
        <v>24</v>
      </c>
      <c r="H40" s="46">
        <v>-23.4</v>
      </c>
      <c r="I40" s="47"/>
      <c r="J40" s="41"/>
      <c r="K40" s="48" t="s">
        <v>90</v>
      </c>
      <c r="L40" s="49" t="s">
        <v>110</v>
      </c>
      <c r="M40" s="32" t="s">
        <v>25</v>
      </c>
      <c r="N40" s="50" t="s">
        <v>116</v>
      </c>
      <c r="P40" s="28">
        <f t="shared" si="0"/>
        <v>-23.4</v>
      </c>
    </row>
    <row r="41" spans="2:16" ht="25.5" x14ac:dyDescent="0.2">
      <c r="B41" s="32" t="s">
        <v>22</v>
      </c>
      <c r="C41" s="32" t="s">
        <v>23</v>
      </c>
      <c r="D41" s="44" t="s">
        <v>28</v>
      </c>
      <c r="E41" s="34"/>
      <c r="F41" s="45">
        <v>44924</v>
      </c>
      <c r="G41" s="32" t="s">
        <v>24</v>
      </c>
      <c r="H41" s="46">
        <v>-23.18</v>
      </c>
      <c r="I41" s="47"/>
      <c r="J41" s="41"/>
      <c r="K41" s="48" t="s">
        <v>90</v>
      </c>
      <c r="L41" s="49" t="s">
        <v>101</v>
      </c>
      <c r="M41" s="32" t="s">
        <v>25</v>
      </c>
      <c r="N41" s="50" t="s">
        <v>116</v>
      </c>
      <c r="P41" s="28">
        <f t="shared" si="0"/>
        <v>-23.18</v>
      </c>
    </row>
    <row r="42" spans="2:16" ht="25.5" x14ac:dyDescent="0.2">
      <c r="B42" s="32" t="s">
        <v>22</v>
      </c>
      <c r="C42" s="32" t="s">
        <v>23</v>
      </c>
      <c r="D42" s="44" t="s">
        <v>80</v>
      </c>
      <c r="E42" s="34"/>
      <c r="F42" s="45">
        <v>44862</v>
      </c>
      <c r="G42" s="32" t="s">
        <v>24</v>
      </c>
      <c r="H42" s="46">
        <v>-15.27</v>
      </c>
      <c r="I42" s="47"/>
      <c r="J42" s="41"/>
      <c r="K42" s="48" t="s">
        <v>91</v>
      </c>
      <c r="L42" s="49" t="s">
        <v>102</v>
      </c>
      <c r="M42" s="32" t="s">
        <v>25</v>
      </c>
      <c r="N42" s="50" t="s">
        <v>116</v>
      </c>
      <c r="P42" s="28">
        <f t="shared" si="0"/>
        <v>-15.27</v>
      </c>
    </row>
    <row r="43" spans="2:16" ht="25.5" x14ac:dyDescent="0.2">
      <c r="B43" s="32" t="s">
        <v>22</v>
      </c>
      <c r="C43" s="32" t="s">
        <v>23</v>
      </c>
      <c r="D43" s="44" t="s">
        <v>29</v>
      </c>
      <c r="E43" s="34"/>
      <c r="F43" s="45">
        <v>44512</v>
      </c>
      <c r="G43" s="32" t="s">
        <v>24</v>
      </c>
      <c r="H43" s="46">
        <v>-12.05</v>
      </c>
      <c r="I43" s="51"/>
      <c r="J43" s="41"/>
      <c r="K43" s="48" t="s">
        <v>91</v>
      </c>
      <c r="L43" s="49" t="s">
        <v>102</v>
      </c>
      <c r="M43" s="32" t="s">
        <v>25</v>
      </c>
      <c r="N43" s="50" t="s">
        <v>116</v>
      </c>
      <c r="P43" s="28">
        <f t="shared" si="0"/>
        <v>-12.05</v>
      </c>
    </row>
    <row r="44" spans="2:16" ht="25.5" x14ac:dyDescent="0.2">
      <c r="B44" s="32" t="s">
        <v>22</v>
      </c>
      <c r="C44" s="32" t="s">
        <v>23</v>
      </c>
      <c r="D44" s="44" t="s">
        <v>31</v>
      </c>
      <c r="E44" s="34"/>
      <c r="F44" s="45">
        <v>44918</v>
      </c>
      <c r="G44" s="32" t="s">
        <v>24</v>
      </c>
      <c r="H44" s="21">
        <v>-3.02</v>
      </c>
      <c r="I44" s="47"/>
      <c r="J44" s="41"/>
      <c r="K44" s="48" t="s">
        <v>91</v>
      </c>
      <c r="L44" s="49" t="s">
        <v>102</v>
      </c>
      <c r="M44" s="32" t="s">
        <v>25</v>
      </c>
      <c r="N44" s="48" t="s">
        <v>116</v>
      </c>
      <c r="P44" s="28">
        <f t="shared" si="0"/>
        <v>-3.02</v>
      </c>
    </row>
    <row r="45" spans="2:16" ht="25.5" x14ac:dyDescent="0.2">
      <c r="B45" s="32" t="s">
        <v>22</v>
      </c>
      <c r="C45" s="32" t="s">
        <v>23</v>
      </c>
      <c r="D45" s="44" t="s">
        <v>81</v>
      </c>
      <c r="E45" s="34"/>
      <c r="F45" s="45">
        <v>44900</v>
      </c>
      <c r="G45" s="32" t="s">
        <v>24</v>
      </c>
      <c r="H45" s="21">
        <v>56.57</v>
      </c>
      <c r="I45" s="47"/>
      <c r="J45" s="41"/>
      <c r="K45" s="48" t="s">
        <v>91</v>
      </c>
      <c r="L45" s="49" t="s">
        <v>102</v>
      </c>
      <c r="M45" s="32" t="s">
        <v>25</v>
      </c>
      <c r="N45" s="48" t="s">
        <v>116</v>
      </c>
      <c r="P45" s="28">
        <f t="shared" si="0"/>
        <v>56.57</v>
      </c>
    </row>
    <row r="46" spans="2:16" ht="25.5" x14ac:dyDescent="0.2">
      <c r="B46" s="32" t="s">
        <v>22</v>
      </c>
      <c r="C46" s="32" t="s">
        <v>23</v>
      </c>
      <c r="D46" s="44" t="s">
        <v>81</v>
      </c>
      <c r="E46" s="34"/>
      <c r="F46" s="45">
        <v>44896</v>
      </c>
      <c r="G46" s="32" t="s">
        <v>24</v>
      </c>
      <c r="H46" s="21">
        <v>155.55000000000001</v>
      </c>
      <c r="I46" s="47"/>
      <c r="J46" s="41"/>
      <c r="K46" s="48" t="s">
        <v>91</v>
      </c>
      <c r="L46" s="49" t="s">
        <v>102</v>
      </c>
      <c r="M46" s="32" t="s">
        <v>25</v>
      </c>
      <c r="N46" s="48" t="s">
        <v>116</v>
      </c>
      <c r="P46" s="28">
        <f t="shared" si="0"/>
        <v>155.55000000000001</v>
      </c>
    </row>
    <row r="47" spans="2:16" ht="63.75" x14ac:dyDescent="0.2">
      <c r="B47" s="32" t="s">
        <v>22</v>
      </c>
      <c r="C47" s="32" t="s">
        <v>23</v>
      </c>
      <c r="D47" s="44" t="s">
        <v>33</v>
      </c>
      <c r="E47" s="34"/>
      <c r="F47" s="45">
        <v>43830</v>
      </c>
      <c r="G47" s="32" t="s">
        <v>24</v>
      </c>
      <c r="H47" s="21">
        <v>74140</v>
      </c>
      <c r="I47" s="47"/>
      <c r="J47" s="41"/>
      <c r="K47" s="48"/>
      <c r="L47" s="49" t="s">
        <v>96</v>
      </c>
      <c r="M47" s="32" t="s">
        <v>25</v>
      </c>
      <c r="N47" s="48" t="s">
        <v>116</v>
      </c>
      <c r="P47" s="28">
        <f t="shared" si="0"/>
        <v>74140</v>
      </c>
    </row>
    <row r="48" spans="2:16" x14ac:dyDescent="0.2">
      <c r="B48" s="32" t="s">
        <v>22</v>
      </c>
      <c r="C48" s="32" t="s">
        <v>23</v>
      </c>
      <c r="D48" s="44" t="s">
        <v>62</v>
      </c>
      <c r="E48" s="34"/>
      <c r="F48" s="45">
        <v>44925</v>
      </c>
      <c r="G48" s="32" t="s">
        <v>88</v>
      </c>
      <c r="H48" s="21">
        <v>-61694.78</v>
      </c>
      <c r="I48" s="47"/>
      <c r="J48" s="41">
        <v>3.8079999999999998</v>
      </c>
      <c r="K48" s="48" t="s">
        <v>94</v>
      </c>
      <c r="L48" s="49" t="s">
        <v>102</v>
      </c>
      <c r="M48" s="32" t="s">
        <v>25</v>
      </c>
      <c r="N48" s="48" t="s">
        <v>117</v>
      </c>
      <c r="P48" s="28">
        <f>+H48*J48</f>
        <v>-234933.72223999997</v>
      </c>
    </row>
    <row r="49" spans="2:16" x14ac:dyDescent="0.2">
      <c r="B49" s="32" t="s">
        <v>22</v>
      </c>
      <c r="C49" s="32" t="s">
        <v>23</v>
      </c>
      <c r="D49" s="44" t="s">
        <v>65</v>
      </c>
      <c r="E49" s="34"/>
      <c r="F49" s="45">
        <v>44900</v>
      </c>
      <c r="G49" s="32" t="s">
        <v>88</v>
      </c>
      <c r="H49" s="21">
        <v>-39970</v>
      </c>
      <c r="I49" s="47"/>
      <c r="J49" s="41">
        <v>3.8079999999999998</v>
      </c>
      <c r="K49" s="48" t="s">
        <v>94</v>
      </c>
      <c r="L49" s="49" t="s">
        <v>102</v>
      </c>
      <c r="M49" s="32" t="s">
        <v>25</v>
      </c>
      <c r="N49" s="48" t="s">
        <v>117</v>
      </c>
      <c r="P49" s="28">
        <f t="shared" ref="P49:P83" si="1">+H49*J49</f>
        <v>-152205.75999999998</v>
      </c>
    </row>
    <row r="50" spans="2:16" x14ac:dyDescent="0.2">
      <c r="B50" s="32" t="s">
        <v>22</v>
      </c>
      <c r="C50" s="32" t="s">
        <v>23</v>
      </c>
      <c r="D50" s="44" t="s">
        <v>62</v>
      </c>
      <c r="E50" s="34"/>
      <c r="F50" s="45">
        <v>44861</v>
      </c>
      <c r="G50" s="32" t="s">
        <v>88</v>
      </c>
      <c r="H50" s="21">
        <v>-33895.18</v>
      </c>
      <c r="I50" s="47"/>
      <c r="J50" s="41">
        <v>3.8079999999999998</v>
      </c>
      <c r="K50" s="48" t="s">
        <v>94</v>
      </c>
      <c r="L50" s="49" t="s">
        <v>102</v>
      </c>
      <c r="M50" s="32" t="s">
        <v>25</v>
      </c>
      <c r="N50" s="48" t="s">
        <v>117</v>
      </c>
      <c r="P50" s="28">
        <f t="shared" si="1"/>
        <v>-129072.84543999999</v>
      </c>
    </row>
    <row r="51" spans="2:16" x14ac:dyDescent="0.2">
      <c r="B51" s="32" t="s">
        <v>22</v>
      </c>
      <c r="C51" s="32" t="s">
        <v>23</v>
      </c>
      <c r="D51" s="44" t="s">
        <v>64</v>
      </c>
      <c r="E51" s="34"/>
      <c r="F51" s="45">
        <v>44883</v>
      </c>
      <c r="G51" s="32" t="s">
        <v>88</v>
      </c>
      <c r="H51" s="21">
        <v>-28875</v>
      </c>
      <c r="I51" s="47"/>
      <c r="J51" s="41">
        <v>3.8079999999999998</v>
      </c>
      <c r="K51" s="48" t="s">
        <v>94</v>
      </c>
      <c r="L51" s="49" t="s">
        <v>102</v>
      </c>
      <c r="M51" s="32" t="s">
        <v>25</v>
      </c>
      <c r="N51" s="48" t="s">
        <v>117</v>
      </c>
      <c r="P51" s="28">
        <f t="shared" si="1"/>
        <v>-109956</v>
      </c>
    </row>
    <row r="52" spans="2:16" x14ac:dyDescent="0.2">
      <c r="B52" s="32" t="s">
        <v>22</v>
      </c>
      <c r="C52" s="32" t="s">
        <v>23</v>
      </c>
      <c r="D52" s="44" t="s">
        <v>58</v>
      </c>
      <c r="E52" s="34"/>
      <c r="F52" s="45">
        <v>44910</v>
      </c>
      <c r="G52" s="32" t="s">
        <v>88</v>
      </c>
      <c r="H52" s="21">
        <v>-25361.84</v>
      </c>
      <c r="I52" s="47"/>
      <c r="J52" s="41">
        <v>3.8079999999999998</v>
      </c>
      <c r="K52" s="48" t="s">
        <v>94</v>
      </c>
      <c r="L52" s="49" t="s">
        <v>102</v>
      </c>
      <c r="M52" s="32" t="s">
        <v>25</v>
      </c>
      <c r="N52" s="48" t="s">
        <v>117</v>
      </c>
      <c r="P52" s="28">
        <f t="shared" si="1"/>
        <v>-96577.886719999995</v>
      </c>
    </row>
    <row r="53" spans="2:16" x14ac:dyDescent="0.2">
      <c r="B53" s="32" t="s">
        <v>22</v>
      </c>
      <c r="C53" s="32" t="s">
        <v>23</v>
      </c>
      <c r="D53" s="48" t="s">
        <v>82</v>
      </c>
      <c r="E53" s="34"/>
      <c r="F53" s="45">
        <v>44914</v>
      </c>
      <c r="G53" s="32" t="s">
        <v>88</v>
      </c>
      <c r="H53" s="17">
        <v>-20961.25</v>
      </c>
      <c r="I53" s="47"/>
      <c r="J53" s="41">
        <v>3.8079999999999998</v>
      </c>
      <c r="K53" s="48" t="s">
        <v>94</v>
      </c>
      <c r="L53" s="49" t="s">
        <v>102</v>
      </c>
      <c r="M53" s="32" t="s">
        <v>25</v>
      </c>
      <c r="N53" s="48" t="s">
        <v>117</v>
      </c>
      <c r="P53" s="28">
        <f t="shared" si="1"/>
        <v>-79820.44</v>
      </c>
    </row>
    <row r="54" spans="2:16" x14ac:dyDescent="0.2">
      <c r="B54" s="32" t="s">
        <v>22</v>
      </c>
      <c r="C54" s="32" t="s">
        <v>23</v>
      </c>
      <c r="D54" s="48" t="s">
        <v>83</v>
      </c>
      <c r="E54" s="34"/>
      <c r="F54" s="45">
        <v>44916</v>
      </c>
      <c r="G54" s="32" t="s">
        <v>88</v>
      </c>
      <c r="H54" s="17">
        <v>-20419.8</v>
      </c>
      <c r="I54" s="47"/>
      <c r="J54" s="41">
        <v>3.8079999999999998</v>
      </c>
      <c r="K54" s="48" t="s">
        <v>94</v>
      </c>
      <c r="L54" s="49" t="s">
        <v>102</v>
      </c>
      <c r="M54" s="32" t="s">
        <v>25</v>
      </c>
      <c r="N54" s="48" t="s">
        <v>117</v>
      </c>
      <c r="P54" s="28">
        <f t="shared" si="1"/>
        <v>-77758.598399999988</v>
      </c>
    </row>
    <row r="55" spans="2:16" x14ac:dyDescent="0.2">
      <c r="B55" s="32" t="s">
        <v>22</v>
      </c>
      <c r="C55" s="32" t="s">
        <v>23</v>
      </c>
      <c r="D55" s="48" t="s">
        <v>64</v>
      </c>
      <c r="E55" s="34"/>
      <c r="F55" s="45">
        <v>44904</v>
      </c>
      <c r="G55" s="32" t="s">
        <v>88</v>
      </c>
      <c r="H55" s="17">
        <v>-15000</v>
      </c>
      <c r="I55" s="47"/>
      <c r="J55" s="41">
        <v>3.8079999999999998</v>
      </c>
      <c r="K55" s="48" t="s">
        <v>94</v>
      </c>
      <c r="L55" s="49" t="s">
        <v>102</v>
      </c>
      <c r="M55" s="32" t="s">
        <v>25</v>
      </c>
      <c r="N55" s="48" t="s">
        <v>117</v>
      </c>
      <c r="P55" s="28">
        <f t="shared" si="1"/>
        <v>-57120</v>
      </c>
    </row>
    <row r="56" spans="2:16" x14ac:dyDescent="0.2">
      <c r="B56" s="32" t="s">
        <v>22</v>
      </c>
      <c r="C56" s="32" t="s">
        <v>23</v>
      </c>
      <c r="D56" s="48" t="s">
        <v>59</v>
      </c>
      <c r="E56" s="34"/>
      <c r="F56" s="45">
        <v>44888</v>
      </c>
      <c r="G56" s="32" t="s">
        <v>88</v>
      </c>
      <c r="H56" s="17">
        <v>-15000</v>
      </c>
      <c r="I56" s="47"/>
      <c r="J56" s="41">
        <v>3.8079999999999998</v>
      </c>
      <c r="K56" s="48" t="s">
        <v>94</v>
      </c>
      <c r="L56" s="49" t="s">
        <v>102</v>
      </c>
      <c r="M56" s="32" t="s">
        <v>25</v>
      </c>
      <c r="N56" s="48" t="s">
        <v>117</v>
      </c>
      <c r="P56" s="28">
        <f t="shared" si="1"/>
        <v>-57120</v>
      </c>
    </row>
    <row r="57" spans="2:16" x14ac:dyDescent="0.2">
      <c r="B57" s="32" t="s">
        <v>22</v>
      </c>
      <c r="C57" s="32" t="s">
        <v>23</v>
      </c>
      <c r="D57" s="48" t="s">
        <v>58</v>
      </c>
      <c r="E57" s="34"/>
      <c r="F57" s="45">
        <v>44853</v>
      </c>
      <c r="G57" s="32" t="s">
        <v>88</v>
      </c>
      <c r="H57" s="17">
        <v>-11288.86</v>
      </c>
      <c r="I57" s="47"/>
      <c r="J57" s="41">
        <v>3.8079999999999998</v>
      </c>
      <c r="K57" s="48" t="s">
        <v>94</v>
      </c>
      <c r="L57" s="49" t="s">
        <v>102</v>
      </c>
      <c r="M57" s="32" t="s">
        <v>25</v>
      </c>
      <c r="N57" s="48" t="s">
        <v>117</v>
      </c>
      <c r="P57" s="28">
        <f t="shared" si="1"/>
        <v>-42987.978880000002</v>
      </c>
    </row>
    <row r="58" spans="2:16" x14ac:dyDescent="0.2">
      <c r="B58" s="32" t="s">
        <v>22</v>
      </c>
      <c r="C58" s="32" t="s">
        <v>23</v>
      </c>
      <c r="D58" s="48" t="s">
        <v>64</v>
      </c>
      <c r="E58" s="34"/>
      <c r="F58" s="45">
        <v>44911</v>
      </c>
      <c r="G58" s="32" t="s">
        <v>88</v>
      </c>
      <c r="H58" s="17">
        <v>-11660.57</v>
      </c>
      <c r="I58" s="47"/>
      <c r="J58" s="41">
        <v>3.8079999999999998</v>
      </c>
      <c r="K58" s="48" t="s">
        <v>94</v>
      </c>
      <c r="L58" s="49" t="s">
        <v>102</v>
      </c>
      <c r="M58" s="32" t="s">
        <v>25</v>
      </c>
      <c r="N58" s="48" t="s">
        <v>117</v>
      </c>
      <c r="P58" s="28">
        <f t="shared" si="1"/>
        <v>-44403.450559999997</v>
      </c>
    </row>
    <row r="59" spans="2:16" x14ac:dyDescent="0.2">
      <c r="B59" s="32" t="s">
        <v>22</v>
      </c>
      <c r="C59" s="32" t="s">
        <v>23</v>
      </c>
      <c r="D59" s="48" t="s">
        <v>54</v>
      </c>
      <c r="E59" s="34"/>
      <c r="F59" s="45">
        <v>44897</v>
      </c>
      <c r="G59" s="32" t="s">
        <v>88</v>
      </c>
      <c r="H59" s="17">
        <v>-11580.75</v>
      </c>
      <c r="I59" s="47"/>
      <c r="J59" s="41">
        <v>3.8079999999999998</v>
      </c>
      <c r="K59" s="48" t="s">
        <v>94</v>
      </c>
      <c r="L59" s="49" t="s">
        <v>102</v>
      </c>
      <c r="M59" s="32" t="s">
        <v>25</v>
      </c>
      <c r="N59" s="48" t="s">
        <v>117</v>
      </c>
      <c r="P59" s="28">
        <f t="shared" si="1"/>
        <v>-44099.495999999999</v>
      </c>
    </row>
    <row r="60" spans="2:16" x14ac:dyDescent="0.2">
      <c r="B60" s="32" t="s">
        <v>22</v>
      </c>
      <c r="C60" s="32" t="s">
        <v>23</v>
      </c>
      <c r="D60" s="48" t="s">
        <v>66</v>
      </c>
      <c r="E60" s="34"/>
      <c r="F60" s="45">
        <v>44907</v>
      </c>
      <c r="G60" s="32" t="s">
        <v>88</v>
      </c>
      <c r="H60" s="17">
        <v>-10898</v>
      </c>
      <c r="I60" s="47"/>
      <c r="J60" s="41">
        <v>3.8079999999999998</v>
      </c>
      <c r="K60" s="48" t="s">
        <v>95</v>
      </c>
      <c r="L60" s="49" t="s">
        <v>111</v>
      </c>
      <c r="M60" s="32" t="s">
        <v>25</v>
      </c>
      <c r="N60" s="48" t="s">
        <v>117</v>
      </c>
      <c r="P60" s="28">
        <f t="shared" si="1"/>
        <v>-41499.583999999995</v>
      </c>
    </row>
    <row r="61" spans="2:16" x14ac:dyDescent="0.2">
      <c r="B61" s="32" t="s">
        <v>22</v>
      </c>
      <c r="C61" s="32" t="s">
        <v>23</v>
      </c>
      <c r="D61" s="48" t="s">
        <v>50</v>
      </c>
      <c r="E61" s="34"/>
      <c r="F61" s="45">
        <v>44532</v>
      </c>
      <c r="G61" s="32" t="s">
        <v>88</v>
      </c>
      <c r="H61" s="17">
        <v>-5222.7299999999996</v>
      </c>
      <c r="I61" s="47"/>
      <c r="J61" s="41">
        <v>3.8079999999999998</v>
      </c>
      <c r="K61" s="48" t="s">
        <v>94</v>
      </c>
      <c r="L61" s="49" t="s">
        <v>51</v>
      </c>
      <c r="M61" s="32" t="s">
        <v>25</v>
      </c>
      <c r="N61" s="48" t="s">
        <v>117</v>
      </c>
      <c r="P61" s="28">
        <f t="shared" si="1"/>
        <v>-19888.155839999996</v>
      </c>
    </row>
    <row r="62" spans="2:16" x14ac:dyDescent="0.2">
      <c r="B62" s="32" t="s">
        <v>22</v>
      </c>
      <c r="C62" s="32" t="s">
        <v>23</v>
      </c>
      <c r="D62" s="48" t="s">
        <v>48</v>
      </c>
      <c r="E62" s="34"/>
      <c r="F62" s="45">
        <v>44523</v>
      </c>
      <c r="G62" s="32" t="s">
        <v>88</v>
      </c>
      <c r="H62" s="17">
        <v>-4680</v>
      </c>
      <c r="I62" s="47"/>
      <c r="J62" s="41">
        <v>3.8079999999999998</v>
      </c>
      <c r="K62" s="48" t="s">
        <v>95</v>
      </c>
      <c r="L62" s="49" t="s">
        <v>49</v>
      </c>
      <c r="M62" s="32" t="s">
        <v>25</v>
      </c>
      <c r="N62" s="48" t="s">
        <v>117</v>
      </c>
      <c r="P62" s="28">
        <f t="shared" si="1"/>
        <v>-17821.439999999999</v>
      </c>
    </row>
    <row r="63" spans="2:16" x14ac:dyDescent="0.2">
      <c r="B63" s="32" t="s">
        <v>22</v>
      </c>
      <c r="C63" s="32" t="s">
        <v>23</v>
      </c>
      <c r="D63" s="48" t="s">
        <v>52</v>
      </c>
      <c r="E63" s="34"/>
      <c r="F63" s="45">
        <v>44256</v>
      </c>
      <c r="G63" s="32" t="s">
        <v>88</v>
      </c>
      <c r="H63" s="17">
        <v>-2795.8</v>
      </c>
      <c r="I63" s="47"/>
      <c r="J63" s="41">
        <v>3.8079999999999998</v>
      </c>
      <c r="K63" s="48" t="s">
        <v>95</v>
      </c>
      <c r="L63" s="49" t="s">
        <v>53</v>
      </c>
      <c r="M63" s="32" t="s">
        <v>25</v>
      </c>
      <c r="N63" s="48" t="s">
        <v>117</v>
      </c>
      <c r="P63" s="28">
        <f t="shared" si="1"/>
        <v>-10646.4064</v>
      </c>
    </row>
    <row r="64" spans="2:16" x14ac:dyDescent="0.2">
      <c r="B64" s="32" t="s">
        <v>22</v>
      </c>
      <c r="C64" s="32" t="s">
        <v>23</v>
      </c>
      <c r="D64" s="48" t="s">
        <v>84</v>
      </c>
      <c r="E64" s="34"/>
      <c r="F64" s="45">
        <v>42516</v>
      </c>
      <c r="G64" s="32" t="s">
        <v>88</v>
      </c>
      <c r="H64" s="17">
        <v>-2913.12</v>
      </c>
      <c r="I64" s="47"/>
      <c r="J64" s="41">
        <v>3.8079999999999998</v>
      </c>
      <c r="K64" s="48"/>
      <c r="L64" s="49" t="s">
        <v>112</v>
      </c>
      <c r="M64" s="32" t="s">
        <v>25</v>
      </c>
      <c r="N64" s="48" t="s">
        <v>117</v>
      </c>
      <c r="P64" s="28">
        <f t="shared" si="1"/>
        <v>-11093.160959999999</v>
      </c>
    </row>
    <row r="65" spans="1:16" x14ac:dyDescent="0.2">
      <c r="B65" s="32" t="s">
        <v>22</v>
      </c>
      <c r="C65" s="32" t="s">
        <v>23</v>
      </c>
      <c r="D65" s="48" t="s">
        <v>37</v>
      </c>
      <c r="E65" s="34"/>
      <c r="F65" s="45">
        <v>43788</v>
      </c>
      <c r="G65" s="32" t="s">
        <v>88</v>
      </c>
      <c r="H65" s="17">
        <v>-1805</v>
      </c>
      <c r="I65" s="47"/>
      <c r="J65" s="41">
        <v>3.8079999999999998</v>
      </c>
      <c r="K65" s="48" t="s">
        <v>95</v>
      </c>
      <c r="L65" s="49" t="s">
        <v>38</v>
      </c>
      <c r="M65" s="32" t="s">
        <v>25</v>
      </c>
      <c r="N65" s="48" t="s">
        <v>117</v>
      </c>
      <c r="P65" s="28">
        <f t="shared" si="1"/>
        <v>-6873.44</v>
      </c>
    </row>
    <row r="66" spans="1:16" x14ac:dyDescent="0.2">
      <c r="B66" s="32" t="s">
        <v>22</v>
      </c>
      <c r="C66" s="32" t="s">
        <v>23</v>
      </c>
      <c r="D66" s="48" t="s">
        <v>44</v>
      </c>
      <c r="E66" s="34"/>
      <c r="F66" s="45">
        <v>44119</v>
      </c>
      <c r="G66" s="32" t="s">
        <v>88</v>
      </c>
      <c r="H66" s="17">
        <v>-1631.34</v>
      </c>
      <c r="I66" s="47"/>
      <c r="J66" s="41">
        <v>3.8079999999999998</v>
      </c>
      <c r="K66" s="48" t="s">
        <v>95</v>
      </c>
      <c r="L66" s="49" t="s">
        <v>45</v>
      </c>
      <c r="M66" s="32" t="s">
        <v>25</v>
      </c>
      <c r="N66" s="48" t="s">
        <v>117</v>
      </c>
      <c r="P66" s="28">
        <f t="shared" si="1"/>
        <v>-6212.1427199999998</v>
      </c>
    </row>
    <row r="67" spans="1:16" x14ac:dyDescent="0.2">
      <c r="B67" s="32" t="s">
        <v>22</v>
      </c>
      <c r="C67" s="32" t="s">
        <v>23</v>
      </c>
      <c r="D67" s="48" t="s">
        <v>46</v>
      </c>
      <c r="E67" s="34"/>
      <c r="F67" s="45">
        <v>44050</v>
      </c>
      <c r="G67" s="32" t="s">
        <v>88</v>
      </c>
      <c r="H67" s="17">
        <v>-1102.95</v>
      </c>
      <c r="I67" s="47"/>
      <c r="J67" s="41">
        <v>3.8079999999999998</v>
      </c>
      <c r="K67" s="48" t="s">
        <v>95</v>
      </c>
      <c r="L67" s="49" t="s">
        <v>47</v>
      </c>
      <c r="M67" s="32" t="s">
        <v>25</v>
      </c>
      <c r="N67" s="48" t="s">
        <v>117</v>
      </c>
      <c r="P67" s="28">
        <f t="shared" si="1"/>
        <v>-4200.0335999999998</v>
      </c>
    </row>
    <row r="68" spans="1:16" x14ac:dyDescent="0.2">
      <c r="B68" s="32" t="s">
        <v>22</v>
      </c>
      <c r="C68" s="32" t="s">
        <v>23</v>
      </c>
      <c r="D68" s="48" t="s">
        <v>39</v>
      </c>
      <c r="E68" s="34"/>
      <c r="F68" s="45">
        <v>43756</v>
      </c>
      <c r="G68" s="32" t="s">
        <v>88</v>
      </c>
      <c r="H68" s="17">
        <v>-991.7</v>
      </c>
      <c r="I68" s="47"/>
      <c r="J68" s="41">
        <v>3.8079999999999998</v>
      </c>
      <c r="K68" s="48" t="s">
        <v>95</v>
      </c>
      <c r="L68" s="49" t="s">
        <v>40</v>
      </c>
      <c r="M68" s="32" t="s">
        <v>25</v>
      </c>
      <c r="N68" s="48" t="s">
        <v>117</v>
      </c>
      <c r="P68" s="28">
        <f t="shared" si="1"/>
        <v>-3776.3935999999999</v>
      </c>
    </row>
    <row r="69" spans="1:16" x14ac:dyDescent="0.2">
      <c r="B69" s="32" t="s">
        <v>22</v>
      </c>
      <c r="C69" s="32" t="s">
        <v>23</v>
      </c>
      <c r="D69" s="48" t="s">
        <v>85</v>
      </c>
      <c r="E69" s="34"/>
      <c r="F69" s="45">
        <v>43059</v>
      </c>
      <c r="G69" s="32" t="s">
        <v>88</v>
      </c>
      <c r="H69" s="17">
        <v>-805.75</v>
      </c>
      <c r="I69" s="47"/>
      <c r="J69" s="41">
        <v>3.8079999999999998</v>
      </c>
      <c r="K69" s="48"/>
      <c r="L69" s="49" t="s">
        <v>113</v>
      </c>
      <c r="M69" s="32" t="s">
        <v>25</v>
      </c>
      <c r="N69" s="48" t="s">
        <v>117</v>
      </c>
      <c r="P69" s="28">
        <f t="shared" si="1"/>
        <v>-3068.2959999999998</v>
      </c>
    </row>
    <row r="70" spans="1:16" x14ac:dyDescent="0.2">
      <c r="B70" s="32" t="s">
        <v>22</v>
      </c>
      <c r="C70" s="32" t="s">
        <v>23</v>
      </c>
      <c r="D70" s="48" t="s">
        <v>86</v>
      </c>
      <c r="E70" s="34"/>
      <c r="F70" s="45">
        <v>44803</v>
      </c>
      <c r="G70" s="32" t="s">
        <v>88</v>
      </c>
      <c r="H70" s="17">
        <v>-500</v>
      </c>
      <c r="I70" s="47"/>
      <c r="J70" s="41">
        <v>3.8079999999999998</v>
      </c>
      <c r="K70" s="48" t="s">
        <v>94</v>
      </c>
      <c r="L70" s="49" t="s">
        <v>102</v>
      </c>
      <c r="M70" s="32" t="s">
        <v>25</v>
      </c>
      <c r="N70" s="48" t="s">
        <v>117</v>
      </c>
      <c r="P70" s="28">
        <f t="shared" si="1"/>
        <v>-1904</v>
      </c>
    </row>
    <row r="71" spans="1:16" x14ac:dyDescent="0.2">
      <c r="B71" s="32" t="s">
        <v>22</v>
      </c>
      <c r="C71" s="32" t="s">
        <v>23</v>
      </c>
      <c r="D71" s="48" t="s">
        <v>60</v>
      </c>
      <c r="E71" s="34"/>
      <c r="F71" s="45">
        <v>44664</v>
      </c>
      <c r="G71" s="32" t="s">
        <v>88</v>
      </c>
      <c r="H71" s="17">
        <v>-498</v>
      </c>
      <c r="I71" s="47"/>
      <c r="J71" s="41">
        <v>3.8079999999999998</v>
      </c>
      <c r="K71" s="48" t="s">
        <v>94</v>
      </c>
      <c r="L71" s="49" t="s">
        <v>102</v>
      </c>
      <c r="M71" s="32" t="s">
        <v>25</v>
      </c>
      <c r="N71" s="48" t="s">
        <v>117</v>
      </c>
      <c r="P71" s="28">
        <f t="shared" si="1"/>
        <v>-1896.384</v>
      </c>
    </row>
    <row r="72" spans="1:16" s="73" customFormat="1" ht="25.5" x14ac:dyDescent="0.25">
      <c r="A72" s="63"/>
      <c r="B72" s="64" t="s">
        <v>22</v>
      </c>
      <c r="C72" s="64" t="s">
        <v>23</v>
      </c>
      <c r="D72" s="65" t="s">
        <v>87</v>
      </c>
      <c r="E72" s="66"/>
      <c r="F72" s="67">
        <v>41668</v>
      </c>
      <c r="G72" s="64" t="s">
        <v>88</v>
      </c>
      <c r="H72" s="68">
        <v>-356.25</v>
      </c>
      <c r="I72" s="69"/>
      <c r="J72" s="70">
        <v>3.8079999999999998</v>
      </c>
      <c r="K72" s="65"/>
      <c r="L72" s="71" t="s">
        <v>114</v>
      </c>
      <c r="M72" s="64" t="s">
        <v>25</v>
      </c>
      <c r="N72" s="65" t="s">
        <v>117</v>
      </c>
      <c r="O72" s="63"/>
      <c r="P72" s="72">
        <f t="shared" si="1"/>
        <v>-1356.6</v>
      </c>
    </row>
    <row r="73" spans="1:16" x14ac:dyDescent="0.2">
      <c r="A73" s="53"/>
      <c r="B73" s="54" t="s">
        <v>22</v>
      </c>
      <c r="C73" s="54" t="s">
        <v>23</v>
      </c>
      <c r="D73" s="55" t="s">
        <v>61</v>
      </c>
      <c r="E73" s="56"/>
      <c r="F73" s="57">
        <v>44839</v>
      </c>
      <c r="G73" s="54" t="s">
        <v>88</v>
      </c>
      <c r="H73" s="58">
        <v>-148.4</v>
      </c>
      <c r="I73" s="59"/>
      <c r="J73" s="60">
        <v>3.8079999999999998</v>
      </c>
      <c r="K73" s="55" t="s">
        <v>95</v>
      </c>
      <c r="L73" s="61" t="s">
        <v>115</v>
      </c>
      <c r="M73" s="54" t="s">
        <v>25</v>
      </c>
      <c r="N73" s="55" t="s">
        <v>117</v>
      </c>
      <c r="O73" s="53"/>
      <c r="P73" s="62">
        <f t="shared" si="1"/>
        <v>-565.10720000000003</v>
      </c>
    </row>
    <row r="74" spans="1:16" x14ac:dyDescent="0.2">
      <c r="A74" s="53"/>
      <c r="B74" s="54" t="s">
        <v>22</v>
      </c>
      <c r="C74" s="54" t="s">
        <v>23</v>
      </c>
      <c r="D74" s="55" t="s">
        <v>39</v>
      </c>
      <c r="E74" s="56"/>
      <c r="F74" s="57">
        <v>43734</v>
      </c>
      <c r="G74" s="54" t="s">
        <v>88</v>
      </c>
      <c r="H74" s="58">
        <v>-139.47</v>
      </c>
      <c r="I74" s="59"/>
      <c r="J74" s="60">
        <v>3.8079999999999998</v>
      </c>
      <c r="K74" s="55" t="s">
        <v>95</v>
      </c>
      <c r="L74" s="61" t="s">
        <v>41</v>
      </c>
      <c r="M74" s="54" t="s">
        <v>25</v>
      </c>
      <c r="N74" s="55" t="s">
        <v>117</v>
      </c>
      <c r="O74" s="53"/>
      <c r="P74" s="62">
        <f t="shared" si="1"/>
        <v>-531.10176000000001</v>
      </c>
    </row>
    <row r="75" spans="1:16" x14ac:dyDescent="0.2">
      <c r="A75" s="53"/>
      <c r="B75" s="54" t="s">
        <v>22</v>
      </c>
      <c r="C75" s="54" t="s">
        <v>23</v>
      </c>
      <c r="D75" s="55" t="s">
        <v>35</v>
      </c>
      <c r="E75" s="56"/>
      <c r="F75" s="57">
        <v>43444</v>
      </c>
      <c r="G75" s="54" t="s">
        <v>88</v>
      </c>
      <c r="H75" s="58">
        <v>-135.80000000000001</v>
      </c>
      <c r="I75" s="59"/>
      <c r="J75" s="60">
        <v>3.8079999999999998</v>
      </c>
      <c r="K75" s="55" t="s">
        <v>95</v>
      </c>
      <c r="L75" s="61" t="s">
        <v>36</v>
      </c>
      <c r="M75" s="54" t="s">
        <v>25</v>
      </c>
      <c r="N75" s="55" t="s">
        <v>117</v>
      </c>
      <c r="O75" s="53"/>
      <c r="P75" s="62">
        <f t="shared" si="1"/>
        <v>-517.12639999999999</v>
      </c>
    </row>
    <row r="76" spans="1:16" x14ac:dyDescent="0.2">
      <c r="A76" s="53"/>
      <c r="B76" s="54" t="s">
        <v>22</v>
      </c>
      <c r="C76" s="54" t="s">
        <v>23</v>
      </c>
      <c r="D76" s="55" t="s">
        <v>67</v>
      </c>
      <c r="E76" s="56"/>
      <c r="F76" s="57">
        <v>44804</v>
      </c>
      <c r="G76" s="54" t="s">
        <v>88</v>
      </c>
      <c r="H76" s="58">
        <v>-14.86</v>
      </c>
      <c r="I76" s="59"/>
      <c r="J76" s="60">
        <v>3.8079999999999998</v>
      </c>
      <c r="K76" s="55" t="s">
        <v>94</v>
      </c>
      <c r="L76" s="61" t="s">
        <v>102</v>
      </c>
      <c r="M76" s="54" t="s">
        <v>25</v>
      </c>
      <c r="N76" s="55" t="s">
        <v>117</v>
      </c>
      <c r="O76" s="53"/>
      <c r="P76" s="62">
        <f t="shared" si="1"/>
        <v>-56.586879999999994</v>
      </c>
    </row>
    <row r="77" spans="1:16" x14ac:dyDescent="0.2">
      <c r="A77" s="53"/>
      <c r="B77" s="54" t="s">
        <v>22</v>
      </c>
      <c r="C77" s="54" t="s">
        <v>23</v>
      </c>
      <c r="D77" s="55" t="s">
        <v>67</v>
      </c>
      <c r="E77" s="56"/>
      <c r="F77" s="57">
        <v>44851</v>
      </c>
      <c r="G77" s="54" t="s">
        <v>88</v>
      </c>
      <c r="H77" s="58">
        <v>-14.26</v>
      </c>
      <c r="I77" s="59"/>
      <c r="J77" s="60">
        <v>3.8079999999999998</v>
      </c>
      <c r="K77" s="55" t="s">
        <v>94</v>
      </c>
      <c r="L77" s="61" t="s">
        <v>102</v>
      </c>
      <c r="M77" s="54" t="s">
        <v>25</v>
      </c>
      <c r="N77" s="55" t="s">
        <v>117</v>
      </c>
      <c r="O77" s="53"/>
      <c r="P77" s="62">
        <f t="shared" si="1"/>
        <v>-54.302079999999997</v>
      </c>
    </row>
    <row r="78" spans="1:16" x14ac:dyDescent="0.2">
      <c r="A78" s="53"/>
      <c r="B78" s="54" t="s">
        <v>22</v>
      </c>
      <c r="C78" s="54" t="s">
        <v>23</v>
      </c>
      <c r="D78" s="55" t="s">
        <v>67</v>
      </c>
      <c r="E78" s="56"/>
      <c r="F78" s="57">
        <v>44637</v>
      </c>
      <c r="G78" s="54" t="s">
        <v>88</v>
      </c>
      <c r="H78" s="58">
        <v>-15</v>
      </c>
      <c r="I78" s="59"/>
      <c r="J78" s="60">
        <v>3.8079999999999998</v>
      </c>
      <c r="K78" s="55" t="s">
        <v>94</v>
      </c>
      <c r="L78" s="61" t="s">
        <v>102</v>
      </c>
      <c r="M78" s="54" t="s">
        <v>25</v>
      </c>
      <c r="N78" s="55" t="s">
        <v>117</v>
      </c>
      <c r="O78" s="53"/>
      <c r="P78" s="62">
        <f t="shared" si="1"/>
        <v>-57.12</v>
      </c>
    </row>
    <row r="79" spans="1:16" x14ac:dyDescent="0.2">
      <c r="A79" s="53"/>
      <c r="B79" s="54" t="s">
        <v>22</v>
      </c>
      <c r="C79" s="54" t="s">
        <v>23</v>
      </c>
      <c r="D79" s="55" t="s">
        <v>67</v>
      </c>
      <c r="E79" s="56"/>
      <c r="F79" s="57">
        <v>44712</v>
      </c>
      <c r="G79" s="54" t="s">
        <v>88</v>
      </c>
      <c r="H79" s="58">
        <v>-15</v>
      </c>
      <c r="I79" s="59"/>
      <c r="J79" s="60">
        <v>3.8079999999999998</v>
      </c>
      <c r="K79" s="55" t="s">
        <v>94</v>
      </c>
      <c r="L79" s="61" t="s">
        <v>102</v>
      </c>
      <c r="M79" s="54" t="s">
        <v>25</v>
      </c>
      <c r="N79" s="55" t="s">
        <v>117</v>
      </c>
      <c r="O79" s="53"/>
      <c r="P79" s="62">
        <f t="shared" si="1"/>
        <v>-57.12</v>
      </c>
    </row>
    <row r="80" spans="1:16" x14ac:dyDescent="0.2">
      <c r="A80" s="53"/>
      <c r="B80" s="54" t="s">
        <v>22</v>
      </c>
      <c r="C80" s="54" t="s">
        <v>23</v>
      </c>
      <c r="D80" s="55" t="s">
        <v>42</v>
      </c>
      <c r="E80" s="56"/>
      <c r="F80" s="57">
        <v>43503</v>
      </c>
      <c r="G80" s="54" t="s">
        <v>88</v>
      </c>
      <c r="H80" s="58">
        <v>-13.59</v>
      </c>
      <c r="I80" s="59"/>
      <c r="J80" s="60">
        <v>3.8079999999999998</v>
      </c>
      <c r="K80" s="55" t="s">
        <v>95</v>
      </c>
      <c r="L80" s="61" t="s">
        <v>43</v>
      </c>
      <c r="M80" s="54" t="s">
        <v>25</v>
      </c>
      <c r="N80" s="55" t="s">
        <v>117</v>
      </c>
      <c r="O80" s="53"/>
      <c r="P80" s="62">
        <f t="shared" si="1"/>
        <v>-51.750719999999994</v>
      </c>
    </row>
    <row r="81" spans="1:16" x14ac:dyDescent="0.2">
      <c r="A81" s="53"/>
      <c r="B81" s="54" t="s">
        <v>22</v>
      </c>
      <c r="C81" s="54" t="s">
        <v>23</v>
      </c>
      <c r="D81" s="55" t="s">
        <v>54</v>
      </c>
      <c r="E81" s="56"/>
      <c r="F81" s="57">
        <v>44460</v>
      </c>
      <c r="G81" s="54" t="s">
        <v>88</v>
      </c>
      <c r="H81" s="58">
        <v>-5.22</v>
      </c>
      <c r="I81" s="59"/>
      <c r="J81" s="60">
        <v>3.8079999999999998</v>
      </c>
      <c r="K81" s="55" t="s">
        <v>94</v>
      </c>
      <c r="L81" s="61" t="s">
        <v>55</v>
      </c>
      <c r="M81" s="54" t="s">
        <v>25</v>
      </c>
      <c r="N81" s="55" t="s">
        <v>117</v>
      </c>
      <c r="O81" s="53"/>
      <c r="P81" s="62">
        <f t="shared" si="1"/>
        <v>-19.877759999999999</v>
      </c>
    </row>
    <row r="82" spans="1:16" x14ac:dyDescent="0.2">
      <c r="A82" s="53"/>
      <c r="B82" s="54" t="s">
        <v>22</v>
      </c>
      <c r="C82" s="54" t="s">
        <v>23</v>
      </c>
      <c r="D82" s="55" t="s">
        <v>63</v>
      </c>
      <c r="E82" s="56"/>
      <c r="F82" s="57">
        <v>44718</v>
      </c>
      <c r="G82" s="54" t="s">
        <v>88</v>
      </c>
      <c r="H82" s="58">
        <v>-5</v>
      </c>
      <c r="I82" s="59"/>
      <c r="J82" s="60">
        <v>3.8079999999999998</v>
      </c>
      <c r="K82" s="55" t="s">
        <v>94</v>
      </c>
      <c r="L82" s="61" t="s">
        <v>102</v>
      </c>
      <c r="M82" s="54" t="s">
        <v>25</v>
      </c>
      <c r="N82" s="55" t="s">
        <v>117</v>
      </c>
      <c r="O82" s="53"/>
      <c r="P82" s="62">
        <f t="shared" si="1"/>
        <v>-19.04</v>
      </c>
    </row>
    <row r="83" spans="1:16" x14ac:dyDescent="0.2">
      <c r="A83" s="53"/>
      <c r="B83" s="54" t="s">
        <v>22</v>
      </c>
      <c r="C83" s="54" t="s">
        <v>23</v>
      </c>
      <c r="D83" s="55" t="s">
        <v>56</v>
      </c>
      <c r="E83" s="56"/>
      <c r="F83" s="57">
        <v>44267</v>
      </c>
      <c r="G83" s="54" t="s">
        <v>88</v>
      </c>
      <c r="H83" s="58">
        <v>-5</v>
      </c>
      <c r="I83" s="59"/>
      <c r="J83" s="60">
        <v>3.8079999999999998</v>
      </c>
      <c r="K83" s="55" t="s">
        <v>95</v>
      </c>
      <c r="L83" s="61" t="s">
        <v>57</v>
      </c>
      <c r="M83" s="54" t="s">
        <v>25</v>
      </c>
      <c r="N83" s="55" t="s">
        <v>117</v>
      </c>
      <c r="O83" s="53"/>
      <c r="P83" s="62">
        <f t="shared" si="1"/>
        <v>-19.04</v>
      </c>
    </row>
    <row r="84" spans="1:16" x14ac:dyDescent="0.2">
      <c r="P84" s="26"/>
    </row>
    <row r="85" spans="1:16" x14ac:dyDescent="0.2">
      <c r="P85" s="26"/>
    </row>
    <row r="86" spans="1:16" x14ac:dyDescent="0.2">
      <c r="P86" s="26"/>
    </row>
    <row r="87" spans="1:16" x14ac:dyDescent="0.2">
      <c r="P87" s="26"/>
    </row>
    <row r="88" spans="1:16" x14ac:dyDescent="0.2">
      <c r="P88" s="26"/>
    </row>
    <row r="89" spans="1:16" x14ac:dyDescent="0.2">
      <c r="P89" s="26"/>
    </row>
  </sheetData>
  <autoFilter ref="B11:P83" xr:uid="{C69BA8BB-B095-417F-9449-EB1BAAF07B02}"/>
  <hyperlinks>
    <hyperlink ref="B1" location="Indice!A1" display="Indice" xr:uid="{931D410D-6E5E-46E4-9A97-8081603A177F}"/>
  </hyperlinks>
  <pageMargins left="0.7" right="0.7" top="0.75" bottom="0.75" header="0.3" footer="0.3"/>
  <pageSetup paperSize="9" firstPageNumber="2147483648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DC0D-1EFF-4582-AF63-AB76F1DF5594}">
  <dimension ref="A2:D8"/>
  <sheetViews>
    <sheetView showGridLines="0" tabSelected="1" workbookViewId="0">
      <selection activeCell="B21" sqref="B21"/>
    </sheetView>
  </sheetViews>
  <sheetFormatPr baseColWidth="10" defaultRowHeight="12.75" x14ac:dyDescent="0.2"/>
  <cols>
    <col min="1" max="1" width="38.7109375" style="14" customWidth="1"/>
    <col min="2" max="2" width="15" style="14" customWidth="1"/>
    <col min="3" max="3" width="12.7109375" style="14" customWidth="1"/>
    <col min="4" max="4" width="10.7109375" style="14" customWidth="1"/>
    <col min="5" max="5" width="9.28515625" style="14" customWidth="1"/>
    <col min="6" max="6" width="5.140625" style="14" customWidth="1"/>
    <col min="7" max="7" width="8.85546875" style="14" customWidth="1"/>
    <col min="8" max="8" width="11.42578125" style="14"/>
    <col min="9" max="9" width="13.140625" style="14" customWidth="1"/>
    <col min="10" max="10" width="11.42578125" style="14"/>
    <col min="11" max="11" width="11.28515625" style="14" customWidth="1"/>
    <col min="12" max="12" width="9.28515625" style="14" customWidth="1"/>
    <col min="13" max="13" width="27.5703125" style="14" customWidth="1"/>
    <col min="14" max="16384" width="11.42578125" style="14"/>
  </cols>
  <sheetData>
    <row r="2" spans="1:4" x14ac:dyDescent="0.2">
      <c r="B2" s="52" t="s">
        <v>118</v>
      </c>
      <c r="C2" s="52"/>
      <c r="D2" s="52"/>
    </row>
    <row r="3" spans="1:4" x14ac:dyDescent="0.2">
      <c r="A3" s="15" t="s">
        <v>124</v>
      </c>
      <c r="B3" s="19" t="s">
        <v>122</v>
      </c>
      <c r="C3" s="19" t="s">
        <v>121</v>
      </c>
      <c r="D3" s="19" t="s">
        <v>123</v>
      </c>
    </row>
    <row r="4" spans="1:4" x14ac:dyDescent="0.2">
      <c r="A4" s="16" t="s">
        <v>119</v>
      </c>
      <c r="B4" s="17">
        <v>-4297.6199999999662</v>
      </c>
      <c r="C4" s="17">
        <v>-4297.62</v>
      </c>
      <c r="D4" s="18">
        <f>+B4-C4</f>
        <v>3.3651303965598345E-11</v>
      </c>
    </row>
    <row r="5" spans="1:4" x14ac:dyDescent="0.2">
      <c r="A5" s="16" t="s">
        <v>120</v>
      </c>
      <c r="B5" s="17">
        <v>-1258240.3881600001</v>
      </c>
      <c r="C5" s="17">
        <v>-1258240.3999999999</v>
      </c>
      <c r="D5" s="18">
        <f>+B5-C5</f>
        <v>1.1839999817311764E-2</v>
      </c>
    </row>
    <row r="7" spans="1:4" ht="13.5" thickBot="1" x14ac:dyDescent="0.25">
      <c r="B7" s="20">
        <f>SUM(B4:B6)</f>
        <v>-1262538.00816</v>
      </c>
      <c r="C7" s="20">
        <f>SUM(C4:C6)</f>
        <v>-1262538.02</v>
      </c>
      <c r="D7" s="27">
        <f>SUM(D4:D6)</f>
        <v>1.1839999850963068E-2</v>
      </c>
    </row>
    <row r="8" spans="1:4" ht="13.5" thickTop="1" x14ac:dyDescent="0.2"/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C7.Anticipo de clientes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Torres</dc:creator>
  <cp:lastModifiedBy>Kattya Barcena Braga</cp:lastModifiedBy>
  <dcterms:created xsi:type="dcterms:W3CDTF">2022-12-08T06:41:32Z</dcterms:created>
  <dcterms:modified xsi:type="dcterms:W3CDTF">2023-03-02T18:04:59Z</dcterms:modified>
</cp:coreProperties>
</file>