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nts0\Documents\Josh\SSU\Math 470\"/>
    </mc:Choice>
  </mc:AlternateContent>
  <xr:revisionPtr revIDLastSave="0" documentId="13_ncr:1_{7B0CA592-22F5-4DE5-80D8-5DFD81B4CF48}" xr6:coauthVersionLast="45" xr6:coauthVersionMax="45" xr10:uidLastSave="{00000000-0000-0000-0000-000000000000}"/>
  <bookViews>
    <workbookView xWindow="-110" yWindow="-110" windowWidth="19420" windowHeight="10420" activeTab="1" xr2:uid="{BF4959F1-1759-4686-9C71-11D7AC7DA8A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C2" i="2" l="1"/>
  <c r="C3" i="2" l="1"/>
  <c r="P3" i="2"/>
  <c r="P2" i="2"/>
  <c r="N2" i="2"/>
  <c r="O3" i="2"/>
  <c r="O2" i="2"/>
  <c r="D4" i="2" l="1"/>
  <c r="P4" i="2"/>
  <c r="B3" i="2"/>
  <c r="B4" i="2" s="1"/>
  <c r="C4" i="2" l="1"/>
  <c r="N3" i="2"/>
  <c r="C5" i="2" l="1"/>
  <c r="D5" i="2"/>
  <c r="O4" i="2"/>
  <c r="B5" i="2"/>
  <c r="B6" i="2" s="1"/>
  <c r="N4" i="2"/>
  <c r="H13" i="1"/>
  <c r="H61" i="1"/>
  <c r="H62" i="1"/>
  <c r="H120" i="1"/>
  <c r="H125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2" i="1"/>
  <c r="N5" i="2" l="1"/>
  <c r="D6" i="2"/>
  <c r="P5" i="2"/>
  <c r="C6" i="2"/>
  <c r="C7" i="2" s="1"/>
  <c r="O5" i="2"/>
  <c r="J2" i="1"/>
  <c r="K2" i="1" s="1"/>
  <c r="J9" i="1"/>
  <c r="K9" i="1" s="1"/>
  <c r="J17" i="1"/>
  <c r="K17" i="1" s="1"/>
  <c r="J25" i="1"/>
  <c r="K25" i="1" s="1"/>
  <c r="J33" i="1"/>
  <c r="K33" i="1" s="1"/>
  <c r="J41" i="1"/>
  <c r="K41" i="1" s="1"/>
  <c r="J49" i="1"/>
  <c r="K49" i="1" s="1"/>
  <c r="J57" i="1"/>
  <c r="K57" i="1" s="1"/>
  <c r="J65" i="1"/>
  <c r="K65" i="1" s="1"/>
  <c r="J73" i="1"/>
  <c r="K73" i="1" s="1"/>
  <c r="J81" i="1"/>
  <c r="K81" i="1" s="1"/>
  <c r="J89" i="1"/>
  <c r="K89" i="1" s="1"/>
  <c r="J97" i="1"/>
  <c r="K97" i="1" s="1"/>
  <c r="J105" i="1"/>
  <c r="K105" i="1" s="1"/>
  <c r="J113" i="1"/>
  <c r="K113" i="1" s="1"/>
  <c r="J121" i="1"/>
  <c r="K121" i="1" s="1"/>
  <c r="J129" i="1"/>
  <c r="K129" i="1" s="1"/>
  <c r="F3" i="1"/>
  <c r="F4" i="1"/>
  <c r="J4" i="1" s="1"/>
  <c r="K4" i="1" s="1"/>
  <c r="F5" i="1"/>
  <c r="J5" i="1" s="1"/>
  <c r="K5" i="1" s="1"/>
  <c r="F6" i="1"/>
  <c r="J6" i="1" s="1"/>
  <c r="K6" i="1" s="1"/>
  <c r="F7" i="1"/>
  <c r="F8" i="1"/>
  <c r="F9" i="1"/>
  <c r="F10" i="1"/>
  <c r="F11" i="1"/>
  <c r="F12" i="1"/>
  <c r="J12" i="1" s="1"/>
  <c r="K12" i="1" s="1"/>
  <c r="F13" i="1"/>
  <c r="Y13" i="1" s="1"/>
  <c r="Z13" i="1" s="1"/>
  <c r="AB13" i="1" s="1"/>
  <c r="F14" i="1"/>
  <c r="J14" i="1" s="1"/>
  <c r="K14" i="1" s="1"/>
  <c r="F15" i="1"/>
  <c r="F16" i="1"/>
  <c r="F17" i="1"/>
  <c r="F18" i="1"/>
  <c r="F19" i="1"/>
  <c r="F20" i="1"/>
  <c r="J20" i="1" s="1"/>
  <c r="K20" i="1" s="1"/>
  <c r="F21" i="1"/>
  <c r="J21" i="1" s="1"/>
  <c r="K21" i="1" s="1"/>
  <c r="F22" i="1"/>
  <c r="J22" i="1" s="1"/>
  <c r="K22" i="1" s="1"/>
  <c r="F23" i="1"/>
  <c r="F24" i="1"/>
  <c r="F25" i="1"/>
  <c r="F26" i="1"/>
  <c r="F27" i="1"/>
  <c r="F28" i="1"/>
  <c r="J28" i="1" s="1"/>
  <c r="K28" i="1" s="1"/>
  <c r="F29" i="1"/>
  <c r="J29" i="1" s="1"/>
  <c r="K29" i="1" s="1"/>
  <c r="F30" i="1"/>
  <c r="J30" i="1" s="1"/>
  <c r="K30" i="1" s="1"/>
  <c r="F31" i="1"/>
  <c r="F32" i="1"/>
  <c r="F33" i="1"/>
  <c r="F34" i="1"/>
  <c r="F35" i="1"/>
  <c r="J35" i="1" s="1"/>
  <c r="K35" i="1" s="1"/>
  <c r="F36" i="1"/>
  <c r="J36" i="1" s="1"/>
  <c r="K36" i="1" s="1"/>
  <c r="F37" i="1"/>
  <c r="J37" i="1" s="1"/>
  <c r="K37" i="1" s="1"/>
  <c r="F38" i="1"/>
  <c r="J38" i="1" s="1"/>
  <c r="K38" i="1" s="1"/>
  <c r="F39" i="1"/>
  <c r="F40" i="1"/>
  <c r="F41" i="1"/>
  <c r="F42" i="1"/>
  <c r="F43" i="1"/>
  <c r="F44" i="1"/>
  <c r="J44" i="1" s="1"/>
  <c r="K44" i="1" s="1"/>
  <c r="F45" i="1"/>
  <c r="J45" i="1" s="1"/>
  <c r="K45" i="1" s="1"/>
  <c r="F46" i="1"/>
  <c r="J46" i="1" s="1"/>
  <c r="K46" i="1" s="1"/>
  <c r="F47" i="1"/>
  <c r="F48" i="1"/>
  <c r="F49" i="1"/>
  <c r="F50" i="1"/>
  <c r="F51" i="1"/>
  <c r="F52" i="1"/>
  <c r="J52" i="1" s="1"/>
  <c r="K52" i="1" s="1"/>
  <c r="F53" i="1"/>
  <c r="J53" i="1" s="1"/>
  <c r="K53" i="1" s="1"/>
  <c r="F54" i="1"/>
  <c r="J54" i="1" s="1"/>
  <c r="K54" i="1" s="1"/>
  <c r="F55" i="1"/>
  <c r="F56" i="1"/>
  <c r="F57" i="1"/>
  <c r="F58" i="1"/>
  <c r="F59" i="1"/>
  <c r="F60" i="1"/>
  <c r="J60" i="1" s="1"/>
  <c r="K60" i="1" s="1"/>
  <c r="F61" i="1"/>
  <c r="Y61" i="1" s="1"/>
  <c r="Z61" i="1" s="1"/>
  <c r="AB61" i="1" s="1"/>
  <c r="F62" i="1"/>
  <c r="Y62" i="1" s="1"/>
  <c r="Z62" i="1" s="1"/>
  <c r="AB62" i="1" s="1"/>
  <c r="F63" i="1"/>
  <c r="F64" i="1"/>
  <c r="F65" i="1"/>
  <c r="F66" i="1"/>
  <c r="F67" i="1"/>
  <c r="F68" i="1"/>
  <c r="J68" i="1" s="1"/>
  <c r="K68" i="1" s="1"/>
  <c r="F69" i="1"/>
  <c r="J69" i="1" s="1"/>
  <c r="K69" i="1" s="1"/>
  <c r="F70" i="1"/>
  <c r="J70" i="1" s="1"/>
  <c r="K70" i="1" s="1"/>
  <c r="F71" i="1"/>
  <c r="F72" i="1"/>
  <c r="F73" i="1"/>
  <c r="F74" i="1"/>
  <c r="F75" i="1"/>
  <c r="J75" i="1" s="1"/>
  <c r="K75" i="1" s="1"/>
  <c r="F76" i="1"/>
  <c r="J76" i="1" s="1"/>
  <c r="K76" i="1" s="1"/>
  <c r="F77" i="1"/>
  <c r="J77" i="1" s="1"/>
  <c r="K77" i="1" s="1"/>
  <c r="F78" i="1"/>
  <c r="J78" i="1" s="1"/>
  <c r="K78" i="1" s="1"/>
  <c r="F79" i="1"/>
  <c r="F80" i="1"/>
  <c r="F81" i="1"/>
  <c r="F82" i="1"/>
  <c r="F83" i="1"/>
  <c r="F84" i="1"/>
  <c r="J84" i="1" s="1"/>
  <c r="K84" i="1" s="1"/>
  <c r="F85" i="1"/>
  <c r="J85" i="1" s="1"/>
  <c r="K85" i="1" s="1"/>
  <c r="F86" i="1"/>
  <c r="J86" i="1" s="1"/>
  <c r="K86" i="1" s="1"/>
  <c r="F87" i="1"/>
  <c r="F88" i="1"/>
  <c r="F89" i="1"/>
  <c r="F90" i="1"/>
  <c r="F91" i="1"/>
  <c r="F92" i="1"/>
  <c r="J92" i="1" s="1"/>
  <c r="K92" i="1" s="1"/>
  <c r="F93" i="1"/>
  <c r="J93" i="1" s="1"/>
  <c r="K93" i="1" s="1"/>
  <c r="F94" i="1"/>
  <c r="J94" i="1" s="1"/>
  <c r="K94" i="1" s="1"/>
  <c r="F95" i="1"/>
  <c r="F96" i="1"/>
  <c r="F97" i="1"/>
  <c r="F98" i="1"/>
  <c r="F99" i="1"/>
  <c r="F100" i="1"/>
  <c r="J100" i="1" s="1"/>
  <c r="K100" i="1" s="1"/>
  <c r="F101" i="1"/>
  <c r="J101" i="1" s="1"/>
  <c r="K101" i="1" s="1"/>
  <c r="F102" i="1"/>
  <c r="J102" i="1" s="1"/>
  <c r="K102" i="1" s="1"/>
  <c r="F103" i="1"/>
  <c r="F104" i="1"/>
  <c r="F105" i="1"/>
  <c r="F106" i="1"/>
  <c r="F107" i="1"/>
  <c r="F108" i="1"/>
  <c r="J108" i="1" s="1"/>
  <c r="K108" i="1" s="1"/>
  <c r="F109" i="1"/>
  <c r="J109" i="1" s="1"/>
  <c r="K109" i="1" s="1"/>
  <c r="F110" i="1"/>
  <c r="J110" i="1" s="1"/>
  <c r="K110" i="1" s="1"/>
  <c r="F111" i="1"/>
  <c r="F112" i="1"/>
  <c r="F113" i="1"/>
  <c r="F114" i="1"/>
  <c r="F115" i="1"/>
  <c r="J115" i="1" s="1"/>
  <c r="K115" i="1" s="1"/>
  <c r="F116" i="1"/>
  <c r="J116" i="1" s="1"/>
  <c r="K116" i="1" s="1"/>
  <c r="F117" i="1"/>
  <c r="J117" i="1" s="1"/>
  <c r="K117" i="1" s="1"/>
  <c r="F118" i="1"/>
  <c r="J118" i="1" s="1"/>
  <c r="K118" i="1" s="1"/>
  <c r="F119" i="1"/>
  <c r="F120" i="1"/>
  <c r="Y120" i="1" s="1"/>
  <c r="Z120" i="1" s="1"/>
  <c r="AB120" i="1" s="1"/>
  <c r="F121" i="1"/>
  <c r="F122" i="1"/>
  <c r="F123" i="1"/>
  <c r="F124" i="1"/>
  <c r="J124" i="1" s="1"/>
  <c r="K124" i="1" s="1"/>
  <c r="F125" i="1"/>
  <c r="Y125" i="1" s="1"/>
  <c r="Z125" i="1" s="1"/>
  <c r="AB125" i="1" s="1"/>
  <c r="F126" i="1"/>
  <c r="J126" i="1" s="1"/>
  <c r="K126" i="1" s="1"/>
  <c r="F127" i="1"/>
  <c r="F128" i="1"/>
  <c r="F129" i="1"/>
  <c r="F130" i="1"/>
  <c r="F131" i="1"/>
  <c r="F132" i="1"/>
  <c r="J132" i="1" s="1"/>
  <c r="K132" i="1" s="1"/>
  <c r="F133" i="1"/>
  <c r="J133" i="1" s="1"/>
  <c r="K133" i="1" s="1"/>
  <c r="F2" i="1"/>
  <c r="Y2" i="1" s="1"/>
  <c r="Z2" i="1" s="1"/>
  <c r="AB2" i="1" s="1"/>
  <c r="G107" i="1" l="1"/>
  <c r="H107" i="1" s="1"/>
  <c r="Y107" i="1"/>
  <c r="Z107" i="1" s="1"/>
  <c r="G67" i="1"/>
  <c r="H67" i="1" s="1"/>
  <c r="Y67" i="1"/>
  <c r="Z67" i="1" s="1"/>
  <c r="G19" i="1"/>
  <c r="H19" i="1" s="1"/>
  <c r="Y19" i="1"/>
  <c r="Z19" i="1" s="1"/>
  <c r="Y99" i="1"/>
  <c r="Z99" i="1" s="1"/>
  <c r="G99" i="1"/>
  <c r="H99" i="1" s="1"/>
  <c r="G59" i="1"/>
  <c r="H59" i="1" s="1"/>
  <c r="Y59" i="1"/>
  <c r="Z59" i="1" s="1"/>
  <c r="G27" i="1"/>
  <c r="H27" i="1" s="1"/>
  <c r="Y27" i="1"/>
  <c r="Z27" i="1" s="1"/>
  <c r="G130" i="1"/>
  <c r="H130" i="1" s="1"/>
  <c r="Y130" i="1"/>
  <c r="Z130" i="1" s="1"/>
  <c r="G114" i="1"/>
  <c r="H114" i="1" s="1"/>
  <c r="Y114" i="1"/>
  <c r="Z114" i="1" s="1"/>
  <c r="G106" i="1"/>
  <c r="H106" i="1" s="1"/>
  <c r="Y106" i="1"/>
  <c r="Z106" i="1" s="1"/>
  <c r="G98" i="1"/>
  <c r="H98" i="1" s="1"/>
  <c r="Y98" i="1"/>
  <c r="Z98" i="1" s="1"/>
  <c r="G90" i="1"/>
  <c r="H90" i="1" s="1"/>
  <c r="Y90" i="1"/>
  <c r="Z90" i="1" s="1"/>
  <c r="G82" i="1"/>
  <c r="H82" i="1" s="1"/>
  <c r="Y82" i="1"/>
  <c r="Z82" i="1" s="1"/>
  <c r="G74" i="1"/>
  <c r="H74" i="1" s="1"/>
  <c r="Y74" i="1"/>
  <c r="Z74" i="1" s="1"/>
  <c r="G66" i="1"/>
  <c r="H66" i="1" s="1"/>
  <c r="Y66" i="1"/>
  <c r="Z66" i="1" s="1"/>
  <c r="G58" i="1"/>
  <c r="H58" i="1" s="1"/>
  <c r="Y58" i="1"/>
  <c r="Z58" i="1" s="1"/>
  <c r="G50" i="1"/>
  <c r="H50" i="1" s="1"/>
  <c r="Y50" i="1"/>
  <c r="Z50" i="1" s="1"/>
  <c r="G42" i="1"/>
  <c r="H42" i="1" s="1"/>
  <c r="Y42" i="1"/>
  <c r="Z42" i="1" s="1"/>
  <c r="G34" i="1"/>
  <c r="H34" i="1" s="1"/>
  <c r="Y34" i="1"/>
  <c r="Z34" i="1" s="1"/>
  <c r="G26" i="1"/>
  <c r="H26" i="1" s="1"/>
  <c r="Y26" i="1"/>
  <c r="Z26" i="1" s="1"/>
  <c r="G18" i="1"/>
  <c r="H18" i="1" s="1"/>
  <c r="Y18" i="1"/>
  <c r="Z18" i="1" s="1"/>
  <c r="G10" i="1"/>
  <c r="H10" i="1" s="1"/>
  <c r="Y10" i="1"/>
  <c r="Z10" i="1" s="1"/>
  <c r="J125" i="1"/>
  <c r="K125" i="1" s="1"/>
  <c r="J61" i="1"/>
  <c r="K61" i="1" s="1"/>
  <c r="J13" i="1"/>
  <c r="K13" i="1" s="1"/>
  <c r="G123" i="1"/>
  <c r="H123" i="1" s="1"/>
  <c r="Y123" i="1"/>
  <c r="Z123" i="1" s="1"/>
  <c r="G83" i="1"/>
  <c r="H83" i="1" s="1"/>
  <c r="Y83" i="1"/>
  <c r="Z83" i="1" s="1"/>
  <c r="G43" i="1"/>
  <c r="H43" i="1" s="1"/>
  <c r="Y43" i="1"/>
  <c r="Z43" i="1" s="1"/>
  <c r="G3" i="1"/>
  <c r="H3" i="1" s="1"/>
  <c r="Y3" i="1"/>
  <c r="Z3" i="1" s="1"/>
  <c r="G122" i="1"/>
  <c r="H122" i="1" s="1"/>
  <c r="Y122" i="1"/>
  <c r="Z122" i="1" s="1"/>
  <c r="G129" i="1"/>
  <c r="H129" i="1" s="1"/>
  <c r="Y129" i="1"/>
  <c r="Z129" i="1" s="1"/>
  <c r="G121" i="1"/>
  <c r="H121" i="1" s="1"/>
  <c r="Y121" i="1"/>
  <c r="Z121" i="1" s="1"/>
  <c r="G113" i="1"/>
  <c r="H113" i="1" s="1"/>
  <c r="Y113" i="1"/>
  <c r="Z113" i="1" s="1"/>
  <c r="G105" i="1"/>
  <c r="H105" i="1" s="1"/>
  <c r="Y105" i="1"/>
  <c r="Z105" i="1" s="1"/>
  <c r="G97" i="1"/>
  <c r="H97" i="1" s="1"/>
  <c r="Y97" i="1"/>
  <c r="Z97" i="1" s="1"/>
  <c r="G89" i="1"/>
  <c r="H89" i="1" s="1"/>
  <c r="Y89" i="1"/>
  <c r="Z89" i="1" s="1"/>
  <c r="G81" i="1"/>
  <c r="H81" i="1" s="1"/>
  <c r="Y81" i="1"/>
  <c r="Z81" i="1" s="1"/>
  <c r="G73" i="1"/>
  <c r="H73" i="1" s="1"/>
  <c r="Y73" i="1"/>
  <c r="Z73" i="1" s="1"/>
  <c r="G65" i="1"/>
  <c r="H65" i="1" s="1"/>
  <c r="Y65" i="1"/>
  <c r="Z65" i="1" s="1"/>
  <c r="G57" i="1"/>
  <c r="H57" i="1" s="1"/>
  <c r="Y57" i="1"/>
  <c r="Z57" i="1" s="1"/>
  <c r="G49" i="1"/>
  <c r="H49" i="1" s="1"/>
  <c r="Y49" i="1"/>
  <c r="Z49" i="1" s="1"/>
  <c r="G41" i="1"/>
  <c r="H41" i="1" s="1"/>
  <c r="Y41" i="1"/>
  <c r="Z41" i="1" s="1"/>
  <c r="G33" i="1"/>
  <c r="H33" i="1" s="1"/>
  <c r="Y33" i="1"/>
  <c r="Z33" i="1" s="1"/>
  <c r="G25" i="1"/>
  <c r="H25" i="1" s="1"/>
  <c r="Y25" i="1"/>
  <c r="Z25" i="1" s="1"/>
  <c r="G17" i="1"/>
  <c r="H17" i="1" s="1"/>
  <c r="Y17" i="1"/>
  <c r="Z17" i="1" s="1"/>
  <c r="G9" i="1"/>
  <c r="H9" i="1" s="1"/>
  <c r="Y9" i="1"/>
  <c r="Z9" i="1" s="1"/>
  <c r="G131" i="1"/>
  <c r="H131" i="1" s="1"/>
  <c r="Y131" i="1"/>
  <c r="Z131" i="1" s="1"/>
  <c r="G91" i="1"/>
  <c r="H91" i="1" s="1"/>
  <c r="Y91" i="1"/>
  <c r="Z91" i="1" s="1"/>
  <c r="G51" i="1"/>
  <c r="H51" i="1" s="1"/>
  <c r="Y51" i="1"/>
  <c r="Z51" i="1" s="1"/>
  <c r="G11" i="1"/>
  <c r="H11" i="1" s="1"/>
  <c r="Y11" i="1"/>
  <c r="Z11" i="1" s="1"/>
  <c r="J62" i="1"/>
  <c r="K62" i="1" s="1"/>
  <c r="G112" i="1"/>
  <c r="H112" i="1" s="1"/>
  <c r="Y112" i="1"/>
  <c r="Z112" i="1" s="1"/>
  <c r="G104" i="1"/>
  <c r="H104" i="1" s="1"/>
  <c r="Y104" i="1"/>
  <c r="Z104" i="1" s="1"/>
  <c r="G96" i="1"/>
  <c r="H96" i="1" s="1"/>
  <c r="Y96" i="1"/>
  <c r="Z96" i="1" s="1"/>
  <c r="G88" i="1"/>
  <c r="H88" i="1" s="1"/>
  <c r="Y88" i="1"/>
  <c r="Z88" i="1" s="1"/>
  <c r="G80" i="1"/>
  <c r="H80" i="1" s="1"/>
  <c r="Y80" i="1"/>
  <c r="Z80" i="1" s="1"/>
  <c r="G72" i="1"/>
  <c r="H72" i="1" s="1"/>
  <c r="Y72" i="1"/>
  <c r="Z72" i="1" s="1"/>
  <c r="G64" i="1"/>
  <c r="H64" i="1" s="1"/>
  <c r="Y64" i="1"/>
  <c r="Z64" i="1" s="1"/>
  <c r="G56" i="1"/>
  <c r="H56" i="1" s="1"/>
  <c r="Y56" i="1"/>
  <c r="Z56" i="1" s="1"/>
  <c r="G48" i="1"/>
  <c r="H48" i="1" s="1"/>
  <c r="Y48" i="1"/>
  <c r="Z48" i="1" s="1"/>
  <c r="Y40" i="1"/>
  <c r="Z40" i="1" s="1"/>
  <c r="G40" i="1"/>
  <c r="H40" i="1" s="1"/>
  <c r="Y32" i="1"/>
  <c r="Z32" i="1" s="1"/>
  <c r="G32" i="1"/>
  <c r="H32" i="1" s="1"/>
  <c r="G24" i="1"/>
  <c r="H24" i="1" s="1"/>
  <c r="Y24" i="1"/>
  <c r="Z24" i="1" s="1"/>
  <c r="Y16" i="1"/>
  <c r="Z16" i="1" s="1"/>
  <c r="G16" i="1"/>
  <c r="H16" i="1" s="1"/>
  <c r="G8" i="1"/>
  <c r="H8" i="1" s="1"/>
  <c r="Y8" i="1"/>
  <c r="Z8" i="1" s="1"/>
  <c r="J131" i="1"/>
  <c r="K131" i="1" s="1"/>
  <c r="J123" i="1"/>
  <c r="K123" i="1" s="1"/>
  <c r="J107" i="1"/>
  <c r="K107" i="1" s="1"/>
  <c r="J99" i="1"/>
  <c r="K99" i="1" s="1"/>
  <c r="J91" i="1"/>
  <c r="K91" i="1" s="1"/>
  <c r="J83" i="1"/>
  <c r="K83" i="1" s="1"/>
  <c r="J67" i="1"/>
  <c r="K67" i="1" s="1"/>
  <c r="J59" i="1"/>
  <c r="K59" i="1" s="1"/>
  <c r="J51" i="1"/>
  <c r="K51" i="1" s="1"/>
  <c r="J43" i="1"/>
  <c r="K43" i="1" s="1"/>
  <c r="J27" i="1"/>
  <c r="K27" i="1" s="1"/>
  <c r="J19" i="1"/>
  <c r="K19" i="1" s="1"/>
  <c r="J11" i="1"/>
  <c r="K11" i="1" s="1"/>
  <c r="J3" i="1"/>
  <c r="K3" i="1" s="1"/>
  <c r="G115" i="1"/>
  <c r="H115" i="1" s="1"/>
  <c r="Y115" i="1"/>
  <c r="Z115" i="1" s="1"/>
  <c r="G75" i="1"/>
  <c r="H75" i="1" s="1"/>
  <c r="Y75" i="1"/>
  <c r="Z75" i="1" s="1"/>
  <c r="G35" i="1"/>
  <c r="H35" i="1" s="1"/>
  <c r="Y35" i="1"/>
  <c r="Z35" i="1" s="1"/>
  <c r="G128" i="1"/>
  <c r="H128" i="1" s="1"/>
  <c r="Y128" i="1"/>
  <c r="Z128" i="1" s="1"/>
  <c r="G127" i="1"/>
  <c r="H127" i="1" s="1"/>
  <c r="Y127" i="1"/>
  <c r="Z127" i="1" s="1"/>
  <c r="G119" i="1"/>
  <c r="H119" i="1" s="1"/>
  <c r="Y119" i="1"/>
  <c r="Z119" i="1" s="1"/>
  <c r="G111" i="1"/>
  <c r="H111" i="1" s="1"/>
  <c r="Y111" i="1"/>
  <c r="Z111" i="1" s="1"/>
  <c r="G103" i="1"/>
  <c r="H103" i="1" s="1"/>
  <c r="Y103" i="1"/>
  <c r="Z103" i="1" s="1"/>
  <c r="G95" i="1"/>
  <c r="H95" i="1" s="1"/>
  <c r="Y95" i="1"/>
  <c r="Z95" i="1" s="1"/>
  <c r="G87" i="1"/>
  <c r="H87" i="1" s="1"/>
  <c r="Y87" i="1"/>
  <c r="Z87" i="1" s="1"/>
  <c r="G79" i="1"/>
  <c r="H79" i="1" s="1"/>
  <c r="Y79" i="1"/>
  <c r="Z79" i="1" s="1"/>
  <c r="G71" i="1"/>
  <c r="H71" i="1" s="1"/>
  <c r="Y71" i="1"/>
  <c r="Z71" i="1" s="1"/>
  <c r="G63" i="1"/>
  <c r="H63" i="1" s="1"/>
  <c r="Y63" i="1"/>
  <c r="Z63" i="1" s="1"/>
  <c r="G55" i="1"/>
  <c r="H55" i="1" s="1"/>
  <c r="Y55" i="1"/>
  <c r="Z55" i="1" s="1"/>
  <c r="G47" i="1"/>
  <c r="H47" i="1" s="1"/>
  <c r="Y47" i="1"/>
  <c r="Z47" i="1" s="1"/>
  <c r="G39" i="1"/>
  <c r="H39" i="1" s="1"/>
  <c r="Y39" i="1"/>
  <c r="Z39" i="1" s="1"/>
  <c r="G31" i="1"/>
  <c r="H31" i="1" s="1"/>
  <c r="Y31" i="1"/>
  <c r="Z31" i="1" s="1"/>
  <c r="G23" i="1"/>
  <c r="H23" i="1" s="1"/>
  <c r="Y23" i="1"/>
  <c r="Z23" i="1" s="1"/>
  <c r="Y15" i="1"/>
  <c r="Z15" i="1" s="1"/>
  <c r="G15" i="1"/>
  <c r="H15" i="1" s="1"/>
  <c r="Y7" i="1"/>
  <c r="Z7" i="1" s="1"/>
  <c r="G7" i="1"/>
  <c r="H7" i="1" s="1"/>
  <c r="J130" i="1"/>
  <c r="K130" i="1" s="1"/>
  <c r="J122" i="1"/>
  <c r="K122" i="1" s="1"/>
  <c r="J114" i="1"/>
  <c r="K114" i="1" s="1"/>
  <c r="J106" i="1"/>
  <c r="K106" i="1" s="1"/>
  <c r="J98" i="1"/>
  <c r="K98" i="1" s="1"/>
  <c r="J90" i="1"/>
  <c r="K90" i="1" s="1"/>
  <c r="J82" i="1"/>
  <c r="K82" i="1" s="1"/>
  <c r="J74" i="1"/>
  <c r="K74" i="1" s="1"/>
  <c r="J66" i="1"/>
  <c r="K66" i="1" s="1"/>
  <c r="J58" i="1"/>
  <c r="K58" i="1" s="1"/>
  <c r="J50" i="1"/>
  <c r="K50" i="1" s="1"/>
  <c r="J42" i="1"/>
  <c r="K42" i="1" s="1"/>
  <c r="J34" i="1"/>
  <c r="K34" i="1" s="1"/>
  <c r="J26" i="1"/>
  <c r="K26" i="1" s="1"/>
  <c r="J18" i="1"/>
  <c r="K18" i="1" s="1"/>
  <c r="J10" i="1"/>
  <c r="K10" i="1" s="1"/>
  <c r="G126" i="1"/>
  <c r="H126" i="1" s="1"/>
  <c r="Y126" i="1"/>
  <c r="Z126" i="1" s="1"/>
  <c r="G110" i="1"/>
  <c r="H110" i="1" s="1"/>
  <c r="Y110" i="1"/>
  <c r="Z110" i="1" s="1"/>
  <c r="G94" i="1"/>
  <c r="H94" i="1" s="1"/>
  <c r="Y94" i="1"/>
  <c r="Z94" i="1" s="1"/>
  <c r="G78" i="1"/>
  <c r="H78" i="1" s="1"/>
  <c r="Y78" i="1"/>
  <c r="Z78" i="1" s="1"/>
  <c r="G70" i="1"/>
  <c r="H70" i="1" s="1"/>
  <c r="Y70" i="1"/>
  <c r="Z70" i="1" s="1"/>
  <c r="G54" i="1"/>
  <c r="H54" i="1" s="1"/>
  <c r="Y54" i="1"/>
  <c r="Z54" i="1" s="1"/>
  <c r="G38" i="1"/>
  <c r="H38" i="1" s="1"/>
  <c r="Y38" i="1"/>
  <c r="Z38" i="1" s="1"/>
  <c r="Y22" i="1"/>
  <c r="Z22" i="1" s="1"/>
  <c r="G22" i="1"/>
  <c r="H22" i="1" s="1"/>
  <c r="Y6" i="1"/>
  <c r="Z6" i="1" s="1"/>
  <c r="G6" i="1"/>
  <c r="H6" i="1" s="1"/>
  <c r="G133" i="1"/>
  <c r="H133" i="1" s="1"/>
  <c r="Y133" i="1"/>
  <c r="Z133" i="1" s="1"/>
  <c r="G117" i="1"/>
  <c r="H117" i="1" s="1"/>
  <c r="Y117" i="1"/>
  <c r="Z117" i="1" s="1"/>
  <c r="G109" i="1"/>
  <c r="H109" i="1" s="1"/>
  <c r="Y109" i="1"/>
  <c r="Z109" i="1" s="1"/>
  <c r="G101" i="1"/>
  <c r="H101" i="1" s="1"/>
  <c r="Y101" i="1"/>
  <c r="Z101" i="1" s="1"/>
  <c r="G93" i="1"/>
  <c r="H93" i="1" s="1"/>
  <c r="Y93" i="1"/>
  <c r="Z93" i="1" s="1"/>
  <c r="G85" i="1"/>
  <c r="H85" i="1" s="1"/>
  <c r="Y85" i="1"/>
  <c r="Z85" i="1" s="1"/>
  <c r="G77" i="1"/>
  <c r="H77" i="1" s="1"/>
  <c r="Y77" i="1"/>
  <c r="Z77" i="1" s="1"/>
  <c r="G69" i="1"/>
  <c r="H69" i="1" s="1"/>
  <c r="Y69" i="1"/>
  <c r="Z69" i="1" s="1"/>
  <c r="G53" i="1"/>
  <c r="H53" i="1" s="1"/>
  <c r="Y53" i="1"/>
  <c r="Z53" i="1" s="1"/>
  <c r="G45" i="1"/>
  <c r="H45" i="1" s="1"/>
  <c r="Y45" i="1"/>
  <c r="Z45" i="1" s="1"/>
  <c r="G37" i="1"/>
  <c r="H37" i="1" s="1"/>
  <c r="Y37" i="1"/>
  <c r="Z37" i="1" s="1"/>
  <c r="G29" i="1"/>
  <c r="H29" i="1" s="1"/>
  <c r="Y29" i="1"/>
  <c r="Z29" i="1" s="1"/>
  <c r="G21" i="1"/>
  <c r="H21" i="1" s="1"/>
  <c r="Y21" i="1"/>
  <c r="Z21" i="1" s="1"/>
  <c r="G5" i="1"/>
  <c r="H5" i="1" s="1"/>
  <c r="Y5" i="1"/>
  <c r="Z5" i="1" s="1"/>
  <c r="J128" i="1"/>
  <c r="K128" i="1" s="1"/>
  <c r="J120" i="1"/>
  <c r="K120" i="1" s="1"/>
  <c r="J112" i="1"/>
  <c r="K112" i="1" s="1"/>
  <c r="J104" i="1"/>
  <c r="K104" i="1" s="1"/>
  <c r="J96" i="1"/>
  <c r="K96" i="1" s="1"/>
  <c r="J88" i="1"/>
  <c r="K88" i="1" s="1"/>
  <c r="J80" i="1"/>
  <c r="K80" i="1" s="1"/>
  <c r="J72" i="1"/>
  <c r="K72" i="1" s="1"/>
  <c r="J64" i="1"/>
  <c r="K64" i="1" s="1"/>
  <c r="J56" i="1"/>
  <c r="K56" i="1" s="1"/>
  <c r="J48" i="1"/>
  <c r="K48" i="1" s="1"/>
  <c r="J40" i="1"/>
  <c r="K40" i="1" s="1"/>
  <c r="J32" i="1"/>
  <c r="K32" i="1" s="1"/>
  <c r="J24" i="1"/>
  <c r="K24" i="1" s="1"/>
  <c r="J16" i="1"/>
  <c r="K16" i="1" s="1"/>
  <c r="J8" i="1"/>
  <c r="K8" i="1" s="1"/>
  <c r="G118" i="1"/>
  <c r="H118" i="1" s="1"/>
  <c r="Y118" i="1"/>
  <c r="Z118" i="1" s="1"/>
  <c r="G102" i="1"/>
  <c r="H102" i="1" s="1"/>
  <c r="Y102" i="1"/>
  <c r="Z102" i="1" s="1"/>
  <c r="G86" i="1"/>
  <c r="H86" i="1" s="1"/>
  <c r="Y86" i="1"/>
  <c r="Z86" i="1" s="1"/>
  <c r="G46" i="1"/>
  <c r="H46" i="1" s="1"/>
  <c r="Y46" i="1"/>
  <c r="Z46" i="1" s="1"/>
  <c r="Y30" i="1"/>
  <c r="Z30" i="1" s="1"/>
  <c r="G30" i="1"/>
  <c r="H30" i="1" s="1"/>
  <c r="Y14" i="1"/>
  <c r="Z14" i="1" s="1"/>
  <c r="G14" i="1"/>
  <c r="H14" i="1" s="1"/>
  <c r="G132" i="1"/>
  <c r="H132" i="1" s="1"/>
  <c r="Y132" i="1"/>
  <c r="Z132" i="1" s="1"/>
  <c r="G124" i="1"/>
  <c r="H124" i="1" s="1"/>
  <c r="Y124" i="1"/>
  <c r="Z124" i="1" s="1"/>
  <c r="G116" i="1"/>
  <c r="H116" i="1" s="1"/>
  <c r="Y116" i="1"/>
  <c r="Z116" i="1" s="1"/>
  <c r="G108" i="1"/>
  <c r="H108" i="1" s="1"/>
  <c r="Y108" i="1"/>
  <c r="Z108" i="1" s="1"/>
  <c r="G100" i="1"/>
  <c r="H100" i="1" s="1"/>
  <c r="Y100" i="1"/>
  <c r="Z100" i="1" s="1"/>
  <c r="G92" i="1"/>
  <c r="H92" i="1" s="1"/>
  <c r="Y92" i="1"/>
  <c r="Z92" i="1" s="1"/>
  <c r="G84" i="1"/>
  <c r="H84" i="1" s="1"/>
  <c r="Y84" i="1"/>
  <c r="Z84" i="1" s="1"/>
  <c r="G76" i="1"/>
  <c r="H76" i="1" s="1"/>
  <c r="Y76" i="1"/>
  <c r="Z76" i="1" s="1"/>
  <c r="G68" i="1"/>
  <c r="H68" i="1" s="1"/>
  <c r="Y68" i="1"/>
  <c r="Z68" i="1" s="1"/>
  <c r="G60" i="1"/>
  <c r="H60" i="1" s="1"/>
  <c r="Y60" i="1"/>
  <c r="Z60" i="1" s="1"/>
  <c r="G52" i="1"/>
  <c r="H52" i="1" s="1"/>
  <c r="Y52" i="1"/>
  <c r="Z52" i="1" s="1"/>
  <c r="G44" i="1"/>
  <c r="H44" i="1" s="1"/>
  <c r="Y44" i="1"/>
  <c r="Z44" i="1" s="1"/>
  <c r="G36" i="1"/>
  <c r="H36" i="1" s="1"/>
  <c r="Y36" i="1"/>
  <c r="Z36" i="1" s="1"/>
  <c r="G28" i="1"/>
  <c r="H28" i="1" s="1"/>
  <c r="Y28" i="1"/>
  <c r="Z28" i="1" s="1"/>
  <c r="G20" i="1"/>
  <c r="H20" i="1" s="1"/>
  <c r="Y20" i="1"/>
  <c r="Z20" i="1" s="1"/>
  <c r="G12" i="1"/>
  <c r="H12" i="1" s="1"/>
  <c r="Y12" i="1"/>
  <c r="Z12" i="1" s="1"/>
  <c r="G4" i="1"/>
  <c r="H4" i="1" s="1"/>
  <c r="Y4" i="1"/>
  <c r="Z4" i="1" s="1"/>
  <c r="J127" i="1"/>
  <c r="K127" i="1" s="1"/>
  <c r="J119" i="1"/>
  <c r="K119" i="1" s="1"/>
  <c r="J111" i="1"/>
  <c r="K111" i="1" s="1"/>
  <c r="J103" i="1"/>
  <c r="K103" i="1" s="1"/>
  <c r="J95" i="1"/>
  <c r="K95" i="1" s="1"/>
  <c r="J87" i="1"/>
  <c r="K87" i="1" s="1"/>
  <c r="J79" i="1"/>
  <c r="K79" i="1" s="1"/>
  <c r="J71" i="1"/>
  <c r="K71" i="1" s="1"/>
  <c r="J63" i="1"/>
  <c r="K63" i="1" s="1"/>
  <c r="J55" i="1"/>
  <c r="K55" i="1" s="1"/>
  <c r="J47" i="1"/>
  <c r="K47" i="1" s="1"/>
  <c r="J39" i="1"/>
  <c r="K39" i="1" s="1"/>
  <c r="J31" i="1"/>
  <c r="K31" i="1" s="1"/>
  <c r="J23" i="1"/>
  <c r="K23" i="1" s="1"/>
  <c r="J15" i="1"/>
  <c r="K15" i="1" s="1"/>
  <c r="J7" i="1"/>
  <c r="K7" i="1" s="1"/>
  <c r="D7" i="2"/>
  <c r="D8" i="2" s="1"/>
  <c r="P6" i="2"/>
  <c r="B7" i="2"/>
  <c r="B8" i="2" s="1"/>
  <c r="N6" i="2"/>
  <c r="O6" i="2"/>
  <c r="AB28" i="1" l="1"/>
  <c r="AA28" i="1"/>
  <c r="AB60" i="1"/>
  <c r="AA60" i="1"/>
  <c r="AA92" i="1"/>
  <c r="AB92" i="1"/>
  <c r="AB124" i="1"/>
  <c r="AA124" i="1"/>
  <c r="AB46" i="1"/>
  <c r="AA46" i="1"/>
  <c r="AB5" i="1"/>
  <c r="AA5" i="1"/>
  <c r="AB45" i="1"/>
  <c r="AA45" i="1"/>
  <c r="AA85" i="1"/>
  <c r="AB85" i="1"/>
  <c r="AA117" i="1"/>
  <c r="AB117" i="1"/>
  <c r="AB38" i="1"/>
  <c r="AA38" i="1"/>
  <c r="AA94" i="1"/>
  <c r="AB94" i="1"/>
  <c r="AB47" i="1"/>
  <c r="AA47" i="1"/>
  <c r="AA79" i="1"/>
  <c r="AB79" i="1"/>
  <c r="AA111" i="1"/>
  <c r="AB111" i="1"/>
  <c r="AB35" i="1"/>
  <c r="AA35" i="1"/>
  <c r="AB24" i="1"/>
  <c r="AA24" i="1"/>
  <c r="AB56" i="1"/>
  <c r="AA56" i="1"/>
  <c r="AA88" i="1"/>
  <c r="AB88" i="1"/>
  <c r="AA18" i="1"/>
  <c r="AB18" i="1"/>
  <c r="AA50" i="1"/>
  <c r="AB50" i="1"/>
  <c r="AA82" i="1"/>
  <c r="AB82" i="1"/>
  <c r="AA114" i="1"/>
  <c r="AB114" i="1"/>
  <c r="AB15" i="1"/>
  <c r="AA15" i="1"/>
  <c r="AB11" i="1"/>
  <c r="AA11" i="1"/>
  <c r="AA9" i="1"/>
  <c r="AB9" i="1"/>
  <c r="AB41" i="1"/>
  <c r="AA41" i="1"/>
  <c r="AA73" i="1"/>
  <c r="AB73" i="1"/>
  <c r="AA105" i="1"/>
  <c r="AB105" i="1"/>
  <c r="AA122" i="1"/>
  <c r="AB122" i="1"/>
  <c r="AB123" i="1"/>
  <c r="AA123" i="1"/>
  <c r="AB99" i="1"/>
  <c r="AA99" i="1"/>
  <c r="AB4" i="1"/>
  <c r="AA4" i="1"/>
  <c r="AB36" i="1"/>
  <c r="AA36" i="1"/>
  <c r="AA68" i="1"/>
  <c r="AB68" i="1"/>
  <c r="AA100" i="1"/>
  <c r="AB100" i="1"/>
  <c r="AB132" i="1"/>
  <c r="AA132" i="1"/>
  <c r="AA86" i="1"/>
  <c r="AB86" i="1"/>
  <c r="AB21" i="1"/>
  <c r="AA21" i="1"/>
  <c r="AB53" i="1"/>
  <c r="AA53" i="1"/>
  <c r="AA93" i="1"/>
  <c r="AB93" i="1"/>
  <c r="AB133" i="1"/>
  <c r="AA133" i="1"/>
  <c r="AB54" i="1"/>
  <c r="AA54" i="1"/>
  <c r="AA110" i="1"/>
  <c r="AB110" i="1"/>
  <c r="AB23" i="1"/>
  <c r="AA23" i="1"/>
  <c r="AB55" i="1"/>
  <c r="AA55" i="1"/>
  <c r="AA87" i="1"/>
  <c r="AB87" i="1"/>
  <c r="AA119" i="1"/>
  <c r="AB119" i="1"/>
  <c r="AB75" i="1"/>
  <c r="AA75" i="1"/>
  <c r="AA64" i="1"/>
  <c r="AB64" i="1"/>
  <c r="AA96" i="1"/>
  <c r="AB96" i="1"/>
  <c r="AA26" i="1"/>
  <c r="AB26" i="1"/>
  <c r="AA58" i="1"/>
  <c r="AB58" i="1"/>
  <c r="AA90" i="1"/>
  <c r="AB90" i="1"/>
  <c r="AA130" i="1"/>
  <c r="AB130" i="1"/>
  <c r="AB19" i="1"/>
  <c r="AA19" i="1"/>
  <c r="AB32" i="1"/>
  <c r="AA32" i="1"/>
  <c r="AB51" i="1"/>
  <c r="AA51" i="1"/>
  <c r="AB17" i="1"/>
  <c r="AA17" i="1"/>
  <c r="AB49" i="1"/>
  <c r="AA49" i="1"/>
  <c r="AA81" i="1"/>
  <c r="AB81" i="1"/>
  <c r="AA113" i="1"/>
  <c r="AB113" i="1"/>
  <c r="AB3" i="1"/>
  <c r="AA3" i="1"/>
  <c r="AA76" i="1"/>
  <c r="AB76" i="1"/>
  <c r="AA108" i="1"/>
  <c r="AB108" i="1"/>
  <c r="AA102" i="1"/>
  <c r="AB102" i="1"/>
  <c r="AB29" i="1"/>
  <c r="AA29" i="1"/>
  <c r="AA69" i="1"/>
  <c r="AB69" i="1"/>
  <c r="AA101" i="1"/>
  <c r="AB101" i="1"/>
  <c r="AA70" i="1"/>
  <c r="AB70" i="1"/>
  <c r="AA126" i="1"/>
  <c r="AB126" i="1"/>
  <c r="AB31" i="1"/>
  <c r="AA31" i="1"/>
  <c r="AA63" i="1"/>
  <c r="AB63" i="1"/>
  <c r="AA95" i="1"/>
  <c r="AB95" i="1"/>
  <c r="AA127" i="1"/>
  <c r="AB127" i="1"/>
  <c r="AB115" i="1"/>
  <c r="AA115" i="1"/>
  <c r="AB8" i="1"/>
  <c r="AA8" i="1"/>
  <c r="AA72" i="1"/>
  <c r="AB72" i="1"/>
  <c r="AA104" i="1"/>
  <c r="AB104" i="1"/>
  <c r="H137" i="1"/>
  <c r="AA34" i="1"/>
  <c r="AB34" i="1"/>
  <c r="AA66" i="1"/>
  <c r="AB66" i="1"/>
  <c r="AA98" i="1"/>
  <c r="AB98" i="1"/>
  <c r="AB27" i="1"/>
  <c r="AA27" i="1"/>
  <c r="AB67" i="1"/>
  <c r="AA67" i="1"/>
  <c r="AB12" i="1"/>
  <c r="AA12" i="1"/>
  <c r="AB14" i="1"/>
  <c r="AA14" i="1"/>
  <c r="AB6" i="1"/>
  <c r="AA6" i="1"/>
  <c r="AB40" i="1"/>
  <c r="AA40" i="1"/>
  <c r="AB91" i="1"/>
  <c r="AA91" i="1"/>
  <c r="AB25" i="1"/>
  <c r="AA25" i="1"/>
  <c r="AB57" i="1"/>
  <c r="AA57" i="1"/>
  <c r="AA89" i="1"/>
  <c r="AB89" i="1"/>
  <c r="AA121" i="1"/>
  <c r="AB121" i="1"/>
  <c r="AB43" i="1"/>
  <c r="AA43" i="1"/>
  <c r="AB44" i="1"/>
  <c r="AA44" i="1"/>
  <c r="AB20" i="1"/>
  <c r="AA20" i="1"/>
  <c r="AB52" i="1"/>
  <c r="AA52" i="1"/>
  <c r="AA84" i="1"/>
  <c r="AB84" i="1"/>
  <c r="AA116" i="1"/>
  <c r="AB116" i="1"/>
  <c r="AA118" i="1"/>
  <c r="AB118" i="1"/>
  <c r="AB37" i="1"/>
  <c r="AA37" i="1"/>
  <c r="AA77" i="1"/>
  <c r="AB77" i="1"/>
  <c r="AA109" i="1"/>
  <c r="AB109" i="1"/>
  <c r="AA78" i="1"/>
  <c r="AB78" i="1"/>
  <c r="AB39" i="1"/>
  <c r="AA39" i="1"/>
  <c r="AA71" i="1"/>
  <c r="AB71" i="1"/>
  <c r="AA103" i="1"/>
  <c r="AB103" i="1"/>
  <c r="AA128" i="1"/>
  <c r="AB128" i="1"/>
  <c r="AB48" i="1"/>
  <c r="AA48" i="1"/>
  <c r="AA80" i="1"/>
  <c r="AB80" i="1"/>
  <c r="AA112" i="1"/>
  <c r="AB112" i="1"/>
  <c r="AA10" i="1"/>
  <c r="AB10" i="1"/>
  <c r="AA42" i="1"/>
  <c r="AB42" i="1"/>
  <c r="AA74" i="1"/>
  <c r="AB74" i="1"/>
  <c r="AA106" i="1"/>
  <c r="AB106" i="1"/>
  <c r="AB59" i="1"/>
  <c r="AA59" i="1"/>
  <c r="AB107" i="1"/>
  <c r="AA107" i="1"/>
  <c r="AB30" i="1"/>
  <c r="AA30" i="1"/>
  <c r="AB22" i="1"/>
  <c r="AA22" i="1"/>
  <c r="AB7" i="1"/>
  <c r="AA7" i="1"/>
  <c r="AB16" i="1"/>
  <c r="AA16" i="1"/>
  <c r="AB131" i="1"/>
  <c r="AA131" i="1"/>
  <c r="AB33" i="1"/>
  <c r="AA33" i="1"/>
  <c r="AA65" i="1"/>
  <c r="AB65" i="1"/>
  <c r="AA97" i="1"/>
  <c r="AB97" i="1"/>
  <c r="AA129" i="1"/>
  <c r="AB129" i="1"/>
  <c r="AB83" i="1"/>
  <c r="AA83" i="1"/>
  <c r="C8" i="2"/>
  <c r="N7" i="2"/>
  <c r="N8" i="2"/>
  <c r="O7" i="2"/>
  <c r="P7" i="2"/>
  <c r="D9" i="2" l="1"/>
  <c r="B9" i="2"/>
  <c r="C9" i="2"/>
  <c r="P8" i="2"/>
  <c r="O8" i="2"/>
  <c r="B10" i="2" l="1"/>
  <c r="N10" i="2" s="1"/>
  <c r="D10" i="2"/>
  <c r="C10" i="2"/>
  <c r="N9" i="2"/>
  <c r="O9" i="2"/>
  <c r="P9" i="2"/>
  <c r="B11" i="2" l="1"/>
  <c r="N11" i="2" s="1"/>
  <c r="C11" i="2"/>
  <c r="D11" i="2"/>
  <c r="P10" i="2"/>
  <c r="O10" i="2"/>
  <c r="C12" i="2" l="1"/>
  <c r="D12" i="2"/>
  <c r="B12" i="2"/>
  <c r="O11" i="2"/>
  <c r="P11" i="2"/>
  <c r="B13" i="2" l="1"/>
  <c r="N13" i="2" s="1"/>
  <c r="D13" i="2"/>
  <c r="N12" i="2"/>
  <c r="C13" i="2"/>
  <c r="P12" i="2"/>
  <c r="O12" i="2"/>
  <c r="D14" i="2" l="1"/>
  <c r="C14" i="2"/>
  <c r="B14" i="2"/>
  <c r="O13" i="2"/>
  <c r="P13" i="2"/>
  <c r="B15" i="2" l="1"/>
  <c r="N15" i="2" s="1"/>
  <c r="N14" i="2"/>
  <c r="D15" i="2"/>
  <c r="C15" i="2"/>
  <c r="P14" i="2"/>
  <c r="O14" i="2"/>
  <c r="B16" i="2" l="1"/>
  <c r="N16" i="2" s="1"/>
  <c r="C16" i="2"/>
  <c r="D16" i="2"/>
  <c r="O15" i="2"/>
  <c r="P15" i="2"/>
  <c r="B17" i="2" l="1"/>
  <c r="N17" i="2" s="1"/>
  <c r="D17" i="2"/>
  <c r="C17" i="2"/>
  <c r="P16" i="2"/>
  <c r="O16" i="2"/>
  <c r="C18" i="2" l="1"/>
  <c r="B18" i="2"/>
  <c r="D18" i="2"/>
  <c r="O17" i="2"/>
  <c r="P17" i="2"/>
  <c r="D19" i="2" l="1"/>
  <c r="B19" i="2"/>
  <c r="C19" i="2"/>
  <c r="N18" i="2"/>
  <c r="P18" i="2"/>
  <c r="O18" i="2"/>
  <c r="B20" i="2" l="1"/>
  <c r="N20" i="2" s="1"/>
  <c r="D20" i="2"/>
  <c r="N19" i="2"/>
  <c r="C20" i="2"/>
  <c r="O19" i="2"/>
  <c r="P19" i="2"/>
  <c r="C21" i="2" l="1"/>
  <c r="B21" i="2"/>
  <c r="D21" i="2"/>
  <c r="P20" i="2"/>
  <c r="O20" i="2"/>
  <c r="D22" i="2" l="1"/>
  <c r="B22" i="2"/>
  <c r="N22" i="2" s="1"/>
  <c r="N21" i="2"/>
  <c r="C22" i="2"/>
  <c r="O21" i="2"/>
  <c r="P21" i="2"/>
  <c r="C23" i="2" l="1"/>
  <c r="B23" i="2"/>
  <c r="D23" i="2"/>
  <c r="P22" i="2"/>
  <c r="O22" i="2"/>
  <c r="D24" i="2" l="1"/>
  <c r="B24" i="2"/>
  <c r="N24" i="2" s="1"/>
  <c r="C24" i="2"/>
  <c r="N23" i="2"/>
  <c r="O23" i="2"/>
  <c r="P23" i="2"/>
  <c r="D25" i="2" l="1"/>
  <c r="B25" i="2"/>
  <c r="N25" i="2" s="1"/>
  <c r="C25" i="2"/>
  <c r="P24" i="2"/>
  <c r="O24" i="2"/>
  <c r="B26" i="2" l="1"/>
  <c r="N26" i="2" s="1"/>
  <c r="C26" i="2"/>
  <c r="D26" i="2"/>
  <c r="O25" i="2"/>
  <c r="P25" i="2"/>
  <c r="B27" i="2" l="1"/>
  <c r="N27" i="2" s="1"/>
  <c r="D27" i="2"/>
  <c r="C27" i="2"/>
  <c r="P26" i="2"/>
  <c r="O26" i="2"/>
  <c r="C28" i="2" l="1"/>
  <c r="B28" i="2"/>
  <c r="D28" i="2"/>
  <c r="O27" i="2"/>
  <c r="P27" i="2"/>
  <c r="D29" i="2" l="1"/>
  <c r="B29" i="2"/>
  <c r="N29" i="2" s="1"/>
  <c r="N28" i="2"/>
  <c r="C29" i="2"/>
  <c r="P28" i="2"/>
  <c r="O28" i="2"/>
  <c r="C30" i="2" l="1"/>
  <c r="D30" i="2"/>
  <c r="B30" i="2"/>
  <c r="O29" i="2"/>
  <c r="P29" i="2"/>
  <c r="B31" i="2" l="1"/>
  <c r="N31" i="2" s="1"/>
  <c r="D31" i="2"/>
  <c r="N30" i="2"/>
  <c r="C31" i="2"/>
  <c r="P30" i="2"/>
  <c r="O30" i="2"/>
  <c r="B32" i="2" l="1"/>
  <c r="N32" i="2" s="1"/>
  <c r="C32" i="2"/>
  <c r="D32" i="2"/>
  <c r="O31" i="2"/>
  <c r="P31" i="2"/>
  <c r="C33" i="2" l="1"/>
  <c r="D33" i="2"/>
  <c r="B33" i="2"/>
  <c r="P32" i="2"/>
  <c r="O32" i="2"/>
  <c r="B34" i="2" l="1"/>
  <c r="N34" i="2" s="1"/>
  <c r="D34" i="2"/>
  <c r="C34" i="2"/>
  <c r="N33" i="2"/>
  <c r="O33" i="2"/>
  <c r="P33" i="2"/>
  <c r="B35" i="2" l="1"/>
  <c r="N35" i="2" s="1"/>
  <c r="D35" i="2"/>
  <c r="C35" i="2"/>
  <c r="P34" i="2"/>
  <c r="O34" i="2"/>
  <c r="B36" i="2" l="1"/>
  <c r="N36" i="2" s="1"/>
  <c r="C36" i="2"/>
  <c r="D36" i="2"/>
  <c r="O35" i="2"/>
  <c r="P35" i="2"/>
  <c r="C37" i="2" l="1"/>
  <c r="D37" i="2"/>
  <c r="B37" i="2"/>
  <c r="P36" i="2"/>
  <c r="O36" i="2"/>
  <c r="B38" i="2" l="1"/>
  <c r="N38" i="2" s="1"/>
  <c r="D38" i="2"/>
  <c r="C38" i="2"/>
  <c r="N37" i="2"/>
  <c r="O37" i="2"/>
  <c r="P37" i="2"/>
  <c r="D39" i="2" l="1"/>
  <c r="B39" i="2"/>
  <c r="N39" i="2" s="1"/>
  <c r="C39" i="2"/>
  <c r="P38" i="2"/>
  <c r="O38" i="2"/>
  <c r="B40" i="2" l="1"/>
  <c r="N40" i="2" s="1"/>
  <c r="C40" i="2"/>
  <c r="D40" i="2"/>
  <c r="O39" i="2"/>
  <c r="P39" i="2"/>
  <c r="C41" i="2" l="1"/>
  <c r="D41" i="2"/>
  <c r="B41" i="2"/>
  <c r="N41" i="2" s="1"/>
  <c r="P40" i="2"/>
  <c r="O40" i="2"/>
  <c r="D42" i="2" l="1"/>
  <c r="C42" i="2"/>
  <c r="B42" i="2"/>
  <c r="O41" i="2"/>
  <c r="P41" i="2"/>
  <c r="D43" i="2" l="1"/>
  <c r="B43" i="2"/>
  <c r="N43" i="2" s="1"/>
  <c r="N42" i="2"/>
  <c r="C43" i="2"/>
  <c r="P42" i="2"/>
  <c r="O42" i="2"/>
  <c r="C44" i="2" l="1"/>
  <c r="B44" i="2"/>
  <c r="D44" i="2"/>
  <c r="O43" i="2"/>
  <c r="P43" i="2"/>
  <c r="B45" i="2" l="1"/>
  <c r="N45" i="2" s="1"/>
  <c r="D45" i="2"/>
  <c r="C45" i="2"/>
  <c r="N44" i="2"/>
  <c r="P44" i="2"/>
  <c r="O44" i="2"/>
  <c r="C46" i="2" l="1"/>
  <c r="B46" i="2"/>
  <c r="D46" i="2"/>
  <c r="O45" i="2"/>
  <c r="P45" i="2"/>
  <c r="D47" i="2" l="1"/>
  <c r="B47" i="2"/>
  <c r="N47" i="2" s="1"/>
  <c r="C47" i="2"/>
  <c r="N46" i="2"/>
  <c r="P46" i="2"/>
  <c r="O46" i="2"/>
  <c r="C48" i="2" l="1"/>
  <c r="B48" i="2"/>
  <c r="D48" i="2"/>
  <c r="O47" i="2"/>
  <c r="P47" i="2"/>
  <c r="D49" i="2" l="1"/>
  <c r="B49" i="2"/>
  <c r="N49" i="2" s="1"/>
  <c r="N48" i="2"/>
  <c r="C49" i="2"/>
  <c r="P48" i="2"/>
  <c r="O48" i="2"/>
  <c r="C50" i="2" l="1"/>
  <c r="B50" i="2"/>
  <c r="D50" i="2"/>
  <c r="O49" i="2"/>
  <c r="P49" i="2"/>
  <c r="D51" i="2" l="1"/>
  <c r="B51" i="2"/>
  <c r="N51" i="2" s="1"/>
  <c r="N50" i="2"/>
  <c r="C51" i="2"/>
  <c r="P50" i="2"/>
  <c r="O50" i="2"/>
  <c r="C52" i="2" l="1"/>
  <c r="D52" i="2"/>
  <c r="B52" i="2"/>
  <c r="O51" i="2"/>
  <c r="P51" i="2"/>
  <c r="B53" i="2" l="1"/>
  <c r="N53" i="2" s="1"/>
  <c r="D53" i="2"/>
  <c r="N52" i="2"/>
  <c r="C53" i="2"/>
  <c r="P52" i="2"/>
  <c r="O52" i="2"/>
  <c r="D54" i="2" l="1"/>
  <c r="B54" i="2"/>
  <c r="N54" i="2" s="1"/>
  <c r="C54" i="2"/>
  <c r="O53" i="2"/>
  <c r="P53" i="2"/>
  <c r="B55" i="2" l="1"/>
  <c r="N55" i="2" s="1"/>
  <c r="C55" i="2"/>
  <c r="D55" i="2"/>
  <c r="P54" i="2"/>
  <c r="O54" i="2"/>
  <c r="C56" i="2" l="1"/>
  <c r="B56" i="2"/>
  <c r="N56" i="2" s="1"/>
  <c r="D56" i="2"/>
  <c r="O55" i="2"/>
  <c r="P55" i="2"/>
  <c r="C57" i="2" l="1"/>
  <c r="D57" i="2"/>
  <c r="B57" i="2"/>
  <c r="P56" i="2"/>
  <c r="O56" i="2"/>
  <c r="B58" i="2" l="1"/>
  <c r="N58" i="2" s="1"/>
  <c r="D58" i="2"/>
  <c r="C58" i="2"/>
  <c r="N57" i="2"/>
  <c r="O57" i="2"/>
  <c r="P57" i="2"/>
  <c r="D59" i="2" l="1"/>
  <c r="B59" i="2"/>
  <c r="N59" i="2" s="1"/>
  <c r="C59" i="2"/>
  <c r="P58" i="2"/>
  <c r="O58" i="2"/>
  <c r="B60" i="2" l="1"/>
  <c r="N60" i="2" s="1"/>
  <c r="C60" i="2"/>
  <c r="D60" i="2"/>
  <c r="O59" i="2"/>
  <c r="P59" i="2"/>
  <c r="D61" i="2" l="1"/>
  <c r="C61" i="2"/>
  <c r="B61" i="2"/>
  <c r="P60" i="2"/>
  <c r="O60" i="2"/>
  <c r="D62" i="2" l="1"/>
  <c r="B62" i="2"/>
  <c r="N62" i="2" s="1"/>
  <c r="C62" i="2"/>
  <c r="N61" i="2"/>
  <c r="O61" i="2"/>
  <c r="P61" i="2"/>
  <c r="B63" i="2" l="1"/>
  <c r="N63" i="2" s="1"/>
  <c r="C63" i="2"/>
  <c r="D63" i="2"/>
  <c r="P62" i="2"/>
  <c r="O62" i="2"/>
  <c r="C64" i="2" l="1"/>
  <c r="D64" i="2"/>
  <c r="B64" i="2"/>
  <c r="O63" i="2"/>
  <c r="P63" i="2"/>
  <c r="B65" i="2" l="1"/>
  <c r="N65" i="2" s="1"/>
  <c r="D65" i="2"/>
  <c r="C65" i="2"/>
  <c r="N64" i="2"/>
  <c r="P64" i="2"/>
  <c r="O64" i="2"/>
  <c r="C66" i="2" l="1"/>
  <c r="D66" i="2"/>
  <c r="B66" i="2"/>
  <c r="O65" i="2"/>
  <c r="P65" i="2"/>
  <c r="C67" i="2" l="1"/>
  <c r="O67" i="2" s="1"/>
  <c r="B67" i="2"/>
  <c r="D67" i="2"/>
  <c r="N66" i="2"/>
  <c r="P66" i="2"/>
  <c r="O66" i="2"/>
  <c r="D68" i="2" l="1"/>
  <c r="B68" i="2"/>
  <c r="N67" i="2"/>
  <c r="C68" i="2"/>
  <c r="P67" i="2"/>
  <c r="B69" i="2" l="1"/>
  <c r="N69" i="2" s="1"/>
  <c r="D69" i="2"/>
  <c r="O68" i="2"/>
  <c r="C69" i="2"/>
  <c r="N68" i="2"/>
  <c r="P68" i="2"/>
  <c r="B70" i="2" l="1"/>
  <c r="N70" i="2" s="1"/>
  <c r="C70" i="2"/>
  <c r="D70" i="2"/>
  <c r="P69" i="2"/>
  <c r="O69" i="2"/>
  <c r="C71" i="2" l="1"/>
  <c r="D71" i="2"/>
  <c r="B71" i="2"/>
  <c r="O70" i="2"/>
  <c r="P70" i="2"/>
  <c r="B72" i="2" l="1"/>
  <c r="D72" i="2"/>
  <c r="N71" i="2"/>
  <c r="C72" i="2"/>
  <c r="P71" i="2"/>
  <c r="O71" i="2"/>
  <c r="B73" i="2" l="1"/>
  <c r="C73" i="2"/>
  <c r="D73" i="2"/>
  <c r="O72" i="2"/>
  <c r="N72" i="2"/>
  <c r="P72" i="2"/>
  <c r="B74" i="2" l="1"/>
  <c r="D74" i="2"/>
  <c r="N73" i="2"/>
  <c r="C74" i="2"/>
  <c r="P73" i="2"/>
  <c r="O73" i="2"/>
  <c r="C75" i="2" l="1"/>
  <c r="B75" i="2"/>
  <c r="O74" i="2"/>
  <c r="D75" i="2"/>
  <c r="N74" i="2"/>
  <c r="P74" i="2"/>
  <c r="D76" i="2" l="1"/>
  <c r="B76" i="2"/>
  <c r="N75" i="2"/>
  <c r="C76" i="2"/>
  <c r="P75" i="2"/>
  <c r="O75" i="2"/>
  <c r="D77" i="2" l="1"/>
  <c r="B77" i="2"/>
  <c r="N77" i="2" s="1"/>
  <c r="N76" i="2"/>
  <c r="C77" i="2"/>
  <c r="O76" i="2"/>
  <c r="P76" i="2"/>
  <c r="C78" i="2" l="1"/>
  <c r="O78" i="2" s="1"/>
  <c r="B78" i="2"/>
  <c r="D78" i="2"/>
  <c r="P77" i="2"/>
  <c r="O77" i="2"/>
  <c r="D79" i="2" l="1"/>
  <c r="B79" i="2"/>
  <c r="C79" i="2"/>
  <c r="N78" i="2"/>
  <c r="P78" i="2"/>
  <c r="C80" i="2" l="1"/>
  <c r="B80" i="2"/>
  <c r="D80" i="2"/>
  <c r="P79" i="2"/>
  <c r="N79" i="2"/>
  <c r="O79" i="2"/>
  <c r="D81" i="2" l="1"/>
  <c r="B81" i="2"/>
  <c r="N81" i="2" s="1"/>
  <c r="C81" i="2"/>
  <c r="N80" i="2"/>
  <c r="O80" i="2"/>
  <c r="P80" i="2"/>
  <c r="B82" i="2" l="1"/>
  <c r="C82" i="2"/>
  <c r="D82" i="2"/>
  <c r="O81" i="2"/>
  <c r="P81" i="2"/>
  <c r="C83" i="2" l="1"/>
  <c r="D83" i="2"/>
  <c r="B83" i="2"/>
  <c r="O82" i="2"/>
  <c r="P82" i="2"/>
  <c r="N82" i="2"/>
  <c r="C84" i="2" l="1"/>
  <c r="D84" i="2"/>
  <c r="B84" i="2"/>
  <c r="P83" i="2"/>
  <c r="N83" i="2"/>
  <c r="O83" i="2"/>
  <c r="D85" i="2" l="1"/>
  <c r="B85" i="2"/>
  <c r="C85" i="2"/>
  <c r="N84" i="2"/>
  <c r="O84" i="2"/>
  <c r="P84" i="2"/>
  <c r="B86" i="2" l="1"/>
  <c r="D86" i="2"/>
  <c r="C86" i="2"/>
  <c r="O85" i="2"/>
  <c r="N85" i="2"/>
  <c r="P85" i="2"/>
  <c r="B87" i="2" l="1"/>
  <c r="D87" i="2"/>
  <c r="C87" i="2"/>
  <c r="N86" i="2"/>
  <c r="O86" i="2"/>
  <c r="P86" i="2"/>
  <c r="B88" i="2" l="1"/>
  <c r="C88" i="2"/>
  <c r="D88" i="2"/>
  <c r="O87" i="2"/>
  <c r="N87" i="2"/>
  <c r="P87" i="2"/>
  <c r="C89" i="2" l="1"/>
  <c r="D89" i="2"/>
  <c r="B89" i="2"/>
  <c r="N88" i="2"/>
  <c r="O88" i="2"/>
  <c r="P88" i="2"/>
  <c r="B90" i="2" l="1"/>
  <c r="D90" i="2"/>
  <c r="C90" i="2"/>
  <c r="N89" i="2"/>
  <c r="O89" i="2"/>
  <c r="P89" i="2"/>
  <c r="D91" i="2" l="1"/>
  <c r="C91" i="2"/>
  <c r="B91" i="2"/>
  <c r="O90" i="2"/>
  <c r="P90" i="2"/>
  <c r="N90" i="2"/>
  <c r="B92" i="2" l="1"/>
  <c r="C92" i="2"/>
  <c r="D92" i="2"/>
  <c r="P91" i="2"/>
  <c r="N91" i="2"/>
  <c r="O91" i="2"/>
  <c r="C93" i="2" l="1"/>
  <c r="D93" i="2"/>
  <c r="B93" i="2"/>
  <c r="O92" i="2"/>
  <c r="N92" i="2"/>
  <c r="P92" i="2"/>
  <c r="B94" i="2" l="1"/>
  <c r="D94" i="2"/>
  <c r="C94" i="2"/>
  <c r="N93" i="2"/>
  <c r="O93" i="2"/>
  <c r="P93" i="2"/>
  <c r="D95" i="2" l="1"/>
  <c r="C95" i="2"/>
  <c r="B95" i="2"/>
  <c r="O94" i="2"/>
  <c r="P94" i="2"/>
  <c r="N94" i="2"/>
  <c r="B96" i="2" l="1"/>
  <c r="C96" i="2"/>
  <c r="D96" i="2"/>
  <c r="P95" i="2"/>
  <c r="N95" i="2"/>
  <c r="O95" i="2"/>
  <c r="C97" i="2" l="1"/>
  <c r="D97" i="2"/>
  <c r="B97" i="2"/>
  <c r="N96" i="2"/>
  <c r="O96" i="2"/>
  <c r="P96" i="2"/>
  <c r="B98" i="2" l="1"/>
  <c r="D98" i="2"/>
  <c r="C98" i="2"/>
  <c r="O97" i="2"/>
  <c r="N97" i="2"/>
  <c r="P97" i="2"/>
  <c r="C99" i="2" l="1"/>
  <c r="D99" i="2"/>
  <c r="B99" i="2"/>
  <c r="N98" i="2"/>
  <c r="O98" i="2"/>
  <c r="P98" i="2"/>
  <c r="B100" i="2" l="1"/>
  <c r="D100" i="2"/>
  <c r="C100" i="2"/>
  <c r="O99" i="2"/>
  <c r="N99" i="2"/>
  <c r="P99" i="2"/>
  <c r="C101" i="2" l="1"/>
  <c r="D101" i="2"/>
  <c r="B101" i="2"/>
  <c r="N100" i="2"/>
  <c r="O100" i="2"/>
  <c r="P100" i="2"/>
  <c r="B102" i="2" l="1"/>
  <c r="D102" i="2"/>
  <c r="C102" i="2"/>
  <c r="C106" i="2" s="1"/>
  <c r="O101" i="2"/>
  <c r="N101" i="2"/>
  <c r="P101" i="2"/>
  <c r="N102" i="2" l="1"/>
  <c r="O102" i="2"/>
  <c r="P102" i="2"/>
</calcChain>
</file>

<file path=xl/sharedStrings.xml><?xml version="1.0" encoding="utf-8"?>
<sst xmlns="http://schemas.openxmlformats.org/spreadsheetml/2006/main" count="29" uniqueCount="24">
  <si>
    <t>WHO report date</t>
  </si>
  <si>
    <t>Total Cases, Guinea</t>
  </si>
  <si>
    <t>i(t)</t>
  </si>
  <si>
    <t>time</t>
  </si>
  <si>
    <t>Total Cases, Liberia</t>
  </si>
  <si>
    <t>Total Cases, Sierra Leone</t>
  </si>
  <si>
    <t>s(t)</t>
  </si>
  <si>
    <t>Total Pop</t>
  </si>
  <si>
    <t>S(t)</t>
  </si>
  <si>
    <t>Total Deaths, Liberia</t>
  </si>
  <si>
    <t>Total Deaths, Guinea</t>
  </si>
  <si>
    <t>Total Deaths, Sierra Leone</t>
  </si>
  <si>
    <t>Total Deaths</t>
  </si>
  <si>
    <t>Total recovered</t>
  </si>
  <si>
    <t>R(t)</t>
  </si>
  <si>
    <t>Total Cases [I(t)]</t>
  </si>
  <si>
    <t>r(t)</t>
  </si>
  <si>
    <t>dr/dt</t>
  </si>
  <si>
    <t>di/dt</t>
  </si>
  <si>
    <t>week</t>
  </si>
  <si>
    <t>b</t>
  </si>
  <si>
    <t>k</t>
  </si>
  <si>
    <t>total pop</t>
  </si>
  <si>
    <t>I(t)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</si>
</sst>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0000000000"/>
    <numFmt numFmtId="165" formatCode="0.0000000"/>
    <numFmt numFmtId="166" formatCode="0.0000000000000"/>
    <numFmt numFmtId="167" formatCode="0.0000000000"/>
    <numFmt numFmtId="168" formatCode="0.000000000000"/>
    <numFmt numFmtId="169" formatCode="0.00000"/>
    <numFmt numFmtId="170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s(t)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Sheet1!$A$2:$A$133</c:f>
              <c:numCache>
                <c:formatCode>General</c:formatCode>
                <c:ptCount val="1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</c:numCache>
            </c:numRef>
          </c:xVal>
          <c:yVal>
            <c:numRef>
              <c:f>Sheet1!$K$2:$K$133</c:f>
              <c:numCache>
                <c:formatCode>General</c:formatCode>
                <c:ptCount val="132"/>
                <c:pt idx="0">
                  <c:v>1</c:v>
                </c:pt>
                <c:pt idx="1">
                  <c:v>0.99999630584192445</c:v>
                </c:pt>
                <c:pt idx="2">
                  <c:v>0.99999497422680417</c:v>
                </c:pt>
                <c:pt idx="3">
                  <c:v>0.99999484536082472</c:v>
                </c:pt>
                <c:pt idx="4">
                  <c:v>0.9999944158075601</c:v>
                </c:pt>
                <c:pt idx="5">
                  <c:v>0.99999420103092784</c:v>
                </c:pt>
                <c:pt idx="6">
                  <c:v>0.99999274054982823</c:v>
                </c:pt>
                <c:pt idx="7">
                  <c:v>0.9999923109965636</c:v>
                </c:pt>
                <c:pt idx="8">
                  <c:v>0.99999037800687285</c:v>
                </c:pt>
                <c:pt idx="9">
                  <c:v>0.99999012027491407</c:v>
                </c:pt>
                <c:pt idx="10">
                  <c:v>0.99998960481099652</c:v>
                </c:pt>
                <c:pt idx="11">
                  <c:v>0.99998994845360822</c:v>
                </c:pt>
                <c:pt idx="12">
                  <c:v>0.9999895189003436</c:v>
                </c:pt>
                <c:pt idx="13">
                  <c:v>0.99998947594501719</c:v>
                </c:pt>
                <c:pt idx="14">
                  <c:v>0.99998840206185569</c:v>
                </c:pt>
                <c:pt idx="15">
                  <c:v>0.99998835910652917</c:v>
                </c:pt>
                <c:pt idx="16">
                  <c:v>0.9999867268041237</c:v>
                </c:pt>
                <c:pt idx="17">
                  <c:v>0.99998479381443295</c:v>
                </c:pt>
                <c:pt idx="18">
                  <c:v>0.99998118556701032</c:v>
                </c:pt>
                <c:pt idx="19">
                  <c:v>0.99997955326460486</c:v>
                </c:pt>
                <c:pt idx="20">
                  <c:v>0.99997817869415806</c:v>
                </c:pt>
                <c:pt idx="21">
                  <c:v>0.99997731958762892</c:v>
                </c:pt>
                <c:pt idx="22">
                  <c:v>0.99997426975945014</c:v>
                </c:pt>
                <c:pt idx="23">
                  <c:v>0.99996739690721648</c:v>
                </c:pt>
                <c:pt idx="24">
                  <c:v>0.99996653780068734</c:v>
                </c:pt>
                <c:pt idx="25">
                  <c:v>0.99996374570446733</c:v>
                </c:pt>
                <c:pt idx="26">
                  <c:v>0.99996185567010309</c:v>
                </c:pt>
                <c:pt idx="27">
                  <c:v>0.99995859106529206</c:v>
                </c:pt>
                <c:pt idx="28">
                  <c:v>0.99995498281786943</c:v>
                </c:pt>
                <c:pt idx="29">
                  <c:v>0.99995304982817868</c:v>
                </c:pt>
                <c:pt idx="30">
                  <c:v>0.99994841065292095</c:v>
                </c:pt>
                <c:pt idx="31">
                  <c:v>0.99994321305841927</c:v>
                </c:pt>
                <c:pt idx="32">
                  <c:v>0.99993827319587625</c:v>
                </c:pt>
                <c:pt idx="33">
                  <c:v>0.99993054123711345</c:v>
                </c:pt>
                <c:pt idx="34">
                  <c:v>0.99992414089347081</c:v>
                </c:pt>
                <c:pt idx="35">
                  <c:v>0.99992117697594507</c:v>
                </c:pt>
                <c:pt idx="36">
                  <c:v>0.99991567869415809</c:v>
                </c:pt>
                <c:pt idx="37">
                  <c:v>0.99990914948453613</c:v>
                </c:pt>
                <c:pt idx="38">
                  <c:v>0.99990442439862548</c:v>
                </c:pt>
                <c:pt idx="39">
                  <c:v>0.99989441580756011</c:v>
                </c:pt>
                <c:pt idx="40">
                  <c:v>0.99988835910652918</c:v>
                </c:pt>
                <c:pt idx="41">
                  <c:v>0.99986890034364262</c:v>
                </c:pt>
                <c:pt idx="42">
                  <c:v>0.99983058419243986</c:v>
                </c:pt>
                <c:pt idx="43">
                  <c:v>0.99981662371134017</c:v>
                </c:pt>
                <c:pt idx="44">
                  <c:v>0.99981245704467359</c:v>
                </c:pt>
                <c:pt idx="45">
                  <c:v>0.99978681271477665</c:v>
                </c:pt>
                <c:pt idx="46">
                  <c:v>0.9997712628865979</c:v>
                </c:pt>
                <c:pt idx="47">
                  <c:v>0.99974901202749145</c:v>
                </c:pt>
                <c:pt idx="48">
                  <c:v>0.99973187285223364</c:v>
                </c:pt>
                <c:pt idx="49">
                  <c:v>0.99971851374570442</c:v>
                </c:pt>
                <c:pt idx="50">
                  <c:v>0.9996925687285223</c:v>
                </c:pt>
                <c:pt idx="51">
                  <c:v>0.99967912371134016</c:v>
                </c:pt>
                <c:pt idx="52">
                  <c:v>0.99965588487972512</c:v>
                </c:pt>
                <c:pt idx="53">
                  <c:v>0.99964020618556704</c:v>
                </c:pt>
                <c:pt idx="54">
                  <c:v>0.9996145618556701</c:v>
                </c:pt>
                <c:pt idx="55">
                  <c:v>0.99960519759450173</c:v>
                </c:pt>
                <c:pt idx="56">
                  <c:v>0.99957426975945018</c:v>
                </c:pt>
                <c:pt idx="57">
                  <c:v>0.99956554982817869</c:v>
                </c:pt>
                <c:pt idx="58">
                  <c:v>0.99941254295532644</c:v>
                </c:pt>
                <c:pt idx="59">
                  <c:v>0.99941838487972512</c:v>
                </c:pt>
                <c:pt idx="60">
                  <c:v>0.99944093642611687</c:v>
                </c:pt>
                <c:pt idx="61">
                  <c:v>0.99943122852233679</c:v>
                </c:pt>
                <c:pt idx="62">
                  <c:v>0.99939570446735393</c:v>
                </c:pt>
                <c:pt idx="63">
                  <c:v>0.99938217353951886</c:v>
                </c:pt>
                <c:pt idx="64">
                  <c:v>0.9993508161512028</c:v>
                </c:pt>
                <c:pt idx="65">
                  <c:v>0.99934196735395187</c:v>
                </c:pt>
                <c:pt idx="66">
                  <c:v>0.99931696735395192</c:v>
                </c:pt>
                <c:pt idx="67">
                  <c:v>0.99927409793814437</c:v>
                </c:pt>
                <c:pt idx="68">
                  <c:v>0.99926499140893466</c:v>
                </c:pt>
                <c:pt idx="69">
                  <c:v>0.99923075601374567</c:v>
                </c:pt>
                <c:pt idx="70">
                  <c:v>0.99920236254295536</c:v>
                </c:pt>
                <c:pt idx="71">
                  <c:v>0.99916396048109968</c:v>
                </c:pt>
                <c:pt idx="72">
                  <c:v>0.99913354810996569</c:v>
                </c:pt>
                <c:pt idx="73">
                  <c:v>0.99911030927835054</c:v>
                </c:pt>
                <c:pt idx="74">
                  <c:v>0.99908672680412369</c:v>
                </c:pt>
                <c:pt idx="75">
                  <c:v>0.99906834192439864</c:v>
                </c:pt>
                <c:pt idx="76">
                  <c:v>0.99905253436426111</c:v>
                </c:pt>
                <c:pt idx="77">
                  <c:v>0.99903522336769757</c:v>
                </c:pt>
                <c:pt idx="78">
                  <c:v>0.99901808419243987</c:v>
                </c:pt>
                <c:pt idx="79">
                  <c:v>0.99900266323024056</c:v>
                </c:pt>
                <c:pt idx="80">
                  <c:v>0.99898221649484531</c:v>
                </c:pt>
                <c:pt idx="81">
                  <c:v>0.99897190721649487</c:v>
                </c:pt>
                <c:pt idx="82">
                  <c:v>0.99895846219931272</c:v>
                </c:pt>
                <c:pt idx="83">
                  <c:v>0.99894046391752578</c:v>
                </c:pt>
                <c:pt idx="84">
                  <c:v>0.99893161512027495</c:v>
                </c:pt>
                <c:pt idx="85">
                  <c:v>0.99891847079037799</c:v>
                </c:pt>
                <c:pt idx="86">
                  <c:v>0.99890399484536085</c:v>
                </c:pt>
                <c:pt idx="87">
                  <c:v>0.99889213917525776</c:v>
                </c:pt>
                <c:pt idx="88">
                  <c:v>0.99888127147766326</c:v>
                </c:pt>
                <c:pt idx="89">
                  <c:v>0.99887126288659789</c:v>
                </c:pt>
                <c:pt idx="90">
                  <c:v>0.99885768900343641</c:v>
                </c:pt>
                <c:pt idx="91">
                  <c:v>0.9988520618556701</c:v>
                </c:pt>
                <c:pt idx="92">
                  <c:v>0.99884308419243983</c:v>
                </c:pt>
                <c:pt idx="93">
                  <c:v>0.99883964776632306</c:v>
                </c:pt>
                <c:pt idx="94">
                  <c:v>0.99883397766323023</c:v>
                </c:pt>
                <c:pt idx="95">
                  <c:v>0.99883002577319591</c:v>
                </c:pt>
                <c:pt idx="96">
                  <c:v>0.99882710481099657</c:v>
                </c:pt>
                <c:pt idx="97">
                  <c:v>0.99882117697594497</c:v>
                </c:pt>
                <c:pt idx="98">
                  <c:v>0.9988181271477663</c:v>
                </c:pt>
                <c:pt idx="99">
                  <c:v>0.99881559278350518</c:v>
                </c:pt>
                <c:pt idx="100">
                  <c:v>0.99881262886597943</c:v>
                </c:pt>
                <c:pt idx="101">
                  <c:v>0.99880992268041235</c:v>
                </c:pt>
                <c:pt idx="102">
                  <c:v>0.99880807560137452</c:v>
                </c:pt>
                <c:pt idx="103">
                  <c:v>0.99880317869415802</c:v>
                </c:pt>
                <c:pt idx="104">
                  <c:v>0.9988003006872852</c:v>
                </c:pt>
                <c:pt idx="105">
                  <c:v>0.99879931271477662</c:v>
                </c:pt>
                <c:pt idx="106">
                  <c:v>0.99879703608247428</c:v>
                </c:pt>
                <c:pt idx="107">
                  <c:v>0.99879286941580758</c:v>
                </c:pt>
                <c:pt idx="108">
                  <c:v>0.99879093642611683</c:v>
                </c:pt>
                <c:pt idx="109">
                  <c:v>0.99878780068728523</c:v>
                </c:pt>
                <c:pt idx="110">
                  <c:v>0.99878457903780071</c:v>
                </c:pt>
                <c:pt idx="111">
                  <c:v>0.99878058419243987</c:v>
                </c:pt>
                <c:pt idx="112">
                  <c:v>0.99877916666666666</c:v>
                </c:pt>
                <c:pt idx="113">
                  <c:v>0.99877774914089346</c:v>
                </c:pt>
                <c:pt idx="114">
                  <c:v>0.99877680412371139</c:v>
                </c:pt>
                <c:pt idx="115">
                  <c:v>0.99877409793814431</c:v>
                </c:pt>
                <c:pt idx="116">
                  <c:v>0.99877272336769762</c:v>
                </c:pt>
                <c:pt idx="117">
                  <c:v>0.99877152061855667</c:v>
                </c:pt>
                <c:pt idx="118">
                  <c:v>0.99877156357388319</c:v>
                </c:pt>
                <c:pt idx="119">
                  <c:v>0.99877143470790375</c:v>
                </c:pt>
                <c:pt idx="120">
                  <c:v>0.99877143470790375</c:v>
                </c:pt>
                <c:pt idx="121">
                  <c:v>0.99877143470790375</c:v>
                </c:pt>
                <c:pt idx="122">
                  <c:v>0.99877130584192442</c:v>
                </c:pt>
                <c:pt idx="123">
                  <c:v>0.99877143470790375</c:v>
                </c:pt>
                <c:pt idx="124">
                  <c:v>0.99877143470790375</c:v>
                </c:pt>
                <c:pt idx="125">
                  <c:v>0.99877143470790375</c:v>
                </c:pt>
                <c:pt idx="126">
                  <c:v>0.99877143470790375</c:v>
                </c:pt>
                <c:pt idx="127">
                  <c:v>0.99877139175257734</c:v>
                </c:pt>
                <c:pt idx="128">
                  <c:v>0.99877134879725082</c:v>
                </c:pt>
                <c:pt idx="129">
                  <c:v>0.99877134879725082</c:v>
                </c:pt>
                <c:pt idx="130">
                  <c:v>0.99877134879725082</c:v>
                </c:pt>
                <c:pt idx="131">
                  <c:v>0.99877134879725082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24-409B-92C0-0AAFBE1E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145328"/>
        <c:axId val="484146640"/>
      </c:scatterChart>
      <c:valAx>
        <c:axId val="48414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46640"/>
        <c:crosses val="autoZero"/>
        <c:crossBetween val="midCat"/>
      </c:valAx>
      <c:valAx>
        <c:axId val="4841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4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i(t)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Sheet1!$H$2:$H$133</c:f>
              <c:numCache>
                <c:formatCode>0.0000000000</c:formatCode>
                <c:ptCount val="132"/>
                <c:pt idx="0">
                  <c:v>3.6941580756013745E-6</c:v>
                </c:pt>
                <c:pt idx="1">
                  <c:v>0</c:v>
                </c:pt>
                <c:pt idx="2">
                  <c:v>1.3316151202749142E-6</c:v>
                </c:pt>
                <c:pt idx="3">
                  <c:v>1.288659793814433E-7</c:v>
                </c:pt>
                <c:pt idx="4">
                  <c:v>4.2955326460481097E-7</c:v>
                </c:pt>
                <c:pt idx="5">
                  <c:v>2.1477663230240549E-7</c:v>
                </c:pt>
                <c:pt idx="6">
                  <c:v>1.4604810996563573E-6</c:v>
                </c:pt>
                <c:pt idx="7">
                  <c:v>4.2955326460481097E-7</c:v>
                </c:pt>
                <c:pt idx="8">
                  <c:v>1.9329896907216497E-6</c:v>
                </c:pt>
                <c:pt idx="9">
                  <c:v>2.577319587628866E-7</c:v>
                </c:pt>
                <c:pt idx="10">
                  <c:v>5.1546391752577321E-7</c:v>
                </c:pt>
                <c:pt idx="11">
                  <c:v>0</c:v>
                </c:pt>
                <c:pt idx="12">
                  <c:v>4.2955326460481097E-7</c:v>
                </c:pt>
                <c:pt idx="13">
                  <c:v>4.2955326460481099E-8</c:v>
                </c:pt>
                <c:pt idx="14">
                  <c:v>1.0738831615120274E-6</c:v>
                </c:pt>
                <c:pt idx="15">
                  <c:v>4.2955326460481099E-8</c:v>
                </c:pt>
                <c:pt idx="16">
                  <c:v>1.6323024054982817E-6</c:v>
                </c:pt>
                <c:pt idx="17">
                  <c:v>1.9329896907216497E-6</c:v>
                </c:pt>
                <c:pt idx="18">
                  <c:v>3.6082474226804126E-6</c:v>
                </c:pt>
                <c:pt idx="19">
                  <c:v>1.6323024054982817E-6</c:v>
                </c:pt>
                <c:pt idx="20">
                  <c:v>1.3745704467353952E-6</c:v>
                </c:pt>
                <c:pt idx="21">
                  <c:v>8.5910652920962194E-7</c:v>
                </c:pt>
                <c:pt idx="22">
                  <c:v>3.0498281786941583E-6</c:v>
                </c:pt>
                <c:pt idx="23">
                  <c:v>6.8728522336769755E-6</c:v>
                </c:pt>
                <c:pt idx="24">
                  <c:v>8.5910652920962194E-7</c:v>
                </c:pt>
                <c:pt idx="25">
                  <c:v>2.7920962199312715E-6</c:v>
                </c:pt>
                <c:pt idx="26">
                  <c:v>1.8900343642611685E-6</c:v>
                </c:pt>
                <c:pt idx="27">
                  <c:v>3.2646048109965634E-6</c:v>
                </c:pt>
                <c:pt idx="28">
                  <c:v>3.6082474226804126E-6</c:v>
                </c:pt>
                <c:pt idx="29">
                  <c:v>1.9329896907216497E-6</c:v>
                </c:pt>
                <c:pt idx="30">
                  <c:v>4.6391752577319583E-6</c:v>
                </c:pt>
                <c:pt idx="31">
                  <c:v>5.1975945017182131E-6</c:v>
                </c:pt>
                <c:pt idx="32">
                  <c:v>4.9398625429553267E-6</c:v>
                </c:pt>
                <c:pt idx="33">
                  <c:v>7.7319587628865987E-6</c:v>
                </c:pt>
                <c:pt idx="34">
                  <c:v>6.4003436426116841E-6</c:v>
                </c:pt>
                <c:pt idx="35">
                  <c:v>2.9639175257731959E-6</c:v>
                </c:pt>
                <c:pt idx="36">
                  <c:v>5.4982817869415806E-6</c:v>
                </c:pt>
                <c:pt idx="37">
                  <c:v>6.5292096219931268E-6</c:v>
                </c:pt>
                <c:pt idx="38">
                  <c:v>4.7250859106529207E-6</c:v>
                </c:pt>
                <c:pt idx="39">
                  <c:v>1.0008591065292096E-5</c:v>
                </c:pt>
                <c:pt idx="40">
                  <c:v>6.0567010309278353E-6</c:v>
                </c:pt>
                <c:pt idx="41">
                  <c:v>1.9458762886597938E-5</c:v>
                </c:pt>
                <c:pt idx="42">
                  <c:v>3.8316151202749144E-5</c:v>
                </c:pt>
                <c:pt idx="43">
                  <c:v>1.3960481099656358E-5</c:v>
                </c:pt>
                <c:pt idx="44">
                  <c:v>4.1666666666666669E-6</c:v>
                </c:pt>
                <c:pt idx="45">
                  <c:v>2.5644329896907217E-5</c:v>
                </c:pt>
                <c:pt idx="46">
                  <c:v>1.5549828178694158E-5</c:v>
                </c:pt>
                <c:pt idx="47">
                  <c:v>2.2250859106529208E-5</c:v>
                </c:pt>
                <c:pt idx="48">
                  <c:v>1.7139175257731958E-5</c:v>
                </c:pt>
                <c:pt idx="49">
                  <c:v>1.3359106529209621E-5</c:v>
                </c:pt>
                <c:pt idx="50">
                  <c:v>2.5945017182130586E-5</c:v>
                </c:pt>
                <c:pt idx="51">
                  <c:v>1.3445017182130584E-5</c:v>
                </c:pt>
                <c:pt idx="52">
                  <c:v>2.3238831615120276E-5</c:v>
                </c:pt>
                <c:pt idx="53">
                  <c:v>1.5678694158075602E-5</c:v>
                </c:pt>
                <c:pt idx="54">
                  <c:v>2.5644329896907217E-5</c:v>
                </c:pt>
                <c:pt idx="55">
                  <c:v>9.3642611683848791E-6</c:v>
                </c:pt>
                <c:pt idx="56">
                  <c:v>3.0927835051546395E-5</c:v>
                </c:pt>
                <c:pt idx="57">
                  <c:v>8.7199312714776637E-6</c:v>
                </c:pt>
                <c:pt idx="58">
                  <c:v>1.5300687285223368E-4</c:v>
                </c:pt>
                <c:pt idx="59">
                  <c:v>0</c:v>
                </c:pt>
                <c:pt idx="60">
                  <c:v>0</c:v>
                </c:pt>
                <c:pt idx="61">
                  <c:v>9.7079037800687287E-6</c:v>
                </c:pt>
                <c:pt idx="62">
                  <c:v>3.5524054982817867E-5</c:v>
                </c:pt>
                <c:pt idx="63">
                  <c:v>1.3530927835051546E-5</c:v>
                </c:pt>
                <c:pt idx="64">
                  <c:v>3.1357388316151205E-5</c:v>
                </c:pt>
                <c:pt idx="65">
                  <c:v>8.8487972508591064E-6</c:v>
                </c:pt>
                <c:pt idx="66">
                  <c:v>2.5000000000000001E-5</c:v>
                </c:pt>
                <c:pt idx="67">
                  <c:v>4.2869415807560135E-5</c:v>
                </c:pt>
                <c:pt idx="68">
                  <c:v>9.1065292096219936E-6</c:v>
                </c:pt>
                <c:pt idx="69">
                  <c:v>3.4235395189003436E-5</c:v>
                </c:pt>
                <c:pt idx="70">
                  <c:v>2.8393470790378007E-5</c:v>
                </c:pt>
                <c:pt idx="71">
                  <c:v>3.8402061855670104E-5</c:v>
                </c:pt>
                <c:pt idx="72">
                  <c:v>3.0412371134020617E-5</c:v>
                </c:pt>
                <c:pt idx="73">
                  <c:v>2.3238831615120276E-5</c:v>
                </c:pt>
                <c:pt idx="74">
                  <c:v>2.3582474226804123E-5</c:v>
                </c:pt>
                <c:pt idx="75">
                  <c:v>1.8384879725085912E-5</c:v>
                </c:pt>
                <c:pt idx="76">
                  <c:v>1.5807560137457044E-5</c:v>
                </c:pt>
                <c:pt idx="77">
                  <c:v>1.7310996563573883E-5</c:v>
                </c:pt>
                <c:pt idx="78">
                  <c:v>1.7139175257731958E-5</c:v>
                </c:pt>
                <c:pt idx="79">
                  <c:v>1.5420962199312714E-5</c:v>
                </c:pt>
                <c:pt idx="80">
                  <c:v>2.0446735395189003E-5</c:v>
                </c:pt>
                <c:pt idx="81">
                  <c:v>1.0309278350515464E-5</c:v>
                </c:pt>
                <c:pt idx="82">
                  <c:v>1.3445017182130584E-5</c:v>
                </c:pt>
                <c:pt idx="83">
                  <c:v>1.7998281786941582E-5</c:v>
                </c:pt>
                <c:pt idx="84">
                  <c:v>8.8487972508591064E-6</c:v>
                </c:pt>
                <c:pt idx="85">
                  <c:v>1.3144329896907216E-5</c:v>
                </c:pt>
                <c:pt idx="86">
                  <c:v>1.4475945017182131E-5</c:v>
                </c:pt>
                <c:pt idx="87">
                  <c:v>1.1855670103092783E-5</c:v>
                </c:pt>
                <c:pt idx="88">
                  <c:v>1.0867697594501718E-5</c:v>
                </c:pt>
                <c:pt idx="89">
                  <c:v>1.0008591065292096E-5</c:v>
                </c:pt>
                <c:pt idx="90">
                  <c:v>1.3573883161512028E-5</c:v>
                </c:pt>
                <c:pt idx="91">
                  <c:v>5.6271477663230242E-6</c:v>
                </c:pt>
                <c:pt idx="92">
                  <c:v>8.9776632302405492E-6</c:v>
                </c:pt>
                <c:pt idx="93">
                  <c:v>3.4364261168384878E-6</c:v>
                </c:pt>
                <c:pt idx="94">
                  <c:v>5.6701030927835054E-6</c:v>
                </c:pt>
                <c:pt idx="95">
                  <c:v>3.9518900343642609E-6</c:v>
                </c:pt>
                <c:pt idx="96">
                  <c:v>2.9209621993127147E-6</c:v>
                </c:pt>
                <c:pt idx="97">
                  <c:v>5.9278350515463917E-6</c:v>
                </c:pt>
                <c:pt idx="98">
                  <c:v>3.0498281786941583E-6</c:v>
                </c:pt>
                <c:pt idx="99">
                  <c:v>2.5343642611683847E-6</c:v>
                </c:pt>
                <c:pt idx="100">
                  <c:v>2.9639175257731959E-6</c:v>
                </c:pt>
                <c:pt idx="101">
                  <c:v>2.7061855670103091E-6</c:v>
                </c:pt>
                <c:pt idx="102">
                  <c:v>1.8470790378006873E-6</c:v>
                </c:pt>
                <c:pt idx="103">
                  <c:v>4.8969072164948455E-6</c:v>
                </c:pt>
                <c:pt idx="104">
                  <c:v>2.8780068728522335E-6</c:v>
                </c:pt>
                <c:pt idx="105">
                  <c:v>9.8797250859106522E-7</c:v>
                </c:pt>
                <c:pt idx="106">
                  <c:v>2.2766323024054984E-6</c:v>
                </c:pt>
                <c:pt idx="107">
                  <c:v>4.1666666666666669E-6</c:v>
                </c:pt>
                <c:pt idx="108">
                  <c:v>1.9329896907216497E-6</c:v>
                </c:pt>
                <c:pt idx="109">
                  <c:v>3.1357388316151202E-6</c:v>
                </c:pt>
                <c:pt idx="110">
                  <c:v>3.2216494845360826E-6</c:v>
                </c:pt>
                <c:pt idx="111">
                  <c:v>3.9948453608247421E-6</c:v>
                </c:pt>
                <c:pt idx="112">
                  <c:v>1.4175257731958764E-6</c:v>
                </c:pt>
                <c:pt idx="113">
                  <c:v>1.4175257731958764E-6</c:v>
                </c:pt>
                <c:pt idx="114">
                  <c:v>9.4501718213058423E-7</c:v>
                </c:pt>
                <c:pt idx="115">
                  <c:v>2.7061855670103091E-6</c:v>
                </c:pt>
                <c:pt idx="116">
                  <c:v>1.3745704467353952E-6</c:v>
                </c:pt>
                <c:pt idx="117">
                  <c:v>1.2027491408934708E-6</c:v>
                </c:pt>
                <c:pt idx="118">
                  <c:v>0</c:v>
                </c:pt>
                <c:pt idx="119">
                  <c:v>1.288659793814433E-7</c:v>
                </c:pt>
                <c:pt idx="120">
                  <c:v>0</c:v>
                </c:pt>
                <c:pt idx="121">
                  <c:v>0</c:v>
                </c:pt>
                <c:pt idx="122">
                  <c:v>1.288659793814433E-7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4.2955326460481099E-8</c:v>
                </c:pt>
                <c:pt idx="128">
                  <c:v>4.2955326460481099E-8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8F-443E-B86C-57B671135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505024"/>
        <c:axId val="474506336"/>
      </c:scatterChart>
      <c:valAx>
        <c:axId val="47450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06336"/>
        <c:crosses val="autoZero"/>
        <c:crossBetween val="midCat"/>
      </c:valAx>
      <c:valAx>
        <c:axId val="47450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0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Sheet1!$AB$1</c:f>
              <c:strCache>
                <c:ptCount val="1"/>
                <c:pt idx="0">
                  <c:v>r(t)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Sheet1!$AB$2:$AB$133</c:f>
              <c:numCache>
                <c:formatCode>General</c:formatCode>
                <c:ptCount val="132"/>
                <c:pt idx="0">
                  <c:v>3.6941580756013745E-6</c:v>
                </c:pt>
                <c:pt idx="1">
                  <c:v>3.6941580756013745E-6</c:v>
                </c:pt>
                <c:pt idx="2">
                  <c:v>5.0257731958762883E-6</c:v>
                </c:pt>
                <c:pt idx="3">
                  <c:v>5.1546391752577319E-6</c:v>
                </c:pt>
                <c:pt idx="4">
                  <c:v>5.584192439862543E-6</c:v>
                </c:pt>
                <c:pt idx="5">
                  <c:v>5.7989690721649481E-6</c:v>
                </c:pt>
                <c:pt idx="6">
                  <c:v>7.2594501718213055E-6</c:v>
                </c:pt>
                <c:pt idx="7">
                  <c:v>7.6890034364261166E-6</c:v>
                </c:pt>
                <c:pt idx="8">
                  <c:v>9.6219931271477663E-6</c:v>
                </c:pt>
                <c:pt idx="9">
                  <c:v>9.8797250859106535E-6</c:v>
                </c:pt>
                <c:pt idx="10">
                  <c:v>1.0395189003436426E-5</c:v>
                </c:pt>
                <c:pt idx="11">
                  <c:v>1.0051546391752577E-5</c:v>
                </c:pt>
                <c:pt idx="12">
                  <c:v>1.0481099656357389E-5</c:v>
                </c:pt>
                <c:pt idx="13">
                  <c:v>1.0524054982817869E-5</c:v>
                </c:pt>
                <c:pt idx="14">
                  <c:v>1.1597938144329896E-5</c:v>
                </c:pt>
                <c:pt idx="15">
                  <c:v>1.1640893470790378E-5</c:v>
                </c:pt>
                <c:pt idx="16">
                  <c:v>1.327319587628866E-5</c:v>
                </c:pt>
                <c:pt idx="17">
                  <c:v>1.5206185567010308E-5</c:v>
                </c:pt>
                <c:pt idx="18">
                  <c:v>1.8814432989690722E-5</c:v>
                </c:pt>
                <c:pt idx="19">
                  <c:v>2.0446735395189003E-5</c:v>
                </c:pt>
                <c:pt idx="20">
                  <c:v>2.1821305841924398E-5</c:v>
                </c:pt>
                <c:pt idx="21">
                  <c:v>2.2680412371134022E-5</c:v>
                </c:pt>
                <c:pt idx="22">
                  <c:v>2.5730240549828177E-5</c:v>
                </c:pt>
                <c:pt idx="23">
                  <c:v>3.2603092783505155E-5</c:v>
                </c:pt>
                <c:pt idx="24">
                  <c:v>3.3462199312714776E-5</c:v>
                </c:pt>
                <c:pt idx="25">
                  <c:v>3.6254295532646046E-5</c:v>
                </c:pt>
                <c:pt idx="26">
                  <c:v>3.8144329896907216E-5</c:v>
                </c:pt>
                <c:pt idx="27">
                  <c:v>4.1408934707903783E-5</c:v>
                </c:pt>
                <c:pt idx="28">
                  <c:v>4.5017182130584194E-5</c:v>
                </c:pt>
                <c:pt idx="29">
                  <c:v>4.6950171821305843E-5</c:v>
                </c:pt>
                <c:pt idx="30">
                  <c:v>5.1589347079037802E-5</c:v>
                </c:pt>
                <c:pt idx="31">
                  <c:v>5.6786941580756013E-5</c:v>
                </c:pt>
                <c:pt idx="32">
                  <c:v>6.1726804123711341E-5</c:v>
                </c:pt>
                <c:pt idx="33">
                  <c:v>6.945876288659794E-5</c:v>
                </c:pt>
                <c:pt idx="34">
                  <c:v>7.5859106529209628E-5</c:v>
                </c:pt>
                <c:pt idx="35">
                  <c:v>7.8823024054982819E-5</c:v>
                </c:pt>
                <c:pt idx="36">
                  <c:v>8.4321305841924399E-5</c:v>
                </c:pt>
                <c:pt idx="37">
                  <c:v>9.0850515463917521E-5</c:v>
                </c:pt>
                <c:pt idx="38">
                  <c:v>9.5575601374570441E-5</c:v>
                </c:pt>
                <c:pt idx="39">
                  <c:v>1.0558419243986255E-4</c:v>
                </c:pt>
                <c:pt idx="40">
                  <c:v>1.1164089347079038E-4</c:v>
                </c:pt>
                <c:pt idx="41">
                  <c:v>1.3109965635738831E-4</c:v>
                </c:pt>
                <c:pt idx="42">
                  <c:v>1.6941580756013746E-4</c:v>
                </c:pt>
                <c:pt idx="43">
                  <c:v>1.8337628865979381E-4</c:v>
                </c:pt>
                <c:pt idx="44">
                  <c:v>1.8754295532646048E-4</c:v>
                </c:pt>
                <c:pt idx="45">
                  <c:v>2.131872852233677E-4</c:v>
                </c:pt>
                <c:pt idx="46">
                  <c:v>2.2873711340206185E-4</c:v>
                </c:pt>
                <c:pt idx="47">
                  <c:v>2.5098797250859106E-4</c:v>
                </c:pt>
                <c:pt idx="48">
                  <c:v>2.68127147766323E-4</c:v>
                </c:pt>
                <c:pt idx="49">
                  <c:v>2.8148625429553266E-4</c:v>
                </c:pt>
                <c:pt idx="50">
                  <c:v>3.074312714776632E-4</c:v>
                </c:pt>
                <c:pt idx="51">
                  <c:v>3.2087628865979382E-4</c:v>
                </c:pt>
                <c:pt idx="52">
                  <c:v>3.4411512027491409E-4</c:v>
                </c:pt>
                <c:pt idx="53">
                  <c:v>3.5979381443298971E-4</c:v>
                </c:pt>
                <c:pt idx="54">
                  <c:v>3.8543814432989693E-4</c:v>
                </c:pt>
                <c:pt idx="55">
                  <c:v>3.948024054982818E-4</c:v>
                </c:pt>
                <c:pt idx="56">
                  <c:v>4.2573024054982819E-4</c:v>
                </c:pt>
                <c:pt idx="57">
                  <c:v>4.3445017182130584E-4</c:v>
                </c:pt>
                <c:pt idx="58">
                  <c:v>5.874570446735395E-4</c:v>
                </c:pt>
                <c:pt idx="59">
                  <c:v>5.8161512027491411E-4</c:v>
                </c:pt>
                <c:pt idx="60">
                  <c:v>5.5906357388316153E-4</c:v>
                </c:pt>
                <c:pt idx="61">
                  <c:v>5.6877147766323029E-4</c:v>
                </c:pt>
                <c:pt idx="62">
                  <c:v>6.0429553264604806E-4</c:v>
                </c:pt>
                <c:pt idx="63">
                  <c:v>6.1782646048109968E-4</c:v>
                </c:pt>
                <c:pt idx="64">
                  <c:v>6.4918384879725081E-4</c:v>
                </c:pt>
                <c:pt idx="65">
                  <c:v>6.5803264604810999E-4</c:v>
                </c:pt>
                <c:pt idx="66">
                  <c:v>6.8303264604810995E-4</c:v>
                </c:pt>
                <c:pt idx="67">
                  <c:v>7.2590206185567006E-4</c:v>
                </c:pt>
                <c:pt idx="68">
                  <c:v>7.3500859106529208E-4</c:v>
                </c:pt>
                <c:pt idx="69">
                  <c:v>7.6924398625429554E-4</c:v>
                </c:pt>
                <c:pt idx="70">
                  <c:v>7.976374570446735E-4</c:v>
                </c:pt>
                <c:pt idx="71">
                  <c:v>8.360395189003436E-4</c:v>
                </c:pt>
                <c:pt idx="72">
                  <c:v>8.6645189003436431E-4</c:v>
                </c:pt>
                <c:pt idx="73">
                  <c:v>8.8969072164948458E-4</c:v>
                </c:pt>
                <c:pt idx="74">
                  <c:v>9.1327319587628864E-4</c:v>
                </c:pt>
                <c:pt idx="75">
                  <c:v>9.3165807560137458E-4</c:v>
                </c:pt>
                <c:pt idx="76">
                  <c:v>9.4746563573883157E-4</c:v>
                </c:pt>
                <c:pt idx="77">
                  <c:v>9.6477663230240551E-4</c:v>
                </c:pt>
                <c:pt idx="78">
                  <c:v>9.8191580756013756E-4</c:v>
                </c:pt>
                <c:pt idx="79">
                  <c:v>9.9733676975945012E-4</c:v>
                </c:pt>
                <c:pt idx="80">
                  <c:v>1.0177835051546392E-3</c:v>
                </c:pt>
                <c:pt idx="81">
                  <c:v>1.0280927835051546E-3</c:v>
                </c:pt>
                <c:pt idx="82">
                  <c:v>1.0415378006872853E-3</c:v>
                </c:pt>
                <c:pt idx="83">
                  <c:v>1.0595360824742269E-3</c:v>
                </c:pt>
                <c:pt idx="84">
                  <c:v>1.0683848797250859E-3</c:v>
                </c:pt>
                <c:pt idx="85">
                  <c:v>1.0815292096219931E-3</c:v>
                </c:pt>
                <c:pt idx="86">
                  <c:v>1.0960051546391753E-3</c:v>
                </c:pt>
                <c:pt idx="87">
                  <c:v>1.107860824742268E-3</c:v>
                </c:pt>
                <c:pt idx="88">
                  <c:v>1.1187285223367698E-3</c:v>
                </c:pt>
                <c:pt idx="89">
                  <c:v>1.1287371134020619E-3</c:v>
                </c:pt>
                <c:pt idx="90">
                  <c:v>1.142310996563574E-3</c:v>
                </c:pt>
                <c:pt idx="91">
                  <c:v>1.1479381443298968E-3</c:v>
                </c:pt>
                <c:pt idx="92">
                  <c:v>1.1569158075601374E-3</c:v>
                </c:pt>
                <c:pt idx="93">
                  <c:v>1.1603522336769759E-3</c:v>
                </c:pt>
                <c:pt idx="94">
                  <c:v>1.1660223367697595E-3</c:v>
                </c:pt>
                <c:pt idx="95">
                  <c:v>1.1699742268041237E-3</c:v>
                </c:pt>
                <c:pt idx="96">
                  <c:v>1.1728951890034364E-3</c:v>
                </c:pt>
                <c:pt idx="97">
                  <c:v>1.1788230240549829E-3</c:v>
                </c:pt>
                <c:pt idx="98">
                  <c:v>1.1818728522336769E-3</c:v>
                </c:pt>
                <c:pt idx="99">
                  <c:v>1.1844072164948454E-3</c:v>
                </c:pt>
                <c:pt idx="100">
                  <c:v>1.1873711340206186E-3</c:v>
                </c:pt>
                <c:pt idx="101">
                  <c:v>1.1900773195876288E-3</c:v>
                </c:pt>
                <c:pt idx="102">
                  <c:v>1.1919243986254296E-3</c:v>
                </c:pt>
                <c:pt idx="103">
                  <c:v>1.1968213058419243E-3</c:v>
                </c:pt>
                <c:pt idx="104">
                  <c:v>1.1996993127147766E-3</c:v>
                </c:pt>
                <c:pt idx="105">
                  <c:v>1.2006872852233677E-3</c:v>
                </c:pt>
                <c:pt idx="106">
                  <c:v>1.2029639175257733E-3</c:v>
                </c:pt>
                <c:pt idx="107">
                  <c:v>1.2071305841924399E-3</c:v>
                </c:pt>
                <c:pt idx="108">
                  <c:v>1.2090635738831615E-3</c:v>
                </c:pt>
                <c:pt idx="109">
                  <c:v>1.2121993127147766E-3</c:v>
                </c:pt>
                <c:pt idx="110">
                  <c:v>1.2154209621993127E-3</c:v>
                </c:pt>
                <c:pt idx="111">
                  <c:v>1.2194158075601374E-3</c:v>
                </c:pt>
                <c:pt idx="112">
                  <c:v>1.2208333333333333E-3</c:v>
                </c:pt>
                <c:pt idx="113">
                  <c:v>1.2222508591065292E-3</c:v>
                </c:pt>
                <c:pt idx="114">
                  <c:v>1.2231958762886597E-3</c:v>
                </c:pt>
                <c:pt idx="115">
                  <c:v>1.2259020618556702E-3</c:v>
                </c:pt>
                <c:pt idx="116">
                  <c:v>1.2272766323024055E-3</c:v>
                </c:pt>
                <c:pt idx="117">
                  <c:v>1.228479381443299E-3</c:v>
                </c:pt>
                <c:pt idx="118">
                  <c:v>1.2284364261168385E-3</c:v>
                </c:pt>
                <c:pt idx="119">
                  <c:v>1.2285652920962199E-3</c:v>
                </c:pt>
                <c:pt idx="120">
                  <c:v>1.2285652920962199E-3</c:v>
                </c:pt>
                <c:pt idx="121">
                  <c:v>1.2285652920962199E-3</c:v>
                </c:pt>
                <c:pt idx="122">
                  <c:v>1.2286941580756014E-3</c:v>
                </c:pt>
                <c:pt idx="123">
                  <c:v>1.2285652920962199E-3</c:v>
                </c:pt>
                <c:pt idx="124">
                  <c:v>1.2285652920962199E-3</c:v>
                </c:pt>
                <c:pt idx="125">
                  <c:v>1.2285652920962199E-3</c:v>
                </c:pt>
                <c:pt idx="126">
                  <c:v>1.2285652920962199E-3</c:v>
                </c:pt>
                <c:pt idx="127">
                  <c:v>1.2286082474226804E-3</c:v>
                </c:pt>
                <c:pt idx="128">
                  <c:v>1.2286512027491409E-3</c:v>
                </c:pt>
                <c:pt idx="129">
                  <c:v>1.2286512027491409E-3</c:v>
                </c:pt>
                <c:pt idx="130">
                  <c:v>1.2286512027491409E-3</c:v>
                </c:pt>
                <c:pt idx="131">
                  <c:v>1.2286512027491409E-3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FD-4EC6-A79D-2F76E1AC0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646008"/>
        <c:axId val="482437152"/>
      </c:scatterChart>
      <c:valAx>
        <c:axId val="47664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37152"/>
        <c:crosses val="autoZero"/>
        <c:crossBetween val="midCat"/>
      </c:valAx>
      <c:valAx>
        <c:axId val="48243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4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Sheet1!$AA$1</c:f>
              <c:strCache>
                <c:ptCount val="1"/>
                <c:pt idx="0">
                  <c:v>dr/dt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Sheet1!$A$2:$A$133</c:f>
              <c:numCache>
                <c:formatCode>General</c:formatCode>
                <c:ptCount val="1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</c:numCache>
            </c:numRef>
          </c:xVal>
          <c:yVal>
            <c:numRef>
              <c:f>Sheet1!$AA$2:$AA$133</c:f>
              <c:numCache>
                <c:formatCode>General</c:formatCode>
                <c:ptCount val="132"/>
                <c:pt idx="0">
                  <c:v>86</c:v>
                </c:pt>
                <c:pt idx="1">
                  <c:v>0</c:v>
                </c:pt>
                <c:pt idx="2">
                  <c:v>31</c:v>
                </c:pt>
                <c:pt idx="3">
                  <c:v>3</c:v>
                </c:pt>
                <c:pt idx="4">
                  <c:v>10</c:v>
                </c:pt>
                <c:pt idx="5">
                  <c:v>5</c:v>
                </c:pt>
                <c:pt idx="6">
                  <c:v>34</c:v>
                </c:pt>
                <c:pt idx="7">
                  <c:v>10</c:v>
                </c:pt>
                <c:pt idx="8">
                  <c:v>45</c:v>
                </c:pt>
                <c:pt idx="9">
                  <c:v>6</c:v>
                </c:pt>
                <c:pt idx="10">
                  <c:v>12</c:v>
                </c:pt>
                <c:pt idx="11">
                  <c:v>0</c:v>
                </c:pt>
                <c:pt idx="12">
                  <c:v>10</c:v>
                </c:pt>
                <c:pt idx="13">
                  <c:v>1</c:v>
                </c:pt>
                <c:pt idx="14">
                  <c:v>25</c:v>
                </c:pt>
                <c:pt idx="15">
                  <c:v>1</c:v>
                </c:pt>
                <c:pt idx="16">
                  <c:v>38</c:v>
                </c:pt>
                <c:pt idx="17">
                  <c:v>45</c:v>
                </c:pt>
                <c:pt idx="18">
                  <c:v>84</c:v>
                </c:pt>
                <c:pt idx="19">
                  <c:v>38</c:v>
                </c:pt>
                <c:pt idx="20">
                  <c:v>32</c:v>
                </c:pt>
                <c:pt idx="21">
                  <c:v>20</c:v>
                </c:pt>
                <c:pt idx="22">
                  <c:v>71</c:v>
                </c:pt>
                <c:pt idx="23">
                  <c:v>160</c:v>
                </c:pt>
                <c:pt idx="24">
                  <c:v>20</c:v>
                </c:pt>
                <c:pt idx="25">
                  <c:v>65</c:v>
                </c:pt>
                <c:pt idx="26">
                  <c:v>44</c:v>
                </c:pt>
                <c:pt idx="27">
                  <c:v>76</c:v>
                </c:pt>
                <c:pt idx="28">
                  <c:v>84</c:v>
                </c:pt>
                <c:pt idx="29">
                  <c:v>45</c:v>
                </c:pt>
                <c:pt idx="30">
                  <c:v>108</c:v>
                </c:pt>
                <c:pt idx="31">
                  <c:v>121</c:v>
                </c:pt>
                <c:pt idx="32">
                  <c:v>115</c:v>
                </c:pt>
                <c:pt idx="33">
                  <c:v>180</c:v>
                </c:pt>
                <c:pt idx="34">
                  <c:v>149</c:v>
                </c:pt>
                <c:pt idx="35">
                  <c:v>69</c:v>
                </c:pt>
                <c:pt idx="36">
                  <c:v>128</c:v>
                </c:pt>
                <c:pt idx="37">
                  <c:v>152</c:v>
                </c:pt>
                <c:pt idx="38">
                  <c:v>110</c:v>
                </c:pt>
                <c:pt idx="39">
                  <c:v>233</c:v>
                </c:pt>
                <c:pt idx="40">
                  <c:v>141</c:v>
                </c:pt>
                <c:pt idx="41">
                  <c:v>453</c:v>
                </c:pt>
                <c:pt idx="42">
                  <c:v>892</c:v>
                </c:pt>
                <c:pt idx="43">
                  <c:v>325</c:v>
                </c:pt>
                <c:pt idx="44">
                  <c:v>97</c:v>
                </c:pt>
                <c:pt idx="45">
                  <c:v>597</c:v>
                </c:pt>
                <c:pt idx="46">
                  <c:v>362</c:v>
                </c:pt>
                <c:pt idx="47">
                  <c:v>518</c:v>
                </c:pt>
                <c:pt idx="48">
                  <c:v>399</c:v>
                </c:pt>
                <c:pt idx="49">
                  <c:v>311</c:v>
                </c:pt>
                <c:pt idx="50">
                  <c:v>604</c:v>
                </c:pt>
                <c:pt idx="51">
                  <c:v>313</c:v>
                </c:pt>
                <c:pt idx="52">
                  <c:v>541</c:v>
                </c:pt>
                <c:pt idx="53">
                  <c:v>365</c:v>
                </c:pt>
                <c:pt idx="54">
                  <c:v>597</c:v>
                </c:pt>
                <c:pt idx="55">
                  <c:v>218</c:v>
                </c:pt>
                <c:pt idx="56">
                  <c:v>720</c:v>
                </c:pt>
                <c:pt idx="57">
                  <c:v>203</c:v>
                </c:pt>
                <c:pt idx="58">
                  <c:v>3562</c:v>
                </c:pt>
                <c:pt idx="59">
                  <c:v>0</c:v>
                </c:pt>
                <c:pt idx="60">
                  <c:v>0</c:v>
                </c:pt>
                <c:pt idx="61">
                  <c:v>226</c:v>
                </c:pt>
                <c:pt idx="62">
                  <c:v>827</c:v>
                </c:pt>
                <c:pt idx="63">
                  <c:v>315</c:v>
                </c:pt>
                <c:pt idx="64">
                  <c:v>730</c:v>
                </c:pt>
                <c:pt idx="65">
                  <c:v>206</c:v>
                </c:pt>
                <c:pt idx="66">
                  <c:v>582</c:v>
                </c:pt>
                <c:pt idx="67">
                  <c:v>998</c:v>
                </c:pt>
                <c:pt idx="68">
                  <c:v>212</c:v>
                </c:pt>
                <c:pt idx="69">
                  <c:v>797</c:v>
                </c:pt>
                <c:pt idx="70">
                  <c:v>661</c:v>
                </c:pt>
                <c:pt idx="71">
                  <c:v>894</c:v>
                </c:pt>
                <c:pt idx="72">
                  <c:v>708</c:v>
                </c:pt>
                <c:pt idx="73">
                  <c:v>541</c:v>
                </c:pt>
                <c:pt idx="74">
                  <c:v>549</c:v>
                </c:pt>
                <c:pt idx="75">
                  <c:v>428</c:v>
                </c:pt>
                <c:pt idx="76">
                  <c:v>368</c:v>
                </c:pt>
                <c:pt idx="77">
                  <c:v>403</c:v>
                </c:pt>
                <c:pt idx="78">
                  <c:v>399</c:v>
                </c:pt>
                <c:pt idx="79">
                  <c:v>359</c:v>
                </c:pt>
                <c:pt idx="80">
                  <c:v>476</c:v>
                </c:pt>
                <c:pt idx="81">
                  <c:v>240</c:v>
                </c:pt>
                <c:pt idx="82">
                  <c:v>313</c:v>
                </c:pt>
                <c:pt idx="83">
                  <c:v>419</c:v>
                </c:pt>
                <c:pt idx="84">
                  <c:v>206</c:v>
                </c:pt>
                <c:pt idx="85">
                  <c:v>306</c:v>
                </c:pt>
                <c:pt idx="86">
                  <c:v>337</c:v>
                </c:pt>
                <c:pt idx="87">
                  <c:v>276</c:v>
                </c:pt>
                <c:pt idx="88">
                  <c:v>253</c:v>
                </c:pt>
                <c:pt idx="89">
                  <c:v>233</c:v>
                </c:pt>
                <c:pt idx="90">
                  <c:v>316</c:v>
                </c:pt>
                <c:pt idx="91">
                  <c:v>131</c:v>
                </c:pt>
                <c:pt idx="92">
                  <c:v>209</c:v>
                </c:pt>
                <c:pt idx="93">
                  <c:v>80</c:v>
                </c:pt>
                <c:pt idx="94">
                  <c:v>132</c:v>
                </c:pt>
                <c:pt idx="95">
                  <c:v>92</c:v>
                </c:pt>
                <c:pt idx="96">
                  <c:v>68</c:v>
                </c:pt>
                <c:pt idx="97">
                  <c:v>138</c:v>
                </c:pt>
                <c:pt idx="98">
                  <c:v>71</c:v>
                </c:pt>
                <c:pt idx="99">
                  <c:v>59</c:v>
                </c:pt>
                <c:pt idx="100">
                  <c:v>69</c:v>
                </c:pt>
                <c:pt idx="101">
                  <c:v>63</c:v>
                </c:pt>
                <c:pt idx="102">
                  <c:v>43</c:v>
                </c:pt>
                <c:pt idx="103">
                  <c:v>114</c:v>
                </c:pt>
                <c:pt idx="104">
                  <c:v>67</c:v>
                </c:pt>
                <c:pt idx="105">
                  <c:v>23</c:v>
                </c:pt>
                <c:pt idx="106">
                  <c:v>53</c:v>
                </c:pt>
                <c:pt idx="107">
                  <c:v>97</c:v>
                </c:pt>
                <c:pt idx="108">
                  <c:v>45</c:v>
                </c:pt>
                <c:pt idx="109">
                  <c:v>73</c:v>
                </c:pt>
                <c:pt idx="110">
                  <c:v>75</c:v>
                </c:pt>
                <c:pt idx="111">
                  <c:v>93</c:v>
                </c:pt>
                <c:pt idx="112">
                  <c:v>33</c:v>
                </c:pt>
                <c:pt idx="113">
                  <c:v>33</c:v>
                </c:pt>
                <c:pt idx="114">
                  <c:v>22</c:v>
                </c:pt>
                <c:pt idx="115">
                  <c:v>63</c:v>
                </c:pt>
                <c:pt idx="116">
                  <c:v>32</c:v>
                </c:pt>
                <c:pt idx="117">
                  <c:v>28</c:v>
                </c:pt>
                <c:pt idx="118">
                  <c:v>0</c:v>
                </c:pt>
                <c:pt idx="119">
                  <c:v>3</c:v>
                </c:pt>
                <c:pt idx="120">
                  <c:v>0</c:v>
                </c:pt>
                <c:pt idx="121">
                  <c:v>0</c:v>
                </c:pt>
                <c:pt idx="122">
                  <c:v>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02-482E-BE26-720A3EBB1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838104"/>
        <c:axId val="479836792"/>
      </c:scatterChart>
      <c:valAx>
        <c:axId val="479838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836792"/>
        <c:crosses val="autoZero"/>
        <c:crossBetween val="midCat"/>
      </c:valAx>
      <c:valAx>
        <c:axId val="47983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838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Total Cases [I(t)]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Sheet1!$A$2:$A$133</c:f>
              <c:numCache>
                <c:formatCode>General</c:formatCode>
                <c:ptCount val="1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</c:numCache>
            </c:numRef>
          </c:xVal>
          <c:yVal>
            <c:numRef>
              <c:f>Sheet1!$F$2:$F$133</c:f>
              <c:numCache>
                <c:formatCode>General</c:formatCode>
                <c:ptCount val="132"/>
                <c:pt idx="0">
                  <c:v>86</c:v>
                </c:pt>
                <c:pt idx="1">
                  <c:v>86</c:v>
                </c:pt>
                <c:pt idx="2">
                  <c:v>117</c:v>
                </c:pt>
                <c:pt idx="3">
                  <c:v>120</c:v>
                </c:pt>
                <c:pt idx="4">
                  <c:v>130</c:v>
                </c:pt>
                <c:pt idx="5">
                  <c:v>135</c:v>
                </c:pt>
                <c:pt idx="6">
                  <c:v>169</c:v>
                </c:pt>
                <c:pt idx="7">
                  <c:v>179</c:v>
                </c:pt>
                <c:pt idx="8">
                  <c:v>224</c:v>
                </c:pt>
                <c:pt idx="9">
                  <c:v>230</c:v>
                </c:pt>
                <c:pt idx="10">
                  <c:v>242</c:v>
                </c:pt>
                <c:pt idx="11">
                  <c:v>234</c:v>
                </c:pt>
                <c:pt idx="12">
                  <c:v>244</c:v>
                </c:pt>
                <c:pt idx="13">
                  <c:v>245</c:v>
                </c:pt>
                <c:pt idx="14">
                  <c:v>270</c:v>
                </c:pt>
                <c:pt idx="15">
                  <c:v>271</c:v>
                </c:pt>
                <c:pt idx="16">
                  <c:v>309</c:v>
                </c:pt>
                <c:pt idx="17">
                  <c:v>354</c:v>
                </c:pt>
                <c:pt idx="18">
                  <c:v>438</c:v>
                </c:pt>
                <c:pt idx="19">
                  <c:v>476</c:v>
                </c:pt>
                <c:pt idx="20">
                  <c:v>508</c:v>
                </c:pt>
                <c:pt idx="21">
                  <c:v>528</c:v>
                </c:pt>
                <c:pt idx="22">
                  <c:v>599</c:v>
                </c:pt>
                <c:pt idx="23">
                  <c:v>759</c:v>
                </c:pt>
                <c:pt idx="24">
                  <c:v>779</c:v>
                </c:pt>
                <c:pt idx="25">
                  <c:v>844</c:v>
                </c:pt>
                <c:pt idx="26">
                  <c:v>888</c:v>
                </c:pt>
                <c:pt idx="27">
                  <c:v>964</c:v>
                </c:pt>
                <c:pt idx="28">
                  <c:v>1048</c:v>
                </c:pt>
                <c:pt idx="29">
                  <c:v>1093</c:v>
                </c:pt>
                <c:pt idx="30">
                  <c:v>1201</c:v>
                </c:pt>
                <c:pt idx="31">
                  <c:v>1322</c:v>
                </c:pt>
                <c:pt idx="32">
                  <c:v>1437</c:v>
                </c:pt>
                <c:pt idx="33">
                  <c:v>1617</c:v>
                </c:pt>
                <c:pt idx="34">
                  <c:v>1766</c:v>
                </c:pt>
                <c:pt idx="35">
                  <c:v>1835</c:v>
                </c:pt>
                <c:pt idx="36">
                  <c:v>1963</c:v>
                </c:pt>
                <c:pt idx="37">
                  <c:v>2115</c:v>
                </c:pt>
                <c:pt idx="38">
                  <c:v>2225</c:v>
                </c:pt>
                <c:pt idx="39">
                  <c:v>2458</c:v>
                </c:pt>
                <c:pt idx="40">
                  <c:v>2599</c:v>
                </c:pt>
                <c:pt idx="41">
                  <c:v>3052</c:v>
                </c:pt>
                <c:pt idx="42">
                  <c:v>3944</c:v>
                </c:pt>
                <c:pt idx="43">
                  <c:v>4269</c:v>
                </c:pt>
                <c:pt idx="44">
                  <c:v>4366</c:v>
                </c:pt>
                <c:pt idx="45">
                  <c:v>4963</c:v>
                </c:pt>
                <c:pt idx="46">
                  <c:v>5325</c:v>
                </c:pt>
                <c:pt idx="47">
                  <c:v>5843</c:v>
                </c:pt>
                <c:pt idx="48">
                  <c:v>6242</c:v>
                </c:pt>
                <c:pt idx="49">
                  <c:v>6553</c:v>
                </c:pt>
                <c:pt idx="50">
                  <c:v>7157</c:v>
                </c:pt>
                <c:pt idx="51">
                  <c:v>7470</c:v>
                </c:pt>
                <c:pt idx="52">
                  <c:v>8011</c:v>
                </c:pt>
                <c:pt idx="53">
                  <c:v>8376</c:v>
                </c:pt>
                <c:pt idx="54">
                  <c:v>8973</c:v>
                </c:pt>
                <c:pt idx="55">
                  <c:v>9191</c:v>
                </c:pt>
                <c:pt idx="56">
                  <c:v>9911</c:v>
                </c:pt>
                <c:pt idx="57">
                  <c:v>10114</c:v>
                </c:pt>
                <c:pt idx="58">
                  <c:v>13676</c:v>
                </c:pt>
                <c:pt idx="59">
                  <c:v>13540</c:v>
                </c:pt>
                <c:pt idx="60">
                  <c:v>13015</c:v>
                </c:pt>
                <c:pt idx="61">
                  <c:v>13241</c:v>
                </c:pt>
                <c:pt idx="62">
                  <c:v>14068</c:v>
                </c:pt>
                <c:pt idx="63">
                  <c:v>14383</c:v>
                </c:pt>
                <c:pt idx="64">
                  <c:v>15113</c:v>
                </c:pt>
                <c:pt idx="65">
                  <c:v>15319</c:v>
                </c:pt>
                <c:pt idx="66">
                  <c:v>15901</c:v>
                </c:pt>
                <c:pt idx="67">
                  <c:v>16899</c:v>
                </c:pt>
                <c:pt idx="68">
                  <c:v>17111</c:v>
                </c:pt>
                <c:pt idx="69">
                  <c:v>17908</c:v>
                </c:pt>
                <c:pt idx="70">
                  <c:v>18569</c:v>
                </c:pt>
                <c:pt idx="71">
                  <c:v>19463</c:v>
                </c:pt>
                <c:pt idx="72">
                  <c:v>20171</c:v>
                </c:pt>
                <c:pt idx="73">
                  <c:v>20712</c:v>
                </c:pt>
                <c:pt idx="74">
                  <c:v>21261</c:v>
                </c:pt>
                <c:pt idx="75">
                  <c:v>21689</c:v>
                </c:pt>
                <c:pt idx="76">
                  <c:v>22057</c:v>
                </c:pt>
                <c:pt idx="77">
                  <c:v>22460</c:v>
                </c:pt>
                <c:pt idx="78">
                  <c:v>22859</c:v>
                </c:pt>
                <c:pt idx="79">
                  <c:v>23218</c:v>
                </c:pt>
                <c:pt idx="80">
                  <c:v>23694</c:v>
                </c:pt>
                <c:pt idx="81">
                  <c:v>23934</c:v>
                </c:pt>
                <c:pt idx="82">
                  <c:v>24247</c:v>
                </c:pt>
                <c:pt idx="83">
                  <c:v>24666</c:v>
                </c:pt>
                <c:pt idx="84">
                  <c:v>24872</c:v>
                </c:pt>
                <c:pt idx="85">
                  <c:v>25178</c:v>
                </c:pt>
                <c:pt idx="86">
                  <c:v>25515</c:v>
                </c:pt>
                <c:pt idx="87">
                  <c:v>25791</c:v>
                </c:pt>
                <c:pt idx="88">
                  <c:v>26044</c:v>
                </c:pt>
                <c:pt idx="89">
                  <c:v>26277</c:v>
                </c:pt>
                <c:pt idx="90">
                  <c:v>26593</c:v>
                </c:pt>
                <c:pt idx="91">
                  <c:v>26724</c:v>
                </c:pt>
                <c:pt idx="92">
                  <c:v>26933</c:v>
                </c:pt>
                <c:pt idx="93">
                  <c:v>27013</c:v>
                </c:pt>
                <c:pt idx="94">
                  <c:v>27145</c:v>
                </c:pt>
                <c:pt idx="95">
                  <c:v>27237</c:v>
                </c:pt>
                <c:pt idx="96">
                  <c:v>27305</c:v>
                </c:pt>
                <c:pt idx="97">
                  <c:v>27443</c:v>
                </c:pt>
                <c:pt idx="98">
                  <c:v>27514</c:v>
                </c:pt>
                <c:pt idx="99">
                  <c:v>27573</c:v>
                </c:pt>
                <c:pt idx="100">
                  <c:v>27642</c:v>
                </c:pt>
                <c:pt idx="101">
                  <c:v>27705</c:v>
                </c:pt>
                <c:pt idx="102">
                  <c:v>27748</c:v>
                </c:pt>
                <c:pt idx="103">
                  <c:v>27862</c:v>
                </c:pt>
                <c:pt idx="104">
                  <c:v>27929</c:v>
                </c:pt>
                <c:pt idx="105">
                  <c:v>27952</c:v>
                </c:pt>
                <c:pt idx="106">
                  <c:v>28005</c:v>
                </c:pt>
                <c:pt idx="107">
                  <c:v>28102</c:v>
                </c:pt>
                <c:pt idx="108">
                  <c:v>28147</c:v>
                </c:pt>
                <c:pt idx="109">
                  <c:v>28220</c:v>
                </c:pt>
                <c:pt idx="110">
                  <c:v>28295</c:v>
                </c:pt>
                <c:pt idx="111">
                  <c:v>28388</c:v>
                </c:pt>
                <c:pt idx="112">
                  <c:v>28421</c:v>
                </c:pt>
                <c:pt idx="113">
                  <c:v>28454</c:v>
                </c:pt>
                <c:pt idx="114">
                  <c:v>28476</c:v>
                </c:pt>
                <c:pt idx="115">
                  <c:v>28539</c:v>
                </c:pt>
                <c:pt idx="116">
                  <c:v>28571</c:v>
                </c:pt>
                <c:pt idx="117">
                  <c:v>28599</c:v>
                </c:pt>
                <c:pt idx="118">
                  <c:v>28598</c:v>
                </c:pt>
                <c:pt idx="119">
                  <c:v>28601</c:v>
                </c:pt>
                <c:pt idx="120">
                  <c:v>28601</c:v>
                </c:pt>
                <c:pt idx="121">
                  <c:v>28601</c:v>
                </c:pt>
                <c:pt idx="122">
                  <c:v>28604</c:v>
                </c:pt>
                <c:pt idx="123">
                  <c:v>28601</c:v>
                </c:pt>
                <c:pt idx="124">
                  <c:v>28601</c:v>
                </c:pt>
                <c:pt idx="125">
                  <c:v>28601</c:v>
                </c:pt>
                <c:pt idx="126">
                  <c:v>28601</c:v>
                </c:pt>
                <c:pt idx="127">
                  <c:v>28602</c:v>
                </c:pt>
                <c:pt idx="128">
                  <c:v>28603</c:v>
                </c:pt>
                <c:pt idx="129">
                  <c:v>28603</c:v>
                </c:pt>
                <c:pt idx="130">
                  <c:v>28603</c:v>
                </c:pt>
                <c:pt idx="131">
                  <c:v>28603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CD-4D16-8355-D6C1EF195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87184"/>
        <c:axId val="451584888"/>
      </c:scatterChart>
      <c:valAx>
        <c:axId val="45158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84888"/>
        <c:crosses val="autoZero"/>
        <c:crossBetween val="midCat"/>
      </c:valAx>
      <c:valAx>
        <c:axId val="45158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8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Sheet2!$B$2:$B$102</c:f>
              <c:numCache>
                <c:formatCode>General</c:formatCode>
                <c:ptCount val="101"/>
                <c:pt idx="0">
                  <c:v>1</c:v>
                </c:pt>
                <c:pt idx="1">
                  <c:v>0.9999967181099656</c:v>
                </c:pt>
                <c:pt idx="2">
                  <c:v>0.99999015435143845</c:v>
                </c:pt>
                <c:pt idx="3">
                  <c:v>0.99998004497432369</c:v>
                </c:pt>
                <c:pt idx="4">
                  <c:v>0.99996602443766747</c:v>
                </c:pt>
                <c:pt idx="5">
                  <c:v>0.99994756089255232</c:v>
                </c:pt>
                <c:pt idx="6">
                  <c:v>0.99992392394964114</c:v>
                </c:pt>
                <c:pt idx="7">
                  <c:v>0.99989413878328726</c:v>
                </c:pt>
                <c:pt idx="8">
                  <c:v>0.99985692283640926</c:v>
                </c:pt>
                <c:pt idx="9">
                  <c:v>0.99981059987764598</c:v>
                </c:pt>
                <c:pt idx="10">
                  <c:v>0.99975298419742276</c:v>
                </c:pt>
                <c:pt idx="11">
                  <c:v>0.99968122517388158</c:v>
                </c:pt>
                <c:pt idx="12">
                  <c:v>0.99959159915449958</c:v>
                </c:pt>
                <c:pt idx="13">
                  <c:v>0.99947923148940909</c:v>
                </c:pt>
                <c:pt idx="14">
                  <c:v>0.99933772666716991</c:v>
                </c:pt>
                <c:pt idx="15">
                  <c:v>0.99915867925089219</c:v>
                </c:pt>
                <c:pt idx="16">
                  <c:v>0.99893103388758209</c:v>
                </c:pt>
                <c:pt idx="17">
                  <c:v>0.99864026186909294</c:v>
                </c:pt>
                <c:pt idx="18">
                  <c:v>0.99826733046071237</c:v>
                </c:pt>
                <c:pt idx="19">
                  <c:v>0.99778747102987497</c:v>
                </c:pt>
                <c:pt idx="20">
                  <c:v>0.99716882402109985</c:v>
                </c:pt>
                <c:pt idx="21">
                  <c:v>0.99637118865263608</c:v>
                </c:pt>
                <c:pt idx="22">
                  <c:v>0.99534538590575472</c:v>
                </c:pt>
                <c:pt idx="23">
                  <c:v>0.99403421610200726</c:v>
                </c:pt>
                <c:pt idx="24">
                  <c:v>0.99237667856292777</c:v>
                </c:pt>
                <c:pt idx="25">
                  <c:v>0.99031786448464865</c:v>
                </c:pt>
                <c:pt idx="26">
                  <c:v>0.9878271145672809</c:v>
                </c:pt>
                <c:pt idx="27">
                  <c:v>0.98492519064164885</c:v>
                </c:pt>
                <c:pt idx="28">
                  <c:v>0.98171515520274744</c:v>
                </c:pt>
                <c:pt idx="29">
                  <c:v>0.97840061176623572</c:v>
                </c:pt>
                <c:pt idx="30">
                  <c:v>0.97526521786606002</c:v>
                </c:pt>
                <c:pt idx="31">
                  <c:v>0.97259655495259578</c:v>
                </c:pt>
                <c:pt idx="32">
                  <c:v>0.97057956864998329</c:v>
                </c:pt>
                <c:pt idx="33">
                  <c:v>0.96923087416167453</c:v>
                </c:pt>
                <c:pt idx="34">
                  <c:v>0.9684264974790262</c:v>
                </c:pt>
                <c:pt idx="35">
                  <c:v>0.96799114708266176</c:v>
                </c:pt>
                <c:pt idx="36">
                  <c:v>0.96777305841423988</c:v>
                </c:pt>
                <c:pt idx="37">
                  <c:v>0.96767026996133743</c:v>
                </c:pt>
                <c:pt idx="38">
                  <c:v>0.96762419774588559</c:v>
                </c:pt>
                <c:pt idx="39">
                  <c:v>0.96760444438391602</c:v>
                </c:pt>
                <c:pt idx="40">
                  <c:v>0.96759632326077905</c:v>
                </c:pt>
                <c:pt idx="41">
                  <c:v>0.96759312022473343</c:v>
                </c:pt>
                <c:pt idx="42">
                  <c:v>0.96759190910208781</c:v>
                </c:pt>
                <c:pt idx="43">
                  <c:v>0.96759147064253559</c:v>
                </c:pt>
                <c:pt idx="44">
                  <c:v>0.96759131891959371</c:v>
                </c:pt>
                <c:pt idx="45">
                  <c:v>0.96759126883599711</c:v>
                </c:pt>
                <c:pt idx="46">
                  <c:v>0.96759125309992733</c:v>
                </c:pt>
                <c:pt idx="47">
                  <c:v>0.9675912484055581</c:v>
                </c:pt>
                <c:pt idx="48">
                  <c:v>0.96759124707956823</c:v>
                </c:pt>
                <c:pt idx="49">
                  <c:v>0.96759124672602148</c:v>
                </c:pt>
                <c:pt idx="50">
                  <c:v>0.96759124663734797</c:v>
                </c:pt>
                <c:pt idx="51">
                  <c:v>0.96759124661650864</c:v>
                </c:pt>
                <c:pt idx="52">
                  <c:v>0.96759124661194007</c:v>
                </c:pt>
                <c:pt idx="53">
                  <c:v>0.96759124661101059</c:v>
                </c:pt>
                <c:pt idx="54">
                  <c:v>0.96759124661083618</c:v>
                </c:pt>
                <c:pt idx="55">
                  <c:v>0.9675912466108062</c:v>
                </c:pt>
                <c:pt idx="56">
                  <c:v>0.96759124661080154</c:v>
                </c:pt>
                <c:pt idx="57">
                  <c:v>0.96759124661080087</c:v>
                </c:pt>
                <c:pt idx="58">
                  <c:v>0.96759124661080076</c:v>
                </c:pt>
                <c:pt idx="59">
                  <c:v>0.96759124661080076</c:v>
                </c:pt>
                <c:pt idx="60">
                  <c:v>0.96759124661080076</c:v>
                </c:pt>
                <c:pt idx="61">
                  <c:v>0.96759124661080076</c:v>
                </c:pt>
                <c:pt idx="62">
                  <c:v>0.96759124661080076</c:v>
                </c:pt>
                <c:pt idx="63">
                  <c:v>0.96759124661080076</c:v>
                </c:pt>
                <c:pt idx="64">
                  <c:v>0.96759124661080076</c:v>
                </c:pt>
                <c:pt idx="65">
                  <c:v>0.96759124661080076</c:v>
                </c:pt>
                <c:pt idx="66">
                  <c:v>0.96759124661080076</c:v>
                </c:pt>
                <c:pt idx="67">
                  <c:v>0.96759124661080076</c:v>
                </c:pt>
                <c:pt idx="68">
                  <c:v>0.96759124661080076</c:v>
                </c:pt>
                <c:pt idx="69">
                  <c:v>0.96759124661080076</c:v>
                </c:pt>
                <c:pt idx="70">
                  <c:v>0.96759124661080076</c:v>
                </c:pt>
                <c:pt idx="71">
                  <c:v>0.96759124661080076</c:v>
                </c:pt>
                <c:pt idx="72">
                  <c:v>0.96759124661080076</c:v>
                </c:pt>
                <c:pt idx="73">
                  <c:v>0.96759124661080076</c:v>
                </c:pt>
                <c:pt idx="74">
                  <c:v>0.96759124661080076</c:v>
                </c:pt>
                <c:pt idx="75">
                  <c:v>0.96759124661080076</c:v>
                </c:pt>
                <c:pt idx="76">
                  <c:v>0.96759124661080076</c:v>
                </c:pt>
                <c:pt idx="77">
                  <c:v>0.96759124661080076</c:v>
                </c:pt>
                <c:pt idx="78">
                  <c:v>0.96759124661080076</c:v>
                </c:pt>
                <c:pt idx="79">
                  <c:v>0.96759124661080076</c:v>
                </c:pt>
                <c:pt idx="80">
                  <c:v>0.96759124661080076</c:v>
                </c:pt>
                <c:pt idx="81">
                  <c:v>0.96759124661080076</c:v>
                </c:pt>
                <c:pt idx="82">
                  <c:v>0.96759124661080076</c:v>
                </c:pt>
                <c:pt idx="83">
                  <c:v>0.96759124661080076</c:v>
                </c:pt>
                <c:pt idx="84">
                  <c:v>0.96759124661080076</c:v>
                </c:pt>
                <c:pt idx="85">
                  <c:v>0.96759124661080076</c:v>
                </c:pt>
                <c:pt idx="86">
                  <c:v>0.96759124661080076</c:v>
                </c:pt>
                <c:pt idx="87">
                  <c:v>0.96759124661080076</c:v>
                </c:pt>
                <c:pt idx="88">
                  <c:v>0.96759124661080076</c:v>
                </c:pt>
                <c:pt idx="89">
                  <c:v>0.96759124661080076</c:v>
                </c:pt>
                <c:pt idx="90">
                  <c:v>0.96759124661080076</c:v>
                </c:pt>
                <c:pt idx="91">
                  <c:v>0.96759124661080076</c:v>
                </c:pt>
                <c:pt idx="92">
                  <c:v>0.96759124661080076</c:v>
                </c:pt>
                <c:pt idx="93">
                  <c:v>0.96759124661080076</c:v>
                </c:pt>
                <c:pt idx="94">
                  <c:v>0.96759124661080076</c:v>
                </c:pt>
                <c:pt idx="95">
                  <c:v>0.96759124661080076</c:v>
                </c:pt>
                <c:pt idx="96">
                  <c:v>0.96759124661080076</c:v>
                </c:pt>
                <c:pt idx="97">
                  <c:v>0.96759124661080076</c:v>
                </c:pt>
                <c:pt idx="98">
                  <c:v>0.96759124661080076</c:v>
                </c:pt>
                <c:pt idx="99">
                  <c:v>0.96759124661080076</c:v>
                </c:pt>
                <c:pt idx="100">
                  <c:v>0.96759124661080076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5-48FD-9E56-AA64317F3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956664"/>
        <c:axId val="481958960"/>
      </c:scatterChart>
      <c:valAx>
        <c:axId val="4819566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58960"/>
        <c:crosses val="autoZero"/>
        <c:crossBetween val="midCat"/>
      </c:valAx>
      <c:valAx>
        <c:axId val="48195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Population</a:t>
                </a:r>
              </a:p>
            </c:rich>
          </c:tx>
          <c:layout>
            <c:manualLayout>
              <c:xMode val="edge"/>
              <c:yMode val="edge"/>
              <c:x val="1.8144116122343183E-2"/>
              <c:y val="0.2349923447069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5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217426641495079"/>
          <c:y val="0.15117953968368789"/>
          <c:w val="0.68728572930063814"/>
          <c:h val="0.7018100680514364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i(t)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Sheet2!$C$2:$C$102</c:f>
              <c:numCache>
                <c:formatCode>0.0000000000000</c:formatCode>
                <c:ptCount val="101"/>
                <c:pt idx="0">
                  <c:v>3.6941580756013745E-6</c:v>
                </c:pt>
                <c:pt idx="1">
                  <c:v>3.6941580756013745E-6</c:v>
                </c:pt>
                <c:pt idx="2" formatCode="0.000000000000000">
                  <c:v>3.7931399704230956E-6</c:v>
                </c:pt>
                <c:pt idx="3" formatCode="0.000000000000000">
                  <c:v>3.9455246628798746E-6</c:v>
                </c:pt>
                <c:pt idx="4" formatCode="0.000000000000000">
                  <c:v>4.1567249990581328E-6</c:v>
                </c:pt>
                <c:pt idx="5" formatCode="0.000000000000000">
                  <c:v>4.4345982433531758E-6</c:v>
                </c:pt>
                <c:pt idx="6" formatCode="0.000000000000000">
                  <c:v>4.7899003769280239E-6</c:v>
                </c:pt>
                <c:pt idx="7" formatCode="0.000000000000000">
                  <c:v>5.2369269220716758E-6</c:v>
                </c:pt>
                <c:pt idx="8" formatCode="0.000000000000000">
                  <c:v>5.7943853455918571E-6</c:v>
                </c:pt>
                <c:pt idx="9" formatCode="0.000000000000000">
                  <c:v>6.4865595123048052E-6</c:v>
                </c:pt>
                <c:pt idx="10" formatCode="0.000000000000000">
                  <c:v>7.3448440028652388E-6</c:v>
                </c:pt>
                <c:pt idx="11" formatCode="0.000000000000000">
                  <c:v>8.4097440165070887E-6</c:v>
                </c:pt>
                <c:pt idx="12" formatCode="0.000000000000000">
                  <c:v>9.7334512251509223E-6</c:v>
                </c:pt>
                <c:pt idx="13" formatCode="0.000000000000000">
                  <c:v>1.1383108629541607E-5</c:v>
                </c:pt>
                <c:pt idx="14" formatCode="0.000000000000000">
                  <c:v>1.3444850156843814E-5</c:v>
                </c:pt>
                <c:pt idx="15" formatCode="0.000000000000000">
                  <c:v>1.6028608125947731E-5</c:v>
                </c:pt>
                <c:pt idx="16" formatCode="0.000000000000000">
                  <c:v>1.9273457672803701E-5</c:v>
                </c:pt>
                <c:pt idx="17" formatCode="0.000000000000000">
                  <c:v>2.3352793279051232E-5</c:v>
                </c:pt>
                <c:pt idx="18" formatCode="0.000000000000000">
                  <c:v>2.8477707514617587E-5</c:v>
                </c:pt>
                <c:pt idx="19" formatCode="0.000000000000000">
                  <c:v>3.4895250921476411E-5</c:v>
                </c:pt>
                <c:pt idx="20" formatCode="0.000000000000000">
                  <c:v>4.2875368570759618E-5</c:v>
                </c:pt>
                <c:pt idx="21" formatCode="0.000000000000000">
                  <c:v>5.2675839546862402E-5</c:v>
                </c:pt>
                <c:pt idx="22" formatCode="0.000000000000000">
                  <c:v>6.4468675151169977E-5</c:v>
                </c:pt>
                <c:pt idx="23" formatCode="0.000000000000000">
                  <c:v>7.8206391481350229E-5</c:v>
                </c:pt>
                <c:pt idx="24" formatCode="0.000000000000000">
                  <c:v>9.340970945252586E-5</c:v>
                </c:pt>
                <c:pt idx="25" formatCode="0.000000000000000">
                  <c:v>1.0888639345761413E-4</c:v>
                </c:pt>
                <c:pt idx="26" formatCode="0.000000000000000">
                  <c:v>1.2247085966463769E-4</c:v>
                </c:pt>
                <c:pt idx="27" formatCode="0.000000000000000">
                  <c:v>1.3102072571965633E-4</c:v>
                </c:pt>
                <c:pt idx="28" formatCode="0.000000000000000">
                  <c:v>1.3104838448954012E-4</c:v>
                </c:pt>
                <c:pt idx="29" formatCode="0.000000000000000">
                  <c:v>1.2023906457918598E-4</c:v>
                </c:pt>
                <c:pt idx="30" formatCode="0.000000000000000">
                  <c:v>9.935751955121095E-5</c:v>
                </c:pt>
                <c:pt idx="31" formatCode="0.000000000000000">
                  <c:v>7.2947715188798339E-5</c:v>
                </c:pt>
                <c:pt idx="32" formatCode="0.000000000000000">
                  <c:v>4.7397992514983307E-5</c:v>
                </c:pt>
                <c:pt idx="33" formatCode="0.000000000000000">
                  <c:v>2.7475446953659024E-5</c:v>
                </c:pt>
                <c:pt idx="34" formatCode="0.000000000000000">
                  <c:v>1.445758273063393E-5</c:v>
                </c:pt>
                <c:pt idx="35" formatCode="0.000000000000000">
                  <c:v>7.0445079693920988E-6</c:v>
                </c:pt>
                <c:pt idx="36" formatCode="0.000000000000000">
                  <c:v>3.2311753553762039E-6</c:v>
                </c:pt>
                <c:pt idx="37" formatCode="0.000000000000000">
                  <c:v>1.4103261275533534E-6</c:v>
                </c:pt>
                <c:pt idx="38" formatCode="0.000000000000000">
                  <c:v>5.8919783819750288E-7</c:v>
                </c:pt>
                <c:pt idx="39" formatCode="0.000000000000000">
                  <c:v>2.3618357925911098E-7</c:v>
                </c:pt>
                <c:pt idx="40" formatCode="0.000000000000000">
                  <c:v>9.0881442152956224E-8</c:v>
                </c:pt>
                <c:pt idx="41" formatCode="0.000000000000000">
                  <c:v>3.3545750504169092E-8</c:v>
                </c:pt>
                <c:pt idx="42" formatCode="0.000000000000000">
                  <c:v>1.1862065077413122E-8</c:v>
                </c:pt>
                <c:pt idx="43" formatCode="0.000000000000000">
                  <c:v>4.0114187220067826E-9</c:v>
                </c:pt>
                <c:pt idx="44" formatCode="0.000000000000000">
                  <c:v>1.2947397505746721E-9</c:v>
                </c:pt>
                <c:pt idx="45" formatCode="0.000000000000000">
                  <c:v>3.9795865159970912E-10</c:v>
                </c:pt>
                <c:pt idx="46" formatCode="0.000000000000000">
                  <c:v>1.1619271527818827E-10</c:v>
                </c:pt>
                <c:pt idx="47" formatCode="0.000000000000000">
                  <c:v>3.2136494620730236E-11</c:v>
                </c:pt>
                <c:pt idx="48" formatCode="0.000000000000000">
                  <c:v>8.3936386056836579E-12</c:v>
                </c:pt>
                <c:pt idx="49" formatCode="0.000000000000000">
                  <c:v>2.0631155037473536E-12</c:v>
                </c:pt>
                <c:pt idx="50" formatCode="0.000000000000000">
                  <c:v>4.7534837188328752E-13</c:v>
                </c:pt>
                <c:pt idx="51" formatCode="0.000000000000000">
                  <c:v>1.0220524246352605E-13</c:v>
                </c:pt>
                <c:pt idx="52" formatCode="0.000000000000000">
                  <c:v>2.0402139129986222E-14</c:v>
                </c:pt>
                <c:pt idx="53" formatCode="0.000000000000000">
                  <c:v>3.7586323317199784E-15</c:v>
                </c:pt>
                <c:pt idx="54" formatCode="0.000000000000000">
                  <c:v>6.3459029999159929E-16</c:v>
                </c:pt>
                <c:pt idx="55" formatCode="0.000000000000000">
                  <c:v>9.7373751555736807E-17</c:v>
                </c:pt>
                <c:pt idx="56" formatCode="0.000000000000000">
                  <c:v>1.3442597856063614E-17</c:v>
                </c:pt>
                <c:pt idx="57" formatCode="0.000000000000000">
                  <c:v>1.6488639297153757E-18</c:v>
                </c:pt>
                <c:pt idx="58" formatCode="0.000000000000000">
                  <c:v>1.768698122742683E-19</c:v>
                </c:pt>
                <c:pt idx="59" formatCode="0.000000000000000">
                  <c:v>1.6250045921594633E-20</c:v>
                </c:pt>
                <c:pt idx="60" formatCode="0.000000000000000">
                  <c:v>1.2428654140680021E-21</c:v>
                </c:pt>
                <c:pt idx="61" formatCode="0.000000000000000">
                  <c:v>7.5928975822486075E-23</c:v>
                </c:pt>
                <c:pt idx="62" formatCode="0.000000000000000">
                  <c:v>3.469949359945517E-24</c:v>
                </c:pt>
                <c:pt idx="63" formatCode="0.000000000000000">
                  <c:v>1.0516722453926384E-25</c:v>
                </c:pt>
                <c:pt idx="64" formatCode="0.000000000000000">
                  <c:v>1.5686809781309424E-27</c:v>
                </c:pt>
                <c:pt idx="65" formatCode="0.000000000000000">
                  <c:v>-7.4649325675990773E-31</c:v>
                </c:pt>
                <c:pt idx="66" formatCode="0.000000000000000">
                  <c:v>1.1845212958266781E-32</c:v>
                </c:pt>
                <c:pt idx="67" formatCode="0.000000000000000">
                  <c:v>-3.702783511705884E-34</c:v>
                </c:pt>
                <c:pt idx="68" formatCode="0.000000000000000">
                  <c:v>1.7274108166370085E-35</c:v>
                </c:pt>
                <c:pt idx="69" formatCode="0.000000000000000">
                  <c:v>-1.0717481900708269E-36</c:v>
                </c:pt>
                <c:pt idx="70" formatCode="0.000000000000000">
                  <c:v>8.2991416740973276E-38</c:v>
                </c:pt>
                <c:pt idx="71" formatCode="0.000000000000000">
                  <c:v>-7.7038850967035661E-39</c:v>
                </c:pt>
                <c:pt idx="72" formatCode="0.000000000000000">
                  <c:v>8.337100446248214E-40</c:v>
                </c:pt>
                <c:pt idx="73" formatCode="0.000000000000000">
                  <c:v>-1.0305603688074399E-40</c:v>
                </c:pt>
                <c:pt idx="74" formatCode="0.000000000000000">
                  <c:v>1.4325129398018427E-41</c:v>
                </c:pt>
                <c:pt idx="75" formatCode="0.000000000000000">
                  <c:v>-2.2117317674055735E-42</c:v>
                </c:pt>
                <c:pt idx="76" formatCode="0.000000000000000">
                  <c:v>3.7552368827686305E-43</c:v>
                </c:pt>
                <c:pt idx="77" formatCode="0.000000000000000">
                  <c:v>-6.9539142883834676E-44</c:v>
                </c:pt>
                <c:pt idx="78" formatCode="0.000000000000000">
                  <c:v>1.3947538755165903E-44</c:v>
                </c:pt>
                <c:pt idx="79" formatCode="0.000000000000000">
                  <c:v>-3.0121520941289843E-45</c:v>
                </c:pt>
                <c:pt idx="80" formatCode="0.000000000000000">
                  <c:v>6.9687620940720216E-46</c:v>
                </c:pt>
                <c:pt idx="81" formatCode="0.000000000000000">
                  <c:v>-1.7195201465977932E-46</c:v>
                </c:pt>
                <c:pt idx="82" formatCode="0.000000000000000">
                  <c:v>4.5075293731434419E-47</c:v>
                </c:pt>
                <c:pt idx="83" formatCode="0.000000000000000">
                  <c:v>-1.2509779192733201E-47</c:v>
                </c:pt>
                <c:pt idx="84" formatCode="0.000000000000000">
                  <c:v>3.6643978837285403E-48</c:v>
                </c:pt>
                <c:pt idx="85" formatCode="0.000000000000000">
                  <c:v>-1.1297873803387981E-48</c:v>
                </c:pt>
                <c:pt idx="86" formatCode="0.000000000000000">
                  <c:v>3.6571956376068588E-49</c:v>
                </c:pt>
                <c:pt idx="87" formatCode="0.000000000000000">
                  <c:v>-1.2401494688064036E-49</c:v>
                </c:pt>
                <c:pt idx="88" formatCode="0.000000000000000">
                  <c:v>4.3962109733536797E-50</c:v>
                </c:pt>
                <c:pt idx="89" formatCode="0.000000000000000">
                  <c:v>-1.6260808436155545E-50</c:v>
                </c:pt>
                <c:pt idx="90" formatCode="0.000000000000000">
                  <c:v>6.2648713598081797E-51</c:v>
                </c:pt>
                <c:pt idx="91" formatCode="0.000000000000000">
                  <c:v>-2.5101223421688278E-51</c:v>
                </c:pt>
                <c:pt idx="92" formatCode="0.000000000000000">
                  <c:v>1.0443568805694694E-51</c:v>
                </c:pt>
                <c:pt idx="93" formatCode="0.000000000000000">
                  <c:v>-4.5058787587836097E-52</c:v>
                </c:pt>
                <c:pt idx="94" formatCode="0.000000000000000">
                  <c:v>2.013416020658665E-52</c:v>
                </c:pt>
                <c:pt idx="95" formatCode="0.000000000000000">
                  <c:v>-9.3066927755433064E-53</c:v>
                </c:pt>
                <c:pt idx="96" formatCode="0.000000000000000">
                  <c:v>4.4451175599654271E-53</c:v>
                </c:pt>
                <c:pt idx="97" formatCode="0.000000000000000">
                  <c:v>-2.1915222649104729E-53</c:v>
                </c:pt>
                <c:pt idx="98" formatCode="0.000000000000000">
                  <c:v>1.1141913483485373E-53</c:v>
                </c:pt>
                <c:pt idx="99" formatCode="0.000000000000000">
                  <c:v>-5.8361533864128765E-54</c:v>
                </c:pt>
                <c:pt idx="100" formatCode="0.000000000000000">
                  <c:v>3.1468168527789289E-54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9D-463D-8403-5D4E468EE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013464"/>
        <c:axId val="480015104"/>
      </c:scatterChart>
      <c:valAx>
        <c:axId val="4800134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</a:p>
            </c:rich>
          </c:tx>
          <c:layout>
            <c:manualLayout>
              <c:xMode val="edge"/>
              <c:yMode val="edge"/>
              <c:x val="0.54753991362177956"/>
              <c:y val="0.916287644834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15104"/>
        <c:crosses val="autoZero"/>
        <c:crossBetween val="midCat"/>
      </c:valAx>
      <c:valAx>
        <c:axId val="4800151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Population</a:t>
                </a:r>
              </a:p>
            </c:rich>
          </c:tx>
          <c:layout>
            <c:manualLayout>
              <c:xMode val="edge"/>
              <c:yMode val="edge"/>
              <c:x val="1.7976373908577297E-2"/>
              <c:y val="0.234783829104695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13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r(t)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Sheet2!$D$2:$D$102</c:f>
              <c:numCache>
                <c:formatCode>0.000000000000</c:formatCode>
                <c:ptCount val="101"/>
                <c:pt idx="0" formatCode="General">
                  <c:v>0</c:v>
                </c:pt>
                <c:pt idx="1">
                  <c:v>0</c:v>
                </c:pt>
                <c:pt idx="2">
                  <c:v>6.4647766323024054E-6</c:v>
                </c:pt>
                <c:pt idx="3">
                  <c:v>1.6421769054663032E-5</c:v>
                </c:pt>
                <c:pt idx="4">
                  <c:v>3.0231105374742592E-5</c:v>
                </c:pt>
                <c:pt idx="5">
                  <c:v>4.8416777245621927E-5</c:v>
                </c:pt>
                <c:pt idx="6">
                  <c:v>7.1698418023226091E-5</c:v>
                </c:pt>
                <c:pt idx="7">
                  <c:v>1.0103655783191023E-4</c:v>
                </c:pt>
                <c:pt idx="8">
                  <c:v>1.3769504628641195E-4</c:v>
                </c:pt>
                <c:pt idx="9">
                  <c:v>1.8332583088294781E-4</c:v>
                </c:pt>
                <c:pt idx="10">
                  <c:v>2.4008322661561485E-4</c:v>
                </c:pt>
                <c:pt idx="11">
                  <c:v>3.107773501431928E-4</c:v>
                </c:pt>
                <c:pt idx="12">
                  <c:v>3.9907966231651721E-4</c:v>
                </c:pt>
                <c:pt idx="13">
                  <c:v>5.0979767000260893E-4</c:v>
                </c:pt>
                <c:pt idx="14">
                  <c:v>6.4924075071449365E-4</c:v>
                </c:pt>
                <c:pt idx="15">
                  <c:v>8.2570440902306869E-4</c:v>
                </c:pt>
                <c:pt idx="16">
                  <c:v>1.050104922786337E-3</c:v>
                </c:pt>
                <c:pt idx="17">
                  <c:v>1.3367976056692921E-3</c:v>
                </c:pt>
                <c:pt idx="18">
                  <c:v>1.704604099814349E-3</c:v>
                </c:pt>
                <c:pt idx="19">
                  <c:v>2.1780459872448666E-3</c:v>
                </c:pt>
                <c:pt idx="20">
                  <c:v>2.7887128783707039E-3</c:v>
                </c:pt>
                <c:pt idx="21">
                  <c:v>3.5765477758584116E-3</c:v>
                </c:pt>
                <c:pt idx="22">
                  <c:v>4.5905576871355129E-3</c:v>
                </c:pt>
                <c:pt idx="23">
                  <c:v>5.8879897745528088E-3</c:v>
                </c:pt>
                <c:pt idx="24">
                  <c:v>7.5303239956611631E-3</c:v>
                </c:pt>
                <c:pt idx="25">
                  <c:v>9.5736613899351664E-3</c:v>
                </c:pt>
                <c:pt idx="26">
                  <c:v>1.2050826841095888E-2</c:v>
                </c:pt>
                <c:pt idx="27">
                  <c:v>1.4944200900672954E-2</c:v>
                </c:pt>
                <c:pt idx="28">
                  <c:v>1.8154208680804536E-2</c:v>
                </c:pt>
                <c:pt idx="29">
                  <c:v>2.1479561437226617E-2</c:v>
                </c:pt>
                <c:pt idx="30">
                  <c:v>2.4635836882430248E-2</c:v>
                </c:pt>
                <c:pt idx="31">
                  <c:v>2.7330909600256845E-2</c:v>
                </c:pt>
                <c:pt idx="32">
                  <c:v>2.9373445625543199E-2</c:v>
                </c:pt>
                <c:pt idx="33">
                  <c:v>3.074206265941334E-2</c:v>
                </c:pt>
                <c:pt idx="34">
                  <c:v>3.1559457206284697E-2</c:v>
                </c:pt>
                <c:pt idx="35">
                  <c:v>3.2002220677410362E-2</c:v>
                </c:pt>
                <c:pt idx="36">
                  <c:v>3.222412267844621E-2</c:v>
                </c:pt>
                <c:pt idx="37">
                  <c:v>3.2328731980576515E-2</c:v>
                </c:pt>
                <c:pt idx="38">
                  <c:v>3.2375625324317661E-2</c:v>
                </c:pt>
                <c:pt idx="39">
                  <c:v>3.2395731700546153E-2</c:v>
                </c:pt>
                <c:pt idx="40">
                  <c:v>3.2403998125820219E-2</c:v>
                </c:pt>
                <c:pt idx="41">
                  <c:v>3.2407258497557455E-2</c:v>
                </c:pt>
                <c:pt idx="42">
                  <c:v>3.2408491303888481E-2</c:v>
                </c:pt>
                <c:pt idx="43">
                  <c:v>3.2408937614087016E-2</c:v>
                </c:pt>
                <c:pt idx="44">
                  <c:v>3.2409092053707816E-2</c:v>
                </c:pt>
                <c:pt idx="45">
                  <c:v>3.2409143034085493E-2</c:v>
                </c:pt>
                <c:pt idx="46">
                  <c:v>3.2409159051921217E-2</c:v>
                </c:pt>
                <c:pt idx="47">
                  <c:v>3.2409163830346636E-2</c:v>
                </c:pt>
                <c:pt idx="48">
                  <c:v>3.2409165180079413E-2</c:v>
                </c:pt>
                <c:pt idx="49">
                  <c:v>3.2409165539956666E-2</c:v>
                </c:pt>
                <c:pt idx="50">
                  <c:v>3.2409165630217972E-2</c:v>
                </c:pt>
                <c:pt idx="51">
                  <c:v>3.2409165651430392E-2</c:v>
                </c:pt>
                <c:pt idx="52">
                  <c:v>3.2409165656080728E-2</c:v>
                </c:pt>
                <c:pt idx="53">
                  <c:v>3.2409165657026874E-2</c:v>
                </c:pt>
                <c:pt idx="54">
                  <c:v>3.2409165657204468E-2</c:v>
                </c:pt>
                <c:pt idx="55">
                  <c:v>3.2409165657235006E-2</c:v>
                </c:pt>
                <c:pt idx="56">
                  <c:v>3.240916565723978E-2</c:v>
                </c:pt>
                <c:pt idx="57">
                  <c:v>3.2409165657240453E-2</c:v>
                </c:pt>
                <c:pt idx="58">
                  <c:v>3.2409165657240536E-2</c:v>
                </c:pt>
                <c:pt idx="59">
                  <c:v>3.2409165657240543E-2</c:v>
                </c:pt>
                <c:pt idx="60">
                  <c:v>3.2409165657240543E-2</c:v>
                </c:pt>
                <c:pt idx="61">
                  <c:v>3.2409165657240543E-2</c:v>
                </c:pt>
                <c:pt idx="62">
                  <c:v>3.2409165657240543E-2</c:v>
                </c:pt>
                <c:pt idx="63">
                  <c:v>3.2409165657240543E-2</c:v>
                </c:pt>
                <c:pt idx="64">
                  <c:v>3.2409165657240543E-2</c:v>
                </c:pt>
                <c:pt idx="65">
                  <c:v>3.2409165657240543E-2</c:v>
                </c:pt>
                <c:pt idx="66">
                  <c:v>3.2409165657240543E-2</c:v>
                </c:pt>
                <c:pt idx="67">
                  <c:v>3.2409165657240543E-2</c:v>
                </c:pt>
                <c:pt idx="68">
                  <c:v>3.2409165657240543E-2</c:v>
                </c:pt>
                <c:pt idx="69">
                  <c:v>3.2409165657240543E-2</c:v>
                </c:pt>
                <c:pt idx="70">
                  <c:v>3.2409165657240543E-2</c:v>
                </c:pt>
                <c:pt idx="71">
                  <c:v>3.2409165657240543E-2</c:v>
                </c:pt>
                <c:pt idx="72">
                  <c:v>3.2409165657240543E-2</c:v>
                </c:pt>
                <c:pt idx="73">
                  <c:v>3.2409165657240543E-2</c:v>
                </c:pt>
                <c:pt idx="74">
                  <c:v>3.2409165657240543E-2</c:v>
                </c:pt>
                <c:pt idx="75">
                  <c:v>3.2409165657240543E-2</c:v>
                </c:pt>
                <c:pt idx="76">
                  <c:v>3.2409165657240543E-2</c:v>
                </c:pt>
                <c:pt idx="77">
                  <c:v>3.2409165657240543E-2</c:v>
                </c:pt>
                <c:pt idx="78">
                  <c:v>3.2409165657240543E-2</c:v>
                </c:pt>
                <c:pt idx="79">
                  <c:v>3.2409165657240543E-2</c:v>
                </c:pt>
                <c:pt idx="80">
                  <c:v>3.2409165657240543E-2</c:v>
                </c:pt>
                <c:pt idx="81">
                  <c:v>3.2409165657240543E-2</c:v>
                </c:pt>
                <c:pt idx="82">
                  <c:v>3.2409165657240543E-2</c:v>
                </c:pt>
                <c:pt idx="83">
                  <c:v>3.2409165657240543E-2</c:v>
                </c:pt>
                <c:pt idx="84">
                  <c:v>3.2409165657240543E-2</c:v>
                </c:pt>
                <c:pt idx="85">
                  <c:v>3.2409165657240543E-2</c:v>
                </c:pt>
                <c:pt idx="86">
                  <c:v>3.2409165657240543E-2</c:v>
                </c:pt>
                <c:pt idx="87">
                  <c:v>3.2409165657240543E-2</c:v>
                </c:pt>
                <c:pt idx="88">
                  <c:v>3.2409165657240543E-2</c:v>
                </c:pt>
                <c:pt idx="89">
                  <c:v>3.2409165657240543E-2</c:v>
                </c:pt>
                <c:pt idx="90">
                  <c:v>3.2409165657240543E-2</c:v>
                </c:pt>
                <c:pt idx="91">
                  <c:v>3.2409165657240543E-2</c:v>
                </c:pt>
                <c:pt idx="92">
                  <c:v>3.2409165657240543E-2</c:v>
                </c:pt>
                <c:pt idx="93">
                  <c:v>3.2409165657240543E-2</c:v>
                </c:pt>
                <c:pt idx="94">
                  <c:v>3.2409165657240543E-2</c:v>
                </c:pt>
                <c:pt idx="95">
                  <c:v>3.2409165657240543E-2</c:v>
                </c:pt>
                <c:pt idx="96">
                  <c:v>3.2409165657240543E-2</c:v>
                </c:pt>
                <c:pt idx="97">
                  <c:v>3.2409165657240543E-2</c:v>
                </c:pt>
                <c:pt idx="98">
                  <c:v>3.2409165657240543E-2</c:v>
                </c:pt>
                <c:pt idx="99">
                  <c:v>3.2409165657240543E-2</c:v>
                </c:pt>
                <c:pt idx="100">
                  <c:v>3.2409165657240543E-2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62-4429-8885-61C5C2B38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854432"/>
        <c:axId val="545855088"/>
      </c:scatterChart>
      <c:valAx>
        <c:axId val="5458544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855088"/>
        <c:crosses val="autoZero"/>
        <c:crossBetween val="midCat"/>
      </c:valAx>
      <c:valAx>
        <c:axId val="54585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Population</a:t>
                </a:r>
              </a:p>
            </c:rich>
          </c:tx>
          <c:layout>
            <c:manualLayout>
              <c:xMode val="edge"/>
              <c:yMode val="edge"/>
              <c:x val="2.054442732408834E-2"/>
              <c:y val="0.2349923447069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85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Sheet2!$B$2:$B$102</c:f>
              <c:numCache>
                <c:formatCode>General</c:formatCode>
                <c:ptCount val="101"/>
                <c:pt idx="0">
                  <c:v>1</c:v>
                </c:pt>
                <c:pt idx="1">
                  <c:v>0.9999967181099656</c:v>
                </c:pt>
                <c:pt idx="2">
                  <c:v>0.99999015435143845</c:v>
                </c:pt>
                <c:pt idx="3">
                  <c:v>0.99998004497432369</c:v>
                </c:pt>
                <c:pt idx="4">
                  <c:v>0.99996602443766747</c:v>
                </c:pt>
                <c:pt idx="5">
                  <c:v>0.99994756089255232</c:v>
                </c:pt>
                <c:pt idx="6">
                  <c:v>0.99992392394964114</c:v>
                </c:pt>
                <c:pt idx="7">
                  <c:v>0.99989413878328726</c:v>
                </c:pt>
                <c:pt idx="8">
                  <c:v>0.99985692283640926</c:v>
                </c:pt>
                <c:pt idx="9">
                  <c:v>0.99981059987764598</c:v>
                </c:pt>
                <c:pt idx="10">
                  <c:v>0.99975298419742276</c:v>
                </c:pt>
                <c:pt idx="11">
                  <c:v>0.99968122517388158</c:v>
                </c:pt>
                <c:pt idx="12">
                  <c:v>0.99959159915449958</c:v>
                </c:pt>
                <c:pt idx="13">
                  <c:v>0.99947923148940909</c:v>
                </c:pt>
                <c:pt idx="14">
                  <c:v>0.99933772666716991</c:v>
                </c:pt>
                <c:pt idx="15">
                  <c:v>0.99915867925089219</c:v>
                </c:pt>
                <c:pt idx="16">
                  <c:v>0.99893103388758209</c:v>
                </c:pt>
                <c:pt idx="17">
                  <c:v>0.99864026186909294</c:v>
                </c:pt>
                <c:pt idx="18">
                  <c:v>0.99826733046071237</c:v>
                </c:pt>
                <c:pt idx="19">
                  <c:v>0.99778747102987497</c:v>
                </c:pt>
                <c:pt idx="20">
                  <c:v>0.99716882402109985</c:v>
                </c:pt>
                <c:pt idx="21">
                  <c:v>0.99637118865263608</c:v>
                </c:pt>
                <c:pt idx="22">
                  <c:v>0.99534538590575472</c:v>
                </c:pt>
                <c:pt idx="23">
                  <c:v>0.99403421610200726</c:v>
                </c:pt>
                <c:pt idx="24">
                  <c:v>0.99237667856292777</c:v>
                </c:pt>
                <c:pt idx="25">
                  <c:v>0.99031786448464865</c:v>
                </c:pt>
                <c:pt idx="26">
                  <c:v>0.9878271145672809</c:v>
                </c:pt>
                <c:pt idx="27">
                  <c:v>0.98492519064164885</c:v>
                </c:pt>
                <c:pt idx="28">
                  <c:v>0.98171515520274744</c:v>
                </c:pt>
                <c:pt idx="29">
                  <c:v>0.97840061176623572</c:v>
                </c:pt>
                <c:pt idx="30">
                  <c:v>0.97526521786606002</c:v>
                </c:pt>
                <c:pt idx="31">
                  <c:v>0.97259655495259578</c:v>
                </c:pt>
                <c:pt idx="32">
                  <c:v>0.97057956864998329</c:v>
                </c:pt>
                <c:pt idx="33">
                  <c:v>0.96923087416167453</c:v>
                </c:pt>
                <c:pt idx="34">
                  <c:v>0.9684264974790262</c:v>
                </c:pt>
                <c:pt idx="35">
                  <c:v>0.96799114708266176</c:v>
                </c:pt>
                <c:pt idx="36">
                  <c:v>0.96777305841423988</c:v>
                </c:pt>
                <c:pt idx="37">
                  <c:v>0.96767026996133743</c:v>
                </c:pt>
                <c:pt idx="38">
                  <c:v>0.96762419774588559</c:v>
                </c:pt>
                <c:pt idx="39">
                  <c:v>0.96760444438391602</c:v>
                </c:pt>
                <c:pt idx="40">
                  <c:v>0.96759632326077905</c:v>
                </c:pt>
                <c:pt idx="41">
                  <c:v>0.96759312022473343</c:v>
                </c:pt>
                <c:pt idx="42">
                  <c:v>0.96759190910208781</c:v>
                </c:pt>
                <c:pt idx="43">
                  <c:v>0.96759147064253559</c:v>
                </c:pt>
                <c:pt idx="44">
                  <c:v>0.96759131891959371</c:v>
                </c:pt>
                <c:pt idx="45">
                  <c:v>0.96759126883599711</c:v>
                </c:pt>
                <c:pt idx="46">
                  <c:v>0.96759125309992733</c:v>
                </c:pt>
                <c:pt idx="47">
                  <c:v>0.9675912484055581</c:v>
                </c:pt>
                <c:pt idx="48">
                  <c:v>0.96759124707956823</c:v>
                </c:pt>
                <c:pt idx="49">
                  <c:v>0.96759124672602148</c:v>
                </c:pt>
                <c:pt idx="50">
                  <c:v>0.96759124663734797</c:v>
                </c:pt>
                <c:pt idx="51">
                  <c:v>0.96759124661650864</c:v>
                </c:pt>
                <c:pt idx="52">
                  <c:v>0.96759124661194007</c:v>
                </c:pt>
                <c:pt idx="53">
                  <c:v>0.96759124661101059</c:v>
                </c:pt>
                <c:pt idx="54">
                  <c:v>0.96759124661083618</c:v>
                </c:pt>
                <c:pt idx="55">
                  <c:v>0.9675912466108062</c:v>
                </c:pt>
                <c:pt idx="56">
                  <c:v>0.96759124661080154</c:v>
                </c:pt>
                <c:pt idx="57">
                  <c:v>0.96759124661080087</c:v>
                </c:pt>
                <c:pt idx="58">
                  <c:v>0.96759124661080076</c:v>
                </c:pt>
                <c:pt idx="59">
                  <c:v>0.96759124661080076</c:v>
                </c:pt>
                <c:pt idx="60">
                  <c:v>0.96759124661080076</c:v>
                </c:pt>
                <c:pt idx="61">
                  <c:v>0.96759124661080076</c:v>
                </c:pt>
                <c:pt idx="62">
                  <c:v>0.96759124661080076</c:v>
                </c:pt>
                <c:pt idx="63">
                  <c:v>0.96759124661080076</c:v>
                </c:pt>
                <c:pt idx="64">
                  <c:v>0.96759124661080076</c:v>
                </c:pt>
                <c:pt idx="65">
                  <c:v>0.96759124661080076</c:v>
                </c:pt>
                <c:pt idx="66">
                  <c:v>0.96759124661080076</c:v>
                </c:pt>
                <c:pt idx="67">
                  <c:v>0.96759124661080076</c:v>
                </c:pt>
                <c:pt idx="68">
                  <c:v>0.96759124661080076</c:v>
                </c:pt>
                <c:pt idx="69">
                  <c:v>0.96759124661080076</c:v>
                </c:pt>
                <c:pt idx="70">
                  <c:v>0.96759124661080076</c:v>
                </c:pt>
                <c:pt idx="71">
                  <c:v>0.96759124661080076</c:v>
                </c:pt>
                <c:pt idx="72">
                  <c:v>0.96759124661080076</c:v>
                </c:pt>
                <c:pt idx="73">
                  <c:v>0.96759124661080076</c:v>
                </c:pt>
                <c:pt idx="74">
                  <c:v>0.96759124661080076</c:v>
                </c:pt>
                <c:pt idx="75">
                  <c:v>0.96759124661080076</c:v>
                </c:pt>
                <c:pt idx="76">
                  <c:v>0.96759124661080076</c:v>
                </c:pt>
                <c:pt idx="77">
                  <c:v>0.96759124661080076</c:v>
                </c:pt>
                <c:pt idx="78">
                  <c:v>0.96759124661080076</c:v>
                </c:pt>
                <c:pt idx="79">
                  <c:v>0.96759124661080076</c:v>
                </c:pt>
                <c:pt idx="80">
                  <c:v>0.96759124661080076</c:v>
                </c:pt>
                <c:pt idx="81">
                  <c:v>0.96759124661080076</c:v>
                </c:pt>
                <c:pt idx="82">
                  <c:v>0.96759124661080076</c:v>
                </c:pt>
                <c:pt idx="83">
                  <c:v>0.96759124661080076</c:v>
                </c:pt>
                <c:pt idx="84">
                  <c:v>0.96759124661080076</c:v>
                </c:pt>
                <c:pt idx="85">
                  <c:v>0.96759124661080076</c:v>
                </c:pt>
                <c:pt idx="86">
                  <c:v>0.96759124661080076</c:v>
                </c:pt>
                <c:pt idx="87">
                  <c:v>0.96759124661080076</c:v>
                </c:pt>
                <c:pt idx="88">
                  <c:v>0.96759124661080076</c:v>
                </c:pt>
                <c:pt idx="89">
                  <c:v>0.96759124661080076</c:v>
                </c:pt>
                <c:pt idx="90">
                  <c:v>0.96759124661080076</c:v>
                </c:pt>
                <c:pt idx="91">
                  <c:v>0.96759124661080076</c:v>
                </c:pt>
                <c:pt idx="92">
                  <c:v>0.96759124661080076</c:v>
                </c:pt>
                <c:pt idx="93">
                  <c:v>0.96759124661080076</c:v>
                </c:pt>
                <c:pt idx="94">
                  <c:v>0.96759124661080076</c:v>
                </c:pt>
                <c:pt idx="95">
                  <c:v>0.96759124661080076</c:v>
                </c:pt>
                <c:pt idx="96">
                  <c:v>0.96759124661080076</c:v>
                </c:pt>
                <c:pt idx="97">
                  <c:v>0.96759124661080076</c:v>
                </c:pt>
                <c:pt idx="98">
                  <c:v>0.96759124661080076</c:v>
                </c:pt>
                <c:pt idx="99">
                  <c:v>0.96759124661080076</c:v>
                </c:pt>
                <c:pt idx="100">
                  <c:v>0.96759124661080076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42-4FD6-8EF3-49EFC7809B8E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i(t)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Sheet2!$C$2:$C$102</c:f>
              <c:numCache>
                <c:formatCode>0.0000000000000</c:formatCode>
                <c:ptCount val="101"/>
                <c:pt idx="0">
                  <c:v>3.6941580756013745E-6</c:v>
                </c:pt>
                <c:pt idx="1">
                  <c:v>3.6941580756013745E-6</c:v>
                </c:pt>
                <c:pt idx="2" formatCode="0.000000000000000">
                  <c:v>3.7931399704230956E-6</c:v>
                </c:pt>
                <c:pt idx="3" formatCode="0.000000000000000">
                  <c:v>3.9455246628798746E-6</c:v>
                </c:pt>
                <c:pt idx="4" formatCode="0.000000000000000">
                  <c:v>4.1567249990581328E-6</c:v>
                </c:pt>
                <c:pt idx="5" formatCode="0.000000000000000">
                  <c:v>4.4345982433531758E-6</c:v>
                </c:pt>
                <c:pt idx="6" formatCode="0.000000000000000">
                  <c:v>4.7899003769280239E-6</c:v>
                </c:pt>
                <c:pt idx="7" formatCode="0.000000000000000">
                  <c:v>5.2369269220716758E-6</c:v>
                </c:pt>
                <c:pt idx="8" formatCode="0.000000000000000">
                  <c:v>5.7943853455918571E-6</c:v>
                </c:pt>
                <c:pt idx="9" formatCode="0.000000000000000">
                  <c:v>6.4865595123048052E-6</c:v>
                </c:pt>
                <c:pt idx="10" formatCode="0.000000000000000">
                  <c:v>7.3448440028652388E-6</c:v>
                </c:pt>
                <c:pt idx="11" formatCode="0.000000000000000">
                  <c:v>8.4097440165070887E-6</c:v>
                </c:pt>
                <c:pt idx="12" formatCode="0.000000000000000">
                  <c:v>9.7334512251509223E-6</c:v>
                </c:pt>
                <c:pt idx="13" formatCode="0.000000000000000">
                  <c:v>1.1383108629541607E-5</c:v>
                </c:pt>
                <c:pt idx="14" formatCode="0.000000000000000">
                  <c:v>1.3444850156843814E-5</c:v>
                </c:pt>
                <c:pt idx="15" formatCode="0.000000000000000">
                  <c:v>1.6028608125947731E-5</c:v>
                </c:pt>
                <c:pt idx="16" formatCode="0.000000000000000">
                  <c:v>1.9273457672803701E-5</c:v>
                </c:pt>
                <c:pt idx="17" formatCode="0.000000000000000">
                  <c:v>2.3352793279051232E-5</c:v>
                </c:pt>
                <c:pt idx="18" formatCode="0.000000000000000">
                  <c:v>2.8477707514617587E-5</c:v>
                </c:pt>
                <c:pt idx="19" formatCode="0.000000000000000">
                  <c:v>3.4895250921476411E-5</c:v>
                </c:pt>
                <c:pt idx="20" formatCode="0.000000000000000">
                  <c:v>4.2875368570759618E-5</c:v>
                </c:pt>
                <c:pt idx="21" formatCode="0.000000000000000">
                  <c:v>5.2675839546862402E-5</c:v>
                </c:pt>
                <c:pt idx="22" formatCode="0.000000000000000">
                  <c:v>6.4468675151169977E-5</c:v>
                </c:pt>
                <c:pt idx="23" formatCode="0.000000000000000">
                  <c:v>7.8206391481350229E-5</c:v>
                </c:pt>
                <c:pt idx="24" formatCode="0.000000000000000">
                  <c:v>9.340970945252586E-5</c:v>
                </c:pt>
                <c:pt idx="25" formatCode="0.000000000000000">
                  <c:v>1.0888639345761413E-4</c:v>
                </c:pt>
                <c:pt idx="26" formatCode="0.000000000000000">
                  <c:v>1.2247085966463769E-4</c:v>
                </c:pt>
                <c:pt idx="27" formatCode="0.000000000000000">
                  <c:v>1.3102072571965633E-4</c:v>
                </c:pt>
                <c:pt idx="28" formatCode="0.000000000000000">
                  <c:v>1.3104838448954012E-4</c:v>
                </c:pt>
                <c:pt idx="29" formatCode="0.000000000000000">
                  <c:v>1.2023906457918598E-4</c:v>
                </c:pt>
                <c:pt idx="30" formatCode="0.000000000000000">
                  <c:v>9.935751955121095E-5</c:v>
                </c:pt>
                <c:pt idx="31" formatCode="0.000000000000000">
                  <c:v>7.2947715188798339E-5</c:v>
                </c:pt>
                <c:pt idx="32" formatCode="0.000000000000000">
                  <c:v>4.7397992514983307E-5</c:v>
                </c:pt>
                <c:pt idx="33" formatCode="0.000000000000000">
                  <c:v>2.7475446953659024E-5</c:v>
                </c:pt>
                <c:pt idx="34" formatCode="0.000000000000000">
                  <c:v>1.445758273063393E-5</c:v>
                </c:pt>
                <c:pt idx="35" formatCode="0.000000000000000">
                  <c:v>7.0445079693920988E-6</c:v>
                </c:pt>
                <c:pt idx="36" formatCode="0.000000000000000">
                  <c:v>3.2311753553762039E-6</c:v>
                </c:pt>
                <c:pt idx="37" formatCode="0.000000000000000">
                  <c:v>1.4103261275533534E-6</c:v>
                </c:pt>
                <c:pt idx="38" formatCode="0.000000000000000">
                  <c:v>5.8919783819750288E-7</c:v>
                </c:pt>
                <c:pt idx="39" formatCode="0.000000000000000">
                  <c:v>2.3618357925911098E-7</c:v>
                </c:pt>
                <c:pt idx="40" formatCode="0.000000000000000">
                  <c:v>9.0881442152956224E-8</c:v>
                </c:pt>
                <c:pt idx="41" formatCode="0.000000000000000">
                  <c:v>3.3545750504169092E-8</c:v>
                </c:pt>
                <c:pt idx="42" formatCode="0.000000000000000">
                  <c:v>1.1862065077413122E-8</c:v>
                </c:pt>
                <c:pt idx="43" formatCode="0.000000000000000">
                  <c:v>4.0114187220067826E-9</c:v>
                </c:pt>
                <c:pt idx="44" formatCode="0.000000000000000">
                  <c:v>1.2947397505746721E-9</c:v>
                </c:pt>
                <c:pt idx="45" formatCode="0.000000000000000">
                  <c:v>3.9795865159970912E-10</c:v>
                </c:pt>
                <c:pt idx="46" formatCode="0.000000000000000">
                  <c:v>1.1619271527818827E-10</c:v>
                </c:pt>
                <c:pt idx="47" formatCode="0.000000000000000">
                  <c:v>3.2136494620730236E-11</c:v>
                </c:pt>
                <c:pt idx="48" formatCode="0.000000000000000">
                  <c:v>8.3936386056836579E-12</c:v>
                </c:pt>
                <c:pt idx="49" formatCode="0.000000000000000">
                  <c:v>2.0631155037473536E-12</c:v>
                </c:pt>
                <c:pt idx="50" formatCode="0.000000000000000">
                  <c:v>4.7534837188328752E-13</c:v>
                </c:pt>
                <c:pt idx="51" formatCode="0.000000000000000">
                  <c:v>1.0220524246352605E-13</c:v>
                </c:pt>
                <c:pt idx="52" formatCode="0.000000000000000">
                  <c:v>2.0402139129986222E-14</c:v>
                </c:pt>
                <c:pt idx="53" formatCode="0.000000000000000">
                  <c:v>3.7586323317199784E-15</c:v>
                </c:pt>
                <c:pt idx="54" formatCode="0.000000000000000">
                  <c:v>6.3459029999159929E-16</c:v>
                </c:pt>
                <c:pt idx="55" formatCode="0.000000000000000">
                  <c:v>9.7373751555736807E-17</c:v>
                </c:pt>
                <c:pt idx="56" formatCode="0.000000000000000">
                  <c:v>1.3442597856063614E-17</c:v>
                </c:pt>
                <c:pt idx="57" formatCode="0.000000000000000">
                  <c:v>1.6488639297153757E-18</c:v>
                </c:pt>
                <c:pt idx="58" formatCode="0.000000000000000">
                  <c:v>1.768698122742683E-19</c:v>
                </c:pt>
                <c:pt idx="59" formatCode="0.000000000000000">
                  <c:v>1.6250045921594633E-20</c:v>
                </c:pt>
                <c:pt idx="60" formatCode="0.000000000000000">
                  <c:v>1.2428654140680021E-21</c:v>
                </c:pt>
                <c:pt idx="61" formatCode="0.000000000000000">
                  <c:v>7.5928975822486075E-23</c:v>
                </c:pt>
                <c:pt idx="62" formatCode="0.000000000000000">
                  <c:v>3.469949359945517E-24</c:v>
                </c:pt>
                <c:pt idx="63" formatCode="0.000000000000000">
                  <c:v>1.0516722453926384E-25</c:v>
                </c:pt>
                <c:pt idx="64" formatCode="0.000000000000000">
                  <c:v>1.5686809781309424E-27</c:v>
                </c:pt>
                <c:pt idx="65" formatCode="0.000000000000000">
                  <c:v>-7.4649325675990773E-31</c:v>
                </c:pt>
                <c:pt idx="66" formatCode="0.000000000000000">
                  <c:v>1.1845212958266781E-32</c:v>
                </c:pt>
                <c:pt idx="67" formatCode="0.000000000000000">
                  <c:v>-3.702783511705884E-34</c:v>
                </c:pt>
                <c:pt idx="68" formatCode="0.000000000000000">
                  <c:v>1.7274108166370085E-35</c:v>
                </c:pt>
                <c:pt idx="69" formatCode="0.000000000000000">
                  <c:v>-1.0717481900708269E-36</c:v>
                </c:pt>
                <c:pt idx="70" formatCode="0.000000000000000">
                  <c:v>8.2991416740973276E-38</c:v>
                </c:pt>
                <c:pt idx="71" formatCode="0.000000000000000">
                  <c:v>-7.7038850967035661E-39</c:v>
                </c:pt>
                <c:pt idx="72" formatCode="0.000000000000000">
                  <c:v>8.337100446248214E-40</c:v>
                </c:pt>
                <c:pt idx="73" formatCode="0.000000000000000">
                  <c:v>-1.0305603688074399E-40</c:v>
                </c:pt>
                <c:pt idx="74" formatCode="0.000000000000000">
                  <c:v>1.4325129398018427E-41</c:v>
                </c:pt>
                <c:pt idx="75" formatCode="0.000000000000000">
                  <c:v>-2.2117317674055735E-42</c:v>
                </c:pt>
                <c:pt idx="76" formatCode="0.000000000000000">
                  <c:v>3.7552368827686305E-43</c:v>
                </c:pt>
                <c:pt idx="77" formatCode="0.000000000000000">
                  <c:v>-6.9539142883834676E-44</c:v>
                </c:pt>
                <c:pt idx="78" formatCode="0.000000000000000">
                  <c:v>1.3947538755165903E-44</c:v>
                </c:pt>
                <c:pt idx="79" formatCode="0.000000000000000">
                  <c:v>-3.0121520941289843E-45</c:v>
                </c:pt>
                <c:pt idx="80" formatCode="0.000000000000000">
                  <c:v>6.9687620940720216E-46</c:v>
                </c:pt>
                <c:pt idx="81" formatCode="0.000000000000000">
                  <c:v>-1.7195201465977932E-46</c:v>
                </c:pt>
                <c:pt idx="82" formatCode="0.000000000000000">
                  <c:v>4.5075293731434419E-47</c:v>
                </c:pt>
                <c:pt idx="83" formatCode="0.000000000000000">
                  <c:v>-1.2509779192733201E-47</c:v>
                </c:pt>
                <c:pt idx="84" formatCode="0.000000000000000">
                  <c:v>3.6643978837285403E-48</c:v>
                </c:pt>
                <c:pt idx="85" formatCode="0.000000000000000">
                  <c:v>-1.1297873803387981E-48</c:v>
                </c:pt>
                <c:pt idx="86" formatCode="0.000000000000000">
                  <c:v>3.6571956376068588E-49</c:v>
                </c:pt>
                <c:pt idx="87" formatCode="0.000000000000000">
                  <c:v>-1.2401494688064036E-49</c:v>
                </c:pt>
                <c:pt idx="88" formatCode="0.000000000000000">
                  <c:v>4.3962109733536797E-50</c:v>
                </c:pt>
                <c:pt idx="89" formatCode="0.000000000000000">
                  <c:v>-1.6260808436155545E-50</c:v>
                </c:pt>
                <c:pt idx="90" formatCode="0.000000000000000">
                  <c:v>6.2648713598081797E-51</c:v>
                </c:pt>
                <c:pt idx="91" formatCode="0.000000000000000">
                  <c:v>-2.5101223421688278E-51</c:v>
                </c:pt>
                <c:pt idx="92" formatCode="0.000000000000000">
                  <c:v>1.0443568805694694E-51</c:v>
                </c:pt>
                <c:pt idx="93" formatCode="0.000000000000000">
                  <c:v>-4.5058787587836097E-52</c:v>
                </c:pt>
                <c:pt idx="94" formatCode="0.000000000000000">
                  <c:v>2.013416020658665E-52</c:v>
                </c:pt>
                <c:pt idx="95" formatCode="0.000000000000000">
                  <c:v>-9.3066927755433064E-53</c:v>
                </c:pt>
                <c:pt idx="96" formatCode="0.000000000000000">
                  <c:v>4.4451175599654271E-53</c:v>
                </c:pt>
                <c:pt idx="97" formatCode="0.000000000000000">
                  <c:v>-2.1915222649104729E-53</c:v>
                </c:pt>
                <c:pt idx="98" formatCode="0.000000000000000">
                  <c:v>1.1141913483485373E-53</c:v>
                </c:pt>
                <c:pt idx="99" formatCode="0.000000000000000">
                  <c:v>-5.8361533864128765E-54</c:v>
                </c:pt>
                <c:pt idx="100" formatCode="0.000000000000000">
                  <c:v>3.1468168527789289E-54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42-4FD6-8EF3-49EFC7809B8E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r(t)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Sheet2!$D$2:$D$102</c:f>
              <c:numCache>
                <c:formatCode>0.000000000000</c:formatCode>
                <c:ptCount val="101"/>
                <c:pt idx="0" formatCode="General">
                  <c:v>0</c:v>
                </c:pt>
                <c:pt idx="1">
                  <c:v>0</c:v>
                </c:pt>
                <c:pt idx="2">
                  <c:v>6.4647766323024054E-6</c:v>
                </c:pt>
                <c:pt idx="3">
                  <c:v>1.6421769054663032E-5</c:v>
                </c:pt>
                <c:pt idx="4">
                  <c:v>3.0231105374742592E-5</c:v>
                </c:pt>
                <c:pt idx="5">
                  <c:v>4.8416777245621927E-5</c:v>
                </c:pt>
                <c:pt idx="6">
                  <c:v>7.1698418023226091E-5</c:v>
                </c:pt>
                <c:pt idx="7">
                  <c:v>1.0103655783191023E-4</c:v>
                </c:pt>
                <c:pt idx="8">
                  <c:v>1.3769504628641195E-4</c:v>
                </c:pt>
                <c:pt idx="9">
                  <c:v>1.8332583088294781E-4</c:v>
                </c:pt>
                <c:pt idx="10">
                  <c:v>2.4008322661561485E-4</c:v>
                </c:pt>
                <c:pt idx="11">
                  <c:v>3.107773501431928E-4</c:v>
                </c:pt>
                <c:pt idx="12">
                  <c:v>3.9907966231651721E-4</c:v>
                </c:pt>
                <c:pt idx="13">
                  <c:v>5.0979767000260893E-4</c:v>
                </c:pt>
                <c:pt idx="14">
                  <c:v>6.4924075071449365E-4</c:v>
                </c:pt>
                <c:pt idx="15">
                  <c:v>8.2570440902306869E-4</c:v>
                </c:pt>
                <c:pt idx="16">
                  <c:v>1.050104922786337E-3</c:v>
                </c:pt>
                <c:pt idx="17">
                  <c:v>1.3367976056692921E-3</c:v>
                </c:pt>
                <c:pt idx="18">
                  <c:v>1.704604099814349E-3</c:v>
                </c:pt>
                <c:pt idx="19">
                  <c:v>2.1780459872448666E-3</c:v>
                </c:pt>
                <c:pt idx="20">
                  <c:v>2.7887128783707039E-3</c:v>
                </c:pt>
                <c:pt idx="21">
                  <c:v>3.5765477758584116E-3</c:v>
                </c:pt>
                <c:pt idx="22">
                  <c:v>4.5905576871355129E-3</c:v>
                </c:pt>
                <c:pt idx="23">
                  <c:v>5.8879897745528088E-3</c:v>
                </c:pt>
                <c:pt idx="24">
                  <c:v>7.5303239956611631E-3</c:v>
                </c:pt>
                <c:pt idx="25">
                  <c:v>9.5736613899351664E-3</c:v>
                </c:pt>
                <c:pt idx="26">
                  <c:v>1.2050826841095888E-2</c:v>
                </c:pt>
                <c:pt idx="27">
                  <c:v>1.4944200900672954E-2</c:v>
                </c:pt>
                <c:pt idx="28">
                  <c:v>1.8154208680804536E-2</c:v>
                </c:pt>
                <c:pt idx="29">
                  <c:v>2.1479561437226617E-2</c:v>
                </c:pt>
                <c:pt idx="30">
                  <c:v>2.4635836882430248E-2</c:v>
                </c:pt>
                <c:pt idx="31">
                  <c:v>2.7330909600256845E-2</c:v>
                </c:pt>
                <c:pt idx="32">
                  <c:v>2.9373445625543199E-2</c:v>
                </c:pt>
                <c:pt idx="33">
                  <c:v>3.074206265941334E-2</c:v>
                </c:pt>
                <c:pt idx="34">
                  <c:v>3.1559457206284697E-2</c:v>
                </c:pt>
                <c:pt idx="35">
                  <c:v>3.2002220677410362E-2</c:v>
                </c:pt>
                <c:pt idx="36">
                  <c:v>3.222412267844621E-2</c:v>
                </c:pt>
                <c:pt idx="37">
                  <c:v>3.2328731980576515E-2</c:v>
                </c:pt>
                <c:pt idx="38">
                  <c:v>3.2375625324317661E-2</c:v>
                </c:pt>
                <c:pt idx="39">
                  <c:v>3.2395731700546153E-2</c:v>
                </c:pt>
                <c:pt idx="40">
                  <c:v>3.2403998125820219E-2</c:v>
                </c:pt>
                <c:pt idx="41">
                  <c:v>3.2407258497557455E-2</c:v>
                </c:pt>
                <c:pt idx="42">
                  <c:v>3.2408491303888481E-2</c:v>
                </c:pt>
                <c:pt idx="43">
                  <c:v>3.2408937614087016E-2</c:v>
                </c:pt>
                <c:pt idx="44">
                  <c:v>3.2409092053707816E-2</c:v>
                </c:pt>
                <c:pt idx="45">
                  <c:v>3.2409143034085493E-2</c:v>
                </c:pt>
                <c:pt idx="46">
                  <c:v>3.2409159051921217E-2</c:v>
                </c:pt>
                <c:pt idx="47">
                  <c:v>3.2409163830346636E-2</c:v>
                </c:pt>
                <c:pt idx="48">
                  <c:v>3.2409165180079413E-2</c:v>
                </c:pt>
                <c:pt idx="49">
                  <c:v>3.2409165539956666E-2</c:v>
                </c:pt>
                <c:pt idx="50">
                  <c:v>3.2409165630217972E-2</c:v>
                </c:pt>
                <c:pt idx="51">
                  <c:v>3.2409165651430392E-2</c:v>
                </c:pt>
                <c:pt idx="52">
                  <c:v>3.2409165656080728E-2</c:v>
                </c:pt>
                <c:pt idx="53">
                  <c:v>3.2409165657026874E-2</c:v>
                </c:pt>
                <c:pt idx="54">
                  <c:v>3.2409165657204468E-2</c:v>
                </c:pt>
                <c:pt idx="55">
                  <c:v>3.2409165657235006E-2</c:v>
                </c:pt>
                <c:pt idx="56">
                  <c:v>3.240916565723978E-2</c:v>
                </c:pt>
                <c:pt idx="57">
                  <c:v>3.2409165657240453E-2</c:v>
                </c:pt>
                <c:pt idx="58">
                  <c:v>3.2409165657240536E-2</c:v>
                </c:pt>
                <c:pt idx="59">
                  <c:v>3.2409165657240543E-2</c:v>
                </c:pt>
                <c:pt idx="60">
                  <c:v>3.2409165657240543E-2</c:v>
                </c:pt>
                <c:pt idx="61">
                  <c:v>3.2409165657240543E-2</c:v>
                </c:pt>
                <c:pt idx="62">
                  <c:v>3.2409165657240543E-2</c:v>
                </c:pt>
                <c:pt idx="63">
                  <c:v>3.2409165657240543E-2</c:v>
                </c:pt>
                <c:pt idx="64">
                  <c:v>3.2409165657240543E-2</c:v>
                </c:pt>
                <c:pt idx="65">
                  <c:v>3.2409165657240543E-2</c:v>
                </c:pt>
                <c:pt idx="66">
                  <c:v>3.2409165657240543E-2</c:v>
                </c:pt>
                <c:pt idx="67">
                  <c:v>3.2409165657240543E-2</c:v>
                </c:pt>
                <c:pt idx="68">
                  <c:v>3.2409165657240543E-2</c:v>
                </c:pt>
                <c:pt idx="69">
                  <c:v>3.2409165657240543E-2</c:v>
                </c:pt>
                <c:pt idx="70">
                  <c:v>3.2409165657240543E-2</c:v>
                </c:pt>
                <c:pt idx="71">
                  <c:v>3.2409165657240543E-2</c:v>
                </c:pt>
                <c:pt idx="72">
                  <c:v>3.2409165657240543E-2</c:v>
                </c:pt>
                <c:pt idx="73">
                  <c:v>3.2409165657240543E-2</c:v>
                </c:pt>
                <c:pt idx="74">
                  <c:v>3.2409165657240543E-2</c:v>
                </c:pt>
                <c:pt idx="75">
                  <c:v>3.2409165657240543E-2</c:v>
                </c:pt>
                <c:pt idx="76">
                  <c:v>3.2409165657240543E-2</c:v>
                </c:pt>
                <c:pt idx="77">
                  <c:v>3.2409165657240543E-2</c:v>
                </c:pt>
                <c:pt idx="78">
                  <c:v>3.2409165657240543E-2</c:v>
                </c:pt>
                <c:pt idx="79">
                  <c:v>3.2409165657240543E-2</c:v>
                </c:pt>
                <c:pt idx="80">
                  <c:v>3.2409165657240543E-2</c:v>
                </c:pt>
                <c:pt idx="81">
                  <c:v>3.2409165657240543E-2</c:v>
                </c:pt>
                <c:pt idx="82">
                  <c:v>3.2409165657240543E-2</c:v>
                </c:pt>
                <c:pt idx="83">
                  <c:v>3.2409165657240543E-2</c:v>
                </c:pt>
                <c:pt idx="84">
                  <c:v>3.2409165657240543E-2</c:v>
                </c:pt>
                <c:pt idx="85">
                  <c:v>3.2409165657240543E-2</c:v>
                </c:pt>
                <c:pt idx="86">
                  <c:v>3.2409165657240543E-2</c:v>
                </c:pt>
                <c:pt idx="87">
                  <c:v>3.2409165657240543E-2</c:v>
                </c:pt>
                <c:pt idx="88">
                  <c:v>3.2409165657240543E-2</c:v>
                </c:pt>
                <c:pt idx="89">
                  <c:v>3.2409165657240543E-2</c:v>
                </c:pt>
                <c:pt idx="90">
                  <c:v>3.2409165657240543E-2</c:v>
                </c:pt>
                <c:pt idx="91">
                  <c:v>3.2409165657240543E-2</c:v>
                </c:pt>
                <c:pt idx="92">
                  <c:v>3.2409165657240543E-2</c:v>
                </c:pt>
                <c:pt idx="93">
                  <c:v>3.2409165657240543E-2</c:v>
                </c:pt>
                <c:pt idx="94">
                  <c:v>3.2409165657240543E-2</c:v>
                </c:pt>
                <c:pt idx="95">
                  <c:v>3.2409165657240543E-2</c:v>
                </c:pt>
                <c:pt idx="96">
                  <c:v>3.2409165657240543E-2</c:v>
                </c:pt>
                <c:pt idx="97">
                  <c:v>3.2409165657240543E-2</c:v>
                </c:pt>
                <c:pt idx="98">
                  <c:v>3.2409165657240543E-2</c:v>
                </c:pt>
                <c:pt idx="99">
                  <c:v>3.2409165657240543E-2</c:v>
                </c:pt>
                <c:pt idx="100">
                  <c:v>3.2409165657240543E-2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42-4FD6-8EF3-49EFC7809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614696"/>
        <c:axId val="469615024"/>
      </c:scatterChart>
      <c:valAx>
        <c:axId val="469614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15024"/>
        <c:crosses val="autoZero"/>
        <c:crossBetween val="midCat"/>
      </c:valAx>
      <c:valAx>
        <c:axId val="46961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14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522922</xdr:colOff>
      <xdr:row>13</xdr:row>
      <xdr:rowOff>101917</xdr:rowOff>
    </xdr:from>
    <xdr:to>
      <xdr:col>19</xdr:col>
      <xdr:colOff>218122</xdr:colOff>
      <xdr:row>28</xdr:row>
      <xdr:rowOff>101918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913CFB-799D-4044-BEE2-5E0778393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531812</xdr:colOff>
      <xdr:row>29</xdr:row>
      <xdr:rowOff>49212</xdr:rowOff>
    </xdr:from>
    <xdr:to>
      <xdr:col>19</xdr:col>
      <xdr:colOff>214312</xdr:colOff>
      <xdr:row>44</xdr:row>
      <xdr:rowOff>53975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468FAB-D85C-42E3-88DA-8A028EC37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19</xdr:col>
      <xdr:colOff>293687</xdr:colOff>
      <xdr:row>13</xdr:row>
      <xdr:rowOff>4762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DB3FCC-5D60-48A2-8A57-CC8517010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841375</xdr:colOff>
      <xdr:row>4</xdr:row>
      <xdr:rowOff>104776</xdr:rowOff>
    </xdr:from>
    <xdr:to>
      <xdr:col>35</xdr:col>
      <xdr:colOff>603250</xdr:colOff>
      <xdr:row>19</xdr:row>
      <xdr:rowOff>109538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C6BFED3-2B2B-4ECF-9524-287686FCC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87312</xdr:colOff>
      <xdr:row>108</xdr:row>
      <xdr:rowOff>80962</xdr:rowOff>
    </xdr:from>
    <xdr:to>
      <xdr:col>19</xdr:col>
      <xdr:colOff>381000</xdr:colOff>
      <xdr:row>123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CDF6C-13FA-41E2-90D3-01FAA6650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311150</xdr:colOff>
      <xdr:row>33</xdr:row>
      <xdr:rowOff>87630</xdr:rowOff>
    </xdr:from>
    <xdr:to>
      <xdr:col>12</xdr:col>
      <xdr:colOff>288290</xdr:colOff>
      <xdr:row>48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5F2F3A-447B-4F21-9F4F-04421567A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214606</xdr:colOff>
      <xdr:row>2</xdr:row>
      <xdr:rowOff>35967</xdr:rowOff>
    </xdr:from>
    <xdr:to>
      <xdr:col>11</xdr:col>
      <xdr:colOff>556236</xdr:colOff>
      <xdr:row>17</xdr:row>
      <xdr:rowOff>35967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2B36AB-5371-4A2F-867A-362C41D7A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203200</xdr:colOff>
      <xdr:row>17</xdr:row>
      <xdr:rowOff>58420</xdr:rowOff>
    </xdr:from>
    <xdr:to>
      <xdr:col>12</xdr:col>
      <xdr:colOff>226060</xdr:colOff>
      <xdr:row>32</xdr:row>
      <xdr:rowOff>58420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D593F7-6940-4B7D-920A-C6BF52081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194238</xdr:colOff>
      <xdr:row>113</xdr:row>
      <xdr:rowOff>161170</xdr:rowOff>
    </xdr:from>
    <xdr:to>
      <xdr:col>19</xdr:col>
      <xdr:colOff>232338</xdr:colOff>
      <xdr:row>146</xdr:row>
      <xdr:rowOff>138310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3E183D-DEB7-494E-8A3F-3E9FD25B5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59CA6-13E2-4730-A844-B45B2D73EEA5}">
  <dimension ref="A1:AC137"/>
  <sheetViews>
    <sheetView topLeftCell="A128" zoomScale="96" workbookViewId="0">
      <selection activeCell="H138" sqref="H138"/>
    </sheetView>
  </sheetViews>
  <sheetFormatPr defaultRowHeight="14.5" x14ac:dyDescent="0.35"/>
  <cols>
    <col min="2" max="2" width="17.1796875" customWidth="1"/>
    <col min="3" max="3" width="19.453125" customWidth="1"/>
    <col min="4" max="4" width="11.6328125" style="9" customWidth="1"/>
    <col min="5" max="5" width="13.36328125" style="9" customWidth="1"/>
    <col min="7" max="7" width="12.453125" bestFit="1" customWidth="1"/>
    <col min="8" max="8" width="27.453125" customWidth="1"/>
    <col min="9" max="9" width="9.36328125" bestFit="1" customWidth="1"/>
    <col min="10" max="10" width="9.453125" bestFit="1" customWidth="1"/>
    <col min="21" max="21" width="13" style="9" customWidth="1"/>
    <col min="22" max="22" width="13.36328125" style="9" customWidth="1"/>
    <col min="23" max="23" width="13" style="9" customWidth="1"/>
    <col min="25" max="25" width="12.6328125" customWidth="1"/>
    <col min="28" max="28" width="12.453125" bestFit="1" customWidth="1"/>
    <col min="29" max="29" width="16.6328125" customWidth="1"/>
  </cols>
  <sheetData>
    <row r="1" spans="1:29" ht="43.5" x14ac:dyDescent="0.35">
      <c r="A1" t="s">
        <v>3</v>
      </c>
      <c r="B1" s="1" t="s">
        <v>0</v>
      </c>
      <c r="C1" s="1" t="s">
        <v>1</v>
      </c>
      <c r="D1" s="1" t="s">
        <v>4</v>
      </c>
      <c r="E1" s="1" t="s">
        <v>5</v>
      </c>
      <c r="F1" s="10" t="s">
        <v>15</v>
      </c>
      <c r="G1" s="10" t="s">
        <v>18</v>
      </c>
      <c r="H1" s="10" t="s">
        <v>2</v>
      </c>
      <c r="I1" s="10" t="s">
        <v>7</v>
      </c>
      <c r="J1" s="10" t="s">
        <v>8</v>
      </c>
      <c r="K1" s="10" t="s">
        <v>6</v>
      </c>
      <c r="U1" s="1" t="s">
        <v>10</v>
      </c>
      <c r="V1" s="1" t="s">
        <v>9</v>
      </c>
      <c r="W1" s="1" t="s">
        <v>11</v>
      </c>
      <c r="X1" s="13" t="s">
        <v>12</v>
      </c>
      <c r="Y1" s="13" t="s">
        <v>13</v>
      </c>
      <c r="Z1" s="13" t="s">
        <v>14</v>
      </c>
      <c r="AA1" s="13" t="s">
        <v>17</v>
      </c>
      <c r="AB1" s="13" t="s">
        <v>16</v>
      </c>
      <c r="AC1" s="13"/>
    </row>
    <row r="2" spans="1:29" x14ac:dyDescent="0.35">
      <c r="A2">
        <v>0</v>
      </c>
      <c r="B2" s="4">
        <v>41723</v>
      </c>
      <c r="C2" s="5">
        <v>86</v>
      </c>
      <c r="D2" s="5">
        <v>0</v>
      </c>
      <c r="E2" s="5">
        <v>0</v>
      </c>
      <c r="F2">
        <f>SUM(C2:E2)</f>
        <v>86</v>
      </c>
      <c r="G2" s="11">
        <v>86</v>
      </c>
      <c r="H2" s="17">
        <f>G2/I2</f>
        <v>3.6941580756013745E-6</v>
      </c>
      <c r="I2" s="12">
        <v>23280000</v>
      </c>
      <c r="J2">
        <f>I2</f>
        <v>23280000</v>
      </c>
      <c r="K2">
        <f>J2/I2</f>
        <v>1</v>
      </c>
      <c r="U2" s="5">
        <v>59</v>
      </c>
      <c r="V2" s="5">
        <v>0</v>
      </c>
      <c r="W2" s="5">
        <v>0</v>
      </c>
      <c r="X2">
        <f>SUM(U2:W2)</f>
        <v>59</v>
      </c>
      <c r="Y2">
        <f>F2-X2</f>
        <v>27</v>
      </c>
      <c r="Z2">
        <f>SUM(X2:Y2)</f>
        <v>86</v>
      </c>
      <c r="AA2">
        <v>86</v>
      </c>
      <c r="AB2">
        <f>Z2/I2</f>
        <v>3.6941580756013745E-6</v>
      </c>
    </row>
    <row r="3" spans="1:29" x14ac:dyDescent="0.35">
      <c r="A3">
        <v>1</v>
      </c>
      <c r="B3" s="4">
        <v>41724</v>
      </c>
      <c r="C3" s="5">
        <v>86</v>
      </c>
      <c r="D3" s="5">
        <v>0</v>
      </c>
      <c r="E3" s="5">
        <v>0</v>
      </c>
      <c r="F3">
        <f t="shared" ref="F3:F66" si="0">SUM(C3:E3)</f>
        <v>86</v>
      </c>
      <c r="G3" s="11">
        <f>F3-F2</f>
        <v>0</v>
      </c>
      <c r="H3" s="17">
        <f t="shared" ref="H3:H66" si="1">G3/I3</f>
        <v>0</v>
      </c>
      <c r="I3" s="12">
        <v>23280000</v>
      </c>
      <c r="J3">
        <f t="shared" ref="J3:J66" si="2">I3-F3</f>
        <v>23279914</v>
      </c>
      <c r="K3">
        <f>J3/I3</f>
        <v>0.99999630584192445</v>
      </c>
      <c r="U3" s="5">
        <v>60</v>
      </c>
      <c r="V3" s="5">
        <v>0</v>
      </c>
      <c r="W3" s="5">
        <v>0</v>
      </c>
      <c r="X3">
        <f t="shared" ref="X3:X66" si="3">SUM(U3:W3)</f>
        <v>60</v>
      </c>
      <c r="Y3">
        <f t="shared" ref="Y3:Y66" si="4">F3-X3</f>
        <v>26</v>
      </c>
      <c r="Z3">
        <f t="shared" ref="Z3:Z66" si="5">SUM(X3:Y3)</f>
        <v>86</v>
      </c>
      <c r="AA3">
        <f>Z3-Z2</f>
        <v>0</v>
      </c>
      <c r="AB3">
        <f t="shared" ref="AB3:AB66" si="6">Z3/I3</f>
        <v>3.6941580756013745E-6</v>
      </c>
    </row>
    <row r="4" spans="1:29" x14ac:dyDescent="0.35">
      <c r="A4">
        <v>2</v>
      </c>
      <c r="B4" s="4">
        <v>41725</v>
      </c>
      <c r="C4" s="5">
        <v>103</v>
      </c>
      <c r="D4" s="5">
        <v>8</v>
      </c>
      <c r="E4" s="5">
        <v>6</v>
      </c>
      <c r="F4">
        <f t="shared" si="0"/>
        <v>117</v>
      </c>
      <c r="G4" s="11">
        <f t="shared" ref="G4:G67" si="7">F4-F3</f>
        <v>31</v>
      </c>
      <c r="H4" s="17">
        <f t="shared" si="1"/>
        <v>1.3316151202749142E-6</v>
      </c>
      <c r="I4" s="12">
        <v>23280000</v>
      </c>
      <c r="J4">
        <f t="shared" si="2"/>
        <v>23279883</v>
      </c>
      <c r="K4">
        <f>J4/I4</f>
        <v>0.99999497422680417</v>
      </c>
      <c r="U4" s="5">
        <v>66</v>
      </c>
      <c r="V4" s="5">
        <v>6</v>
      </c>
      <c r="W4" s="5">
        <v>5</v>
      </c>
      <c r="X4">
        <f t="shared" si="3"/>
        <v>77</v>
      </c>
      <c r="Y4">
        <f t="shared" si="4"/>
        <v>40</v>
      </c>
      <c r="Z4">
        <f t="shared" si="5"/>
        <v>117</v>
      </c>
      <c r="AA4">
        <f t="shared" ref="AA4:AA67" si="8">Z4-Z3</f>
        <v>31</v>
      </c>
      <c r="AB4">
        <f t="shared" si="6"/>
        <v>5.0257731958762883E-6</v>
      </c>
    </row>
    <row r="5" spans="1:29" x14ac:dyDescent="0.35">
      <c r="A5">
        <v>3</v>
      </c>
      <c r="B5" s="4">
        <v>41729</v>
      </c>
      <c r="C5" s="5">
        <v>112</v>
      </c>
      <c r="D5" s="8">
        <v>8</v>
      </c>
      <c r="E5" s="8">
        <v>0</v>
      </c>
      <c r="F5">
        <f t="shared" si="0"/>
        <v>120</v>
      </c>
      <c r="G5" s="11">
        <f t="shared" si="7"/>
        <v>3</v>
      </c>
      <c r="H5" s="17">
        <f t="shared" si="1"/>
        <v>1.288659793814433E-7</v>
      </c>
      <c r="I5" s="12">
        <v>23280000</v>
      </c>
      <c r="J5">
        <f t="shared" si="2"/>
        <v>23279880</v>
      </c>
      <c r="K5">
        <f t="shared" ref="K5:K66" si="9">J5/I5</f>
        <v>0.99999484536082472</v>
      </c>
      <c r="U5" s="5">
        <v>70</v>
      </c>
      <c r="V5" s="8">
        <v>6</v>
      </c>
      <c r="W5" s="8">
        <v>0</v>
      </c>
      <c r="X5">
        <f t="shared" si="3"/>
        <v>76</v>
      </c>
      <c r="Y5">
        <f t="shared" si="4"/>
        <v>44</v>
      </c>
      <c r="Z5">
        <f t="shared" si="5"/>
        <v>120</v>
      </c>
      <c r="AA5">
        <f t="shared" si="8"/>
        <v>3</v>
      </c>
      <c r="AB5">
        <f t="shared" si="6"/>
        <v>5.1546391752577319E-6</v>
      </c>
    </row>
    <row r="6" spans="1:29" x14ac:dyDescent="0.35">
      <c r="A6">
        <v>4</v>
      </c>
      <c r="B6" s="4">
        <v>41730</v>
      </c>
      <c r="C6" s="5">
        <v>122</v>
      </c>
      <c r="D6" s="8">
        <v>8</v>
      </c>
      <c r="E6" s="8">
        <v>0</v>
      </c>
      <c r="F6">
        <f t="shared" si="0"/>
        <v>130</v>
      </c>
      <c r="G6" s="11">
        <f t="shared" si="7"/>
        <v>10</v>
      </c>
      <c r="H6" s="17">
        <f t="shared" si="1"/>
        <v>4.2955326460481097E-7</v>
      </c>
      <c r="I6" s="12">
        <v>23280000</v>
      </c>
      <c r="J6">
        <f t="shared" si="2"/>
        <v>23279870</v>
      </c>
      <c r="K6">
        <f t="shared" si="9"/>
        <v>0.9999944158075601</v>
      </c>
      <c r="U6" s="5">
        <v>80</v>
      </c>
      <c r="V6" s="8">
        <v>2</v>
      </c>
      <c r="W6" s="8">
        <v>0</v>
      </c>
      <c r="X6">
        <f t="shared" si="3"/>
        <v>82</v>
      </c>
      <c r="Y6">
        <f t="shared" si="4"/>
        <v>48</v>
      </c>
      <c r="Z6">
        <f t="shared" si="5"/>
        <v>130</v>
      </c>
      <c r="AA6">
        <f t="shared" si="8"/>
        <v>10</v>
      </c>
      <c r="AB6">
        <f t="shared" si="6"/>
        <v>5.584192439862543E-6</v>
      </c>
    </row>
    <row r="7" spans="1:29" x14ac:dyDescent="0.35">
      <c r="A7">
        <v>5</v>
      </c>
      <c r="B7" s="4">
        <v>41731</v>
      </c>
      <c r="C7" s="5">
        <v>127</v>
      </c>
      <c r="D7" s="5">
        <v>8</v>
      </c>
      <c r="E7" s="5">
        <v>0</v>
      </c>
      <c r="F7">
        <f t="shared" si="0"/>
        <v>135</v>
      </c>
      <c r="G7" s="11">
        <f t="shared" si="7"/>
        <v>5</v>
      </c>
      <c r="H7" s="17">
        <f t="shared" si="1"/>
        <v>2.1477663230240549E-7</v>
      </c>
      <c r="I7" s="12">
        <v>23280000</v>
      </c>
      <c r="J7">
        <f t="shared" si="2"/>
        <v>23279865</v>
      </c>
      <c r="K7">
        <f t="shared" si="9"/>
        <v>0.99999420103092784</v>
      </c>
      <c r="U7" s="5">
        <v>83</v>
      </c>
      <c r="V7" s="8">
        <v>5</v>
      </c>
      <c r="W7" s="8">
        <v>0</v>
      </c>
      <c r="X7">
        <f t="shared" si="3"/>
        <v>88</v>
      </c>
      <c r="Y7">
        <f t="shared" si="4"/>
        <v>47</v>
      </c>
      <c r="Z7">
        <f t="shared" si="5"/>
        <v>135</v>
      </c>
      <c r="AA7">
        <f t="shared" si="8"/>
        <v>5</v>
      </c>
      <c r="AB7">
        <f t="shared" si="6"/>
        <v>5.7989690721649481E-6</v>
      </c>
    </row>
    <row r="8" spans="1:29" x14ac:dyDescent="0.35">
      <c r="A8">
        <v>6</v>
      </c>
      <c r="B8" s="4">
        <v>41736</v>
      </c>
      <c r="C8" s="5">
        <v>151</v>
      </c>
      <c r="D8" s="5">
        <v>18</v>
      </c>
      <c r="E8" s="5">
        <v>0</v>
      </c>
      <c r="F8">
        <f t="shared" si="0"/>
        <v>169</v>
      </c>
      <c r="G8" s="11">
        <f t="shared" si="7"/>
        <v>34</v>
      </c>
      <c r="H8" s="17">
        <f t="shared" si="1"/>
        <v>1.4604810996563573E-6</v>
      </c>
      <c r="I8" s="12">
        <v>23280000</v>
      </c>
      <c r="J8">
        <f t="shared" si="2"/>
        <v>23279831</v>
      </c>
      <c r="K8">
        <f t="shared" si="9"/>
        <v>0.99999274054982823</v>
      </c>
      <c r="U8" s="5">
        <v>95</v>
      </c>
      <c r="V8" s="8">
        <v>7</v>
      </c>
      <c r="W8" s="8">
        <v>0</v>
      </c>
      <c r="X8">
        <f t="shared" si="3"/>
        <v>102</v>
      </c>
      <c r="Y8">
        <f t="shared" si="4"/>
        <v>67</v>
      </c>
      <c r="Z8">
        <f t="shared" si="5"/>
        <v>169</v>
      </c>
      <c r="AA8">
        <f t="shared" si="8"/>
        <v>34</v>
      </c>
      <c r="AB8">
        <f t="shared" si="6"/>
        <v>7.2594501718213055E-6</v>
      </c>
    </row>
    <row r="9" spans="1:29" x14ac:dyDescent="0.35">
      <c r="A9">
        <v>7</v>
      </c>
      <c r="B9" s="4">
        <v>41739</v>
      </c>
      <c r="C9" s="5">
        <v>157</v>
      </c>
      <c r="D9" s="5">
        <v>22</v>
      </c>
      <c r="E9" s="5">
        <v>0</v>
      </c>
      <c r="F9">
        <f t="shared" si="0"/>
        <v>179</v>
      </c>
      <c r="G9" s="11">
        <f t="shared" si="7"/>
        <v>10</v>
      </c>
      <c r="H9" s="17">
        <f t="shared" si="1"/>
        <v>4.2955326460481097E-7</v>
      </c>
      <c r="I9" s="12">
        <v>23280000</v>
      </c>
      <c r="J9">
        <f t="shared" si="2"/>
        <v>23279821</v>
      </c>
      <c r="K9">
        <f t="shared" si="9"/>
        <v>0.9999923109965636</v>
      </c>
      <c r="U9" s="5">
        <v>101</v>
      </c>
      <c r="V9" s="8">
        <v>14</v>
      </c>
      <c r="W9" s="8">
        <v>0</v>
      </c>
      <c r="X9">
        <f t="shared" si="3"/>
        <v>115</v>
      </c>
      <c r="Y9">
        <f t="shared" si="4"/>
        <v>64</v>
      </c>
      <c r="Z9">
        <f t="shared" si="5"/>
        <v>179</v>
      </c>
      <c r="AA9">
        <f t="shared" si="8"/>
        <v>10</v>
      </c>
      <c r="AB9">
        <f t="shared" si="6"/>
        <v>7.6890034364261166E-6</v>
      </c>
    </row>
    <row r="10" spans="1:29" x14ac:dyDescent="0.35">
      <c r="A10">
        <v>8</v>
      </c>
      <c r="B10" s="4">
        <v>41746</v>
      </c>
      <c r="C10" s="5">
        <v>197</v>
      </c>
      <c r="D10" s="5">
        <v>27</v>
      </c>
      <c r="E10" s="5">
        <v>0</v>
      </c>
      <c r="F10">
        <f t="shared" si="0"/>
        <v>224</v>
      </c>
      <c r="G10" s="11">
        <f t="shared" si="7"/>
        <v>45</v>
      </c>
      <c r="H10" s="17">
        <f t="shared" si="1"/>
        <v>1.9329896907216497E-6</v>
      </c>
      <c r="I10" s="12">
        <v>23280000</v>
      </c>
      <c r="J10">
        <f t="shared" si="2"/>
        <v>23279776</v>
      </c>
      <c r="K10">
        <f t="shared" si="9"/>
        <v>0.99999037800687285</v>
      </c>
      <c r="U10" s="5">
        <v>122</v>
      </c>
      <c r="V10" s="8">
        <v>13</v>
      </c>
      <c r="W10" s="8">
        <v>0</v>
      </c>
      <c r="X10">
        <f t="shared" si="3"/>
        <v>135</v>
      </c>
      <c r="Y10">
        <f t="shared" si="4"/>
        <v>89</v>
      </c>
      <c r="Z10">
        <f t="shared" si="5"/>
        <v>224</v>
      </c>
      <c r="AA10">
        <f t="shared" si="8"/>
        <v>45</v>
      </c>
      <c r="AB10">
        <f t="shared" si="6"/>
        <v>9.6219931271477663E-6</v>
      </c>
    </row>
    <row r="11" spans="1:29" x14ac:dyDescent="0.35">
      <c r="A11">
        <v>9</v>
      </c>
      <c r="B11" s="4">
        <v>41750</v>
      </c>
      <c r="C11" s="5">
        <v>203</v>
      </c>
      <c r="D11" s="5">
        <v>27</v>
      </c>
      <c r="E11" s="5">
        <v>0</v>
      </c>
      <c r="F11">
        <f t="shared" si="0"/>
        <v>230</v>
      </c>
      <c r="G11" s="11">
        <f t="shared" si="7"/>
        <v>6</v>
      </c>
      <c r="H11" s="17">
        <f t="shared" si="1"/>
        <v>2.577319587628866E-7</v>
      </c>
      <c r="I11" s="12">
        <v>23280000</v>
      </c>
      <c r="J11">
        <f t="shared" si="2"/>
        <v>23279770</v>
      </c>
      <c r="K11">
        <f t="shared" si="9"/>
        <v>0.99999012027491407</v>
      </c>
      <c r="U11" s="5">
        <v>129</v>
      </c>
      <c r="V11" s="8">
        <v>13</v>
      </c>
      <c r="W11" s="8">
        <v>0</v>
      </c>
      <c r="X11">
        <f t="shared" si="3"/>
        <v>142</v>
      </c>
      <c r="Y11">
        <f t="shared" si="4"/>
        <v>88</v>
      </c>
      <c r="Z11">
        <f t="shared" si="5"/>
        <v>230</v>
      </c>
      <c r="AA11">
        <f t="shared" si="8"/>
        <v>6</v>
      </c>
      <c r="AB11">
        <f t="shared" si="6"/>
        <v>9.8797250859106535E-6</v>
      </c>
    </row>
    <row r="12" spans="1:29" x14ac:dyDescent="0.35">
      <c r="A12">
        <v>10</v>
      </c>
      <c r="B12" s="4">
        <v>41752</v>
      </c>
      <c r="C12" s="5">
        <v>208</v>
      </c>
      <c r="D12" s="5">
        <v>34</v>
      </c>
      <c r="E12" s="5">
        <v>0</v>
      </c>
      <c r="F12">
        <f t="shared" si="0"/>
        <v>242</v>
      </c>
      <c r="G12" s="11">
        <f t="shared" si="7"/>
        <v>12</v>
      </c>
      <c r="H12" s="17">
        <f t="shared" si="1"/>
        <v>5.1546391752577321E-7</v>
      </c>
      <c r="I12" s="12">
        <v>23280000</v>
      </c>
      <c r="J12">
        <f t="shared" si="2"/>
        <v>23279758</v>
      </c>
      <c r="K12">
        <f t="shared" si="9"/>
        <v>0.99998960481099652</v>
      </c>
      <c r="U12" s="5">
        <v>136</v>
      </c>
      <c r="V12" s="8">
        <v>11</v>
      </c>
      <c r="W12" s="8">
        <v>0</v>
      </c>
      <c r="X12">
        <f t="shared" si="3"/>
        <v>147</v>
      </c>
      <c r="Y12">
        <f t="shared" si="4"/>
        <v>95</v>
      </c>
      <c r="Z12">
        <f t="shared" si="5"/>
        <v>242</v>
      </c>
      <c r="AA12">
        <f t="shared" si="8"/>
        <v>12</v>
      </c>
      <c r="AB12">
        <f t="shared" si="6"/>
        <v>1.0395189003436426E-5</v>
      </c>
    </row>
    <row r="13" spans="1:29" x14ac:dyDescent="0.35">
      <c r="A13">
        <v>11</v>
      </c>
      <c r="B13" s="4">
        <v>41759</v>
      </c>
      <c r="C13" s="5">
        <v>221</v>
      </c>
      <c r="D13" s="5">
        <v>13</v>
      </c>
      <c r="E13" s="5">
        <v>0</v>
      </c>
      <c r="F13">
        <f t="shared" si="0"/>
        <v>234</v>
      </c>
      <c r="G13" s="11">
        <v>0</v>
      </c>
      <c r="H13" s="17">
        <f t="shared" si="1"/>
        <v>0</v>
      </c>
      <c r="I13" s="12">
        <v>23280000</v>
      </c>
      <c r="J13">
        <f t="shared" si="2"/>
        <v>23279766</v>
      </c>
      <c r="K13">
        <f t="shared" si="9"/>
        <v>0.99998994845360822</v>
      </c>
      <c r="U13" s="5">
        <v>146</v>
      </c>
      <c r="V13" s="8">
        <v>11</v>
      </c>
      <c r="W13" s="8">
        <v>0</v>
      </c>
      <c r="X13">
        <f t="shared" si="3"/>
        <v>157</v>
      </c>
      <c r="Y13">
        <f t="shared" si="4"/>
        <v>77</v>
      </c>
      <c r="Z13">
        <f t="shared" si="5"/>
        <v>234</v>
      </c>
      <c r="AA13">
        <v>0</v>
      </c>
      <c r="AB13">
        <f t="shared" si="6"/>
        <v>1.0051546391752577E-5</v>
      </c>
    </row>
    <row r="14" spans="1:29" x14ac:dyDescent="0.35">
      <c r="A14">
        <v>12</v>
      </c>
      <c r="B14" s="4">
        <v>41764</v>
      </c>
      <c r="C14" s="5">
        <v>231</v>
      </c>
      <c r="D14" s="5">
        <v>13</v>
      </c>
      <c r="E14" s="5">
        <v>0</v>
      </c>
      <c r="F14">
        <f t="shared" si="0"/>
        <v>244</v>
      </c>
      <c r="G14" s="11">
        <f t="shared" si="7"/>
        <v>10</v>
      </c>
      <c r="H14" s="17">
        <f t="shared" si="1"/>
        <v>4.2955326460481097E-7</v>
      </c>
      <c r="I14" s="12">
        <v>23280000</v>
      </c>
      <c r="J14">
        <f t="shared" si="2"/>
        <v>23279756</v>
      </c>
      <c r="K14">
        <f t="shared" si="9"/>
        <v>0.9999895189003436</v>
      </c>
      <c r="U14" s="5">
        <v>155</v>
      </c>
      <c r="V14" s="8">
        <v>11</v>
      </c>
      <c r="W14" s="8">
        <v>0</v>
      </c>
      <c r="X14">
        <f t="shared" si="3"/>
        <v>166</v>
      </c>
      <c r="Y14">
        <f t="shared" si="4"/>
        <v>78</v>
      </c>
      <c r="Z14">
        <f t="shared" si="5"/>
        <v>244</v>
      </c>
      <c r="AA14">
        <f t="shared" si="8"/>
        <v>10</v>
      </c>
      <c r="AB14">
        <f t="shared" si="6"/>
        <v>1.0481099656357389E-5</v>
      </c>
    </row>
    <row r="15" spans="1:29" x14ac:dyDescent="0.35">
      <c r="A15">
        <v>13</v>
      </c>
      <c r="B15" s="4">
        <v>41773</v>
      </c>
      <c r="C15" s="5">
        <v>233</v>
      </c>
      <c r="D15" s="5">
        <v>12</v>
      </c>
      <c r="E15" s="5">
        <v>0</v>
      </c>
      <c r="F15">
        <f t="shared" si="0"/>
        <v>245</v>
      </c>
      <c r="G15" s="11">
        <f t="shared" si="7"/>
        <v>1</v>
      </c>
      <c r="H15" s="17">
        <f t="shared" si="1"/>
        <v>4.2955326460481099E-8</v>
      </c>
      <c r="I15" s="12">
        <v>23280000</v>
      </c>
      <c r="J15">
        <f t="shared" si="2"/>
        <v>23279755</v>
      </c>
      <c r="K15">
        <f t="shared" si="9"/>
        <v>0.99998947594501719</v>
      </c>
      <c r="U15" s="5">
        <v>157</v>
      </c>
      <c r="V15" s="8">
        <v>11</v>
      </c>
      <c r="W15" s="8">
        <v>0</v>
      </c>
      <c r="X15">
        <f t="shared" si="3"/>
        <v>168</v>
      </c>
      <c r="Y15">
        <f t="shared" si="4"/>
        <v>77</v>
      </c>
      <c r="Z15">
        <f t="shared" si="5"/>
        <v>245</v>
      </c>
      <c r="AA15">
        <f t="shared" si="8"/>
        <v>1</v>
      </c>
      <c r="AB15">
        <f t="shared" si="6"/>
        <v>1.0524054982817869E-5</v>
      </c>
    </row>
    <row r="16" spans="1:29" x14ac:dyDescent="0.35">
      <c r="A16">
        <v>14</v>
      </c>
      <c r="B16" s="4">
        <v>41782</v>
      </c>
      <c r="C16" s="5">
        <v>258</v>
      </c>
      <c r="D16" s="5">
        <v>12</v>
      </c>
      <c r="E16" s="5">
        <v>0</v>
      </c>
      <c r="F16">
        <f t="shared" si="0"/>
        <v>270</v>
      </c>
      <c r="G16" s="11">
        <f t="shared" si="7"/>
        <v>25</v>
      </c>
      <c r="H16" s="17">
        <f t="shared" si="1"/>
        <v>1.0738831615120274E-6</v>
      </c>
      <c r="I16" s="12">
        <v>23280000</v>
      </c>
      <c r="J16">
        <f t="shared" si="2"/>
        <v>23279730</v>
      </c>
      <c r="K16">
        <f t="shared" si="9"/>
        <v>0.99998840206185569</v>
      </c>
      <c r="U16" s="5">
        <v>174</v>
      </c>
      <c r="V16" s="8">
        <v>9</v>
      </c>
      <c r="W16" s="8">
        <v>0</v>
      </c>
      <c r="X16">
        <f t="shared" si="3"/>
        <v>183</v>
      </c>
      <c r="Y16">
        <f t="shared" si="4"/>
        <v>87</v>
      </c>
      <c r="Z16">
        <f t="shared" si="5"/>
        <v>270</v>
      </c>
      <c r="AA16">
        <f t="shared" si="8"/>
        <v>25</v>
      </c>
      <c r="AB16">
        <f t="shared" si="6"/>
        <v>1.1597938144329896E-5</v>
      </c>
    </row>
    <row r="17" spans="1:28" x14ac:dyDescent="0.35">
      <c r="A17">
        <v>15</v>
      </c>
      <c r="B17" s="4">
        <v>41786</v>
      </c>
      <c r="C17" s="5">
        <v>258</v>
      </c>
      <c r="D17" s="5">
        <v>12</v>
      </c>
      <c r="E17" s="5">
        <v>1</v>
      </c>
      <c r="F17">
        <f t="shared" si="0"/>
        <v>271</v>
      </c>
      <c r="G17" s="11">
        <f t="shared" si="7"/>
        <v>1</v>
      </c>
      <c r="H17" s="17">
        <f t="shared" si="1"/>
        <v>4.2955326460481099E-8</v>
      </c>
      <c r="I17" s="12">
        <v>23280000</v>
      </c>
      <c r="J17">
        <f t="shared" si="2"/>
        <v>23279729</v>
      </c>
      <c r="K17">
        <f t="shared" si="9"/>
        <v>0.99998835910652917</v>
      </c>
      <c r="U17" s="5">
        <v>174</v>
      </c>
      <c r="V17" s="8">
        <v>9</v>
      </c>
      <c r="W17" s="8">
        <v>4</v>
      </c>
      <c r="X17">
        <f t="shared" si="3"/>
        <v>187</v>
      </c>
      <c r="Y17">
        <f t="shared" si="4"/>
        <v>84</v>
      </c>
      <c r="Z17">
        <f t="shared" si="5"/>
        <v>271</v>
      </c>
      <c r="AA17">
        <f t="shared" si="8"/>
        <v>1</v>
      </c>
      <c r="AB17">
        <f t="shared" si="6"/>
        <v>1.1640893470790378E-5</v>
      </c>
    </row>
    <row r="18" spans="1:28" x14ac:dyDescent="0.35">
      <c r="A18">
        <v>16</v>
      </c>
      <c r="B18" s="4">
        <v>41787</v>
      </c>
      <c r="C18" s="5">
        <v>281</v>
      </c>
      <c r="D18" s="5">
        <v>12</v>
      </c>
      <c r="E18" s="5">
        <v>16</v>
      </c>
      <c r="F18">
        <f t="shared" si="0"/>
        <v>309</v>
      </c>
      <c r="G18" s="11">
        <f t="shared" si="7"/>
        <v>38</v>
      </c>
      <c r="H18" s="17">
        <f t="shared" si="1"/>
        <v>1.6323024054982817E-6</v>
      </c>
      <c r="I18" s="12">
        <v>23280000</v>
      </c>
      <c r="J18">
        <f t="shared" si="2"/>
        <v>23279691</v>
      </c>
      <c r="K18">
        <f t="shared" si="9"/>
        <v>0.9999867268041237</v>
      </c>
      <c r="U18" s="5">
        <v>186</v>
      </c>
      <c r="V18" s="8">
        <v>9</v>
      </c>
      <c r="W18" s="8">
        <v>5</v>
      </c>
      <c r="X18">
        <f t="shared" si="3"/>
        <v>200</v>
      </c>
      <c r="Y18">
        <f t="shared" si="4"/>
        <v>109</v>
      </c>
      <c r="Z18">
        <f t="shared" si="5"/>
        <v>309</v>
      </c>
      <c r="AA18">
        <f t="shared" si="8"/>
        <v>38</v>
      </c>
      <c r="AB18">
        <f t="shared" si="6"/>
        <v>1.327319587628866E-5</v>
      </c>
    </row>
    <row r="19" spans="1:28" x14ac:dyDescent="0.35">
      <c r="A19">
        <v>17</v>
      </c>
      <c r="B19" s="4">
        <v>41792</v>
      </c>
      <c r="C19" s="5">
        <v>291</v>
      </c>
      <c r="D19" s="5">
        <v>13</v>
      </c>
      <c r="E19" s="5">
        <v>50</v>
      </c>
      <c r="F19">
        <f t="shared" si="0"/>
        <v>354</v>
      </c>
      <c r="G19" s="11">
        <f t="shared" si="7"/>
        <v>45</v>
      </c>
      <c r="H19" s="17">
        <f t="shared" si="1"/>
        <v>1.9329896907216497E-6</v>
      </c>
      <c r="I19" s="12">
        <v>23280000</v>
      </c>
      <c r="J19">
        <f t="shared" si="2"/>
        <v>23279646</v>
      </c>
      <c r="K19">
        <f t="shared" si="9"/>
        <v>0.99998479381443295</v>
      </c>
      <c r="U19" s="5">
        <v>193</v>
      </c>
      <c r="V19" s="8">
        <v>9</v>
      </c>
      <c r="W19" s="8">
        <v>6</v>
      </c>
      <c r="X19">
        <f t="shared" si="3"/>
        <v>208</v>
      </c>
      <c r="Y19">
        <f t="shared" si="4"/>
        <v>146</v>
      </c>
      <c r="Z19">
        <f t="shared" si="5"/>
        <v>354</v>
      </c>
      <c r="AA19">
        <f t="shared" si="8"/>
        <v>45</v>
      </c>
      <c r="AB19">
        <f t="shared" si="6"/>
        <v>1.5206185567010308E-5</v>
      </c>
    </row>
    <row r="20" spans="1:28" x14ac:dyDescent="0.35">
      <c r="A20">
        <v>18</v>
      </c>
      <c r="B20" s="4">
        <v>41795</v>
      </c>
      <c r="C20" s="5">
        <v>344</v>
      </c>
      <c r="D20" s="5">
        <v>13</v>
      </c>
      <c r="E20" s="5">
        <v>81</v>
      </c>
      <c r="F20">
        <f t="shared" si="0"/>
        <v>438</v>
      </c>
      <c r="G20" s="11">
        <f t="shared" si="7"/>
        <v>84</v>
      </c>
      <c r="H20" s="17">
        <f t="shared" si="1"/>
        <v>3.6082474226804126E-6</v>
      </c>
      <c r="I20" s="12">
        <v>23280000</v>
      </c>
      <c r="J20">
        <f t="shared" si="2"/>
        <v>23279562</v>
      </c>
      <c r="K20">
        <f t="shared" si="9"/>
        <v>0.99998118556701032</v>
      </c>
      <c r="U20" s="5">
        <v>215</v>
      </c>
      <c r="V20" s="8">
        <v>9</v>
      </c>
      <c r="W20" s="8">
        <v>7</v>
      </c>
      <c r="X20">
        <f t="shared" si="3"/>
        <v>231</v>
      </c>
      <c r="Y20">
        <f t="shared" si="4"/>
        <v>207</v>
      </c>
      <c r="Z20">
        <f t="shared" si="5"/>
        <v>438</v>
      </c>
      <c r="AA20">
        <f t="shared" si="8"/>
        <v>84</v>
      </c>
      <c r="AB20">
        <f t="shared" si="6"/>
        <v>1.8814432989690722E-5</v>
      </c>
    </row>
    <row r="21" spans="1:28" x14ac:dyDescent="0.35">
      <c r="A21">
        <v>19</v>
      </c>
      <c r="B21" s="4">
        <v>41800</v>
      </c>
      <c r="C21" s="5">
        <v>372</v>
      </c>
      <c r="D21" s="5">
        <v>15</v>
      </c>
      <c r="E21" s="5">
        <v>89</v>
      </c>
      <c r="F21">
        <f t="shared" si="0"/>
        <v>476</v>
      </c>
      <c r="G21" s="11">
        <f t="shared" si="7"/>
        <v>38</v>
      </c>
      <c r="H21" s="17">
        <f t="shared" si="1"/>
        <v>1.6323024054982817E-6</v>
      </c>
      <c r="I21" s="12">
        <v>23280000</v>
      </c>
      <c r="J21">
        <f t="shared" si="2"/>
        <v>23279524</v>
      </c>
      <c r="K21">
        <f t="shared" si="9"/>
        <v>0.99997955326460486</v>
      </c>
      <c r="U21" s="5">
        <v>236</v>
      </c>
      <c r="V21" s="8">
        <v>10</v>
      </c>
      <c r="W21" s="8">
        <v>7</v>
      </c>
      <c r="X21">
        <f t="shared" si="3"/>
        <v>253</v>
      </c>
      <c r="Y21">
        <f t="shared" si="4"/>
        <v>223</v>
      </c>
      <c r="Z21">
        <f t="shared" si="5"/>
        <v>476</v>
      </c>
      <c r="AA21">
        <f t="shared" si="8"/>
        <v>38</v>
      </c>
      <c r="AB21">
        <f t="shared" si="6"/>
        <v>2.0446735395189003E-5</v>
      </c>
    </row>
    <row r="22" spans="1:28" x14ac:dyDescent="0.35">
      <c r="A22">
        <v>20</v>
      </c>
      <c r="B22" s="4">
        <v>41801</v>
      </c>
      <c r="C22" s="5">
        <v>376</v>
      </c>
      <c r="D22" s="5">
        <v>15</v>
      </c>
      <c r="E22" s="5">
        <v>117</v>
      </c>
      <c r="F22">
        <f t="shared" si="0"/>
        <v>508</v>
      </c>
      <c r="G22" s="11">
        <f t="shared" si="7"/>
        <v>32</v>
      </c>
      <c r="H22" s="17">
        <f t="shared" si="1"/>
        <v>1.3745704467353952E-6</v>
      </c>
      <c r="I22" s="12">
        <v>23280000</v>
      </c>
      <c r="J22">
        <f t="shared" si="2"/>
        <v>23279492</v>
      </c>
      <c r="K22">
        <f t="shared" si="9"/>
        <v>0.99997817869415806</v>
      </c>
      <c r="U22" s="5">
        <v>241</v>
      </c>
      <c r="V22" s="8">
        <v>10</v>
      </c>
      <c r="W22" s="8">
        <v>19</v>
      </c>
      <c r="X22">
        <f t="shared" si="3"/>
        <v>270</v>
      </c>
      <c r="Y22">
        <f t="shared" si="4"/>
        <v>238</v>
      </c>
      <c r="Z22">
        <f t="shared" si="5"/>
        <v>508</v>
      </c>
      <c r="AA22">
        <f t="shared" si="8"/>
        <v>32</v>
      </c>
      <c r="AB22">
        <f t="shared" si="6"/>
        <v>2.1821305841924398E-5</v>
      </c>
    </row>
    <row r="23" spans="1:28" x14ac:dyDescent="0.35">
      <c r="A23">
        <v>21</v>
      </c>
      <c r="B23" s="4">
        <v>41808</v>
      </c>
      <c r="C23" s="5">
        <v>398</v>
      </c>
      <c r="D23" s="5">
        <v>33</v>
      </c>
      <c r="E23" s="5">
        <v>97</v>
      </c>
      <c r="F23">
        <f t="shared" si="0"/>
        <v>528</v>
      </c>
      <c r="G23" s="11">
        <f t="shared" si="7"/>
        <v>20</v>
      </c>
      <c r="H23" s="17">
        <f t="shared" si="1"/>
        <v>8.5910652920962194E-7</v>
      </c>
      <c r="I23" s="12">
        <v>23280000</v>
      </c>
      <c r="J23">
        <f t="shared" si="2"/>
        <v>23279472</v>
      </c>
      <c r="K23">
        <f t="shared" si="9"/>
        <v>0.99997731958762892</v>
      </c>
      <c r="U23" s="5">
        <v>264</v>
      </c>
      <c r="V23" s="8">
        <v>24</v>
      </c>
      <c r="W23" s="8">
        <v>49</v>
      </c>
      <c r="X23">
        <f t="shared" si="3"/>
        <v>337</v>
      </c>
      <c r="Y23">
        <f t="shared" si="4"/>
        <v>191</v>
      </c>
      <c r="Z23">
        <f t="shared" si="5"/>
        <v>528</v>
      </c>
      <c r="AA23">
        <f t="shared" si="8"/>
        <v>20</v>
      </c>
      <c r="AB23">
        <f t="shared" si="6"/>
        <v>2.2680412371134022E-5</v>
      </c>
    </row>
    <row r="24" spans="1:28" x14ac:dyDescent="0.35">
      <c r="A24">
        <v>22</v>
      </c>
      <c r="B24" s="4">
        <v>41814</v>
      </c>
      <c r="C24" s="5">
        <v>390</v>
      </c>
      <c r="D24" s="5">
        <v>51</v>
      </c>
      <c r="E24" s="5">
        <v>158</v>
      </c>
      <c r="F24">
        <f t="shared" si="0"/>
        <v>599</v>
      </c>
      <c r="G24" s="11">
        <f t="shared" si="7"/>
        <v>71</v>
      </c>
      <c r="H24" s="17">
        <f t="shared" si="1"/>
        <v>3.0498281786941583E-6</v>
      </c>
      <c r="I24" s="12">
        <v>23280000</v>
      </c>
      <c r="J24">
        <f t="shared" si="2"/>
        <v>23279401</v>
      </c>
      <c r="K24">
        <f t="shared" si="9"/>
        <v>0.99997426975945014</v>
      </c>
      <c r="U24" s="5">
        <v>270</v>
      </c>
      <c r="V24" s="8">
        <v>34</v>
      </c>
      <c r="W24" s="8">
        <v>34</v>
      </c>
      <c r="X24">
        <f t="shared" si="3"/>
        <v>338</v>
      </c>
      <c r="Y24">
        <f t="shared" si="4"/>
        <v>261</v>
      </c>
      <c r="Z24">
        <f t="shared" si="5"/>
        <v>599</v>
      </c>
      <c r="AA24">
        <f t="shared" si="8"/>
        <v>71</v>
      </c>
      <c r="AB24">
        <f t="shared" si="6"/>
        <v>2.5730240549828177E-5</v>
      </c>
    </row>
    <row r="25" spans="1:28" x14ac:dyDescent="0.35">
      <c r="A25">
        <v>23</v>
      </c>
      <c r="B25" s="4">
        <v>41822</v>
      </c>
      <c r="C25" s="5">
        <v>413</v>
      </c>
      <c r="D25" s="5">
        <v>107</v>
      </c>
      <c r="E25" s="5">
        <v>239</v>
      </c>
      <c r="F25">
        <f t="shared" si="0"/>
        <v>759</v>
      </c>
      <c r="G25" s="11">
        <f t="shared" si="7"/>
        <v>160</v>
      </c>
      <c r="H25" s="17">
        <f t="shared" si="1"/>
        <v>6.8728522336769755E-6</v>
      </c>
      <c r="I25" s="12">
        <v>23280000</v>
      </c>
      <c r="J25">
        <f t="shared" si="2"/>
        <v>23279241</v>
      </c>
      <c r="K25">
        <f t="shared" si="9"/>
        <v>0.99996739690721648</v>
      </c>
      <c r="U25" s="5">
        <v>303</v>
      </c>
      <c r="V25" s="8">
        <v>65</v>
      </c>
      <c r="W25" s="8">
        <v>99</v>
      </c>
      <c r="X25">
        <f t="shared" si="3"/>
        <v>467</v>
      </c>
      <c r="Y25">
        <f t="shared" si="4"/>
        <v>292</v>
      </c>
      <c r="Z25">
        <f t="shared" si="5"/>
        <v>759</v>
      </c>
      <c r="AA25">
        <f t="shared" si="8"/>
        <v>160</v>
      </c>
      <c r="AB25">
        <f t="shared" si="6"/>
        <v>3.2603092783505155E-5</v>
      </c>
    </row>
    <row r="26" spans="1:28" x14ac:dyDescent="0.35">
      <c r="A26">
        <v>24</v>
      </c>
      <c r="B26" s="4">
        <v>41827</v>
      </c>
      <c r="C26" s="5">
        <v>412</v>
      </c>
      <c r="D26" s="5">
        <v>115</v>
      </c>
      <c r="E26" s="5">
        <v>252</v>
      </c>
      <c r="F26">
        <f t="shared" si="0"/>
        <v>779</v>
      </c>
      <c r="G26" s="11">
        <f t="shared" si="7"/>
        <v>20</v>
      </c>
      <c r="H26" s="17">
        <f t="shared" si="1"/>
        <v>8.5910652920962194E-7</v>
      </c>
      <c r="I26" s="12">
        <v>23280000</v>
      </c>
      <c r="J26">
        <f t="shared" si="2"/>
        <v>23279221</v>
      </c>
      <c r="K26">
        <f t="shared" si="9"/>
        <v>0.99996653780068734</v>
      </c>
      <c r="U26" s="5">
        <v>305</v>
      </c>
      <c r="V26" s="8">
        <v>75</v>
      </c>
      <c r="W26" s="8">
        <v>101</v>
      </c>
      <c r="X26">
        <f t="shared" si="3"/>
        <v>481</v>
      </c>
      <c r="Y26">
        <f t="shared" si="4"/>
        <v>298</v>
      </c>
      <c r="Z26">
        <f t="shared" si="5"/>
        <v>779</v>
      </c>
      <c r="AA26">
        <f t="shared" si="8"/>
        <v>20</v>
      </c>
      <c r="AB26">
        <f t="shared" si="6"/>
        <v>3.3462199312714776E-5</v>
      </c>
    </row>
    <row r="27" spans="1:28" x14ac:dyDescent="0.35">
      <c r="A27">
        <v>25</v>
      </c>
      <c r="B27" s="4">
        <v>41828</v>
      </c>
      <c r="C27" s="5">
        <v>408</v>
      </c>
      <c r="D27" s="5">
        <v>131</v>
      </c>
      <c r="E27" s="5">
        <v>305</v>
      </c>
      <c r="F27">
        <f t="shared" si="0"/>
        <v>844</v>
      </c>
      <c r="G27" s="11">
        <f t="shared" si="7"/>
        <v>65</v>
      </c>
      <c r="H27" s="17">
        <f t="shared" si="1"/>
        <v>2.7920962199312715E-6</v>
      </c>
      <c r="I27" s="12">
        <v>23280000</v>
      </c>
      <c r="J27">
        <f t="shared" si="2"/>
        <v>23279156</v>
      </c>
      <c r="K27">
        <f t="shared" si="9"/>
        <v>0.99996374570446733</v>
      </c>
      <c r="U27" s="5">
        <v>307</v>
      </c>
      <c r="V27" s="8">
        <v>84</v>
      </c>
      <c r="W27" s="8">
        <v>127</v>
      </c>
      <c r="X27">
        <f t="shared" si="3"/>
        <v>518</v>
      </c>
      <c r="Y27">
        <f t="shared" si="4"/>
        <v>326</v>
      </c>
      <c r="Z27">
        <f t="shared" si="5"/>
        <v>844</v>
      </c>
      <c r="AA27">
        <f t="shared" si="8"/>
        <v>65</v>
      </c>
      <c r="AB27">
        <f t="shared" si="6"/>
        <v>3.6254295532646046E-5</v>
      </c>
    </row>
    <row r="28" spans="1:28" x14ac:dyDescent="0.35">
      <c r="A28">
        <v>26</v>
      </c>
      <c r="B28" s="4">
        <v>41834</v>
      </c>
      <c r="C28" s="5">
        <v>409</v>
      </c>
      <c r="D28" s="5">
        <v>142</v>
      </c>
      <c r="E28" s="5">
        <v>337</v>
      </c>
      <c r="F28">
        <f t="shared" si="0"/>
        <v>888</v>
      </c>
      <c r="G28" s="11">
        <f t="shared" si="7"/>
        <v>44</v>
      </c>
      <c r="H28" s="17">
        <f t="shared" si="1"/>
        <v>1.8900343642611685E-6</v>
      </c>
      <c r="I28" s="12">
        <v>23280000</v>
      </c>
      <c r="J28">
        <f t="shared" si="2"/>
        <v>23279112</v>
      </c>
      <c r="K28">
        <f t="shared" si="9"/>
        <v>0.99996185567010309</v>
      </c>
      <c r="U28" s="5">
        <v>309</v>
      </c>
      <c r="V28" s="8">
        <v>88</v>
      </c>
      <c r="W28" s="8">
        <v>142</v>
      </c>
      <c r="X28">
        <f t="shared" si="3"/>
        <v>539</v>
      </c>
      <c r="Y28">
        <f t="shared" si="4"/>
        <v>349</v>
      </c>
      <c r="Z28">
        <f t="shared" si="5"/>
        <v>888</v>
      </c>
      <c r="AA28">
        <f t="shared" si="8"/>
        <v>44</v>
      </c>
      <c r="AB28">
        <f t="shared" si="6"/>
        <v>3.8144329896907216E-5</v>
      </c>
    </row>
    <row r="29" spans="1:28" x14ac:dyDescent="0.35">
      <c r="A29">
        <v>27</v>
      </c>
      <c r="B29" s="4">
        <v>41836</v>
      </c>
      <c r="C29" s="5">
        <v>406</v>
      </c>
      <c r="D29" s="5">
        <v>172</v>
      </c>
      <c r="E29" s="5">
        <v>386</v>
      </c>
      <c r="F29">
        <f t="shared" si="0"/>
        <v>964</v>
      </c>
      <c r="G29" s="11">
        <f t="shared" si="7"/>
        <v>76</v>
      </c>
      <c r="H29" s="17">
        <f t="shared" si="1"/>
        <v>3.2646048109965634E-6</v>
      </c>
      <c r="I29" s="12">
        <v>23280000</v>
      </c>
      <c r="J29">
        <f t="shared" si="2"/>
        <v>23279036</v>
      </c>
      <c r="K29">
        <f t="shared" si="9"/>
        <v>0.99995859106529206</v>
      </c>
      <c r="U29" s="5">
        <v>304</v>
      </c>
      <c r="V29" s="8">
        <v>105</v>
      </c>
      <c r="W29" s="8">
        <v>192</v>
      </c>
      <c r="X29">
        <f t="shared" si="3"/>
        <v>601</v>
      </c>
      <c r="Y29">
        <f t="shared" si="4"/>
        <v>363</v>
      </c>
      <c r="Z29">
        <f t="shared" si="5"/>
        <v>964</v>
      </c>
      <c r="AA29">
        <f t="shared" si="8"/>
        <v>76</v>
      </c>
      <c r="AB29">
        <f t="shared" si="6"/>
        <v>4.1408934707903783E-5</v>
      </c>
    </row>
    <row r="30" spans="1:28" x14ac:dyDescent="0.35">
      <c r="A30">
        <v>28</v>
      </c>
      <c r="B30" s="4">
        <v>41841</v>
      </c>
      <c r="C30" s="5">
        <v>410</v>
      </c>
      <c r="D30" s="5">
        <v>196</v>
      </c>
      <c r="E30" s="5">
        <v>442</v>
      </c>
      <c r="F30">
        <f t="shared" si="0"/>
        <v>1048</v>
      </c>
      <c r="G30" s="11">
        <f t="shared" si="7"/>
        <v>84</v>
      </c>
      <c r="H30" s="17">
        <f t="shared" si="1"/>
        <v>3.6082474226804126E-6</v>
      </c>
      <c r="I30" s="12">
        <v>23280000</v>
      </c>
      <c r="J30">
        <f t="shared" si="2"/>
        <v>23278952</v>
      </c>
      <c r="K30">
        <f t="shared" si="9"/>
        <v>0.99995498281786943</v>
      </c>
      <c r="U30" s="5">
        <v>310</v>
      </c>
      <c r="V30" s="8">
        <v>116</v>
      </c>
      <c r="W30" s="8">
        <v>206</v>
      </c>
      <c r="X30">
        <f t="shared" si="3"/>
        <v>632</v>
      </c>
      <c r="Y30">
        <f t="shared" si="4"/>
        <v>416</v>
      </c>
      <c r="Z30">
        <f t="shared" si="5"/>
        <v>1048</v>
      </c>
      <c r="AA30">
        <f t="shared" si="8"/>
        <v>84</v>
      </c>
      <c r="AB30">
        <f t="shared" si="6"/>
        <v>4.5017182130584194E-5</v>
      </c>
    </row>
    <row r="31" spans="1:28" x14ac:dyDescent="0.35">
      <c r="A31">
        <v>29</v>
      </c>
      <c r="B31" s="4">
        <v>41844</v>
      </c>
      <c r="C31" s="5">
        <v>415</v>
      </c>
      <c r="D31" s="5">
        <v>224</v>
      </c>
      <c r="E31" s="5">
        <v>454</v>
      </c>
      <c r="F31">
        <f t="shared" si="0"/>
        <v>1093</v>
      </c>
      <c r="G31" s="11">
        <f t="shared" si="7"/>
        <v>45</v>
      </c>
      <c r="H31" s="17">
        <f t="shared" si="1"/>
        <v>1.9329896907216497E-6</v>
      </c>
      <c r="I31" s="12">
        <v>23280000</v>
      </c>
      <c r="J31">
        <f t="shared" si="2"/>
        <v>23278907</v>
      </c>
      <c r="K31">
        <f t="shared" si="9"/>
        <v>0.99995304982817868</v>
      </c>
      <c r="U31" s="5">
        <v>314</v>
      </c>
      <c r="V31" s="8">
        <v>127</v>
      </c>
      <c r="W31" s="8">
        <v>219</v>
      </c>
      <c r="X31">
        <f t="shared" si="3"/>
        <v>660</v>
      </c>
      <c r="Y31">
        <f t="shared" si="4"/>
        <v>433</v>
      </c>
      <c r="Z31">
        <f t="shared" si="5"/>
        <v>1093</v>
      </c>
      <c r="AA31">
        <f t="shared" si="8"/>
        <v>45</v>
      </c>
      <c r="AB31">
        <f t="shared" si="6"/>
        <v>4.6950171821305843E-5</v>
      </c>
    </row>
    <row r="32" spans="1:28" x14ac:dyDescent="0.35">
      <c r="A32">
        <v>30</v>
      </c>
      <c r="B32" s="4">
        <v>41848</v>
      </c>
      <c r="C32" s="5">
        <v>427</v>
      </c>
      <c r="D32" s="5">
        <v>249</v>
      </c>
      <c r="E32" s="5">
        <v>525</v>
      </c>
      <c r="F32">
        <f t="shared" si="0"/>
        <v>1201</v>
      </c>
      <c r="G32" s="11">
        <f t="shared" si="7"/>
        <v>108</v>
      </c>
      <c r="H32" s="17">
        <f t="shared" si="1"/>
        <v>4.6391752577319583E-6</v>
      </c>
      <c r="I32" s="12">
        <v>23280000</v>
      </c>
      <c r="J32">
        <f t="shared" si="2"/>
        <v>23278799</v>
      </c>
      <c r="K32">
        <f t="shared" si="9"/>
        <v>0.99994841065292095</v>
      </c>
      <c r="U32" s="5">
        <v>319</v>
      </c>
      <c r="V32" s="8">
        <v>129</v>
      </c>
      <c r="W32" s="8">
        <v>224</v>
      </c>
      <c r="X32">
        <f t="shared" si="3"/>
        <v>672</v>
      </c>
      <c r="Y32">
        <f t="shared" si="4"/>
        <v>529</v>
      </c>
      <c r="Z32">
        <f t="shared" si="5"/>
        <v>1201</v>
      </c>
      <c r="AA32">
        <f t="shared" si="8"/>
        <v>108</v>
      </c>
      <c r="AB32">
        <f t="shared" si="6"/>
        <v>5.1589347079037802E-5</v>
      </c>
    </row>
    <row r="33" spans="1:28" x14ac:dyDescent="0.35">
      <c r="A33">
        <v>31</v>
      </c>
      <c r="B33" s="4">
        <v>41851</v>
      </c>
      <c r="C33" s="5">
        <v>460</v>
      </c>
      <c r="D33" s="5">
        <v>329</v>
      </c>
      <c r="E33" s="5">
        <v>533</v>
      </c>
      <c r="F33">
        <f t="shared" si="0"/>
        <v>1322</v>
      </c>
      <c r="G33" s="11">
        <f t="shared" si="7"/>
        <v>121</v>
      </c>
      <c r="H33" s="17">
        <f t="shared" si="1"/>
        <v>5.1975945017182131E-6</v>
      </c>
      <c r="I33" s="12">
        <v>23280000</v>
      </c>
      <c r="J33">
        <f t="shared" si="2"/>
        <v>23278678</v>
      </c>
      <c r="K33">
        <f t="shared" si="9"/>
        <v>0.99994321305841927</v>
      </c>
      <c r="U33" s="5">
        <v>339</v>
      </c>
      <c r="V33" s="8">
        <v>156</v>
      </c>
      <c r="W33" s="8">
        <v>233</v>
      </c>
      <c r="X33">
        <f t="shared" si="3"/>
        <v>728</v>
      </c>
      <c r="Y33">
        <f t="shared" si="4"/>
        <v>594</v>
      </c>
      <c r="Z33">
        <f t="shared" si="5"/>
        <v>1322</v>
      </c>
      <c r="AA33">
        <f t="shared" si="8"/>
        <v>121</v>
      </c>
      <c r="AB33">
        <f t="shared" si="6"/>
        <v>5.6786941580756013E-5</v>
      </c>
    </row>
    <row r="34" spans="1:28" x14ac:dyDescent="0.35">
      <c r="A34">
        <v>32</v>
      </c>
      <c r="B34" s="4">
        <v>41854</v>
      </c>
      <c r="C34" s="5">
        <v>472</v>
      </c>
      <c r="D34" s="5">
        <v>391</v>
      </c>
      <c r="E34" s="5">
        <v>574</v>
      </c>
      <c r="F34">
        <f t="shared" si="0"/>
        <v>1437</v>
      </c>
      <c r="G34" s="11">
        <f t="shared" si="7"/>
        <v>115</v>
      </c>
      <c r="H34" s="17">
        <f t="shared" si="1"/>
        <v>4.9398625429553267E-6</v>
      </c>
      <c r="I34" s="12">
        <v>23280000</v>
      </c>
      <c r="J34">
        <f t="shared" si="2"/>
        <v>23278563</v>
      </c>
      <c r="K34">
        <f t="shared" si="9"/>
        <v>0.99993827319587625</v>
      </c>
      <c r="U34" s="5">
        <v>346</v>
      </c>
      <c r="V34" s="8">
        <v>227</v>
      </c>
      <c r="W34" s="8">
        <v>252</v>
      </c>
      <c r="X34">
        <f t="shared" si="3"/>
        <v>825</v>
      </c>
      <c r="Y34">
        <f t="shared" si="4"/>
        <v>612</v>
      </c>
      <c r="Z34">
        <f t="shared" si="5"/>
        <v>1437</v>
      </c>
      <c r="AA34">
        <f t="shared" si="8"/>
        <v>115</v>
      </c>
      <c r="AB34">
        <f t="shared" si="6"/>
        <v>6.1726804123711341E-5</v>
      </c>
    </row>
    <row r="35" spans="1:28" x14ac:dyDescent="0.35">
      <c r="A35">
        <v>33</v>
      </c>
      <c r="B35" s="4">
        <v>41855</v>
      </c>
      <c r="C35" s="5">
        <v>485</v>
      </c>
      <c r="D35" s="5">
        <v>486</v>
      </c>
      <c r="E35" s="5">
        <v>646</v>
      </c>
      <c r="F35">
        <f t="shared" si="0"/>
        <v>1617</v>
      </c>
      <c r="G35" s="11">
        <f t="shared" si="7"/>
        <v>180</v>
      </c>
      <c r="H35" s="17">
        <f t="shared" si="1"/>
        <v>7.7319587628865987E-6</v>
      </c>
      <c r="I35" s="12">
        <v>23280000</v>
      </c>
      <c r="J35">
        <f t="shared" si="2"/>
        <v>23278383</v>
      </c>
      <c r="K35">
        <f t="shared" si="9"/>
        <v>0.99993054123711345</v>
      </c>
      <c r="U35" s="5">
        <v>358</v>
      </c>
      <c r="V35" s="8">
        <v>255</v>
      </c>
      <c r="W35" s="8">
        <v>273</v>
      </c>
      <c r="X35">
        <f t="shared" si="3"/>
        <v>886</v>
      </c>
      <c r="Y35">
        <f t="shared" si="4"/>
        <v>731</v>
      </c>
      <c r="Z35">
        <f t="shared" si="5"/>
        <v>1617</v>
      </c>
      <c r="AA35">
        <f t="shared" si="8"/>
        <v>180</v>
      </c>
      <c r="AB35">
        <f t="shared" si="6"/>
        <v>6.945876288659794E-5</v>
      </c>
    </row>
    <row r="36" spans="1:28" x14ac:dyDescent="0.35">
      <c r="A36">
        <v>34</v>
      </c>
      <c r="B36" s="4">
        <v>41859</v>
      </c>
      <c r="C36" s="5">
        <v>495</v>
      </c>
      <c r="D36" s="5">
        <v>554</v>
      </c>
      <c r="E36" s="5">
        <v>717</v>
      </c>
      <c r="F36">
        <f t="shared" si="0"/>
        <v>1766</v>
      </c>
      <c r="G36" s="11">
        <f t="shared" si="7"/>
        <v>149</v>
      </c>
      <c r="H36" s="17">
        <f t="shared" si="1"/>
        <v>6.4003436426116841E-6</v>
      </c>
      <c r="I36" s="12">
        <v>23280000</v>
      </c>
      <c r="J36">
        <f t="shared" si="2"/>
        <v>23278234</v>
      </c>
      <c r="K36">
        <f t="shared" si="9"/>
        <v>0.99992414089347081</v>
      </c>
      <c r="U36" s="5">
        <v>367</v>
      </c>
      <c r="V36" s="8">
        <v>294</v>
      </c>
      <c r="W36" s="8">
        <v>298</v>
      </c>
      <c r="X36">
        <f t="shared" si="3"/>
        <v>959</v>
      </c>
      <c r="Y36">
        <f t="shared" si="4"/>
        <v>807</v>
      </c>
      <c r="Z36">
        <f t="shared" si="5"/>
        <v>1766</v>
      </c>
      <c r="AA36">
        <f t="shared" si="8"/>
        <v>149</v>
      </c>
      <c r="AB36">
        <f t="shared" si="6"/>
        <v>7.5859106529209628E-5</v>
      </c>
    </row>
    <row r="37" spans="1:28" x14ac:dyDescent="0.35">
      <c r="A37">
        <v>35</v>
      </c>
      <c r="B37" s="4">
        <v>41863</v>
      </c>
      <c r="C37" s="5">
        <v>506</v>
      </c>
      <c r="D37" s="5">
        <v>599</v>
      </c>
      <c r="E37" s="5">
        <v>730</v>
      </c>
      <c r="F37">
        <f t="shared" si="0"/>
        <v>1835</v>
      </c>
      <c r="G37" s="11">
        <f t="shared" si="7"/>
        <v>69</v>
      </c>
      <c r="H37" s="17">
        <f t="shared" si="1"/>
        <v>2.9639175257731959E-6</v>
      </c>
      <c r="I37" s="12">
        <v>23280000</v>
      </c>
      <c r="J37">
        <f t="shared" si="2"/>
        <v>23278165</v>
      </c>
      <c r="K37">
        <f t="shared" si="9"/>
        <v>0.99992117697594507</v>
      </c>
      <c r="U37" s="5">
        <v>373</v>
      </c>
      <c r="V37" s="8">
        <v>323</v>
      </c>
      <c r="W37" s="8">
        <v>315</v>
      </c>
      <c r="X37">
        <f t="shared" si="3"/>
        <v>1011</v>
      </c>
      <c r="Y37">
        <f t="shared" si="4"/>
        <v>824</v>
      </c>
      <c r="Z37">
        <f t="shared" si="5"/>
        <v>1835</v>
      </c>
      <c r="AA37">
        <f t="shared" si="8"/>
        <v>69</v>
      </c>
      <c r="AB37">
        <f t="shared" si="6"/>
        <v>7.8823024054982819E-5</v>
      </c>
    </row>
    <row r="38" spans="1:28" x14ac:dyDescent="0.35">
      <c r="A38">
        <v>36</v>
      </c>
      <c r="B38" s="4">
        <v>41864</v>
      </c>
      <c r="C38" s="5">
        <v>510</v>
      </c>
      <c r="D38" s="5">
        <v>670</v>
      </c>
      <c r="E38" s="5">
        <v>783</v>
      </c>
      <c r="F38">
        <f t="shared" si="0"/>
        <v>1963</v>
      </c>
      <c r="G38" s="11">
        <f t="shared" si="7"/>
        <v>128</v>
      </c>
      <c r="H38" s="17">
        <f t="shared" si="1"/>
        <v>5.4982817869415806E-6</v>
      </c>
      <c r="I38" s="12">
        <v>23280000</v>
      </c>
      <c r="J38">
        <f t="shared" si="2"/>
        <v>23278037</v>
      </c>
      <c r="K38">
        <f t="shared" si="9"/>
        <v>0.99991567869415809</v>
      </c>
      <c r="U38" s="5">
        <v>377</v>
      </c>
      <c r="V38" s="8">
        <v>355</v>
      </c>
      <c r="W38" s="8">
        <v>334</v>
      </c>
      <c r="X38">
        <f t="shared" si="3"/>
        <v>1066</v>
      </c>
      <c r="Y38">
        <f t="shared" si="4"/>
        <v>897</v>
      </c>
      <c r="Z38">
        <f t="shared" si="5"/>
        <v>1963</v>
      </c>
      <c r="AA38">
        <f t="shared" si="8"/>
        <v>128</v>
      </c>
      <c r="AB38">
        <f t="shared" si="6"/>
        <v>8.4321305841924399E-5</v>
      </c>
    </row>
    <row r="39" spans="1:28" x14ac:dyDescent="0.35">
      <c r="A39">
        <v>37</v>
      </c>
      <c r="B39" s="4">
        <v>41866</v>
      </c>
      <c r="C39" s="5">
        <v>519</v>
      </c>
      <c r="D39" s="5">
        <v>786</v>
      </c>
      <c r="E39" s="5">
        <v>810</v>
      </c>
      <c r="F39">
        <f t="shared" si="0"/>
        <v>2115</v>
      </c>
      <c r="G39" s="11">
        <f t="shared" si="7"/>
        <v>152</v>
      </c>
      <c r="H39" s="17">
        <f t="shared" si="1"/>
        <v>6.5292096219931268E-6</v>
      </c>
      <c r="I39" s="12">
        <v>23280000</v>
      </c>
      <c r="J39">
        <f t="shared" si="2"/>
        <v>23277885</v>
      </c>
      <c r="K39">
        <f t="shared" si="9"/>
        <v>0.99990914948453613</v>
      </c>
      <c r="U39" s="5">
        <v>380</v>
      </c>
      <c r="V39" s="8">
        <v>348</v>
      </c>
      <c r="W39" s="8">
        <v>348</v>
      </c>
      <c r="X39">
        <f t="shared" si="3"/>
        <v>1076</v>
      </c>
      <c r="Y39">
        <f t="shared" si="4"/>
        <v>1039</v>
      </c>
      <c r="Z39">
        <f t="shared" si="5"/>
        <v>2115</v>
      </c>
      <c r="AA39">
        <f t="shared" si="8"/>
        <v>152</v>
      </c>
      <c r="AB39">
        <f t="shared" si="6"/>
        <v>9.0850515463917521E-5</v>
      </c>
    </row>
    <row r="40" spans="1:28" x14ac:dyDescent="0.35">
      <c r="A40">
        <v>38</v>
      </c>
      <c r="B40" s="4">
        <v>41870</v>
      </c>
      <c r="C40" s="5">
        <v>543</v>
      </c>
      <c r="D40" s="5">
        <v>834</v>
      </c>
      <c r="E40" s="8">
        <v>848</v>
      </c>
      <c r="F40">
        <f t="shared" si="0"/>
        <v>2225</v>
      </c>
      <c r="G40" s="11">
        <f t="shared" si="7"/>
        <v>110</v>
      </c>
      <c r="H40" s="17">
        <f t="shared" si="1"/>
        <v>4.7250859106529207E-6</v>
      </c>
      <c r="I40" s="12">
        <v>23280000</v>
      </c>
      <c r="J40">
        <f t="shared" si="2"/>
        <v>23277775</v>
      </c>
      <c r="K40">
        <f t="shared" si="9"/>
        <v>0.99990442439862548</v>
      </c>
      <c r="U40" s="5">
        <v>394</v>
      </c>
      <c r="V40" s="8">
        <v>466</v>
      </c>
      <c r="W40" s="8">
        <v>365</v>
      </c>
      <c r="X40">
        <f t="shared" si="3"/>
        <v>1225</v>
      </c>
      <c r="Y40">
        <f t="shared" si="4"/>
        <v>1000</v>
      </c>
      <c r="Z40">
        <f t="shared" si="5"/>
        <v>2225</v>
      </c>
      <c r="AA40">
        <f t="shared" si="8"/>
        <v>110</v>
      </c>
      <c r="AB40">
        <f t="shared" si="6"/>
        <v>9.5575601374570441E-5</v>
      </c>
    </row>
    <row r="41" spans="1:28" x14ac:dyDescent="0.35">
      <c r="A41">
        <v>39</v>
      </c>
      <c r="B41" s="4">
        <v>41872</v>
      </c>
      <c r="C41" s="5">
        <v>579</v>
      </c>
      <c r="D41" s="5">
        <v>972</v>
      </c>
      <c r="E41" s="8">
        <v>907</v>
      </c>
      <c r="F41">
        <f t="shared" si="0"/>
        <v>2458</v>
      </c>
      <c r="G41" s="11">
        <f t="shared" si="7"/>
        <v>233</v>
      </c>
      <c r="H41" s="17">
        <f t="shared" si="1"/>
        <v>1.0008591065292096E-5</v>
      </c>
      <c r="I41" s="12">
        <v>23280000</v>
      </c>
      <c r="J41">
        <f t="shared" si="2"/>
        <v>23277542</v>
      </c>
      <c r="K41">
        <f t="shared" si="9"/>
        <v>0.99989441580756011</v>
      </c>
      <c r="U41" s="5">
        <v>396</v>
      </c>
      <c r="V41" s="8">
        <v>576</v>
      </c>
      <c r="W41" s="8">
        <v>374</v>
      </c>
      <c r="X41">
        <f t="shared" si="3"/>
        <v>1346</v>
      </c>
      <c r="Y41">
        <f t="shared" si="4"/>
        <v>1112</v>
      </c>
      <c r="Z41">
        <f t="shared" si="5"/>
        <v>2458</v>
      </c>
      <c r="AA41">
        <f t="shared" si="8"/>
        <v>233</v>
      </c>
      <c r="AB41">
        <f t="shared" si="6"/>
        <v>1.0558419243986255E-4</v>
      </c>
    </row>
    <row r="42" spans="1:28" x14ac:dyDescent="0.35">
      <c r="A42">
        <v>40</v>
      </c>
      <c r="B42" s="4">
        <v>41873</v>
      </c>
      <c r="C42" s="5">
        <v>607</v>
      </c>
      <c r="D42" s="5">
        <v>1082</v>
      </c>
      <c r="E42" s="8">
        <v>910</v>
      </c>
      <c r="F42">
        <f t="shared" si="0"/>
        <v>2599</v>
      </c>
      <c r="G42" s="11">
        <f t="shared" si="7"/>
        <v>141</v>
      </c>
      <c r="H42" s="17">
        <f t="shared" si="1"/>
        <v>6.0567010309278353E-6</v>
      </c>
      <c r="I42" s="12">
        <v>23280000</v>
      </c>
      <c r="J42">
        <f t="shared" si="2"/>
        <v>23277401</v>
      </c>
      <c r="K42">
        <f t="shared" si="9"/>
        <v>0.99988835910652918</v>
      </c>
      <c r="U42" s="5">
        <v>406</v>
      </c>
      <c r="V42" s="8">
        <v>624</v>
      </c>
      <c r="W42" s="8">
        <v>392</v>
      </c>
      <c r="X42">
        <f t="shared" si="3"/>
        <v>1422</v>
      </c>
      <c r="Y42">
        <f t="shared" si="4"/>
        <v>1177</v>
      </c>
      <c r="Z42">
        <f t="shared" si="5"/>
        <v>2599</v>
      </c>
      <c r="AA42">
        <f t="shared" si="8"/>
        <v>141</v>
      </c>
      <c r="AB42">
        <f t="shared" si="6"/>
        <v>1.1164089347079038E-4</v>
      </c>
    </row>
    <row r="43" spans="1:28" x14ac:dyDescent="0.35">
      <c r="A43">
        <v>41</v>
      </c>
      <c r="B43" s="4">
        <v>41879</v>
      </c>
      <c r="C43" s="5">
        <v>648</v>
      </c>
      <c r="D43" s="5">
        <v>1378</v>
      </c>
      <c r="E43" s="8">
        <v>1026</v>
      </c>
      <c r="F43">
        <f t="shared" si="0"/>
        <v>3052</v>
      </c>
      <c r="G43" s="11">
        <f t="shared" si="7"/>
        <v>453</v>
      </c>
      <c r="H43" s="17">
        <f t="shared" si="1"/>
        <v>1.9458762886597938E-5</v>
      </c>
      <c r="I43" s="12">
        <v>23280000</v>
      </c>
      <c r="J43">
        <f t="shared" si="2"/>
        <v>23276948</v>
      </c>
      <c r="K43">
        <f t="shared" si="9"/>
        <v>0.99986890034364262</v>
      </c>
      <c r="U43" s="5">
        <v>430</v>
      </c>
      <c r="V43" s="8">
        <v>694</v>
      </c>
      <c r="W43" s="8">
        <v>422</v>
      </c>
      <c r="X43">
        <f t="shared" si="3"/>
        <v>1546</v>
      </c>
      <c r="Y43">
        <f t="shared" si="4"/>
        <v>1506</v>
      </c>
      <c r="Z43">
        <f t="shared" si="5"/>
        <v>3052</v>
      </c>
      <c r="AA43">
        <f t="shared" si="8"/>
        <v>453</v>
      </c>
      <c r="AB43">
        <f t="shared" si="6"/>
        <v>1.3109965635738831E-4</v>
      </c>
    </row>
    <row r="44" spans="1:28" x14ac:dyDescent="0.35">
      <c r="A44">
        <v>42</v>
      </c>
      <c r="B44" s="4">
        <v>41888</v>
      </c>
      <c r="C44" s="5">
        <v>812</v>
      </c>
      <c r="D44" s="5">
        <v>1871</v>
      </c>
      <c r="E44" s="8">
        <v>1261</v>
      </c>
      <c r="F44">
        <f t="shared" si="0"/>
        <v>3944</v>
      </c>
      <c r="G44" s="11">
        <f t="shared" si="7"/>
        <v>892</v>
      </c>
      <c r="H44" s="17">
        <f t="shared" si="1"/>
        <v>3.8316151202749144E-5</v>
      </c>
      <c r="I44" s="12">
        <v>23280000</v>
      </c>
      <c r="J44">
        <f t="shared" si="2"/>
        <v>23276056</v>
      </c>
      <c r="K44">
        <f t="shared" si="9"/>
        <v>0.99983058419243986</v>
      </c>
      <c r="U44" s="5">
        <v>517</v>
      </c>
      <c r="V44" s="8">
        <v>1089</v>
      </c>
      <c r="W44" s="8">
        <v>491</v>
      </c>
      <c r="X44">
        <f t="shared" si="3"/>
        <v>2097</v>
      </c>
      <c r="Y44">
        <f t="shared" si="4"/>
        <v>1847</v>
      </c>
      <c r="Z44">
        <f t="shared" si="5"/>
        <v>3944</v>
      </c>
      <c r="AA44">
        <f t="shared" si="8"/>
        <v>892</v>
      </c>
      <c r="AB44">
        <f t="shared" si="6"/>
        <v>1.6941580756013746E-4</v>
      </c>
    </row>
    <row r="45" spans="1:28" x14ac:dyDescent="0.35">
      <c r="A45">
        <v>43</v>
      </c>
      <c r="B45" s="4">
        <v>41890</v>
      </c>
      <c r="C45" s="5">
        <v>862</v>
      </c>
      <c r="D45" s="5">
        <v>2046</v>
      </c>
      <c r="E45" s="8">
        <v>1361</v>
      </c>
      <c r="F45">
        <f t="shared" si="0"/>
        <v>4269</v>
      </c>
      <c r="G45" s="11">
        <f t="shared" si="7"/>
        <v>325</v>
      </c>
      <c r="H45" s="17">
        <f t="shared" si="1"/>
        <v>1.3960481099656358E-5</v>
      </c>
      <c r="I45" s="12">
        <v>23280000</v>
      </c>
      <c r="J45">
        <f t="shared" si="2"/>
        <v>23275731</v>
      </c>
      <c r="K45">
        <f t="shared" si="9"/>
        <v>0.99981662371134017</v>
      </c>
      <c r="U45" s="5">
        <v>555</v>
      </c>
      <c r="V45" s="8">
        <v>1224</v>
      </c>
      <c r="W45" s="8">
        <v>509</v>
      </c>
      <c r="X45">
        <f t="shared" si="3"/>
        <v>2288</v>
      </c>
      <c r="Y45">
        <f t="shared" si="4"/>
        <v>1981</v>
      </c>
      <c r="Z45">
        <f t="shared" si="5"/>
        <v>4269</v>
      </c>
      <c r="AA45">
        <f t="shared" si="8"/>
        <v>325</v>
      </c>
      <c r="AB45">
        <f t="shared" si="6"/>
        <v>1.8337628865979381E-4</v>
      </c>
    </row>
    <row r="46" spans="1:28" x14ac:dyDescent="0.35">
      <c r="A46">
        <v>44</v>
      </c>
      <c r="B46" s="4">
        <v>41894</v>
      </c>
      <c r="C46" s="5">
        <v>861</v>
      </c>
      <c r="D46" s="5">
        <v>2081</v>
      </c>
      <c r="E46" s="8">
        <v>1424</v>
      </c>
      <c r="F46">
        <f t="shared" si="0"/>
        <v>4366</v>
      </c>
      <c r="G46" s="11">
        <f t="shared" si="7"/>
        <v>97</v>
      </c>
      <c r="H46" s="17">
        <f t="shared" si="1"/>
        <v>4.1666666666666669E-6</v>
      </c>
      <c r="I46" s="12">
        <v>23280000</v>
      </c>
      <c r="J46">
        <f t="shared" si="2"/>
        <v>23275634</v>
      </c>
      <c r="K46">
        <f t="shared" si="9"/>
        <v>0.99981245704467359</v>
      </c>
      <c r="U46" s="5">
        <v>557</v>
      </c>
      <c r="V46" s="8">
        <v>1137</v>
      </c>
      <c r="W46" s="8">
        <v>524</v>
      </c>
      <c r="X46">
        <f t="shared" si="3"/>
        <v>2218</v>
      </c>
      <c r="Y46">
        <f t="shared" si="4"/>
        <v>2148</v>
      </c>
      <c r="Z46">
        <f t="shared" si="5"/>
        <v>4366</v>
      </c>
      <c r="AA46">
        <f t="shared" si="8"/>
        <v>97</v>
      </c>
      <c r="AB46">
        <f t="shared" si="6"/>
        <v>1.8754295532646048E-4</v>
      </c>
    </row>
    <row r="47" spans="1:28" x14ac:dyDescent="0.35">
      <c r="A47">
        <v>45</v>
      </c>
      <c r="B47" s="4">
        <v>41898</v>
      </c>
      <c r="C47" s="5">
        <v>936</v>
      </c>
      <c r="D47" s="5">
        <v>2407</v>
      </c>
      <c r="E47" s="8">
        <v>1620</v>
      </c>
      <c r="F47">
        <f t="shared" si="0"/>
        <v>4963</v>
      </c>
      <c r="G47" s="11">
        <f t="shared" si="7"/>
        <v>597</v>
      </c>
      <c r="H47" s="17">
        <f t="shared" si="1"/>
        <v>2.5644329896907217E-5</v>
      </c>
      <c r="I47" s="12">
        <v>23280000</v>
      </c>
      <c r="J47">
        <f t="shared" si="2"/>
        <v>23275037</v>
      </c>
      <c r="K47">
        <f t="shared" si="9"/>
        <v>0.99978681271477665</v>
      </c>
      <c r="U47" s="5">
        <v>595</v>
      </c>
      <c r="V47" s="8">
        <v>1296</v>
      </c>
      <c r="W47" s="8">
        <v>562</v>
      </c>
      <c r="X47">
        <f t="shared" si="3"/>
        <v>2453</v>
      </c>
      <c r="Y47">
        <f t="shared" si="4"/>
        <v>2510</v>
      </c>
      <c r="Z47">
        <f t="shared" si="5"/>
        <v>4963</v>
      </c>
      <c r="AA47">
        <f t="shared" si="8"/>
        <v>597</v>
      </c>
      <c r="AB47">
        <f t="shared" si="6"/>
        <v>2.131872852233677E-4</v>
      </c>
    </row>
    <row r="48" spans="1:28" x14ac:dyDescent="0.35">
      <c r="A48">
        <v>46</v>
      </c>
      <c r="B48" s="4">
        <v>41900</v>
      </c>
      <c r="C48" s="5">
        <v>942</v>
      </c>
      <c r="D48" s="5">
        <v>2710</v>
      </c>
      <c r="E48" s="8">
        <v>1673</v>
      </c>
      <c r="F48">
        <f t="shared" si="0"/>
        <v>5325</v>
      </c>
      <c r="G48" s="11">
        <f t="shared" si="7"/>
        <v>362</v>
      </c>
      <c r="H48" s="17">
        <f t="shared" si="1"/>
        <v>1.5549828178694158E-5</v>
      </c>
      <c r="I48" s="12">
        <v>23280000</v>
      </c>
      <c r="J48">
        <f t="shared" si="2"/>
        <v>23274675</v>
      </c>
      <c r="K48">
        <f t="shared" si="9"/>
        <v>0.9997712628865979</v>
      </c>
      <c r="U48" s="5">
        <v>601</v>
      </c>
      <c r="V48" s="8">
        <v>1459</v>
      </c>
      <c r="W48" s="8">
        <v>562</v>
      </c>
      <c r="X48">
        <f t="shared" si="3"/>
        <v>2622</v>
      </c>
      <c r="Y48">
        <f t="shared" si="4"/>
        <v>2703</v>
      </c>
      <c r="Z48">
        <f t="shared" si="5"/>
        <v>5325</v>
      </c>
      <c r="AA48">
        <f t="shared" si="8"/>
        <v>362</v>
      </c>
      <c r="AB48">
        <f t="shared" si="6"/>
        <v>2.2873711340206185E-4</v>
      </c>
    </row>
    <row r="49" spans="1:28" x14ac:dyDescent="0.35">
      <c r="A49">
        <v>47</v>
      </c>
      <c r="B49" s="4">
        <v>41904</v>
      </c>
      <c r="C49" s="5">
        <v>1008</v>
      </c>
      <c r="D49" s="5">
        <v>3022</v>
      </c>
      <c r="E49" s="8">
        <v>1813</v>
      </c>
      <c r="F49">
        <f t="shared" si="0"/>
        <v>5843</v>
      </c>
      <c r="G49" s="11">
        <f t="shared" si="7"/>
        <v>518</v>
      </c>
      <c r="H49" s="17">
        <f t="shared" si="1"/>
        <v>2.2250859106529208E-5</v>
      </c>
      <c r="I49" s="12">
        <v>23280000</v>
      </c>
      <c r="J49">
        <f t="shared" si="2"/>
        <v>23274157</v>
      </c>
      <c r="K49">
        <f t="shared" si="9"/>
        <v>0.99974901202749145</v>
      </c>
      <c r="U49" s="5">
        <v>632</v>
      </c>
      <c r="V49" s="8">
        <v>1578</v>
      </c>
      <c r="W49" s="8">
        <v>593</v>
      </c>
      <c r="X49">
        <f t="shared" si="3"/>
        <v>2803</v>
      </c>
      <c r="Y49">
        <f t="shared" si="4"/>
        <v>3040</v>
      </c>
      <c r="Z49">
        <f t="shared" si="5"/>
        <v>5843</v>
      </c>
      <c r="AA49">
        <f t="shared" si="8"/>
        <v>518</v>
      </c>
      <c r="AB49">
        <f t="shared" si="6"/>
        <v>2.5098797250859106E-4</v>
      </c>
    </row>
    <row r="50" spans="1:28" x14ac:dyDescent="0.35">
      <c r="A50">
        <v>48</v>
      </c>
      <c r="B50" s="4">
        <v>41906</v>
      </c>
      <c r="C50" s="5">
        <v>1022</v>
      </c>
      <c r="D50" s="5">
        <v>3280</v>
      </c>
      <c r="E50" s="8">
        <v>1940</v>
      </c>
      <c r="F50">
        <f t="shared" si="0"/>
        <v>6242</v>
      </c>
      <c r="G50" s="11">
        <f t="shared" si="7"/>
        <v>399</v>
      </c>
      <c r="H50" s="17">
        <f t="shared" si="1"/>
        <v>1.7139175257731958E-5</v>
      </c>
      <c r="I50" s="12">
        <v>23280000</v>
      </c>
      <c r="J50">
        <f t="shared" si="2"/>
        <v>23273758</v>
      </c>
      <c r="K50">
        <f t="shared" si="9"/>
        <v>0.99973187285223364</v>
      </c>
      <c r="U50" s="5">
        <v>635</v>
      </c>
      <c r="V50" s="8">
        <v>1677</v>
      </c>
      <c r="W50" s="8">
        <v>597</v>
      </c>
      <c r="X50">
        <f t="shared" si="3"/>
        <v>2909</v>
      </c>
      <c r="Y50">
        <f t="shared" si="4"/>
        <v>3333</v>
      </c>
      <c r="Z50">
        <f t="shared" si="5"/>
        <v>6242</v>
      </c>
      <c r="AA50">
        <f t="shared" si="8"/>
        <v>399</v>
      </c>
      <c r="AB50">
        <f t="shared" si="6"/>
        <v>2.68127147766323E-4</v>
      </c>
    </row>
    <row r="51" spans="1:28" x14ac:dyDescent="0.35">
      <c r="A51">
        <v>49</v>
      </c>
      <c r="B51" s="4">
        <v>41908</v>
      </c>
      <c r="C51" s="5">
        <v>1074</v>
      </c>
      <c r="D51" s="5">
        <v>3458</v>
      </c>
      <c r="E51" s="8">
        <v>2021</v>
      </c>
      <c r="F51">
        <f t="shared" si="0"/>
        <v>6553</v>
      </c>
      <c r="G51" s="11">
        <f t="shared" si="7"/>
        <v>311</v>
      </c>
      <c r="H51" s="17">
        <f t="shared" si="1"/>
        <v>1.3359106529209621E-5</v>
      </c>
      <c r="I51" s="12">
        <v>23280000</v>
      </c>
      <c r="J51">
        <f t="shared" si="2"/>
        <v>23273447</v>
      </c>
      <c r="K51">
        <f t="shared" si="9"/>
        <v>0.99971851374570442</v>
      </c>
      <c r="U51" s="5">
        <v>648</v>
      </c>
      <c r="V51" s="8">
        <v>1830</v>
      </c>
      <c r="W51" s="8">
        <v>605</v>
      </c>
      <c r="X51">
        <f t="shared" si="3"/>
        <v>3083</v>
      </c>
      <c r="Y51">
        <f t="shared" si="4"/>
        <v>3470</v>
      </c>
      <c r="Z51">
        <f t="shared" si="5"/>
        <v>6553</v>
      </c>
      <c r="AA51">
        <f t="shared" si="8"/>
        <v>311</v>
      </c>
      <c r="AB51">
        <f t="shared" si="6"/>
        <v>2.8148625429553266E-4</v>
      </c>
    </row>
    <row r="52" spans="1:28" x14ac:dyDescent="0.35">
      <c r="A52">
        <v>50</v>
      </c>
      <c r="B52" s="4">
        <v>41913</v>
      </c>
      <c r="C52" s="5">
        <v>1157</v>
      </c>
      <c r="D52" s="5">
        <v>3696</v>
      </c>
      <c r="E52" s="8">
        <v>2304</v>
      </c>
      <c r="F52">
        <f t="shared" si="0"/>
        <v>7157</v>
      </c>
      <c r="G52" s="11">
        <f t="shared" si="7"/>
        <v>604</v>
      </c>
      <c r="H52" s="17">
        <f t="shared" si="1"/>
        <v>2.5945017182130586E-5</v>
      </c>
      <c r="I52" s="12">
        <v>23280000</v>
      </c>
      <c r="J52">
        <f t="shared" si="2"/>
        <v>23272843</v>
      </c>
      <c r="K52">
        <f t="shared" si="9"/>
        <v>0.9996925687285223</v>
      </c>
      <c r="U52" s="5">
        <v>710</v>
      </c>
      <c r="V52" s="8">
        <v>1998</v>
      </c>
      <c r="W52" s="8">
        <v>622</v>
      </c>
      <c r="X52">
        <f t="shared" si="3"/>
        <v>3330</v>
      </c>
      <c r="Y52">
        <f t="shared" si="4"/>
        <v>3827</v>
      </c>
      <c r="Z52">
        <f t="shared" si="5"/>
        <v>7157</v>
      </c>
      <c r="AA52">
        <f t="shared" si="8"/>
        <v>604</v>
      </c>
      <c r="AB52">
        <f t="shared" si="6"/>
        <v>3.074312714776632E-4</v>
      </c>
    </row>
    <row r="53" spans="1:28" x14ac:dyDescent="0.35">
      <c r="A53">
        <v>51</v>
      </c>
      <c r="B53" s="4">
        <v>41915</v>
      </c>
      <c r="C53" s="5">
        <v>1199</v>
      </c>
      <c r="D53" s="5">
        <v>3834</v>
      </c>
      <c r="E53" s="8">
        <v>2437</v>
      </c>
      <c r="F53">
        <f t="shared" si="0"/>
        <v>7470</v>
      </c>
      <c r="G53" s="11">
        <f t="shared" si="7"/>
        <v>313</v>
      </c>
      <c r="H53" s="17">
        <f t="shared" si="1"/>
        <v>1.3445017182130584E-5</v>
      </c>
      <c r="I53" s="12">
        <v>23280000</v>
      </c>
      <c r="J53">
        <f t="shared" si="2"/>
        <v>23272530</v>
      </c>
      <c r="K53">
        <f t="shared" si="9"/>
        <v>0.99967912371134016</v>
      </c>
      <c r="U53" s="5">
        <v>739</v>
      </c>
      <c r="V53" s="8">
        <v>2069</v>
      </c>
      <c r="W53" s="8">
        <v>623</v>
      </c>
      <c r="X53">
        <f t="shared" si="3"/>
        <v>3431</v>
      </c>
      <c r="Y53">
        <f t="shared" si="4"/>
        <v>4039</v>
      </c>
      <c r="Z53">
        <f t="shared" si="5"/>
        <v>7470</v>
      </c>
      <c r="AA53">
        <f t="shared" si="8"/>
        <v>313</v>
      </c>
      <c r="AB53">
        <f t="shared" si="6"/>
        <v>3.2087628865979382E-4</v>
      </c>
    </row>
    <row r="54" spans="1:28" x14ac:dyDescent="0.35">
      <c r="A54">
        <v>52</v>
      </c>
      <c r="B54" s="4">
        <v>41920</v>
      </c>
      <c r="C54" s="5">
        <v>1298</v>
      </c>
      <c r="D54" s="5">
        <v>3924</v>
      </c>
      <c r="E54" s="8">
        <v>2789</v>
      </c>
      <c r="F54">
        <f t="shared" si="0"/>
        <v>8011</v>
      </c>
      <c r="G54" s="11">
        <f t="shared" si="7"/>
        <v>541</v>
      </c>
      <c r="H54" s="17">
        <f t="shared" si="1"/>
        <v>2.3238831615120276E-5</v>
      </c>
      <c r="I54" s="12">
        <v>23280000</v>
      </c>
      <c r="J54">
        <f t="shared" si="2"/>
        <v>23271989</v>
      </c>
      <c r="K54">
        <f t="shared" si="9"/>
        <v>0.99965588487972512</v>
      </c>
      <c r="U54" s="5">
        <v>768</v>
      </c>
      <c r="V54" s="8">
        <v>2210</v>
      </c>
      <c r="W54" s="8">
        <v>879</v>
      </c>
      <c r="X54">
        <f t="shared" si="3"/>
        <v>3857</v>
      </c>
      <c r="Y54">
        <f t="shared" si="4"/>
        <v>4154</v>
      </c>
      <c r="Z54">
        <f t="shared" si="5"/>
        <v>8011</v>
      </c>
      <c r="AA54">
        <f t="shared" si="8"/>
        <v>541</v>
      </c>
      <c r="AB54">
        <f t="shared" si="6"/>
        <v>3.4411512027491409E-4</v>
      </c>
    </row>
    <row r="55" spans="1:28" x14ac:dyDescent="0.35">
      <c r="A55">
        <v>53</v>
      </c>
      <c r="B55" s="4">
        <v>41922</v>
      </c>
      <c r="C55" s="5">
        <v>1350</v>
      </c>
      <c r="D55" s="5">
        <v>4076</v>
      </c>
      <c r="E55" s="8">
        <v>2950</v>
      </c>
      <c r="F55">
        <f t="shared" si="0"/>
        <v>8376</v>
      </c>
      <c r="G55" s="11">
        <f t="shared" si="7"/>
        <v>365</v>
      </c>
      <c r="H55" s="17">
        <f t="shared" si="1"/>
        <v>1.5678694158075602E-5</v>
      </c>
      <c r="I55" s="12">
        <v>23280000</v>
      </c>
      <c r="J55">
        <f t="shared" si="2"/>
        <v>23271624</v>
      </c>
      <c r="K55">
        <f t="shared" si="9"/>
        <v>0.99964020618556704</v>
      </c>
      <c r="U55" s="5">
        <v>778</v>
      </c>
      <c r="V55" s="8">
        <v>2316</v>
      </c>
      <c r="W55" s="8">
        <v>930</v>
      </c>
      <c r="X55">
        <f t="shared" si="3"/>
        <v>4024</v>
      </c>
      <c r="Y55">
        <f t="shared" si="4"/>
        <v>4352</v>
      </c>
      <c r="Z55">
        <f t="shared" si="5"/>
        <v>8376</v>
      </c>
      <c r="AA55">
        <f t="shared" si="8"/>
        <v>365</v>
      </c>
      <c r="AB55">
        <f t="shared" si="6"/>
        <v>3.5979381443298971E-4</v>
      </c>
    </row>
    <row r="56" spans="1:28" x14ac:dyDescent="0.35">
      <c r="A56">
        <v>54</v>
      </c>
      <c r="B56" s="4">
        <v>41927</v>
      </c>
      <c r="C56" s="5">
        <v>1472</v>
      </c>
      <c r="D56" s="5">
        <v>4249</v>
      </c>
      <c r="E56" s="8">
        <v>3252</v>
      </c>
      <c r="F56">
        <f t="shared" si="0"/>
        <v>8973</v>
      </c>
      <c r="G56" s="11">
        <f t="shared" si="7"/>
        <v>597</v>
      </c>
      <c r="H56" s="17">
        <f t="shared" si="1"/>
        <v>2.5644329896907217E-5</v>
      </c>
      <c r="I56" s="12">
        <v>23280000</v>
      </c>
      <c r="J56">
        <f t="shared" si="2"/>
        <v>23271027</v>
      </c>
      <c r="K56">
        <f t="shared" si="9"/>
        <v>0.9996145618556701</v>
      </c>
      <c r="U56" s="5">
        <v>843</v>
      </c>
      <c r="V56" s="8">
        <v>2458</v>
      </c>
      <c r="W56" s="8">
        <v>1183</v>
      </c>
      <c r="X56">
        <f t="shared" si="3"/>
        <v>4484</v>
      </c>
      <c r="Y56">
        <f t="shared" si="4"/>
        <v>4489</v>
      </c>
      <c r="Z56">
        <f t="shared" si="5"/>
        <v>8973</v>
      </c>
      <c r="AA56">
        <f t="shared" si="8"/>
        <v>597</v>
      </c>
      <c r="AB56">
        <f t="shared" si="6"/>
        <v>3.8543814432989693E-4</v>
      </c>
    </row>
    <row r="57" spans="1:28" x14ac:dyDescent="0.35">
      <c r="A57">
        <v>55</v>
      </c>
      <c r="B57" s="4">
        <v>41929</v>
      </c>
      <c r="C57" s="5">
        <v>1519</v>
      </c>
      <c r="D57" s="5">
        <v>4262</v>
      </c>
      <c r="E57" s="8">
        <v>3410</v>
      </c>
      <c r="F57">
        <f t="shared" si="0"/>
        <v>9191</v>
      </c>
      <c r="G57" s="11">
        <f t="shared" si="7"/>
        <v>218</v>
      </c>
      <c r="H57" s="17">
        <f t="shared" si="1"/>
        <v>9.3642611683848791E-6</v>
      </c>
      <c r="I57" s="12">
        <v>23280000</v>
      </c>
      <c r="J57">
        <f t="shared" si="2"/>
        <v>23270809</v>
      </c>
      <c r="K57">
        <f t="shared" si="9"/>
        <v>0.99960519759450173</v>
      </c>
      <c r="U57" s="5">
        <v>862</v>
      </c>
      <c r="V57" s="8">
        <v>2484</v>
      </c>
      <c r="W57" s="8">
        <v>1200</v>
      </c>
      <c r="X57">
        <f t="shared" si="3"/>
        <v>4546</v>
      </c>
      <c r="Y57">
        <f t="shared" si="4"/>
        <v>4645</v>
      </c>
      <c r="Z57">
        <f t="shared" si="5"/>
        <v>9191</v>
      </c>
      <c r="AA57">
        <f t="shared" si="8"/>
        <v>218</v>
      </c>
      <c r="AB57">
        <f t="shared" si="6"/>
        <v>3.948024054982818E-4</v>
      </c>
    </row>
    <row r="58" spans="1:28" x14ac:dyDescent="0.35">
      <c r="A58">
        <v>56</v>
      </c>
      <c r="B58" s="4">
        <v>41934</v>
      </c>
      <c r="C58" s="5">
        <v>1540</v>
      </c>
      <c r="D58" s="5">
        <v>4665</v>
      </c>
      <c r="E58" s="8">
        <v>3706</v>
      </c>
      <c r="F58">
        <f t="shared" si="0"/>
        <v>9911</v>
      </c>
      <c r="G58" s="11">
        <f t="shared" si="7"/>
        <v>720</v>
      </c>
      <c r="H58" s="17">
        <f t="shared" si="1"/>
        <v>3.0927835051546395E-5</v>
      </c>
      <c r="I58" s="12">
        <v>23280000</v>
      </c>
      <c r="J58">
        <f t="shared" si="2"/>
        <v>23270089</v>
      </c>
      <c r="K58">
        <f t="shared" si="9"/>
        <v>0.99957426975945018</v>
      </c>
      <c r="U58" s="5">
        <v>904</v>
      </c>
      <c r="V58" s="8">
        <v>2705</v>
      </c>
      <c r="W58" s="8">
        <v>1359</v>
      </c>
      <c r="X58">
        <f t="shared" si="3"/>
        <v>4968</v>
      </c>
      <c r="Y58">
        <f t="shared" si="4"/>
        <v>4943</v>
      </c>
      <c r="Z58">
        <f t="shared" si="5"/>
        <v>9911</v>
      </c>
      <c r="AA58">
        <f t="shared" si="8"/>
        <v>720</v>
      </c>
      <c r="AB58">
        <f t="shared" si="6"/>
        <v>4.2573024054982819E-4</v>
      </c>
    </row>
    <row r="59" spans="1:28" x14ac:dyDescent="0.35">
      <c r="A59">
        <v>57</v>
      </c>
      <c r="B59" s="4">
        <v>41937</v>
      </c>
      <c r="C59" s="5">
        <v>1553</v>
      </c>
      <c r="D59" s="5">
        <v>4665</v>
      </c>
      <c r="E59" s="8">
        <v>3896</v>
      </c>
      <c r="F59">
        <f t="shared" si="0"/>
        <v>10114</v>
      </c>
      <c r="G59" s="11">
        <f t="shared" si="7"/>
        <v>203</v>
      </c>
      <c r="H59" s="17">
        <f t="shared" si="1"/>
        <v>8.7199312714776637E-6</v>
      </c>
      <c r="I59" s="12">
        <v>23280000</v>
      </c>
      <c r="J59">
        <f t="shared" si="2"/>
        <v>23269886</v>
      </c>
      <c r="K59">
        <f t="shared" si="9"/>
        <v>0.99956554982817869</v>
      </c>
      <c r="U59" s="5">
        <v>926</v>
      </c>
      <c r="V59" s="8">
        <v>2705</v>
      </c>
      <c r="W59" s="8">
        <v>1281</v>
      </c>
      <c r="X59">
        <f t="shared" si="3"/>
        <v>4912</v>
      </c>
      <c r="Y59">
        <f t="shared" si="4"/>
        <v>5202</v>
      </c>
      <c r="Z59">
        <f t="shared" si="5"/>
        <v>10114</v>
      </c>
      <c r="AA59">
        <f t="shared" si="8"/>
        <v>203</v>
      </c>
      <c r="AB59">
        <f t="shared" si="6"/>
        <v>4.3445017182130584E-4</v>
      </c>
    </row>
    <row r="60" spans="1:28" x14ac:dyDescent="0.35">
      <c r="A60">
        <v>58</v>
      </c>
      <c r="B60" s="4">
        <v>41941</v>
      </c>
      <c r="C60" s="5">
        <v>1906</v>
      </c>
      <c r="D60" s="5">
        <v>6535</v>
      </c>
      <c r="E60" s="8">
        <v>5235</v>
      </c>
      <c r="F60">
        <f t="shared" si="0"/>
        <v>13676</v>
      </c>
      <c r="G60" s="11">
        <f>F60-F59</f>
        <v>3562</v>
      </c>
      <c r="H60" s="17">
        <f t="shared" si="1"/>
        <v>1.5300687285223368E-4</v>
      </c>
      <c r="I60" s="12">
        <v>23280000</v>
      </c>
      <c r="J60">
        <f t="shared" si="2"/>
        <v>23266324</v>
      </c>
      <c r="K60">
        <f t="shared" si="9"/>
        <v>0.99941254295532644</v>
      </c>
      <c r="U60" s="5">
        <v>997</v>
      </c>
      <c r="V60" s="8">
        <v>2413</v>
      </c>
      <c r="W60" s="8">
        <v>1500</v>
      </c>
      <c r="X60">
        <f t="shared" si="3"/>
        <v>4910</v>
      </c>
      <c r="Y60">
        <f t="shared" si="4"/>
        <v>8766</v>
      </c>
      <c r="Z60">
        <f t="shared" si="5"/>
        <v>13676</v>
      </c>
      <c r="AA60">
        <f t="shared" si="8"/>
        <v>3562</v>
      </c>
      <c r="AB60">
        <f t="shared" si="6"/>
        <v>5.874570446735395E-4</v>
      </c>
    </row>
    <row r="61" spans="1:28" x14ac:dyDescent="0.35">
      <c r="A61">
        <v>59</v>
      </c>
      <c r="B61" s="4">
        <v>41943</v>
      </c>
      <c r="C61" s="5">
        <v>1667</v>
      </c>
      <c r="D61" s="5">
        <v>6535</v>
      </c>
      <c r="E61" s="8">
        <v>5338</v>
      </c>
      <c r="F61">
        <f t="shared" si="0"/>
        <v>13540</v>
      </c>
      <c r="G61" s="11">
        <v>0</v>
      </c>
      <c r="H61" s="17">
        <f t="shared" si="1"/>
        <v>0</v>
      </c>
      <c r="I61" s="12">
        <v>23280000</v>
      </c>
      <c r="J61">
        <f t="shared" si="2"/>
        <v>23266460</v>
      </c>
      <c r="K61">
        <f t="shared" si="9"/>
        <v>0.99941838487972512</v>
      </c>
      <c r="U61" s="5">
        <v>1018</v>
      </c>
      <c r="V61" s="8">
        <v>2413</v>
      </c>
      <c r="W61" s="8">
        <v>1510</v>
      </c>
      <c r="X61">
        <f t="shared" si="3"/>
        <v>4941</v>
      </c>
      <c r="Y61">
        <f t="shared" si="4"/>
        <v>8599</v>
      </c>
      <c r="Z61">
        <f t="shared" si="5"/>
        <v>13540</v>
      </c>
      <c r="AA61">
        <v>0</v>
      </c>
      <c r="AB61">
        <f t="shared" si="6"/>
        <v>5.8161512027491411E-4</v>
      </c>
    </row>
    <row r="62" spans="1:28" x14ac:dyDescent="0.35">
      <c r="A62">
        <v>60</v>
      </c>
      <c r="B62" s="4">
        <v>41948</v>
      </c>
      <c r="C62" s="5">
        <v>1731</v>
      </c>
      <c r="D62" s="5">
        <v>6525</v>
      </c>
      <c r="E62" s="8">
        <v>4759</v>
      </c>
      <c r="F62">
        <f t="shared" si="0"/>
        <v>13015</v>
      </c>
      <c r="G62" s="11">
        <v>0</v>
      </c>
      <c r="H62" s="17">
        <f t="shared" si="1"/>
        <v>0</v>
      </c>
      <c r="I62" s="12">
        <v>23280000</v>
      </c>
      <c r="J62">
        <f t="shared" si="2"/>
        <v>23266985</v>
      </c>
      <c r="K62">
        <f t="shared" si="9"/>
        <v>0.99944093642611687</v>
      </c>
      <c r="U62" s="5">
        <v>1041</v>
      </c>
      <c r="V62" s="8">
        <v>2697</v>
      </c>
      <c r="W62" s="8">
        <v>1070</v>
      </c>
      <c r="X62">
        <f t="shared" si="3"/>
        <v>4808</v>
      </c>
      <c r="Y62">
        <f t="shared" si="4"/>
        <v>8207</v>
      </c>
      <c r="Z62">
        <f t="shared" si="5"/>
        <v>13015</v>
      </c>
      <c r="AA62">
        <v>0</v>
      </c>
      <c r="AB62">
        <f t="shared" si="6"/>
        <v>5.5906357388316153E-4</v>
      </c>
    </row>
    <row r="63" spans="1:28" x14ac:dyDescent="0.35">
      <c r="A63">
        <v>61</v>
      </c>
      <c r="B63" s="4">
        <v>41950</v>
      </c>
      <c r="C63" s="5">
        <v>1760</v>
      </c>
      <c r="D63" s="5">
        <v>6619</v>
      </c>
      <c r="E63" s="8">
        <v>4862</v>
      </c>
      <c r="F63">
        <f t="shared" si="0"/>
        <v>13241</v>
      </c>
      <c r="G63" s="11">
        <f t="shared" si="7"/>
        <v>226</v>
      </c>
      <c r="H63" s="17">
        <f t="shared" si="1"/>
        <v>9.7079037800687287E-6</v>
      </c>
      <c r="I63" s="12">
        <v>23280000</v>
      </c>
      <c r="J63">
        <f t="shared" si="2"/>
        <v>23266759</v>
      </c>
      <c r="K63">
        <f t="shared" si="9"/>
        <v>0.99943122852233679</v>
      </c>
      <c r="U63" s="5">
        <v>1054</v>
      </c>
      <c r="V63" s="8">
        <v>2766</v>
      </c>
      <c r="W63" s="8">
        <v>1130</v>
      </c>
      <c r="X63">
        <f t="shared" si="3"/>
        <v>4950</v>
      </c>
      <c r="Y63">
        <f t="shared" si="4"/>
        <v>8291</v>
      </c>
      <c r="Z63">
        <f t="shared" si="5"/>
        <v>13241</v>
      </c>
      <c r="AA63">
        <f t="shared" si="8"/>
        <v>226</v>
      </c>
      <c r="AB63">
        <f t="shared" si="6"/>
        <v>5.6877147766323029E-4</v>
      </c>
    </row>
    <row r="64" spans="1:28" x14ac:dyDescent="0.35">
      <c r="A64">
        <v>62</v>
      </c>
      <c r="B64" s="4">
        <v>41955</v>
      </c>
      <c r="C64" s="5">
        <v>1878</v>
      </c>
      <c r="D64" s="5">
        <v>6822</v>
      </c>
      <c r="E64" s="5">
        <v>5368</v>
      </c>
      <c r="F64">
        <f t="shared" si="0"/>
        <v>14068</v>
      </c>
      <c r="G64" s="11">
        <f t="shared" si="7"/>
        <v>827</v>
      </c>
      <c r="H64" s="17">
        <f t="shared" si="1"/>
        <v>3.5524054982817867E-5</v>
      </c>
      <c r="I64" s="12">
        <v>23280000</v>
      </c>
      <c r="J64">
        <f t="shared" si="2"/>
        <v>23265932</v>
      </c>
      <c r="K64">
        <f t="shared" si="9"/>
        <v>0.99939570446735393</v>
      </c>
      <c r="U64" s="5">
        <v>1142</v>
      </c>
      <c r="V64" s="5">
        <v>2836</v>
      </c>
      <c r="W64" s="5">
        <v>1169</v>
      </c>
      <c r="X64">
        <f t="shared" si="3"/>
        <v>5147</v>
      </c>
      <c r="Y64">
        <f t="shared" si="4"/>
        <v>8921</v>
      </c>
      <c r="Z64">
        <f t="shared" si="5"/>
        <v>14068</v>
      </c>
      <c r="AA64">
        <f t="shared" si="8"/>
        <v>827</v>
      </c>
      <c r="AB64">
        <f t="shared" si="6"/>
        <v>6.0429553264604806E-4</v>
      </c>
    </row>
    <row r="65" spans="1:28" x14ac:dyDescent="0.35">
      <c r="A65">
        <v>63</v>
      </c>
      <c r="B65" s="4">
        <v>41957</v>
      </c>
      <c r="C65" s="5">
        <v>1919</v>
      </c>
      <c r="D65" s="5">
        <v>6878</v>
      </c>
      <c r="E65" s="5">
        <v>5586</v>
      </c>
      <c r="F65">
        <f t="shared" si="0"/>
        <v>14383</v>
      </c>
      <c r="G65" s="11">
        <f t="shared" si="7"/>
        <v>315</v>
      </c>
      <c r="H65" s="17">
        <f t="shared" si="1"/>
        <v>1.3530927835051546E-5</v>
      </c>
      <c r="I65" s="12">
        <v>23280000</v>
      </c>
      <c r="J65">
        <f t="shared" si="2"/>
        <v>23265617</v>
      </c>
      <c r="K65">
        <f t="shared" si="9"/>
        <v>0.99938217353951886</v>
      </c>
      <c r="U65" s="5">
        <v>1166</v>
      </c>
      <c r="V65" s="5">
        <v>2812</v>
      </c>
      <c r="W65" s="5">
        <v>1187</v>
      </c>
      <c r="X65">
        <f t="shared" si="3"/>
        <v>5165</v>
      </c>
      <c r="Y65">
        <f t="shared" si="4"/>
        <v>9218</v>
      </c>
      <c r="Z65">
        <f t="shared" si="5"/>
        <v>14383</v>
      </c>
      <c r="AA65">
        <f t="shared" si="8"/>
        <v>315</v>
      </c>
      <c r="AB65">
        <f t="shared" si="6"/>
        <v>6.1782646048109968E-4</v>
      </c>
    </row>
    <row r="66" spans="1:28" x14ac:dyDescent="0.35">
      <c r="A66">
        <v>64</v>
      </c>
      <c r="B66" s="4">
        <v>41962</v>
      </c>
      <c r="C66" s="5">
        <v>1971</v>
      </c>
      <c r="D66" s="5">
        <v>7069</v>
      </c>
      <c r="E66" s="5">
        <v>6073</v>
      </c>
      <c r="F66">
        <f t="shared" si="0"/>
        <v>15113</v>
      </c>
      <c r="G66" s="11">
        <f t="shared" si="7"/>
        <v>730</v>
      </c>
      <c r="H66" s="17">
        <f t="shared" si="1"/>
        <v>3.1357388316151205E-5</v>
      </c>
      <c r="I66" s="12">
        <v>23280000</v>
      </c>
      <c r="J66">
        <f t="shared" si="2"/>
        <v>23264887</v>
      </c>
      <c r="K66">
        <f t="shared" si="9"/>
        <v>0.9993508161512028</v>
      </c>
      <c r="U66" s="5">
        <v>1192</v>
      </c>
      <c r="V66" s="5">
        <v>2964</v>
      </c>
      <c r="W66" s="5">
        <v>1250</v>
      </c>
      <c r="X66">
        <f t="shared" si="3"/>
        <v>5406</v>
      </c>
      <c r="Y66">
        <f t="shared" si="4"/>
        <v>9707</v>
      </c>
      <c r="Z66">
        <f t="shared" si="5"/>
        <v>15113</v>
      </c>
      <c r="AA66">
        <f t="shared" si="8"/>
        <v>730</v>
      </c>
      <c r="AB66">
        <f t="shared" si="6"/>
        <v>6.4918384879725081E-4</v>
      </c>
    </row>
    <row r="67" spans="1:28" x14ac:dyDescent="0.35">
      <c r="A67">
        <v>65</v>
      </c>
      <c r="B67" s="4">
        <v>41964</v>
      </c>
      <c r="C67" s="5">
        <v>2047</v>
      </c>
      <c r="D67" s="5">
        <v>7082</v>
      </c>
      <c r="E67" s="5">
        <v>6190</v>
      </c>
      <c r="F67">
        <f t="shared" ref="F67:F130" si="10">SUM(C67:E67)</f>
        <v>15319</v>
      </c>
      <c r="G67" s="11">
        <f t="shared" si="7"/>
        <v>206</v>
      </c>
      <c r="H67" s="17">
        <f t="shared" ref="H67:H130" si="11">G67/I67</f>
        <v>8.8487972508591064E-6</v>
      </c>
      <c r="I67" s="12">
        <v>23280000</v>
      </c>
      <c r="J67">
        <f t="shared" ref="J67:J130" si="12">I67-F67</f>
        <v>23264681</v>
      </c>
      <c r="K67">
        <f t="shared" ref="K67:K130" si="13">J67/I67</f>
        <v>0.99934196735395187</v>
      </c>
      <c r="U67" s="5">
        <v>1214</v>
      </c>
      <c r="V67" s="5">
        <v>2963</v>
      </c>
      <c r="W67" s="5">
        <v>1267</v>
      </c>
      <c r="X67">
        <f t="shared" ref="X67:X130" si="14">SUM(U67:W67)</f>
        <v>5444</v>
      </c>
      <c r="Y67">
        <f t="shared" ref="Y67:Y130" si="15">F67-X67</f>
        <v>9875</v>
      </c>
      <c r="Z67">
        <f t="shared" ref="Z67:Z130" si="16">SUM(X67:Y67)</f>
        <v>15319</v>
      </c>
      <c r="AA67">
        <f t="shared" si="8"/>
        <v>206</v>
      </c>
      <c r="AB67">
        <f t="shared" ref="AB67:AB130" si="17">Z67/I67</f>
        <v>6.5803264604810999E-4</v>
      </c>
    </row>
    <row r="68" spans="1:28" x14ac:dyDescent="0.35">
      <c r="A68">
        <v>66</v>
      </c>
      <c r="B68" s="4">
        <v>41969</v>
      </c>
      <c r="C68" s="5">
        <v>2134</v>
      </c>
      <c r="D68" s="5">
        <v>7168</v>
      </c>
      <c r="E68" s="5">
        <v>6599</v>
      </c>
      <c r="F68">
        <f t="shared" si="10"/>
        <v>15901</v>
      </c>
      <c r="G68" s="11">
        <f t="shared" ref="G68:G131" si="18">F68-F67</f>
        <v>582</v>
      </c>
      <c r="H68" s="17">
        <f t="shared" si="11"/>
        <v>2.5000000000000001E-5</v>
      </c>
      <c r="I68" s="12">
        <v>23280000</v>
      </c>
      <c r="J68">
        <f t="shared" si="12"/>
        <v>23264099</v>
      </c>
      <c r="K68">
        <f t="shared" si="13"/>
        <v>0.99931696735395192</v>
      </c>
      <c r="U68" s="5">
        <v>1260</v>
      </c>
      <c r="V68" s="5">
        <v>3016</v>
      </c>
      <c r="W68" s="5">
        <v>1398</v>
      </c>
      <c r="X68">
        <f t="shared" si="14"/>
        <v>5674</v>
      </c>
      <c r="Y68">
        <f t="shared" si="15"/>
        <v>10227</v>
      </c>
      <c r="Z68">
        <f t="shared" si="16"/>
        <v>15901</v>
      </c>
      <c r="AA68">
        <f t="shared" ref="AA68:AA131" si="19">Z68-Z67</f>
        <v>582</v>
      </c>
      <c r="AB68">
        <f t="shared" si="17"/>
        <v>6.8303264604810995E-4</v>
      </c>
    </row>
    <row r="69" spans="1:28" x14ac:dyDescent="0.35">
      <c r="A69">
        <v>67</v>
      </c>
      <c r="B69" s="4">
        <v>41971</v>
      </c>
      <c r="C69" s="5">
        <v>2155</v>
      </c>
      <c r="D69" s="5">
        <v>7635</v>
      </c>
      <c r="E69" s="5">
        <v>7109</v>
      </c>
      <c r="F69">
        <f t="shared" si="10"/>
        <v>16899</v>
      </c>
      <c r="G69" s="11">
        <f t="shared" si="18"/>
        <v>998</v>
      </c>
      <c r="H69" s="17">
        <f t="shared" si="11"/>
        <v>4.2869415807560135E-5</v>
      </c>
      <c r="I69" s="12">
        <v>23280000</v>
      </c>
      <c r="J69">
        <f t="shared" si="12"/>
        <v>23263101</v>
      </c>
      <c r="K69">
        <f t="shared" si="13"/>
        <v>0.99927409793814437</v>
      </c>
      <c r="U69" s="5">
        <v>1312</v>
      </c>
      <c r="V69" s="5">
        <v>3145</v>
      </c>
      <c r="W69" s="5">
        <v>1530</v>
      </c>
      <c r="X69">
        <f t="shared" si="14"/>
        <v>5987</v>
      </c>
      <c r="Y69">
        <f t="shared" si="15"/>
        <v>10912</v>
      </c>
      <c r="Z69">
        <f t="shared" si="16"/>
        <v>16899</v>
      </c>
      <c r="AA69">
        <f t="shared" si="19"/>
        <v>998</v>
      </c>
      <c r="AB69">
        <f t="shared" si="17"/>
        <v>7.2590206185567006E-4</v>
      </c>
    </row>
    <row r="70" spans="1:28" x14ac:dyDescent="0.35">
      <c r="A70">
        <v>68</v>
      </c>
      <c r="B70" s="4">
        <v>41976</v>
      </c>
      <c r="C70" s="5">
        <v>2164</v>
      </c>
      <c r="D70" s="5">
        <v>7635</v>
      </c>
      <c r="E70" s="5">
        <v>7312</v>
      </c>
      <c r="F70">
        <f t="shared" si="10"/>
        <v>17111</v>
      </c>
      <c r="G70" s="11">
        <f t="shared" si="18"/>
        <v>212</v>
      </c>
      <c r="H70" s="17">
        <f t="shared" si="11"/>
        <v>9.1065292096219936E-6</v>
      </c>
      <c r="I70" s="12">
        <v>23280000</v>
      </c>
      <c r="J70">
        <f t="shared" si="12"/>
        <v>23262889</v>
      </c>
      <c r="K70">
        <f t="shared" si="13"/>
        <v>0.99926499140893466</v>
      </c>
      <c r="U70" s="5">
        <v>1327</v>
      </c>
      <c r="V70" s="5">
        <v>3145</v>
      </c>
      <c r="W70" s="5">
        <v>1583</v>
      </c>
      <c r="X70">
        <f t="shared" si="14"/>
        <v>6055</v>
      </c>
      <c r="Y70">
        <f t="shared" si="15"/>
        <v>11056</v>
      </c>
      <c r="Z70">
        <f t="shared" si="16"/>
        <v>17111</v>
      </c>
      <c r="AA70">
        <f t="shared" si="19"/>
        <v>212</v>
      </c>
      <c r="AB70">
        <f t="shared" si="17"/>
        <v>7.3500859106529208E-4</v>
      </c>
    </row>
    <row r="71" spans="1:28" x14ac:dyDescent="0.35">
      <c r="A71">
        <v>69</v>
      </c>
      <c r="B71" s="4">
        <v>41983</v>
      </c>
      <c r="C71" s="5">
        <v>2292</v>
      </c>
      <c r="D71" s="5">
        <v>7719</v>
      </c>
      <c r="E71" s="5">
        <v>7897</v>
      </c>
      <c r="F71">
        <f t="shared" si="10"/>
        <v>17908</v>
      </c>
      <c r="G71" s="11">
        <f t="shared" si="18"/>
        <v>797</v>
      </c>
      <c r="H71" s="17">
        <f t="shared" si="11"/>
        <v>3.4235395189003436E-5</v>
      </c>
      <c r="I71" s="12">
        <v>23280000</v>
      </c>
      <c r="J71">
        <f t="shared" si="12"/>
        <v>23262092</v>
      </c>
      <c r="K71">
        <f t="shared" si="13"/>
        <v>0.99923075601374567</v>
      </c>
      <c r="U71" s="5">
        <v>1428</v>
      </c>
      <c r="V71" s="5">
        <v>3177</v>
      </c>
      <c r="W71" s="5">
        <v>1768</v>
      </c>
      <c r="X71">
        <f t="shared" si="14"/>
        <v>6373</v>
      </c>
      <c r="Y71">
        <f t="shared" si="15"/>
        <v>11535</v>
      </c>
      <c r="Z71">
        <f t="shared" si="16"/>
        <v>17908</v>
      </c>
      <c r="AA71">
        <f t="shared" si="19"/>
        <v>797</v>
      </c>
      <c r="AB71">
        <f t="shared" si="17"/>
        <v>7.6924398625429554E-4</v>
      </c>
    </row>
    <row r="72" spans="1:28" x14ac:dyDescent="0.35">
      <c r="A72">
        <v>70</v>
      </c>
      <c r="B72" s="4">
        <v>41990</v>
      </c>
      <c r="C72" s="5">
        <v>2416</v>
      </c>
      <c r="D72" s="5">
        <v>7797</v>
      </c>
      <c r="E72" s="5">
        <v>8356</v>
      </c>
      <c r="F72">
        <f t="shared" si="10"/>
        <v>18569</v>
      </c>
      <c r="G72" s="11">
        <f t="shared" si="18"/>
        <v>661</v>
      </c>
      <c r="H72" s="17">
        <f t="shared" si="11"/>
        <v>2.8393470790378007E-5</v>
      </c>
      <c r="I72" s="12">
        <v>23280000</v>
      </c>
      <c r="J72">
        <f t="shared" si="12"/>
        <v>23261431</v>
      </c>
      <c r="K72">
        <f t="shared" si="13"/>
        <v>0.99920236254295536</v>
      </c>
      <c r="U72" s="5">
        <v>1525</v>
      </c>
      <c r="V72" s="5">
        <v>3290</v>
      </c>
      <c r="W72" s="5">
        <v>2085</v>
      </c>
      <c r="X72">
        <f t="shared" si="14"/>
        <v>6900</v>
      </c>
      <c r="Y72">
        <f t="shared" si="15"/>
        <v>11669</v>
      </c>
      <c r="Z72">
        <f t="shared" si="16"/>
        <v>18569</v>
      </c>
      <c r="AA72">
        <f t="shared" si="19"/>
        <v>661</v>
      </c>
      <c r="AB72">
        <f t="shared" si="17"/>
        <v>7.976374570446735E-4</v>
      </c>
    </row>
    <row r="73" spans="1:28" x14ac:dyDescent="0.35">
      <c r="A73">
        <v>71</v>
      </c>
      <c r="B73" s="4">
        <v>41997</v>
      </c>
      <c r="C73" s="5">
        <v>2597</v>
      </c>
      <c r="D73" s="5">
        <v>7862</v>
      </c>
      <c r="E73" s="5">
        <v>9004</v>
      </c>
      <c r="F73">
        <f t="shared" si="10"/>
        <v>19463</v>
      </c>
      <c r="G73" s="11">
        <f t="shared" si="18"/>
        <v>894</v>
      </c>
      <c r="H73" s="17">
        <f t="shared" si="11"/>
        <v>3.8402061855670104E-5</v>
      </c>
      <c r="I73" s="12">
        <v>23280000</v>
      </c>
      <c r="J73">
        <f t="shared" si="12"/>
        <v>23260537</v>
      </c>
      <c r="K73">
        <f t="shared" si="13"/>
        <v>0.99916396048109968</v>
      </c>
      <c r="U73" s="5">
        <v>1607</v>
      </c>
      <c r="V73" s="5">
        <v>3384</v>
      </c>
      <c r="W73" s="5">
        <v>2582</v>
      </c>
      <c r="X73">
        <f t="shared" si="14"/>
        <v>7573</v>
      </c>
      <c r="Y73">
        <f t="shared" si="15"/>
        <v>11890</v>
      </c>
      <c r="Z73">
        <f t="shared" si="16"/>
        <v>19463</v>
      </c>
      <c r="AA73">
        <f t="shared" si="19"/>
        <v>894</v>
      </c>
      <c r="AB73">
        <f t="shared" si="17"/>
        <v>8.360395189003436E-4</v>
      </c>
    </row>
    <row r="74" spans="1:28" x14ac:dyDescent="0.35">
      <c r="A74">
        <v>72</v>
      </c>
      <c r="B74" s="4">
        <v>42004</v>
      </c>
      <c r="C74" s="5">
        <v>2707</v>
      </c>
      <c r="D74" s="5">
        <v>8018</v>
      </c>
      <c r="E74" s="5">
        <v>9446</v>
      </c>
      <c r="F74">
        <f t="shared" si="10"/>
        <v>20171</v>
      </c>
      <c r="G74" s="11">
        <f t="shared" si="18"/>
        <v>708</v>
      </c>
      <c r="H74" s="17">
        <f t="shared" si="11"/>
        <v>3.0412371134020617E-5</v>
      </c>
      <c r="I74" s="12">
        <v>23280000</v>
      </c>
      <c r="J74">
        <f t="shared" si="12"/>
        <v>23259829</v>
      </c>
      <c r="K74">
        <f t="shared" si="13"/>
        <v>0.99913354810996569</v>
      </c>
      <c r="U74" s="5">
        <v>1708</v>
      </c>
      <c r="V74" s="5">
        <v>3423</v>
      </c>
      <c r="W74" s="5">
        <v>2758</v>
      </c>
      <c r="X74">
        <f t="shared" si="14"/>
        <v>7889</v>
      </c>
      <c r="Y74">
        <f t="shared" si="15"/>
        <v>12282</v>
      </c>
      <c r="Z74">
        <f t="shared" si="16"/>
        <v>20171</v>
      </c>
      <c r="AA74">
        <f t="shared" si="19"/>
        <v>708</v>
      </c>
      <c r="AB74">
        <f t="shared" si="17"/>
        <v>8.6645189003436431E-4</v>
      </c>
    </row>
    <row r="75" spans="1:28" x14ac:dyDescent="0.35">
      <c r="A75">
        <v>73</v>
      </c>
      <c r="B75" s="4">
        <v>42011</v>
      </c>
      <c r="C75" s="5">
        <v>2775</v>
      </c>
      <c r="D75" s="5">
        <v>8157</v>
      </c>
      <c r="E75" s="5">
        <v>9780</v>
      </c>
      <c r="F75">
        <f t="shared" si="10"/>
        <v>20712</v>
      </c>
      <c r="G75" s="11">
        <f t="shared" si="18"/>
        <v>541</v>
      </c>
      <c r="H75" s="17">
        <f t="shared" si="11"/>
        <v>2.3238831615120276E-5</v>
      </c>
      <c r="I75" s="12">
        <v>23280000</v>
      </c>
      <c r="J75">
        <f t="shared" si="12"/>
        <v>23259288</v>
      </c>
      <c r="K75">
        <f t="shared" si="13"/>
        <v>0.99911030927835054</v>
      </c>
      <c r="U75" s="5">
        <v>1781</v>
      </c>
      <c r="V75" s="5">
        <v>3496</v>
      </c>
      <c r="W75" s="5">
        <v>2943</v>
      </c>
      <c r="X75">
        <f t="shared" si="14"/>
        <v>8220</v>
      </c>
      <c r="Y75">
        <f t="shared" si="15"/>
        <v>12492</v>
      </c>
      <c r="Z75">
        <f t="shared" si="16"/>
        <v>20712</v>
      </c>
      <c r="AA75">
        <f t="shared" si="19"/>
        <v>541</v>
      </c>
      <c r="AB75">
        <f t="shared" si="17"/>
        <v>8.8969072164948458E-4</v>
      </c>
    </row>
    <row r="76" spans="1:28" x14ac:dyDescent="0.35">
      <c r="A76">
        <v>74</v>
      </c>
      <c r="B76" s="4">
        <v>42018</v>
      </c>
      <c r="C76" s="5">
        <v>2806</v>
      </c>
      <c r="D76" s="5">
        <v>8331</v>
      </c>
      <c r="E76" s="5">
        <v>10124</v>
      </c>
      <c r="F76">
        <f t="shared" si="10"/>
        <v>21261</v>
      </c>
      <c r="G76" s="11">
        <f t="shared" si="18"/>
        <v>549</v>
      </c>
      <c r="H76" s="17">
        <f t="shared" si="11"/>
        <v>2.3582474226804123E-5</v>
      </c>
      <c r="I76" s="12">
        <v>23280000</v>
      </c>
      <c r="J76">
        <f t="shared" si="12"/>
        <v>23258739</v>
      </c>
      <c r="K76">
        <f t="shared" si="13"/>
        <v>0.99908672680412369</v>
      </c>
      <c r="U76" s="5">
        <v>1814</v>
      </c>
      <c r="V76" s="5">
        <v>3538</v>
      </c>
      <c r="W76" s="5">
        <v>3062</v>
      </c>
      <c r="X76">
        <f t="shared" si="14"/>
        <v>8414</v>
      </c>
      <c r="Y76">
        <f t="shared" si="15"/>
        <v>12847</v>
      </c>
      <c r="Z76">
        <f t="shared" si="16"/>
        <v>21261</v>
      </c>
      <c r="AA76">
        <f t="shared" si="19"/>
        <v>549</v>
      </c>
      <c r="AB76">
        <f t="shared" si="17"/>
        <v>9.1327319587628864E-4</v>
      </c>
    </row>
    <row r="77" spans="1:28" x14ac:dyDescent="0.35">
      <c r="A77">
        <v>75</v>
      </c>
      <c r="B77" s="4">
        <v>42025</v>
      </c>
      <c r="C77" s="5">
        <v>2871</v>
      </c>
      <c r="D77" s="5">
        <v>8478</v>
      </c>
      <c r="E77" s="5">
        <v>10340</v>
      </c>
      <c r="F77">
        <f t="shared" si="10"/>
        <v>21689</v>
      </c>
      <c r="G77" s="11">
        <f t="shared" si="18"/>
        <v>428</v>
      </c>
      <c r="H77" s="17">
        <f t="shared" si="11"/>
        <v>1.8384879725085912E-5</v>
      </c>
      <c r="I77" s="12">
        <v>23280000</v>
      </c>
      <c r="J77">
        <f t="shared" si="12"/>
        <v>23258311</v>
      </c>
      <c r="K77">
        <f t="shared" si="13"/>
        <v>0.99906834192439864</v>
      </c>
      <c r="U77" s="5">
        <v>1876</v>
      </c>
      <c r="V77" s="5">
        <v>3605</v>
      </c>
      <c r="W77" s="5">
        <v>3145</v>
      </c>
      <c r="X77">
        <f t="shared" si="14"/>
        <v>8626</v>
      </c>
      <c r="Y77">
        <f t="shared" si="15"/>
        <v>13063</v>
      </c>
      <c r="Z77">
        <f t="shared" si="16"/>
        <v>21689</v>
      </c>
      <c r="AA77">
        <f t="shared" si="19"/>
        <v>428</v>
      </c>
      <c r="AB77">
        <f t="shared" si="17"/>
        <v>9.3165807560137458E-4</v>
      </c>
    </row>
    <row r="78" spans="1:28" x14ac:dyDescent="0.35">
      <c r="A78">
        <v>76</v>
      </c>
      <c r="B78" s="4">
        <v>42032</v>
      </c>
      <c r="C78" s="5">
        <v>2917</v>
      </c>
      <c r="D78" s="5">
        <v>8622</v>
      </c>
      <c r="E78" s="5">
        <v>10518</v>
      </c>
      <c r="F78">
        <f t="shared" si="10"/>
        <v>22057</v>
      </c>
      <c r="G78" s="11">
        <f t="shared" si="18"/>
        <v>368</v>
      </c>
      <c r="H78" s="17">
        <f t="shared" si="11"/>
        <v>1.5807560137457044E-5</v>
      </c>
      <c r="I78" s="12">
        <v>23280000</v>
      </c>
      <c r="J78">
        <f t="shared" si="12"/>
        <v>23257943</v>
      </c>
      <c r="K78">
        <f t="shared" si="13"/>
        <v>0.99905253436426111</v>
      </c>
      <c r="U78" s="5">
        <v>1910</v>
      </c>
      <c r="V78" s="5">
        <v>3686</v>
      </c>
      <c r="W78" s="5">
        <v>3199</v>
      </c>
      <c r="X78">
        <f t="shared" si="14"/>
        <v>8795</v>
      </c>
      <c r="Y78">
        <f t="shared" si="15"/>
        <v>13262</v>
      </c>
      <c r="Z78">
        <f t="shared" si="16"/>
        <v>22057</v>
      </c>
      <c r="AA78">
        <f t="shared" si="19"/>
        <v>368</v>
      </c>
      <c r="AB78">
        <f t="shared" si="17"/>
        <v>9.4746563573883157E-4</v>
      </c>
    </row>
    <row r="79" spans="1:28" x14ac:dyDescent="0.35">
      <c r="A79">
        <v>77</v>
      </c>
      <c r="B79" s="4">
        <v>42039</v>
      </c>
      <c r="C79" s="5">
        <v>2975</v>
      </c>
      <c r="D79" s="5">
        <v>8745</v>
      </c>
      <c r="E79" s="5">
        <v>10740</v>
      </c>
      <c r="F79">
        <f t="shared" si="10"/>
        <v>22460</v>
      </c>
      <c r="G79" s="11">
        <f t="shared" si="18"/>
        <v>403</v>
      </c>
      <c r="H79" s="17">
        <f t="shared" si="11"/>
        <v>1.7310996563573883E-5</v>
      </c>
      <c r="I79" s="12">
        <v>23280000</v>
      </c>
      <c r="J79">
        <f t="shared" si="12"/>
        <v>23257540</v>
      </c>
      <c r="K79">
        <f t="shared" si="13"/>
        <v>0.99903522336769757</v>
      </c>
      <c r="U79" s="5">
        <v>1944</v>
      </c>
      <c r="V79" s="5">
        <v>3746</v>
      </c>
      <c r="W79" s="5">
        <v>3276</v>
      </c>
      <c r="X79">
        <f t="shared" si="14"/>
        <v>8966</v>
      </c>
      <c r="Y79">
        <f t="shared" si="15"/>
        <v>13494</v>
      </c>
      <c r="Z79">
        <f t="shared" si="16"/>
        <v>22460</v>
      </c>
      <c r="AA79">
        <f t="shared" si="19"/>
        <v>403</v>
      </c>
      <c r="AB79">
        <f t="shared" si="17"/>
        <v>9.6477663230240551E-4</v>
      </c>
    </row>
    <row r="80" spans="1:28" x14ac:dyDescent="0.35">
      <c r="A80">
        <v>78</v>
      </c>
      <c r="B80" s="4">
        <v>42046</v>
      </c>
      <c r="C80" s="5">
        <v>3044</v>
      </c>
      <c r="D80" s="5">
        <v>8881</v>
      </c>
      <c r="E80" s="5">
        <v>10934</v>
      </c>
      <c r="F80">
        <f t="shared" si="10"/>
        <v>22859</v>
      </c>
      <c r="G80" s="11">
        <f t="shared" si="18"/>
        <v>399</v>
      </c>
      <c r="H80" s="17">
        <f t="shared" si="11"/>
        <v>1.7139175257731958E-5</v>
      </c>
      <c r="I80" s="12">
        <v>23280000</v>
      </c>
      <c r="J80">
        <f t="shared" si="12"/>
        <v>23257141</v>
      </c>
      <c r="K80">
        <f t="shared" si="13"/>
        <v>0.99901808419243987</v>
      </c>
      <c r="U80" s="5">
        <v>1995</v>
      </c>
      <c r="V80" s="5">
        <v>3826</v>
      </c>
      <c r="W80" s="5">
        <v>3341</v>
      </c>
      <c r="X80">
        <f t="shared" si="14"/>
        <v>9162</v>
      </c>
      <c r="Y80">
        <f t="shared" si="15"/>
        <v>13697</v>
      </c>
      <c r="Z80">
        <f t="shared" si="16"/>
        <v>22859</v>
      </c>
      <c r="AA80">
        <f t="shared" si="19"/>
        <v>399</v>
      </c>
      <c r="AB80">
        <f t="shared" si="17"/>
        <v>9.8191580756013756E-4</v>
      </c>
    </row>
    <row r="81" spans="1:28" x14ac:dyDescent="0.35">
      <c r="A81">
        <v>79</v>
      </c>
      <c r="B81" s="4">
        <v>42053</v>
      </c>
      <c r="C81" s="5">
        <v>3108</v>
      </c>
      <c r="D81" s="5">
        <v>9007</v>
      </c>
      <c r="E81" s="5">
        <v>11103</v>
      </c>
      <c r="F81">
        <f t="shared" si="10"/>
        <v>23218</v>
      </c>
      <c r="G81" s="11">
        <f t="shared" si="18"/>
        <v>359</v>
      </c>
      <c r="H81" s="17">
        <f t="shared" si="11"/>
        <v>1.5420962199312714E-5</v>
      </c>
      <c r="I81" s="12">
        <v>23280000</v>
      </c>
      <c r="J81">
        <f t="shared" si="12"/>
        <v>23256782</v>
      </c>
      <c r="K81">
        <f t="shared" si="13"/>
        <v>0.99900266323024056</v>
      </c>
      <c r="U81" s="5">
        <v>2057</v>
      </c>
      <c r="V81" s="5">
        <v>3900</v>
      </c>
      <c r="W81" s="5">
        <v>3408</v>
      </c>
      <c r="X81">
        <f t="shared" si="14"/>
        <v>9365</v>
      </c>
      <c r="Y81">
        <f t="shared" si="15"/>
        <v>13853</v>
      </c>
      <c r="Z81">
        <f t="shared" si="16"/>
        <v>23218</v>
      </c>
      <c r="AA81">
        <f t="shared" si="19"/>
        <v>359</v>
      </c>
      <c r="AB81">
        <f t="shared" si="17"/>
        <v>9.9733676975945012E-4</v>
      </c>
    </row>
    <row r="82" spans="1:28" x14ac:dyDescent="0.35">
      <c r="A82">
        <v>80</v>
      </c>
      <c r="B82" s="4">
        <v>42060</v>
      </c>
      <c r="C82" s="5">
        <v>3155</v>
      </c>
      <c r="D82" s="5">
        <v>9238</v>
      </c>
      <c r="E82" s="5">
        <v>11301</v>
      </c>
      <c r="F82">
        <f t="shared" si="10"/>
        <v>23694</v>
      </c>
      <c r="G82" s="11">
        <f t="shared" si="18"/>
        <v>476</v>
      </c>
      <c r="H82" s="17">
        <f t="shared" si="11"/>
        <v>2.0446735395189003E-5</v>
      </c>
      <c r="I82" s="12">
        <v>23280000</v>
      </c>
      <c r="J82">
        <f t="shared" si="12"/>
        <v>23256306</v>
      </c>
      <c r="K82">
        <f t="shared" si="13"/>
        <v>0.99898221649484531</v>
      </c>
      <c r="U82" s="5">
        <v>2091</v>
      </c>
      <c r="V82" s="5">
        <v>4037</v>
      </c>
      <c r="W82" s="5">
        <v>3461</v>
      </c>
      <c r="X82">
        <f t="shared" si="14"/>
        <v>9589</v>
      </c>
      <c r="Y82">
        <f t="shared" si="15"/>
        <v>14105</v>
      </c>
      <c r="Z82">
        <f t="shared" si="16"/>
        <v>23694</v>
      </c>
      <c r="AA82">
        <f t="shared" si="19"/>
        <v>476</v>
      </c>
      <c r="AB82">
        <f t="shared" si="17"/>
        <v>1.0177835051546392E-3</v>
      </c>
    </row>
    <row r="83" spans="1:28" x14ac:dyDescent="0.35">
      <c r="A83">
        <v>81</v>
      </c>
      <c r="B83" s="4">
        <v>42067</v>
      </c>
      <c r="C83" s="5">
        <v>3219</v>
      </c>
      <c r="D83" s="5">
        <v>9249</v>
      </c>
      <c r="E83" s="5">
        <v>11466</v>
      </c>
      <c r="F83">
        <f t="shared" si="10"/>
        <v>23934</v>
      </c>
      <c r="G83" s="11">
        <f t="shared" si="18"/>
        <v>240</v>
      </c>
      <c r="H83" s="17">
        <f t="shared" si="11"/>
        <v>1.0309278350515464E-5</v>
      </c>
      <c r="I83" s="12">
        <v>23280000</v>
      </c>
      <c r="J83">
        <f t="shared" si="12"/>
        <v>23256066</v>
      </c>
      <c r="K83">
        <f t="shared" si="13"/>
        <v>0.99897190721649487</v>
      </c>
      <c r="U83" s="5">
        <v>2129</v>
      </c>
      <c r="V83" s="5">
        <v>4117</v>
      </c>
      <c r="W83" s="5">
        <v>3546</v>
      </c>
      <c r="X83">
        <f t="shared" si="14"/>
        <v>9792</v>
      </c>
      <c r="Y83">
        <f t="shared" si="15"/>
        <v>14142</v>
      </c>
      <c r="Z83">
        <f t="shared" si="16"/>
        <v>23934</v>
      </c>
      <c r="AA83">
        <f t="shared" si="19"/>
        <v>240</v>
      </c>
      <c r="AB83">
        <f t="shared" si="17"/>
        <v>1.0280927835051546E-3</v>
      </c>
    </row>
    <row r="84" spans="1:28" x14ac:dyDescent="0.35">
      <c r="A84">
        <v>82</v>
      </c>
      <c r="B84" s="4">
        <v>42074</v>
      </c>
      <c r="C84" s="5">
        <v>3285</v>
      </c>
      <c r="D84" s="5">
        <v>9343</v>
      </c>
      <c r="E84" s="5">
        <v>11619</v>
      </c>
      <c r="F84">
        <f t="shared" si="10"/>
        <v>24247</v>
      </c>
      <c r="G84" s="11">
        <f t="shared" si="18"/>
        <v>313</v>
      </c>
      <c r="H84" s="17">
        <f t="shared" si="11"/>
        <v>1.3445017182130584E-5</v>
      </c>
      <c r="I84" s="12">
        <v>23280000</v>
      </c>
      <c r="J84">
        <f t="shared" si="12"/>
        <v>23255753</v>
      </c>
      <c r="K84">
        <f t="shared" si="13"/>
        <v>0.99895846219931272</v>
      </c>
      <c r="U84" s="5">
        <v>2170</v>
      </c>
      <c r="V84" s="5">
        <v>4162</v>
      </c>
      <c r="W84" s="5">
        <v>3629</v>
      </c>
      <c r="X84">
        <f t="shared" si="14"/>
        <v>9961</v>
      </c>
      <c r="Y84">
        <f t="shared" si="15"/>
        <v>14286</v>
      </c>
      <c r="Z84">
        <f t="shared" si="16"/>
        <v>24247</v>
      </c>
      <c r="AA84">
        <f t="shared" si="19"/>
        <v>313</v>
      </c>
      <c r="AB84">
        <f t="shared" si="17"/>
        <v>1.0415378006872853E-3</v>
      </c>
    </row>
    <row r="85" spans="1:28" x14ac:dyDescent="0.35">
      <c r="A85">
        <v>83</v>
      </c>
      <c r="B85" s="4">
        <v>42081</v>
      </c>
      <c r="C85" s="5">
        <v>3389</v>
      </c>
      <c r="D85" s="5">
        <v>9526</v>
      </c>
      <c r="E85" s="5">
        <v>11751</v>
      </c>
      <c r="F85">
        <f t="shared" si="10"/>
        <v>24666</v>
      </c>
      <c r="G85" s="11">
        <f t="shared" si="18"/>
        <v>419</v>
      </c>
      <c r="H85" s="17">
        <f t="shared" si="11"/>
        <v>1.7998281786941582E-5</v>
      </c>
      <c r="I85" s="12">
        <v>23280000</v>
      </c>
      <c r="J85">
        <f t="shared" si="12"/>
        <v>23255334</v>
      </c>
      <c r="K85">
        <f t="shared" si="13"/>
        <v>0.99894046391752578</v>
      </c>
      <c r="U85" s="5">
        <v>2224</v>
      </c>
      <c r="V85" s="5">
        <v>4264</v>
      </c>
      <c r="W85" s="5">
        <v>3691</v>
      </c>
      <c r="X85">
        <f t="shared" si="14"/>
        <v>10179</v>
      </c>
      <c r="Y85">
        <f t="shared" si="15"/>
        <v>14487</v>
      </c>
      <c r="Z85">
        <f t="shared" si="16"/>
        <v>24666</v>
      </c>
      <c r="AA85">
        <f t="shared" si="19"/>
        <v>419</v>
      </c>
      <c r="AB85">
        <f t="shared" si="17"/>
        <v>1.0595360824742269E-3</v>
      </c>
    </row>
    <row r="86" spans="1:28" x14ac:dyDescent="0.35">
      <c r="A86">
        <v>84</v>
      </c>
      <c r="B86" s="4">
        <v>42088</v>
      </c>
      <c r="C86" s="5">
        <v>3429</v>
      </c>
      <c r="D86" s="5">
        <v>9602</v>
      </c>
      <c r="E86" s="5">
        <v>11841</v>
      </c>
      <c r="F86">
        <f t="shared" si="10"/>
        <v>24872</v>
      </c>
      <c r="G86" s="11">
        <f t="shared" si="18"/>
        <v>206</v>
      </c>
      <c r="H86" s="17">
        <f t="shared" si="11"/>
        <v>8.8487972508591064E-6</v>
      </c>
      <c r="I86" s="12">
        <v>23280000</v>
      </c>
      <c r="J86">
        <f t="shared" si="12"/>
        <v>23255128</v>
      </c>
      <c r="K86">
        <f t="shared" si="13"/>
        <v>0.99893161512027495</v>
      </c>
      <c r="U86" s="5">
        <v>2263</v>
      </c>
      <c r="V86" s="5">
        <v>4301</v>
      </c>
      <c r="W86" s="5">
        <v>3747</v>
      </c>
      <c r="X86">
        <f t="shared" si="14"/>
        <v>10311</v>
      </c>
      <c r="Y86">
        <f t="shared" si="15"/>
        <v>14561</v>
      </c>
      <c r="Z86">
        <f t="shared" si="16"/>
        <v>24872</v>
      </c>
      <c r="AA86">
        <f t="shared" si="19"/>
        <v>206</v>
      </c>
      <c r="AB86">
        <f t="shared" si="17"/>
        <v>1.0683848797250859E-3</v>
      </c>
    </row>
    <row r="87" spans="1:28" x14ac:dyDescent="0.35">
      <c r="A87">
        <v>85</v>
      </c>
      <c r="B87" s="4">
        <v>42095</v>
      </c>
      <c r="C87" s="5">
        <v>3492</v>
      </c>
      <c r="D87" s="5">
        <v>9712</v>
      </c>
      <c r="E87" s="5">
        <v>11974</v>
      </c>
      <c r="F87">
        <f t="shared" si="10"/>
        <v>25178</v>
      </c>
      <c r="G87" s="11">
        <f t="shared" si="18"/>
        <v>306</v>
      </c>
      <c r="H87" s="17">
        <f t="shared" si="11"/>
        <v>1.3144329896907216E-5</v>
      </c>
      <c r="I87" s="12">
        <v>23280000</v>
      </c>
      <c r="J87">
        <f t="shared" si="12"/>
        <v>23254822</v>
      </c>
      <c r="K87">
        <f t="shared" si="13"/>
        <v>0.99891847079037799</v>
      </c>
      <c r="U87" s="5">
        <v>2314</v>
      </c>
      <c r="V87" s="5">
        <v>4332</v>
      </c>
      <c r="W87" s="5">
        <v>3799</v>
      </c>
      <c r="X87">
        <f t="shared" si="14"/>
        <v>10445</v>
      </c>
      <c r="Y87">
        <f t="shared" si="15"/>
        <v>14733</v>
      </c>
      <c r="Z87">
        <f t="shared" si="16"/>
        <v>25178</v>
      </c>
      <c r="AA87">
        <f t="shared" si="19"/>
        <v>306</v>
      </c>
      <c r="AB87">
        <f t="shared" si="17"/>
        <v>1.0815292096219931E-3</v>
      </c>
    </row>
    <row r="88" spans="1:28" x14ac:dyDescent="0.35">
      <c r="A88">
        <v>86</v>
      </c>
      <c r="B88" s="4">
        <v>42102</v>
      </c>
      <c r="C88" s="5">
        <v>3515</v>
      </c>
      <c r="D88" s="5">
        <v>9862</v>
      </c>
      <c r="E88" s="5">
        <v>12138</v>
      </c>
      <c r="F88">
        <f t="shared" si="10"/>
        <v>25515</v>
      </c>
      <c r="G88" s="11">
        <f t="shared" si="18"/>
        <v>337</v>
      </c>
      <c r="H88" s="17">
        <f t="shared" si="11"/>
        <v>1.4475945017182131E-5</v>
      </c>
      <c r="I88" s="12">
        <v>23280000</v>
      </c>
      <c r="J88">
        <f t="shared" si="12"/>
        <v>23254485</v>
      </c>
      <c r="K88">
        <f t="shared" si="13"/>
        <v>0.99890399484536085</v>
      </c>
      <c r="U88" s="5">
        <v>2333</v>
      </c>
      <c r="V88" s="5">
        <v>4408</v>
      </c>
      <c r="W88" s="5">
        <v>3831</v>
      </c>
      <c r="X88">
        <f t="shared" si="14"/>
        <v>10572</v>
      </c>
      <c r="Y88">
        <f t="shared" si="15"/>
        <v>14943</v>
      </c>
      <c r="Z88">
        <f t="shared" si="16"/>
        <v>25515</v>
      </c>
      <c r="AA88">
        <f t="shared" si="19"/>
        <v>337</v>
      </c>
      <c r="AB88">
        <f t="shared" si="17"/>
        <v>1.0960051546391753E-3</v>
      </c>
    </row>
    <row r="89" spans="1:28" x14ac:dyDescent="0.35">
      <c r="A89">
        <v>87</v>
      </c>
      <c r="B89" s="4">
        <v>42109</v>
      </c>
      <c r="C89" s="5">
        <v>3548</v>
      </c>
      <c r="D89" s="5">
        <v>10042</v>
      </c>
      <c r="E89" s="5">
        <v>12201</v>
      </c>
      <c r="F89">
        <f t="shared" si="10"/>
        <v>25791</v>
      </c>
      <c r="G89" s="11">
        <f t="shared" si="18"/>
        <v>276</v>
      </c>
      <c r="H89" s="17">
        <f t="shared" si="11"/>
        <v>1.1855670103092783E-5</v>
      </c>
      <c r="I89" s="12">
        <v>23280000</v>
      </c>
      <c r="J89">
        <f t="shared" si="12"/>
        <v>23254209</v>
      </c>
      <c r="K89">
        <f t="shared" si="13"/>
        <v>0.99889213917525776</v>
      </c>
      <c r="U89" s="5">
        <v>2346</v>
      </c>
      <c r="V89" s="5">
        <v>4486</v>
      </c>
      <c r="W89" s="5">
        <v>3857</v>
      </c>
      <c r="X89">
        <f t="shared" si="14"/>
        <v>10689</v>
      </c>
      <c r="Y89">
        <f t="shared" si="15"/>
        <v>15102</v>
      </c>
      <c r="Z89">
        <f t="shared" si="16"/>
        <v>25791</v>
      </c>
      <c r="AA89">
        <f t="shared" si="19"/>
        <v>276</v>
      </c>
      <c r="AB89">
        <f t="shared" si="17"/>
        <v>1.107860824742268E-3</v>
      </c>
    </row>
    <row r="90" spans="1:28" x14ac:dyDescent="0.35">
      <c r="A90">
        <v>88</v>
      </c>
      <c r="B90" s="4">
        <v>42116</v>
      </c>
      <c r="C90" s="5">
        <v>3565</v>
      </c>
      <c r="D90" s="5">
        <v>10212</v>
      </c>
      <c r="E90" s="5">
        <v>12267</v>
      </c>
      <c r="F90">
        <f t="shared" si="10"/>
        <v>26044</v>
      </c>
      <c r="G90" s="11">
        <f t="shared" si="18"/>
        <v>253</v>
      </c>
      <c r="H90" s="17">
        <f t="shared" si="11"/>
        <v>1.0867697594501718E-5</v>
      </c>
      <c r="I90" s="12">
        <v>23280000</v>
      </c>
      <c r="J90">
        <f t="shared" si="12"/>
        <v>23253956</v>
      </c>
      <c r="K90">
        <f t="shared" si="13"/>
        <v>0.99888127147766326</v>
      </c>
      <c r="U90" s="5">
        <v>2358</v>
      </c>
      <c r="V90" s="5">
        <v>4573</v>
      </c>
      <c r="W90" s="5">
        <v>3877</v>
      </c>
      <c r="X90">
        <f t="shared" si="14"/>
        <v>10808</v>
      </c>
      <c r="Y90">
        <f t="shared" si="15"/>
        <v>15236</v>
      </c>
      <c r="Z90">
        <f t="shared" si="16"/>
        <v>26044</v>
      </c>
      <c r="AA90">
        <f t="shared" si="19"/>
        <v>253</v>
      </c>
      <c r="AB90">
        <f t="shared" si="17"/>
        <v>1.1187285223367698E-3</v>
      </c>
    </row>
    <row r="91" spans="1:28" x14ac:dyDescent="0.35">
      <c r="A91">
        <v>89</v>
      </c>
      <c r="B91" s="4">
        <v>42123</v>
      </c>
      <c r="C91" s="5">
        <v>3584</v>
      </c>
      <c r="D91" s="5">
        <v>10322</v>
      </c>
      <c r="E91" s="5">
        <v>12371</v>
      </c>
      <c r="F91">
        <f t="shared" si="10"/>
        <v>26277</v>
      </c>
      <c r="G91" s="11">
        <f t="shared" si="18"/>
        <v>233</v>
      </c>
      <c r="H91" s="17">
        <f t="shared" si="11"/>
        <v>1.0008591065292096E-5</v>
      </c>
      <c r="I91" s="12">
        <v>23280000</v>
      </c>
      <c r="J91">
        <f t="shared" si="12"/>
        <v>23253723</v>
      </c>
      <c r="K91">
        <f t="shared" si="13"/>
        <v>0.99887126288659789</v>
      </c>
      <c r="U91" s="5">
        <v>2377</v>
      </c>
      <c r="V91" s="5">
        <v>4608</v>
      </c>
      <c r="W91" s="5">
        <v>3899</v>
      </c>
      <c r="X91">
        <f t="shared" si="14"/>
        <v>10884</v>
      </c>
      <c r="Y91">
        <f t="shared" si="15"/>
        <v>15393</v>
      </c>
      <c r="Z91">
        <f t="shared" si="16"/>
        <v>26277</v>
      </c>
      <c r="AA91">
        <f t="shared" si="19"/>
        <v>233</v>
      </c>
      <c r="AB91">
        <f t="shared" si="17"/>
        <v>1.1287371134020619E-3</v>
      </c>
    </row>
    <row r="92" spans="1:28" x14ac:dyDescent="0.35">
      <c r="A92">
        <v>90</v>
      </c>
      <c r="B92" s="4">
        <v>42130</v>
      </c>
      <c r="C92" s="5">
        <v>3589</v>
      </c>
      <c r="D92" s="5">
        <v>10564</v>
      </c>
      <c r="E92" s="5">
        <v>12440</v>
      </c>
      <c r="F92">
        <f t="shared" si="10"/>
        <v>26593</v>
      </c>
      <c r="G92" s="11">
        <f t="shared" si="18"/>
        <v>316</v>
      </c>
      <c r="H92" s="17">
        <f t="shared" si="11"/>
        <v>1.3573883161512028E-5</v>
      </c>
      <c r="I92" s="12">
        <v>23280000</v>
      </c>
      <c r="J92">
        <f t="shared" si="12"/>
        <v>23253407</v>
      </c>
      <c r="K92">
        <f t="shared" si="13"/>
        <v>0.99885768900343641</v>
      </c>
      <c r="U92" s="5">
        <v>2386</v>
      </c>
      <c r="V92" s="5">
        <v>4716</v>
      </c>
      <c r="W92" s="5">
        <v>3903</v>
      </c>
      <c r="X92">
        <f t="shared" si="14"/>
        <v>11005</v>
      </c>
      <c r="Y92">
        <f t="shared" si="15"/>
        <v>15588</v>
      </c>
      <c r="Z92">
        <f t="shared" si="16"/>
        <v>26593</v>
      </c>
      <c r="AA92">
        <f t="shared" si="19"/>
        <v>316</v>
      </c>
      <c r="AB92">
        <f t="shared" si="17"/>
        <v>1.142310996563574E-3</v>
      </c>
    </row>
    <row r="93" spans="1:28" x14ac:dyDescent="0.35">
      <c r="A93">
        <v>91</v>
      </c>
      <c r="B93" s="4">
        <v>42137</v>
      </c>
      <c r="C93" s="5">
        <v>3597</v>
      </c>
      <c r="D93" s="5">
        <v>10604</v>
      </c>
      <c r="E93" s="5">
        <v>12523</v>
      </c>
      <c r="F93">
        <f t="shared" si="10"/>
        <v>26724</v>
      </c>
      <c r="G93" s="11">
        <f t="shared" si="18"/>
        <v>131</v>
      </c>
      <c r="H93" s="17">
        <f t="shared" si="11"/>
        <v>5.6271477663230242E-6</v>
      </c>
      <c r="I93" s="12">
        <v>23280000</v>
      </c>
      <c r="J93">
        <f t="shared" si="12"/>
        <v>23253276</v>
      </c>
      <c r="K93">
        <f t="shared" si="13"/>
        <v>0.9988520618556701</v>
      </c>
      <c r="U93" s="5">
        <v>2392</v>
      </c>
      <c r="V93" s="5">
        <v>4769</v>
      </c>
      <c r="W93" s="5">
        <v>3904</v>
      </c>
      <c r="X93">
        <f t="shared" si="14"/>
        <v>11065</v>
      </c>
      <c r="Y93">
        <f t="shared" si="15"/>
        <v>15659</v>
      </c>
      <c r="Z93">
        <f t="shared" si="16"/>
        <v>26724</v>
      </c>
      <c r="AA93">
        <f t="shared" si="19"/>
        <v>131</v>
      </c>
      <c r="AB93">
        <f t="shared" si="17"/>
        <v>1.1479381443298968E-3</v>
      </c>
    </row>
    <row r="94" spans="1:28" x14ac:dyDescent="0.35">
      <c r="A94">
        <v>92</v>
      </c>
      <c r="B94" s="4">
        <v>42144</v>
      </c>
      <c r="C94" s="5">
        <v>3635</v>
      </c>
      <c r="D94" s="5">
        <v>10666</v>
      </c>
      <c r="E94" s="5">
        <v>12632</v>
      </c>
      <c r="F94">
        <f t="shared" si="10"/>
        <v>26933</v>
      </c>
      <c r="G94" s="11">
        <f t="shared" si="18"/>
        <v>209</v>
      </c>
      <c r="H94" s="17">
        <f t="shared" si="11"/>
        <v>8.9776632302405492E-6</v>
      </c>
      <c r="I94" s="12">
        <v>23280000</v>
      </c>
      <c r="J94">
        <f t="shared" si="12"/>
        <v>23253067</v>
      </c>
      <c r="K94">
        <f t="shared" si="13"/>
        <v>0.99884308419243983</v>
      </c>
      <c r="U94" s="5">
        <v>2407</v>
      </c>
      <c r="V94" s="5">
        <v>4806</v>
      </c>
      <c r="W94" s="5">
        <v>3907</v>
      </c>
      <c r="X94">
        <f t="shared" si="14"/>
        <v>11120</v>
      </c>
      <c r="Y94">
        <f t="shared" si="15"/>
        <v>15813</v>
      </c>
      <c r="Z94">
        <f t="shared" si="16"/>
        <v>26933</v>
      </c>
      <c r="AA94">
        <f t="shared" si="19"/>
        <v>209</v>
      </c>
      <c r="AB94">
        <f t="shared" si="17"/>
        <v>1.1569158075601374E-3</v>
      </c>
    </row>
    <row r="95" spans="1:28" x14ac:dyDescent="0.35">
      <c r="A95">
        <v>93</v>
      </c>
      <c r="B95" s="4">
        <v>42151</v>
      </c>
      <c r="C95" s="5">
        <v>3641</v>
      </c>
      <c r="D95" s="5">
        <v>10666</v>
      </c>
      <c r="E95" s="5">
        <v>12706</v>
      </c>
      <c r="F95">
        <f t="shared" si="10"/>
        <v>27013</v>
      </c>
      <c r="G95" s="11">
        <f t="shared" si="18"/>
        <v>80</v>
      </c>
      <c r="H95" s="17">
        <f t="shared" si="11"/>
        <v>3.4364261168384878E-6</v>
      </c>
      <c r="I95" s="12">
        <v>23280000</v>
      </c>
      <c r="J95">
        <f t="shared" si="12"/>
        <v>23252987</v>
      </c>
      <c r="K95">
        <f t="shared" si="13"/>
        <v>0.99883964776632306</v>
      </c>
      <c r="U95" s="5">
        <v>2420</v>
      </c>
      <c r="V95" s="5">
        <v>4806</v>
      </c>
      <c r="W95" s="5">
        <v>3908</v>
      </c>
      <c r="X95">
        <f t="shared" si="14"/>
        <v>11134</v>
      </c>
      <c r="Y95">
        <f t="shared" si="15"/>
        <v>15879</v>
      </c>
      <c r="Z95">
        <f t="shared" si="16"/>
        <v>27013</v>
      </c>
      <c r="AA95">
        <f t="shared" si="19"/>
        <v>80</v>
      </c>
      <c r="AB95">
        <f t="shared" si="17"/>
        <v>1.1603522336769759E-3</v>
      </c>
    </row>
    <row r="96" spans="1:28" x14ac:dyDescent="0.35">
      <c r="A96">
        <v>94</v>
      </c>
      <c r="B96" s="4">
        <v>42158</v>
      </c>
      <c r="C96" s="5">
        <v>3652</v>
      </c>
      <c r="D96" s="5">
        <v>10666</v>
      </c>
      <c r="E96" s="5">
        <v>12827</v>
      </c>
      <c r="F96">
        <f t="shared" si="10"/>
        <v>27145</v>
      </c>
      <c r="G96" s="11">
        <f t="shared" si="18"/>
        <v>132</v>
      </c>
      <c r="H96" s="17">
        <f t="shared" si="11"/>
        <v>5.6701030927835054E-6</v>
      </c>
      <c r="I96" s="12">
        <v>23280000</v>
      </c>
      <c r="J96">
        <f t="shared" si="12"/>
        <v>23252855</v>
      </c>
      <c r="K96">
        <f t="shared" si="13"/>
        <v>0.99883397766323023</v>
      </c>
      <c r="U96" s="5">
        <v>2429</v>
      </c>
      <c r="V96" s="5">
        <v>4806</v>
      </c>
      <c r="W96" s="5">
        <v>3912</v>
      </c>
      <c r="X96">
        <f t="shared" si="14"/>
        <v>11147</v>
      </c>
      <c r="Y96">
        <f t="shared" si="15"/>
        <v>15998</v>
      </c>
      <c r="Z96">
        <f t="shared" si="16"/>
        <v>27145</v>
      </c>
      <c r="AA96">
        <f t="shared" si="19"/>
        <v>132</v>
      </c>
      <c r="AB96">
        <f t="shared" si="17"/>
        <v>1.1660223367697595E-3</v>
      </c>
    </row>
    <row r="97" spans="1:28" x14ac:dyDescent="0.35">
      <c r="A97">
        <v>95</v>
      </c>
      <c r="B97" s="4">
        <v>42165</v>
      </c>
      <c r="C97" s="5">
        <v>3670</v>
      </c>
      <c r="D97" s="5">
        <v>10666</v>
      </c>
      <c r="E97" s="5">
        <v>12901</v>
      </c>
      <c r="F97">
        <f t="shared" si="10"/>
        <v>27237</v>
      </c>
      <c r="G97" s="11">
        <f t="shared" si="18"/>
        <v>92</v>
      </c>
      <c r="H97" s="17">
        <f t="shared" si="11"/>
        <v>3.9518900343642609E-6</v>
      </c>
      <c r="I97" s="12">
        <v>23280000</v>
      </c>
      <c r="J97">
        <f t="shared" si="12"/>
        <v>23252763</v>
      </c>
      <c r="K97">
        <f t="shared" si="13"/>
        <v>0.99883002577319591</v>
      </c>
      <c r="U97" s="5">
        <v>2437</v>
      </c>
      <c r="V97" s="5">
        <v>4806</v>
      </c>
      <c r="W97" s="5">
        <v>3915</v>
      </c>
      <c r="X97">
        <f t="shared" si="14"/>
        <v>11158</v>
      </c>
      <c r="Y97">
        <f t="shared" si="15"/>
        <v>16079</v>
      </c>
      <c r="Z97">
        <f t="shared" si="16"/>
        <v>27237</v>
      </c>
      <c r="AA97">
        <f t="shared" si="19"/>
        <v>92</v>
      </c>
      <c r="AB97">
        <f t="shared" si="17"/>
        <v>1.1699742268041237E-3</v>
      </c>
    </row>
    <row r="98" spans="1:28" x14ac:dyDescent="0.35">
      <c r="A98">
        <v>96</v>
      </c>
      <c r="B98" s="4">
        <v>42172</v>
      </c>
      <c r="C98" s="5">
        <v>3674</v>
      </c>
      <c r="D98" s="5">
        <v>10666</v>
      </c>
      <c r="E98" s="5">
        <v>12965</v>
      </c>
      <c r="F98">
        <f t="shared" si="10"/>
        <v>27305</v>
      </c>
      <c r="G98" s="11">
        <f t="shared" si="18"/>
        <v>68</v>
      </c>
      <c r="H98" s="17">
        <f t="shared" si="11"/>
        <v>2.9209621993127147E-6</v>
      </c>
      <c r="I98" s="12">
        <v>23280000</v>
      </c>
      <c r="J98">
        <f t="shared" si="12"/>
        <v>23252695</v>
      </c>
      <c r="K98">
        <f t="shared" si="13"/>
        <v>0.99882710481099657</v>
      </c>
      <c r="U98" s="5">
        <v>2444</v>
      </c>
      <c r="V98" s="5">
        <v>4806</v>
      </c>
      <c r="W98" s="5">
        <v>3919</v>
      </c>
      <c r="X98">
        <f t="shared" si="14"/>
        <v>11169</v>
      </c>
      <c r="Y98">
        <f t="shared" si="15"/>
        <v>16136</v>
      </c>
      <c r="Z98">
        <f t="shared" si="16"/>
        <v>27305</v>
      </c>
      <c r="AA98">
        <f t="shared" si="19"/>
        <v>68</v>
      </c>
      <c r="AB98">
        <f t="shared" si="17"/>
        <v>1.1728951890034364E-3</v>
      </c>
    </row>
    <row r="99" spans="1:28" x14ac:dyDescent="0.35">
      <c r="A99">
        <v>97</v>
      </c>
      <c r="B99" s="4">
        <v>42179</v>
      </c>
      <c r="C99" s="5">
        <v>3718</v>
      </c>
      <c r="D99" s="5">
        <v>10666</v>
      </c>
      <c r="E99" s="5">
        <v>13059</v>
      </c>
      <c r="F99">
        <f t="shared" si="10"/>
        <v>27443</v>
      </c>
      <c r="G99" s="11">
        <f t="shared" si="18"/>
        <v>138</v>
      </c>
      <c r="H99" s="17">
        <f t="shared" si="11"/>
        <v>5.9278350515463917E-6</v>
      </c>
      <c r="I99" s="12">
        <v>23280000</v>
      </c>
      <c r="J99">
        <f t="shared" si="12"/>
        <v>23252557</v>
      </c>
      <c r="K99">
        <f t="shared" si="13"/>
        <v>0.99882117697594497</v>
      </c>
      <c r="U99" s="5">
        <v>2473</v>
      </c>
      <c r="V99" s="5">
        <v>4806</v>
      </c>
      <c r="W99" s="5">
        <v>3928</v>
      </c>
      <c r="X99">
        <f t="shared" si="14"/>
        <v>11207</v>
      </c>
      <c r="Y99">
        <f t="shared" si="15"/>
        <v>16236</v>
      </c>
      <c r="Z99">
        <f t="shared" si="16"/>
        <v>27443</v>
      </c>
      <c r="AA99">
        <f t="shared" si="19"/>
        <v>138</v>
      </c>
      <c r="AB99">
        <f t="shared" si="17"/>
        <v>1.1788230240549829E-3</v>
      </c>
    </row>
    <row r="100" spans="1:28" x14ac:dyDescent="0.35">
      <c r="A100">
        <v>98</v>
      </c>
      <c r="B100" s="4">
        <v>42186</v>
      </c>
      <c r="C100" s="5">
        <v>3729</v>
      </c>
      <c r="D100" s="5">
        <v>10666</v>
      </c>
      <c r="E100" s="5">
        <v>13119</v>
      </c>
      <c r="F100">
        <f t="shared" si="10"/>
        <v>27514</v>
      </c>
      <c r="G100" s="11">
        <f t="shared" si="18"/>
        <v>71</v>
      </c>
      <c r="H100" s="17">
        <f t="shared" si="11"/>
        <v>3.0498281786941583E-6</v>
      </c>
      <c r="I100" s="12">
        <v>23280000</v>
      </c>
      <c r="J100">
        <f t="shared" si="12"/>
        <v>23252486</v>
      </c>
      <c r="K100">
        <f t="shared" si="13"/>
        <v>0.9988181271477663</v>
      </c>
      <c r="U100" s="5">
        <v>2482</v>
      </c>
      <c r="V100" s="5">
        <v>4806</v>
      </c>
      <c r="W100" s="5">
        <v>3932</v>
      </c>
      <c r="X100">
        <f t="shared" si="14"/>
        <v>11220</v>
      </c>
      <c r="Y100">
        <f t="shared" si="15"/>
        <v>16294</v>
      </c>
      <c r="Z100">
        <f t="shared" si="16"/>
        <v>27514</v>
      </c>
      <c r="AA100">
        <f t="shared" si="19"/>
        <v>71</v>
      </c>
      <c r="AB100">
        <f t="shared" si="17"/>
        <v>1.1818728522336769E-3</v>
      </c>
    </row>
    <row r="101" spans="1:28" x14ac:dyDescent="0.35">
      <c r="A101">
        <v>99</v>
      </c>
      <c r="B101" s="4">
        <v>42193</v>
      </c>
      <c r="C101" s="5">
        <v>3748</v>
      </c>
      <c r="D101" s="5">
        <v>10670</v>
      </c>
      <c r="E101" s="5">
        <v>13155</v>
      </c>
      <c r="F101">
        <f t="shared" si="10"/>
        <v>27573</v>
      </c>
      <c r="G101" s="11">
        <f t="shared" si="18"/>
        <v>59</v>
      </c>
      <c r="H101" s="17">
        <f t="shared" si="11"/>
        <v>2.5343642611683847E-6</v>
      </c>
      <c r="I101" s="12">
        <v>23280000</v>
      </c>
      <c r="J101">
        <f t="shared" si="12"/>
        <v>23252427</v>
      </c>
      <c r="K101">
        <f t="shared" si="13"/>
        <v>0.99881559278350518</v>
      </c>
      <c r="U101" s="5">
        <v>2499</v>
      </c>
      <c r="V101" s="5">
        <v>4807</v>
      </c>
      <c r="W101" s="5">
        <v>3940</v>
      </c>
      <c r="X101">
        <f t="shared" si="14"/>
        <v>11246</v>
      </c>
      <c r="Y101">
        <f t="shared" si="15"/>
        <v>16327</v>
      </c>
      <c r="Z101">
        <f t="shared" si="16"/>
        <v>27573</v>
      </c>
      <c r="AA101">
        <f t="shared" si="19"/>
        <v>59</v>
      </c>
      <c r="AB101">
        <f t="shared" si="17"/>
        <v>1.1844072164948454E-3</v>
      </c>
    </row>
    <row r="102" spans="1:28" x14ac:dyDescent="0.35">
      <c r="A102">
        <v>100</v>
      </c>
      <c r="B102" s="4">
        <v>42200</v>
      </c>
      <c r="C102" s="5">
        <v>3760</v>
      </c>
      <c r="D102" s="5">
        <v>10673</v>
      </c>
      <c r="E102" s="5">
        <v>13209</v>
      </c>
      <c r="F102">
        <f t="shared" si="10"/>
        <v>27642</v>
      </c>
      <c r="G102" s="11">
        <f t="shared" si="18"/>
        <v>69</v>
      </c>
      <c r="H102" s="17">
        <f t="shared" si="11"/>
        <v>2.9639175257731959E-6</v>
      </c>
      <c r="I102" s="12">
        <v>23280000</v>
      </c>
      <c r="J102">
        <f t="shared" si="12"/>
        <v>23252358</v>
      </c>
      <c r="K102">
        <f t="shared" si="13"/>
        <v>0.99881262886597943</v>
      </c>
      <c r="U102" s="8">
        <v>2506</v>
      </c>
      <c r="V102" s="8">
        <v>4808</v>
      </c>
      <c r="W102" s="8">
        <v>3947</v>
      </c>
      <c r="X102">
        <f t="shared" si="14"/>
        <v>11261</v>
      </c>
      <c r="Y102">
        <f t="shared" si="15"/>
        <v>16381</v>
      </c>
      <c r="Z102">
        <f t="shared" si="16"/>
        <v>27642</v>
      </c>
      <c r="AA102">
        <f t="shared" si="19"/>
        <v>69</v>
      </c>
      <c r="AB102">
        <f t="shared" si="17"/>
        <v>1.1873711340206186E-3</v>
      </c>
    </row>
    <row r="103" spans="1:28" x14ac:dyDescent="0.35">
      <c r="A103">
        <v>101</v>
      </c>
      <c r="B103" s="4">
        <v>42207</v>
      </c>
      <c r="C103" s="5">
        <v>3783</v>
      </c>
      <c r="D103" s="5">
        <v>10672</v>
      </c>
      <c r="E103" s="5">
        <v>13250</v>
      </c>
      <c r="F103">
        <f t="shared" si="10"/>
        <v>27705</v>
      </c>
      <c r="G103" s="11">
        <f t="shared" si="18"/>
        <v>63</v>
      </c>
      <c r="H103" s="17">
        <f t="shared" si="11"/>
        <v>2.7061855670103091E-6</v>
      </c>
      <c r="I103" s="12">
        <v>23280000</v>
      </c>
      <c r="J103">
        <f t="shared" si="12"/>
        <v>23252295</v>
      </c>
      <c r="K103">
        <f t="shared" si="13"/>
        <v>0.99880992268041235</v>
      </c>
      <c r="U103" s="5">
        <v>2512</v>
      </c>
      <c r="V103" s="5">
        <v>4808</v>
      </c>
      <c r="W103" s="5">
        <v>3949</v>
      </c>
      <c r="X103">
        <f t="shared" si="14"/>
        <v>11269</v>
      </c>
      <c r="Y103">
        <f t="shared" si="15"/>
        <v>16436</v>
      </c>
      <c r="Z103">
        <f t="shared" si="16"/>
        <v>27705</v>
      </c>
      <c r="AA103">
        <f t="shared" si="19"/>
        <v>63</v>
      </c>
      <c r="AB103">
        <f t="shared" si="17"/>
        <v>1.1900773195876288E-3</v>
      </c>
    </row>
    <row r="104" spans="1:28" x14ac:dyDescent="0.35">
      <c r="A104">
        <v>102</v>
      </c>
      <c r="B104" s="4">
        <v>42214</v>
      </c>
      <c r="C104" s="5">
        <v>3786</v>
      </c>
      <c r="D104" s="5">
        <v>10672</v>
      </c>
      <c r="E104" s="5">
        <v>13290</v>
      </c>
      <c r="F104">
        <f t="shared" si="10"/>
        <v>27748</v>
      </c>
      <c r="G104" s="11">
        <f t="shared" si="18"/>
        <v>43</v>
      </c>
      <c r="H104" s="17">
        <f t="shared" si="11"/>
        <v>1.8470790378006873E-6</v>
      </c>
      <c r="I104" s="12">
        <v>23280000</v>
      </c>
      <c r="J104">
        <f t="shared" si="12"/>
        <v>23252252</v>
      </c>
      <c r="K104">
        <f t="shared" si="13"/>
        <v>0.99880807560137452</v>
      </c>
      <c r="U104" s="5">
        <v>2520</v>
      </c>
      <c r="V104" s="5">
        <v>4808</v>
      </c>
      <c r="W104" s="5">
        <v>3951</v>
      </c>
      <c r="X104">
        <f t="shared" si="14"/>
        <v>11279</v>
      </c>
      <c r="Y104">
        <f t="shared" si="15"/>
        <v>16469</v>
      </c>
      <c r="Z104">
        <f t="shared" si="16"/>
        <v>27748</v>
      </c>
      <c r="AA104">
        <f t="shared" si="19"/>
        <v>43</v>
      </c>
      <c r="AB104">
        <f t="shared" si="17"/>
        <v>1.1919243986254296E-3</v>
      </c>
    </row>
    <row r="105" spans="1:28" x14ac:dyDescent="0.35">
      <c r="A105">
        <v>103</v>
      </c>
      <c r="B105" s="4">
        <v>42221</v>
      </c>
      <c r="C105" s="5">
        <v>3784</v>
      </c>
      <c r="D105" s="5">
        <v>10672</v>
      </c>
      <c r="E105" s="5">
        <v>13406</v>
      </c>
      <c r="F105">
        <f t="shared" si="10"/>
        <v>27862</v>
      </c>
      <c r="G105" s="11">
        <f t="shared" si="18"/>
        <v>114</v>
      </c>
      <c r="H105" s="17">
        <f t="shared" si="11"/>
        <v>4.8969072164948455E-6</v>
      </c>
      <c r="I105" s="12">
        <v>23280000</v>
      </c>
      <c r="J105">
        <f t="shared" si="12"/>
        <v>23252138</v>
      </c>
      <c r="K105">
        <f t="shared" si="13"/>
        <v>0.99880317869415802</v>
      </c>
      <c r="U105" s="5">
        <v>2522</v>
      </c>
      <c r="V105" s="5">
        <v>4808</v>
      </c>
      <c r="W105" s="5">
        <v>3951</v>
      </c>
      <c r="X105">
        <f t="shared" si="14"/>
        <v>11281</v>
      </c>
      <c r="Y105">
        <f t="shared" si="15"/>
        <v>16581</v>
      </c>
      <c r="Z105">
        <f t="shared" si="16"/>
        <v>27862</v>
      </c>
      <c r="AA105">
        <f t="shared" si="19"/>
        <v>114</v>
      </c>
      <c r="AB105">
        <f t="shared" si="17"/>
        <v>1.1968213058419243E-3</v>
      </c>
    </row>
    <row r="106" spans="1:28" x14ac:dyDescent="0.35">
      <c r="A106">
        <v>104</v>
      </c>
      <c r="B106" s="4">
        <v>42228</v>
      </c>
      <c r="C106" s="5">
        <v>3787</v>
      </c>
      <c r="D106" s="5">
        <v>10672</v>
      </c>
      <c r="E106" s="5">
        <v>13470</v>
      </c>
      <c r="F106">
        <f t="shared" si="10"/>
        <v>27929</v>
      </c>
      <c r="G106" s="11">
        <f t="shared" si="18"/>
        <v>67</v>
      </c>
      <c r="H106" s="17">
        <f t="shared" si="11"/>
        <v>2.8780068728522335E-6</v>
      </c>
      <c r="I106" s="12">
        <v>23280000</v>
      </c>
      <c r="J106">
        <f t="shared" si="12"/>
        <v>23252071</v>
      </c>
      <c r="K106">
        <f t="shared" si="13"/>
        <v>0.9988003006872852</v>
      </c>
      <c r="U106" s="5">
        <v>2524</v>
      </c>
      <c r="V106" s="5">
        <v>4808</v>
      </c>
      <c r="W106" s="5">
        <v>3951</v>
      </c>
      <c r="X106">
        <f t="shared" si="14"/>
        <v>11283</v>
      </c>
      <c r="Y106">
        <f t="shared" si="15"/>
        <v>16646</v>
      </c>
      <c r="Z106">
        <f t="shared" si="16"/>
        <v>27929</v>
      </c>
      <c r="AA106">
        <f t="shared" si="19"/>
        <v>67</v>
      </c>
      <c r="AB106">
        <f t="shared" si="17"/>
        <v>1.1996993127147766E-3</v>
      </c>
    </row>
    <row r="107" spans="1:28" x14ac:dyDescent="0.35">
      <c r="A107">
        <v>105</v>
      </c>
      <c r="B107" s="4">
        <v>42235</v>
      </c>
      <c r="C107" s="5">
        <v>3786</v>
      </c>
      <c r="D107" s="5">
        <v>10672</v>
      </c>
      <c r="E107" s="5">
        <v>13494</v>
      </c>
      <c r="F107">
        <f t="shared" si="10"/>
        <v>27952</v>
      </c>
      <c r="G107" s="11">
        <f t="shared" si="18"/>
        <v>23</v>
      </c>
      <c r="H107" s="17">
        <f t="shared" si="11"/>
        <v>9.8797250859106522E-7</v>
      </c>
      <c r="I107" s="12">
        <v>23280000</v>
      </c>
      <c r="J107">
        <f t="shared" si="12"/>
        <v>23252048</v>
      </c>
      <c r="K107">
        <f t="shared" si="13"/>
        <v>0.99879931271477662</v>
      </c>
      <c r="U107" s="5">
        <v>2524</v>
      </c>
      <c r="V107" s="5">
        <v>4808</v>
      </c>
      <c r="W107" s="5">
        <v>3952</v>
      </c>
      <c r="X107">
        <f t="shared" si="14"/>
        <v>11284</v>
      </c>
      <c r="Y107">
        <f t="shared" si="15"/>
        <v>16668</v>
      </c>
      <c r="Z107">
        <f t="shared" si="16"/>
        <v>27952</v>
      </c>
      <c r="AA107">
        <f t="shared" si="19"/>
        <v>23</v>
      </c>
      <c r="AB107">
        <f t="shared" si="17"/>
        <v>1.2006872852233677E-3</v>
      </c>
    </row>
    <row r="108" spans="1:28" x14ac:dyDescent="0.35">
      <c r="A108">
        <v>106</v>
      </c>
      <c r="B108" s="4">
        <v>42242</v>
      </c>
      <c r="C108" s="5">
        <v>3792</v>
      </c>
      <c r="D108" s="5">
        <v>10672</v>
      </c>
      <c r="E108" s="5">
        <v>13541</v>
      </c>
      <c r="F108">
        <f t="shared" si="10"/>
        <v>28005</v>
      </c>
      <c r="G108" s="11">
        <f t="shared" si="18"/>
        <v>53</v>
      </c>
      <c r="H108" s="17">
        <f t="shared" si="11"/>
        <v>2.2766323024054984E-6</v>
      </c>
      <c r="I108" s="12">
        <v>23280000</v>
      </c>
      <c r="J108">
        <f t="shared" si="12"/>
        <v>23251995</v>
      </c>
      <c r="K108">
        <f t="shared" si="13"/>
        <v>0.99879703608247428</v>
      </c>
      <c r="U108" s="5">
        <v>2527</v>
      </c>
      <c r="V108" s="5">
        <v>4808</v>
      </c>
      <c r="W108" s="5">
        <v>3952</v>
      </c>
      <c r="X108">
        <f t="shared" si="14"/>
        <v>11287</v>
      </c>
      <c r="Y108">
        <f t="shared" si="15"/>
        <v>16718</v>
      </c>
      <c r="Z108">
        <f t="shared" si="16"/>
        <v>28005</v>
      </c>
      <c r="AA108">
        <f t="shared" si="19"/>
        <v>53</v>
      </c>
      <c r="AB108">
        <f t="shared" si="17"/>
        <v>1.2029639175257733E-3</v>
      </c>
    </row>
    <row r="109" spans="1:28" x14ac:dyDescent="0.35">
      <c r="A109">
        <v>107</v>
      </c>
      <c r="B109" s="4">
        <v>42250</v>
      </c>
      <c r="C109" s="5">
        <v>3792</v>
      </c>
      <c r="D109" s="5">
        <v>10672</v>
      </c>
      <c r="E109" s="5">
        <v>13638</v>
      </c>
      <c r="F109">
        <f t="shared" si="10"/>
        <v>28102</v>
      </c>
      <c r="G109" s="11">
        <f t="shared" si="18"/>
        <v>97</v>
      </c>
      <c r="H109" s="17">
        <f t="shared" si="11"/>
        <v>4.1666666666666669E-6</v>
      </c>
      <c r="I109" s="12">
        <v>23280000</v>
      </c>
      <c r="J109">
        <f t="shared" si="12"/>
        <v>23251898</v>
      </c>
      <c r="K109">
        <f t="shared" si="13"/>
        <v>0.99879286941580758</v>
      </c>
      <c r="U109" s="5">
        <v>2529</v>
      </c>
      <c r="V109" s="5">
        <v>4808</v>
      </c>
      <c r="W109" s="5">
        <v>3953</v>
      </c>
      <c r="X109">
        <f t="shared" si="14"/>
        <v>11290</v>
      </c>
      <c r="Y109">
        <f t="shared" si="15"/>
        <v>16812</v>
      </c>
      <c r="Z109">
        <f t="shared" si="16"/>
        <v>28102</v>
      </c>
      <c r="AA109">
        <f t="shared" si="19"/>
        <v>97</v>
      </c>
      <c r="AB109">
        <f t="shared" si="17"/>
        <v>1.2071305841924399E-3</v>
      </c>
    </row>
    <row r="110" spans="1:28" x14ac:dyDescent="0.35">
      <c r="A110">
        <v>108</v>
      </c>
      <c r="B110" s="4">
        <v>42257</v>
      </c>
      <c r="C110" s="5">
        <v>3792</v>
      </c>
      <c r="D110" s="5">
        <v>10672</v>
      </c>
      <c r="E110" s="5">
        <v>13683</v>
      </c>
      <c r="F110">
        <f t="shared" si="10"/>
        <v>28147</v>
      </c>
      <c r="G110" s="11">
        <f t="shared" si="18"/>
        <v>45</v>
      </c>
      <c r="H110" s="17">
        <f t="shared" si="11"/>
        <v>1.9329896907216497E-6</v>
      </c>
      <c r="I110" s="12">
        <v>23280000</v>
      </c>
      <c r="J110">
        <f t="shared" si="12"/>
        <v>23251853</v>
      </c>
      <c r="K110">
        <f t="shared" si="13"/>
        <v>0.99879093642611683</v>
      </c>
      <c r="U110" s="5">
        <v>2530</v>
      </c>
      <c r="V110" s="5">
        <v>4808</v>
      </c>
      <c r="W110" s="5">
        <v>3953</v>
      </c>
      <c r="X110">
        <f t="shared" si="14"/>
        <v>11291</v>
      </c>
      <c r="Y110">
        <f t="shared" si="15"/>
        <v>16856</v>
      </c>
      <c r="Z110">
        <f t="shared" si="16"/>
        <v>28147</v>
      </c>
      <c r="AA110">
        <f t="shared" si="19"/>
        <v>45</v>
      </c>
      <c r="AB110">
        <f t="shared" si="17"/>
        <v>1.2090635738831615E-3</v>
      </c>
    </row>
    <row r="111" spans="1:28" x14ac:dyDescent="0.35">
      <c r="A111">
        <v>109</v>
      </c>
      <c r="B111" s="4">
        <v>42264</v>
      </c>
      <c r="C111" s="5">
        <v>3792</v>
      </c>
      <c r="D111" s="5">
        <v>10672</v>
      </c>
      <c r="E111" s="5">
        <v>13756</v>
      </c>
      <c r="F111">
        <f t="shared" si="10"/>
        <v>28220</v>
      </c>
      <c r="G111" s="11">
        <f t="shared" si="18"/>
        <v>73</v>
      </c>
      <c r="H111" s="17">
        <f t="shared" si="11"/>
        <v>3.1357388316151202E-6</v>
      </c>
      <c r="I111" s="12">
        <v>23280000</v>
      </c>
      <c r="J111">
        <f t="shared" si="12"/>
        <v>23251780</v>
      </c>
      <c r="K111">
        <f t="shared" si="13"/>
        <v>0.99878780068728523</v>
      </c>
      <c r="U111" s="5">
        <v>2530</v>
      </c>
      <c r="V111" s="5">
        <v>4808</v>
      </c>
      <c r="W111" s="5">
        <v>3953</v>
      </c>
      <c r="X111">
        <f t="shared" si="14"/>
        <v>11291</v>
      </c>
      <c r="Y111">
        <f t="shared" si="15"/>
        <v>16929</v>
      </c>
      <c r="Z111">
        <f t="shared" si="16"/>
        <v>28220</v>
      </c>
      <c r="AA111">
        <f t="shared" si="19"/>
        <v>73</v>
      </c>
      <c r="AB111">
        <f t="shared" si="17"/>
        <v>1.2121993127147766E-3</v>
      </c>
    </row>
    <row r="112" spans="1:28" x14ac:dyDescent="0.35">
      <c r="A112">
        <v>110</v>
      </c>
      <c r="B112" s="4">
        <v>42271</v>
      </c>
      <c r="C112" s="5">
        <v>3800</v>
      </c>
      <c r="D112" s="5">
        <v>10672</v>
      </c>
      <c r="E112" s="5">
        <v>13823</v>
      </c>
      <c r="F112">
        <f t="shared" si="10"/>
        <v>28295</v>
      </c>
      <c r="G112" s="11">
        <f t="shared" si="18"/>
        <v>75</v>
      </c>
      <c r="H112" s="17">
        <f t="shared" si="11"/>
        <v>3.2216494845360826E-6</v>
      </c>
      <c r="I112" s="12">
        <v>23280000</v>
      </c>
      <c r="J112">
        <f t="shared" si="12"/>
        <v>23251705</v>
      </c>
      <c r="K112">
        <f t="shared" si="13"/>
        <v>0.99878457903780071</v>
      </c>
      <c r="U112" s="5">
        <v>2532</v>
      </c>
      <c r="V112" s="5">
        <v>4808</v>
      </c>
      <c r="W112" s="5">
        <v>3955</v>
      </c>
      <c r="X112">
        <f t="shared" si="14"/>
        <v>11295</v>
      </c>
      <c r="Y112">
        <f t="shared" si="15"/>
        <v>17000</v>
      </c>
      <c r="Z112">
        <f t="shared" si="16"/>
        <v>28295</v>
      </c>
      <c r="AA112">
        <f t="shared" si="19"/>
        <v>75</v>
      </c>
      <c r="AB112">
        <f t="shared" si="17"/>
        <v>1.2154209621993127E-3</v>
      </c>
    </row>
    <row r="113" spans="1:28" x14ac:dyDescent="0.35">
      <c r="A113">
        <v>111</v>
      </c>
      <c r="B113" s="4">
        <v>42278</v>
      </c>
      <c r="C113" s="5">
        <v>3805</v>
      </c>
      <c r="D113" s="5">
        <v>10672</v>
      </c>
      <c r="E113" s="5">
        <v>13911</v>
      </c>
      <c r="F113">
        <f t="shared" si="10"/>
        <v>28388</v>
      </c>
      <c r="G113" s="11">
        <f t="shared" si="18"/>
        <v>93</v>
      </c>
      <c r="H113" s="17">
        <f t="shared" si="11"/>
        <v>3.9948453608247421E-6</v>
      </c>
      <c r="I113" s="12">
        <v>23280000</v>
      </c>
      <c r="J113">
        <f t="shared" si="12"/>
        <v>23251612</v>
      </c>
      <c r="K113">
        <f t="shared" si="13"/>
        <v>0.99878058419243987</v>
      </c>
      <c r="U113" s="5">
        <v>2533</v>
      </c>
      <c r="V113" s="5">
        <v>4808</v>
      </c>
      <c r="W113" s="5">
        <v>3955</v>
      </c>
      <c r="X113">
        <f t="shared" si="14"/>
        <v>11296</v>
      </c>
      <c r="Y113">
        <f t="shared" si="15"/>
        <v>17092</v>
      </c>
      <c r="Z113">
        <f t="shared" si="16"/>
        <v>28388</v>
      </c>
      <c r="AA113">
        <f t="shared" si="19"/>
        <v>93</v>
      </c>
      <c r="AB113">
        <f t="shared" si="17"/>
        <v>1.2194158075601374E-3</v>
      </c>
    </row>
    <row r="114" spans="1:28" x14ac:dyDescent="0.35">
      <c r="A114">
        <v>112</v>
      </c>
      <c r="B114" s="4">
        <v>42285</v>
      </c>
      <c r="C114" s="5">
        <v>3804</v>
      </c>
      <c r="D114" s="5">
        <v>10672</v>
      </c>
      <c r="E114" s="5">
        <v>13945</v>
      </c>
      <c r="F114">
        <f t="shared" si="10"/>
        <v>28421</v>
      </c>
      <c r="G114" s="11">
        <f t="shared" si="18"/>
        <v>33</v>
      </c>
      <c r="H114" s="17">
        <f t="shared" si="11"/>
        <v>1.4175257731958764E-6</v>
      </c>
      <c r="I114" s="12">
        <v>23280000</v>
      </c>
      <c r="J114">
        <f t="shared" si="12"/>
        <v>23251579</v>
      </c>
      <c r="K114">
        <f t="shared" si="13"/>
        <v>0.99877916666666666</v>
      </c>
      <c r="U114" s="5">
        <v>2534</v>
      </c>
      <c r="V114" s="5">
        <v>4808</v>
      </c>
      <c r="W114" s="5">
        <v>3955</v>
      </c>
      <c r="X114">
        <f t="shared" si="14"/>
        <v>11297</v>
      </c>
      <c r="Y114">
        <f t="shared" si="15"/>
        <v>17124</v>
      </c>
      <c r="Z114">
        <f t="shared" si="16"/>
        <v>28421</v>
      </c>
      <c r="AA114">
        <f t="shared" si="19"/>
        <v>33</v>
      </c>
      <c r="AB114">
        <f t="shared" si="17"/>
        <v>1.2208333333333333E-3</v>
      </c>
    </row>
    <row r="115" spans="1:28" x14ac:dyDescent="0.35">
      <c r="A115">
        <v>113</v>
      </c>
      <c r="B115" s="4">
        <v>42292</v>
      </c>
      <c r="C115" s="5">
        <v>3800</v>
      </c>
      <c r="D115" s="5">
        <v>10672</v>
      </c>
      <c r="E115" s="5">
        <v>13982</v>
      </c>
      <c r="F115">
        <f t="shared" si="10"/>
        <v>28454</v>
      </c>
      <c r="G115" s="11">
        <f t="shared" si="18"/>
        <v>33</v>
      </c>
      <c r="H115" s="17">
        <f t="shared" si="11"/>
        <v>1.4175257731958764E-6</v>
      </c>
      <c r="I115" s="12">
        <v>23280000</v>
      </c>
      <c r="J115">
        <f t="shared" si="12"/>
        <v>23251546</v>
      </c>
      <c r="K115">
        <f t="shared" si="13"/>
        <v>0.99877774914089346</v>
      </c>
      <c r="U115" s="5">
        <v>2534</v>
      </c>
      <c r="V115" s="5">
        <v>4808</v>
      </c>
      <c r="W115" s="5">
        <v>3955</v>
      </c>
      <c r="X115">
        <f t="shared" si="14"/>
        <v>11297</v>
      </c>
      <c r="Y115">
        <f t="shared" si="15"/>
        <v>17157</v>
      </c>
      <c r="Z115">
        <f t="shared" si="16"/>
        <v>28454</v>
      </c>
      <c r="AA115">
        <f t="shared" si="19"/>
        <v>33</v>
      </c>
      <c r="AB115">
        <f t="shared" si="17"/>
        <v>1.2222508591065292E-3</v>
      </c>
    </row>
    <row r="116" spans="1:28" x14ac:dyDescent="0.35">
      <c r="A116">
        <v>114</v>
      </c>
      <c r="B116" s="4">
        <v>42299</v>
      </c>
      <c r="C116" s="5">
        <v>3803</v>
      </c>
      <c r="D116" s="5">
        <v>10672</v>
      </c>
      <c r="E116" s="5">
        <v>14001</v>
      </c>
      <c r="F116">
        <f t="shared" si="10"/>
        <v>28476</v>
      </c>
      <c r="G116" s="11">
        <f t="shared" si="18"/>
        <v>22</v>
      </c>
      <c r="H116" s="17">
        <f t="shared" si="11"/>
        <v>9.4501718213058423E-7</v>
      </c>
      <c r="I116" s="12">
        <v>23280000</v>
      </c>
      <c r="J116">
        <f t="shared" si="12"/>
        <v>23251524</v>
      </c>
      <c r="K116">
        <f t="shared" si="13"/>
        <v>0.99877680412371139</v>
      </c>
      <c r="U116" s="5">
        <v>2535</v>
      </c>
      <c r="V116" s="5">
        <v>4808</v>
      </c>
      <c r="W116" s="5">
        <v>3955</v>
      </c>
      <c r="X116">
        <f t="shared" si="14"/>
        <v>11298</v>
      </c>
      <c r="Y116">
        <f t="shared" si="15"/>
        <v>17178</v>
      </c>
      <c r="Z116">
        <f t="shared" si="16"/>
        <v>28476</v>
      </c>
      <c r="AA116">
        <f t="shared" si="19"/>
        <v>22</v>
      </c>
      <c r="AB116">
        <f t="shared" si="17"/>
        <v>1.2231958762886597E-3</v>
      </c>
    </row>
    <row r="117" spans="1:28" x14ac:dyDescent="0.35">
      <c r="A117">
        <v>115</v>
      </c>
      <c r="B117" s="4">
        <v>42306</v>
      </c>
      <c r="C117" s="5">
        <v>3806</v>
      </c>
      <c r="D117" s="5">
        <v>10672</v>
      </c>
      <c r="E117" s="5">
        <v>14061</v>
      </c>
      <c r="F117">
        <f t="shared" si="10"/>
        <v>28539</v>
      </c>
      <c r="G117" s="11">
        <f t="shared" si="18"/>
        <v>63</v>
      </c>
      <c r="H117" s="17">
        <f t="shared" si="11"/>
        <v>2.7061855670103091E-6</v>
      </c>
      <c r="I117" s="12">
        <v>23280000</v>
      </c>
      <c r="J117">
        <f t="shared" si="12"/>
        <v>23251461</v>
      </c>
      <c r="K117">
        <f t="shared" si="13"/>
        <v>0.99877409793814431</v>
      </c>
      <c r="U117" s="5">
        <v>2535</v>
      </c>
      <c r="V117" s="5">
        <v>4808</v>
      </c>
      <c r="W117" s="5">
        <v>3955</v>
      </c>
      <c r="X117">
        <f t="shared" si="14"/>
        <v>11298</v>
      </c>
      <c r="Y117">
        <f t="shared" si="15"/>
        <v>17241</v>
      </c>
      <c r="Z117">
        <f t="shared" si="16"/>
        <v>28539</v>
      </c>
      <c r="AA117">
        <f t="shared" si="19"/>
        <v>63</v>
      </c>
      <c r="AB117">
        <f t="shared" si="17"/>
        <v>1.2259020618556702E-3</v>
      </c>
    </row>
    <row r="118" spans="1:28" x14ac:dyDescent="0.35">
      <c r="A118">
        <v>116</v>
      </c>
      <c r="B118" s="4">
        <v>42313</v>
      </c>
      <c r="C118" s="5">
        <v>3810</v>
      </c>
      <c r="D118" s="5">
        <v>10672</v>
      </c>
      <c r="E118" s="5">
        <v>14089</v>
      </c>
      <c r="F118">
        <f t="shared" si="10"/>
        <v>28571</v>
      </c>
      <c r="G118" s="11">
        <f t="shared" si="18"/>
        <v>32</v>
      </c>
      <c r="H118" s="17">
        <f t="shared" si="11"/>
        <v>1.3745704467353952E-6</v>
      </c>
      <c r="I118" s="12">
        <v>23280000</v>
      </c>
      <c r="J118">
        <f t="shared" si="12"/>
        <v>23251429</v>
      </c>
      <c r="K118">
        <f t="shared" si="13"/>
        <v>0.99877272336769762</v>
      </c>
      <c r="U118" s="5">
        <v>2536</v>
      </c>
      <c r="V118" s="5">
        <v>4808</v>
      </c>
      <c r="W118" s="5">
        <v>3955</v>
      </c>
      <c r="X118">
        <f t="shared" si="14"/>
        <v>11299</v>
      </c>
      <c r="Y118">
        <f t="shared" si="15"/>
        <v>17272</v>
      </c>
      <c r="Z118">
        <f t="shared" si="16"/>
        <v>28571</v>
      </c>
      <c r="AA118">
        <f t="shared" si="19"/>
        <v>32</v>
      </c>
      <c r="AB118">
        <f t="shared" si="17"/>
        <v>1.2272766323024055E-3</v>
      </c>
    </row>
    <row r="119" spans="1:28" x14ac:dyDescent="0.35">
      <c r="A119">
        <v>117</v>
      </c>
      <c r="B119" s="4">
        <v>42319</v>
      </c>
      <c r="C119" s="5">
        <v>3805</v>
      </c>
      <c r="D119" s="5">
        <v>10672</v>
      </c>
      <c r="E119" s="5">
        <v>14122</v>
      </c>
      <c r="F119">
        <f t="shared" si="10"/>
        <v>28599</v>
      </c>
      <c r="G119" s="11">
        <f t="shared" si="18"/>
        <v>28</v>
      </c>
      <c r="H119" s="17">
        <f t="shared" si="11"/>
        <v>1.2027491408934708E-6</v>
      </c>
      <c r="I119" s="12">
        <v>23280000</v>
      </c>
      <c r="J119">
        <f t="shared" si="12"/>
        <v>23251401</v>
      </c>
      <c r="K119">
        <f t="shared" si="13"/>
        <v>0.99877152061855667</v>
      </c>
      <c r="U119" s="5">
        <v>2536</v>
      </c>
      <c r="V119" s="5">
        <v>4808</v>
      </c>
      <c r="W119" s="5">
        <v>3955</v>
      </c>
      <c r="X119">
        <f t="shared" si="14"/>
        <v>11299</v>
      </c>
      <c r="Y119">
        <f t="shared" si="15"/>
        <v>17300</v>
      </c>
      <c r="Z119">
        <f t="shared" si="16"/>
        <v>28599</v>
      </c>
      <c r="AA119">
        <f t="shared" si="19"/>
        <v>28</v>
      </c>
      <c r="AB119">
        <f t="shared" si="17"/>
        <v>1.228479381443299E-3</v>
      </c>
    </row>
    <row r="120" spans="1:28" x14ac:dyDescent="0.35">
      <c r="A120">
        <v>118</v>
      </c>
      <c r="B120" s="4">
        <v>42326</v>
      </c>
      <c r="C120" s="5">
        <v>3804</v>
      </c>
      <c r="D120" s="5">
        <v>10672</v>
      </c>
      <c r="E120" s="5">
        <v>14122</v>
      </c>
      <c r="F120">
        <f t="shared" si="10"/>
        <v>28598</v>
      </c>
      <c r="G120" s="11">
        <v>0</v>
      </c>
      <c r="H120" s="17">
        <f t="shared" si="11"/>
        <v>0</v>
      </c>
      <c r="I120" s="12">
        <v>23280000</v>
      </c>
      <c r="J120">
        <f t="shared" si="12"/>
        <v>23251402</v>
      </c>
      <c r="K120">
        <f t="shared" si="13"/>
        <v>0.99877156357388319</v>
      </c>
      <c r="U120" s="5">
        <v>2536</v>
      </c>
      <c r="V120" s="5">
        <v>4808</v>
      </c>
      <c r="W120" s="5">
        <v>3955</v>
      </c>
      <c r="X120">
        <f t="shared" si="14"/>
        <v>11299</v>
      </c>
      <c r="Y120">
        <f t="shared" si="15"/>
        <v>17299</v>
      </c>
      <c r="Z120">
        <f t="shared" si="16"/>
        <v>28598</v>
      </c>
      <c r="AA120">
        <v>0</v>
      </c>
      <c r="AB120">
        <f t="shared" si="17"/>
        <v>1.2284364261168385E-3</v>
      </c>
    </row>
    <row r="121" spans="1:28" x14ac:dyDescent="0.35">
      <c r="A121">
        <v>119</v>
      </c>
      <c r="B121" s="4">
        <v>42333</v>
      </c>
      <c r="C121" s="5">
        <v>3804</v>
      </c>
      <c r="D121" s="5">
        <v>10675</v>
      </c>
      <c r="E121" s="5">
        <v>14122</v>
      </c>
      <c r="F121">
        <f t="shared" si="10"/>
        <v>28601</v>
      </c>
      <c r="G121" s="11">
        <f t="shared" si="18"/>
        <v>3</v>
      </c>
      <c r="H121" s="17">
        <f t="shared" si="11"/>
        <v>1.288659793814433E-7</v>
      </c>
      <c r="I121" s="12">
        <v>23280000</v>
      </c>
      <c r="J121">
        <f t="shared" si="12"/>
        <v>23251399</v>
      </c>
      <c r="K121">
        <f t="shared" si="13"/>
        <v>0.99877143470790375</v>
      </c>
      <c r="U121" s="5">
        <v>2536</v>
      </c>
      <c r="V121" s="5">
        <v>4808</v>
      </c>
      <c r="W121" s="5">
        <v>3955</v>
      </c>
      <c r="X121">
        <f t="shared" si="14"/>
        <v>11299</v>
      </c>
      <c r="Y121">
        <f t="shared" si="15"/>
        <v>17302</v>
      </c>
      <c r="Z121">
        <f t="shared" si="16"/>
        <v>28601</v>
      </c>
      <c r="AA121">
        <f t="shared" si="19"/>
        <v>3</v>
      </c>
      <c r="AB121">
        <f t="shared" si="17"/>
        <v>1.2285652920962199E-3</v>
      </c>
    </row>
    <row r="122" spans="1:28" x14ac:dyDescent="0.35">
      <c r="A122">
        <v>120</v>
      </c>
      <c r="B122" s="4">
        <v>42340</v>
      </c>
      <c r="C122" s="5">
        <v>3804</v>
      </c>
      <c r="D122" s="5">
        <v>10675</v>
      </c>
      <c r="E122" s="5">
        <v>14122</v>
      </c>
      <c r="F122">
        <f t="shared" si="10"/>
        <v>28601</v>
      </c>
      <c r="G122" s="11">
        <f t="shared" si="18"/>
        <v>0</v>
      </c>
      <c r="H122" s="17">
        <f t="shared" si="11"/>
        <v>0</v>
      </c>
      <c r="I122" s="12">
        <v>23280000</v>
      </c>
      <c r="J122">
        <f t="shared" si="12"/>
        <v>23251399</v>
      </c>
      <c r="K122">
        <f t="shared" si="13"/>
        <v>0.99877143470790375</v>
      </c>
      <c r="U122" s="5">
        <v>2536</v>
      </c>
      <c r="V122" s="5">
        <v>4809</v>
      </c>
      <c r="W122" s="5">
        <v>3955</v>
      </c>
      <c r="X122">
        <f t="shared" si="14"/>
        <v>11300</v>
      </c>
      <c r="Y122">
        <f t="shared" si="15"/>
        <v>17301</v>
      </c>
      <c r="Z122">
        <f t="shared" si="16"/>
        <v>28601</v>
      </c>
      <c r="AA122">
        <f t="shared" si="19"/>
        <v>0</v>
      </c>
      <c r="AB122">
        <f t="shared" si="17"/>
        <v>1.2285652920962199E-3</v>
      </c>
    </row>
    <row r="123" spans="1:28" x14ac:dyDescent="0.35">
      <c r="A123">
        <v>121</v>
      </c>
      <c r="B123" s="4">
        <v>42347</v>
      </c>
      <c r="C123" s="5">
        <v>3804</v>
      </c>
      <c r="D123" s="5">
        <v>10675</v>
      </c>
      <c r="E123" s="5">
        <v>14122</v>
      </c>
      <c r="F123">
        <f t="shared" si="10"/>
        <v>28601</v>
      </c>
      <c r="G123" s="11">
        <f t="shared" si="18"/>
        <v>0</v>
      </c>
      <c r="H123" s="17">
        <f t="shared" si="11"/>
        <v>0</v>
      </c>
      <c r="I123" s="12">
        <v>23280000</v>
      </c>
      <c r="J123">
        <f t="shared" si="12"/>
        <v>23251399</v>
      </c>
      <c r="K123">
        <f t="shared" si="13"/>
        <v>0.99877143470790375</v>
      </c>
      <c r="U123" s="5">
        <v>2536</v>
      </c>
      <c r="V123" s="5">
        <v>4809</v>
      </c>
      <c r="W123" s="5">
        <v>3955</v>
      </c>
      <c r="X123">
        <f t="shared" si="14"/>
        <v>11300</v>
      </c>
      <c r="Y123">
        <f t="shared" si="15"/>
        <v>17301</v>
      </c>
      <c r="Z123">
        <f t="shared" si="16"/>
        <v>28601</v>
      </c>
      <c r="AA123">
        <f t="shared" si="19"/>
        <v>0</v>
      </c>
      <c r="AB123">
        <f t="shared" si="17"/>
        <v>1.2285652920962199E-3</v>
      </c>
    </row>
    <row r="124" spans="1:28" x14ac:dyDescent="0.35">
      <c r="A124">
        <v>122</v>
      </c>
      <c r="B124" s="4">
        <v>42354</v>
      </c>
      <c r="C124" s="5">
        <v>3807</v>
      </c>
      <c r="D124" s="5">
        <v>10675</v>
      </c>
      <c r="E124" s="5">
        <v>14122</v>
      </c>
      <c r="F124">
        <f t="shared" si="10"/>
        <v>28604</v>
      </c>
      <c r="G124" s="11">
        <f t="shared" si="18"/>
        <v>3</v>
      </c>
      <c r="H124" s="17">
        <f t="shared" si="11"/>
        <v>1.288659793814433E-7</v>
      </c>
      <c r="I124" s="12">
        <v>23280000</v>
      </c>
      <c r="J124">
        <f t="shared" si="12"/>
        <v>23251396</v>
      </c>
      <c r="K124">
        <f t="shared" si="13"/>
        <v>0.99877130584192442</v>
      </c>
      <c r="U124" s="5">
        <v>2536</v>
      </c>
      <c r="V124" s="5">
        <v>4809</v>
      </c>
      <c r="W124" s="5">
        <v>3955</v>
      </c>
      <c r="X124">
        <f t="shared" si="14"/>
        <v>11300</v>
      </c>
      <c r="Y124">
        <f t="shared" si="15"/>
        <v>17304</v>
      </c>
      <c r="Z124">
        <f t="shared" si="16"/>
        <v>28604</v>
      </c>
      <c r="AA124">
        <f t="shared" si="19"/>
        <v>3</v>
      </c>
      <c r="AB124">
        <f t="shared" si="17"/>
        <v>1.2286941580756014E-3</v>
      </c>
    </row>
    <row r="125" spans="1:28" x14ac:dyDescent="0.35">
      <c r="A125">
        <v>123</v>
      </c>
      <c r="B125" s="4">
        <v>42361</v>
      </c>
      <c r="C125" s="5">
        <v>3804</v>
      </c>
      <c r="D125" s="5">
        <v>10675</v>
      </c>
      <c r="E125" s="5">
        <v>14122</v>
      </c>
      <c r="F125">
        <f t="shared" si="10"/>
        <v>28601</v>
      </c>
      <c r="G125" s="11">
        <v>0</v>
      </c>
      <c r="H125" s="17">
        <f t="shared" si="11"/>
        <v>0</v>
      </c>
      <c r="I125" s="12">
        <v>23280000</v>
      </c>
      <c r="J125">
        <f t="shared" si="12"/>
        <v>23251399</v>
      </c>
      <c r="K125">
        <f t="shared" si="13"/>
        <v>0.99877143470790375</v>
      </c>
      <c r="U125" s="5">
        <v>2536</v>
      </c>
      <c r="V125" s="5">
        <v>4809</v>
      </c>
      <c r="W125" s="5">
        <v>3955</v>
      </c>
      <c r="X125">
        <f t="shared" si="14"/>
        <v>11300</v>
      </c>
      <c r="Y125">
        <f t="shared" si="15"/>
        <v>17301</v>
      </c>
      <c r="Z125">
        <f t="shared" si="16"/>
        <v>28601</v>
      </c>
      <c r="AA125">
        <v>0</v>
      </c>
      <c r="AB125">
        <f t="shared" si="17"/>
        <v>1.2285652920962199E-3</v>
      </c>
    </row>
    <row r="126" spans="1:28" x14ac:dyDescent="0.35">
      <c r="A126">
        <v>124</v>
      </c>
      <c r="B126" s="4">
        <v>42368</v>
      </c>
      <c r="C126" s="5">
        <v>3804</v>
      </c>
      <c r="D126" s="5">
        <v>10675</v>
      </c>
      <c r="E126" s="5">
        <v>14122</v>
      </c>
      <c r="F126">
        <f t="shared" si="10"/>
        <v>28601</v>
      </c>
      <c r="G126" s="11">
        <f t="shared" si="18"/>
        <v>0</v>
      </c>
      <c r="H126" s="17">
        <f t="shared" si="11"/>
        <v>0</v>
      </c>
      <c r="I126" s="12">
        <v>23280000</v>
      </c>
      <c r="J126">
        <f t="shared" si="12"/>
        <v>23251399</v>
      </c>
      <c r="K126">
        <f t="shared" si="13"/>
        <v>0.99877143470790375</v>
      </c>
      <c r="U126" s="5">
        <v>2536</v>
      </c>
      <c r="V126" s="5">
        <v>4809</v>
      </c>
      <c r="W126" s="5">
        <v>3955</v>
      </c>
      <c r="X126">
        <f t="shared" si="14"/>
        <v>11300</v>
      </c>
      <c r="Y126">
        <f t="shared" si="15"/>
        <v>17301</v>
      </c>
      <c r="Z126">
        <f t="shared" si="16"/>
        <v>28601</v>
      </c>
      <c r="AA126">
        <f t="shared" si="19"/>
        <v>0</v>
      </c>
      <c r="AB126">
        <f t="shared" si="17"/>
        <v>1.2285652920962199E-3</v>
      </c>
    </row>
    <row r="127" spans="1:28" x14ac:dyDescent="0.35">
      <c r="A127">
        <v>125</v>
      </c>
      <c r="B127" s="4">
        <v>42375</v>
      </c>
      <c r="C127" s="5">
        <v>3804</v>
      </c>
      <c r="D127" s="5">
        <v>10675</v>
      </c>
      <c r="E127" s="5">
        <v>14122</v>
      </c>
      <c r="F127">
        <f t="shared" si="10"/>
        <v>28601</v>
      </c>
      <c r="G127" s="11">
        <f t="shared" si="18"/>
        <v>0</v>
      </c>
      <c r="H127" s="17">
        <f t="shared" si="11"/>
        <v>0</v>
      </c>
      <c r="I127" s="12">
        <v>23280000</v>
      </c>
      <c r="J127">
        <f t="shared" si="12"/>
        <v>23251399</v>
      </c>
      <c r="K127">
        <f t="shared" si="13"/>
        <v>0.99877143470790375</v>
      </c>
      <c r="U127" s="5">
        <v>2536</v>
      </c>
      <c r="V127" s="5">
        <v>4809</v>
      </c>
      <c r="W127" s="5">
        <v>3955</v>
      </c>
      <c r="X127">
        <f t="shared" si="14"/>
        <v>11300</v>
      </c>
      <c r="Y127">
        <f t="shared" si="15"/>
        <v>17301</v>
      </c>
      <c r="Z127">
        <f t="shared" si="16"/>
        <v>28601</v>
      </c>
      <c r="AA127">
        <f t="shared" si="19"/>
        <v>0</v>
      </c>
      <c r="AB127">
        <f t="shared" si="17"/>
        <v>1.2285652920962199E-3</v>
      </c>
    </row>
    <row r="128" spans="1:28" x14ac:dyDescent="0.35">
      <c r="A128">
        <v>126</v>
      </c>
      <c r="B128" s="4">
        <v>42382</v>
      </c>
      <c r="C128" s="5">
        <v>3804</v>
      </c>
      <c r="D128" s="5">
        <v>10675</v>
      </c>
      <c r="E128" s="5">
        <v>14122</v>
      </c>
      <c r="F128">
        <f t="shared" si="10"/>
        <v>28601</v>
      </c>
      <c r="G128" s="11">
        <f t="shared" si="18"/>
        <v>0</v>
      </c>
      <c r="H128" s="17">
        <f t="shared" si="11"/>
        <v>0</v>
      </c>
      <c r="I128" s="12">
        <v>23280000</v>
      </c>
      <c r="J128">
        <f t="shared" si="12"/>
        <v>23251399</v>
      </c>
      <c r="K128">
        <f t="shared" si="13"/>
        <v>0.99877143470790375</v>
      </c>
      <c r="U128" s="5">
        <v>2536</v>
      </c>
      <c r="V128" s="5">
        <v>4809</v>
      </c>
      <c r="W128" s="5">
        <v>3955</v>
      </c>
      <c r="X128">
        <f t="shared" si="14"/>
        <v>11300</v>
      </c>
      <c r="Y128">
        <f t="shared" si="15"/>
        <v>17301</v>
      </c>
      <c r="Z128">
        <f t="shared" si="16"/>
        <v>28601</v>
      </c>
      <c r="AA128">
        <f t="shared" si="19"/>
        <v>0</v>
      </c>
      <c r="AB128">
        <f t="shared" si="17"/>
        <v>1.2285652920962199E-3</v>
      </c>
    </row>
    <row r="129" spans="1:28" x14ac:dyDescent="0.35">
      <c r="A129">
        <v>127</v>
      </c>
      <c r="B129" s="4">
        <v>42389</v>
      </c>
      <c r="C129" s="5">
        <v>3804</v>
      </c>
      <c r="D129" s="5">
        <v>10675</v>
      </c>
      <c r="E129" s="5">
        <v>14123</v>
      </c>
      <c r="F129">
        <f t="shared" si="10"/>
        <v>28602</v>
      </c>
      <c r="G129" s="11">
        <f t="shared" si="18"/>
        <v>1</v>
      </c>
      <c r="H129" s="17">
        <f t="shared" si="11"/>
        <v>4.2955326460481099E-8</v>
      </c>
      <c r="I129" s="12">
        <v>23280000</v>
      </c>
      <c r="J129">
        <f t="shared" si="12"/>
        <v>23251398</v>
      </c>
      <c r="K129">
        <f t="shared" si="13"/>
        <v>0.99877139175257734</v>
      </c>
      <c r="U129" s="5">
        <v>2536</v>
      </c>
      <c r="V129" s="5">
        <v>4809</v>
      </c>
      <c r="W129" s="5">
        <v>3956</v>
      </c>
      <c r="X129">
        <f t="shared" si="14"/>
        <v>11301</v>
      </c>
      <c r="Y129">
        <f t="shared" si="15"/>
        <v>17301</v>
      </c>
      <c r="Z129">
        <f t="shared" si="16"/>
        <v>28602</v>
      </c>
      <c r="AA129">
        <f t="shared" si="19"/>
        <v>1</v>
      </c>
      <c r="AB129">
        <f t="shared" si="17"/>
        <v>1.2286082474226804E-3</v>
      </c>
    </row>
    <row r="130" spans="1:28" x14ac:dyDescent="0.35">
      <c r="A130">
        <v>128</v>
      </c>
      <c r="B130" s="2">
        <v>42396</v>
      </c>
      <c r="C130" s="3">
        <v>3804</v>
      </c>
      <c r="D130" s="3">
        <v>10675</v>
      </c>
      <c r="E130" s="3">
        <v>14124</v>
      </c>
      <c r="F130">
        <f t="shared" si="10"/>
        <v>28603</v>
      </c>
      <c r="G130" s="11">
        <f t="shared" si="18"/>
        <v>1</v>
      </c>
      <c r="H130" s="17">
        <f t="shared" si="11"/>
        <v>4.2955326460481099E-8</v>
      </c>
      <c r="I130" s="12">
        <v>23280000</v>
      </c>
      <c r="J130">
        <f t="shared" si="12"/>
        <v>23251397</v>
      </c>
      <c r="K130">
        <f t="shared" si="13"/>
        <v>0.99877134879725082</v>
      </c>
      <c r="U130" s="3">
        <v>2536</v>
      </c>
      <c r="V130" s="3">
        <v>4809</v>
      </c>
      <c r="W130" s="3">
        <v>3956</v>
      </c>
      <c r="X130">
        <f t="shared" si="14"/>
        <v>11301</v>
      </c>
      <c r="Y130">
        <f t="shared" si="15"/>
        <v>17302</v>
      </c>
      <c r="Z130">
        <f t="shared" si="16"/>
        <v>28603</v>
      </c>
      <c r="AA130">
        <f t="shared" si="19"/>
        <v>1</v>
      </c>
      <c r="AB130">
        <f t="shared" si="17"/>
        <v>1.2286512027491409E-3</v>
      </c>
    </row>
    <row r="131" spans="1:28" x14ac:dyDescent="0.35">
      <c r="A131">
        <v>129</v>
      </c>
      <c r="B131" s="6">
        <v>42403</v>
      </c>
      <c r="C131" s="7">
        <v>3804</v>
      </c>
      <c r="D131" s="7">
        <v>10675</v>
      </c>
      <c r="E131" s="7">
        <v>14124</v>
      </c>
      <c r="F131">
        <f t="shared" ref="F131:F133" si="20">SUM(C131:E131)</f>
        <v>28603</v>
      </c>
      <c r="G131" s="11">
        <f t="shared" si="18"/>
        <v>0</v>
      </c>
      <c r="H131" s="17">
        <f t="shared" ref="H131:H133" si="21">G131/I131</f>
        <v>0</v>
      </c>
      <c r="I131" s="12">
        <v>23280000</v>
      </c>
      <c r="J131">
        <f t="shared" ref="J131:J133" si="22">I131-F131</f>
        <v>23251397</v>
      </c>
      <c r="K131">
        <f t="shared" ref="K131:K133" si="23">J131/I131</f>
        <v>0.99877134879725082</v>
      </c>
      <c r="U131" s="7">
        <v>2536</v>
      </c>
      <c r="V131" s="7">
        <v>4809</v>
      </c>
      <c r="W131" s="7">
        <v>3956</v>
      </c>
      <c r="X131">
        <f t="shared" ref="X131:X133" si="24">SUM(U131:W131)</f>
        <v>11301</v>
      </c>
      <c r="Y131">
        <f t="shared" ref="Y131:Y133" si="25">F131-X131</f>
        <v>17302</v>
      </c>
      <c r="Z131">
        <f t="shared" ref="Z131:Z133" si="26">SUM(X131:Y131)</f>
        <v>28603</v>
      </c>
      <c r="AA131">
        <f t="shared" si="19"/>
        <v>0</v>
      </c>
      <c r="AB131">
        <f t="shared" ref="AB131:AB133" si="27">Z131/I131</f>
        <v>1.2286512027491409E-3</v>
      </c>
    </row>
    <row r="132" spans="1:28" x14ac:dyDescent="0.35">
      <c r="A132">
        <v>130</v>
      </c>
      <c r="B132" s="6">
        <v>42410</v>
      </c>
      <c r="C132" s="7">
        <v>3804</v>
      </c>
      <c r="D132" s="7">
        <v>10675</v>
      </c>
      <c r="E132" s="7">
        <v>14124</v>
      </c>
      <c r="F132">
        <f t="shared" si="20"/>
        <v>28603</v>
      </c>
      <c r="G132" s="11">
        <f t="shared" ref="G132:G133" si="28">F132-F131</f>
        <v>0</v>
      </c>
      <c r="H132" s="17">
        <f t="shared" si="21"/>
        <v>0</v>
      </c>
      <c r="I132" s="12">
        <v>23280000</v>
      </c>
      <c r="J132">
        <f t="shared" si="22"/>
        <v>23251397</v>
      </c>
      <c r="K132">
        <f t="shared" si="23"/>
        <v>0.99877134879725082</v>
      </c>
      <c r="U132" s="7">
        <v>2536</v>
      </c>
      <c r="V132" s="7">
        <v>4809</v>
      </c>
      <c r="W132" s="7">
        <v>3956</v>
      </c>
      <c r="X132">
        <f t="shared" si="24"/>
        <v>11301</v>
      </c>
      <c r="Y132">
        <f t="shared" si="25"/>
        <v>17302</v>
      </c>
      <c r="Z132">
        <f t="shared" si="26"/>
        <v>28603</v>
      </c>
      <c r="AA132">
        <f t="shared" ref="AA132:AA133" si="29">Z132-Z131</f>
        <v>0</v>
      </c>
      <c r="AB132">
        <f t="shared" si="27"/>
        <v>1.2286512027491409E-3</v>
      </c>
    </row>
    <row r="133" spans="1:28" x14ac:dyDescent="0.35">
      <c r="A133">
        <v>131</v>
      </c>
      <c r="B133" s="6">
        <v>42417</v>
      </c>
      <c r="C133" s="7">
        <v>3804</v>
      </c>
      <c r="D133" s="7">
        <v>10675</v>
      </c>
      <c r="E133" s="7">
        <v>14124</v>
      </c>
      <c r="F133">
        <f t="shared" si="20"/>
        <v>28603</v>
      </c>
      <c r="G133" s="11">
        <f t="shared" si="28"/>
        <v>0</v>
      </c>
      <c r="H133" s="17">
        <f t="shared" si="21"/>
        <v>0</v>
      </c>
      <c r="I133" s="12">
        <v>23280000</v>
      </c>
      <c r="J133">
        <f t="shared" si="22"/>
        <v>23251397</v>
      </c>
      <c r="K133">
        <f t="shared" si="23"/>
        <v>0.99877134879725082</v>
      </c>
      <c r="U133" s="7">
        <v>2536</v>
      </c>
      <c r="V133" s="7">
        <v>4809</v>
      </c>
      <c r="W133" s="7">
        <v>3956</v>
      </c>
      <c r="X133">
        <f t="shared" si="24"/>
        <v>11301</v>
      </c>
      <c r="Y133">
        <f t="shared" si="25"/>
        <v>17302</v>
      </c>
      <c r="Z133">
        <f t="shared" si="26"/>
        <v>28603</v>
      </c>
      <c r="AA133">
        <f t="shared" si="29"/>
        <v>0</v>
      </c>
      <c r="AB133">
        <f t="shared" si="27"/>
        <v>1.2286512027491409E-3</v>
      </c>
    </row>
    <row r="137" spans="1:28" x14ac:dyDescent="0.35">
      <c r="H137" s="17">
        <f>SUM(H2:H133)</f>
        <v>1.2575601374570447E-3</v>
      </c>
    </row>
  </sheetData>
  <pageMargins left="0.7" right="0.7" top="0.75" bottom="0.75" header="0.3" footer="0.3"/>
  <pageSetup orientation="portrait" horizontalDpi="1200" verticalDpi="1200" r:id="rId1"/>
  <ignoredErrors>
    <ignoredError sqref="F3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48A33-9CFA-4617-969A-37CCD97A35FF}">
  <dimension ref="A1:P106"/>
  <sheetViews>
    <sheetView tabSelected="1" zoomScale="66" workbookViewId="0">
      <selection activeCell="C48" sqref="C48"/>
    </sheetView>
  </sheetViews>
  <sheetFormatPr defaultRowHeight="14.5" x14ac:dyDescent="0.35"/>
  <cols>
    <col min="1" max="1" width="9" bestFit="1" customWidth="1"/>
    <col min="2" max="2" width="12.08984375" bestFit="1" customWidth="1"/>
    <col min="3" max="3" width="33.1796875" customWidth="1"/>
    <col min="4" max="4" width="19.54296875" customWidth="1"/>
    <col min="6" max="6" width="13.90625" bestFit="1" customWidth="1"/>
    <col min="7" max="7" width="9" bestFit="1" customWidth="1"/>
    <col min="8" max="8" width="9.08984375" bestFit="1" customWidth="1"/>
    <col min="14" max="14" width="12.81640625" bestFit="1" customWidth="1"/>
    <col min="15" max="15" width="15.90625" bestFit="1" customWidth="1"/>
    <col min="16" max="16" width="12.6328125" bestFit="1" customWidth="1"/>
  </cols>
  <sheetData>
    <row r="1" spans="1:16" x14ac:dyDescent="0.35">
      <c r="A1" t="s">
        <v>19</v>
      </c>
      <c r="B1" t="s">
        <v>6</v>
      </c>
      <c r="C1" t="s">
        <v>2</v>
      </c>
      <c r="D1" t="s">
        <v>16</v>
      </c>
      <c r="F1" t="s">
        <v>20</v>
      </c>
      <c r="G1" t="s">
        <v>21</v>
      </c>
      <c r="H1" t="s">
        <v>22</v>
      </c>
      <c r="N1" t="s">
        <v>8</v>
      </c>
      <c r="O1" t="s">
        <v>23</v>
      </c>
      <c r="P1" t="s">
        <v>14</v>
      </c>
    </row>
    <row r="2" spans="1:16" x14ac:dyDescent="0.35">
      <c r="A2">
        <v>0</v>
      </c>
      <c r="B2">
        <v>1</v>
      </c>
      <c r="C2" s="16">
        <f>86/23280000</f>
        <v>3.6941580756013745E-6</v>
      </c>
      <c r="D2">
        <v>0</v>
      </c>
      <c r="F2" s="15">
        <v>0.88839999999999997</v>
      </c>
      <c r="G2" s="19">
        <v>0.875</v>
      </c>
      <c r="H2">
        <v>23280000</v>
      </c>
      <c r="N2">
        <f>B2*$H$2</f>
        <v>23280000</v>
      </c>
      <c r="O2" s="20">
        <f>C2*$H$2</f>
        <v>86</v>
      </c>
      <c r="P2">
        <f>D2*$H$2</f>
        <v>0</v>
      </c>
    </row>
    <row r="3" spans="1:16" x14ac:dyDescent="0.35">
      <c r="A3">
        <v>1</v>
      </c>
      <c r="B3">
        <f>B2-$F$2*B2*C2*A3</f>
        <v>0.9999967181099656</v>
      </c>
      <c r="C3" s="16">
        <f>86/23280000</f>
        <v>3.6941580756013745E-6</v>
      </c>
      <c r="D3" s="18">
        <v>0</v>
      </c>
      <c r="N3">
        <f t="shared" ref="N3:N66" si="0">B3*$H$2</f>
        <v>23279923.597599998</v>
      </c>
      <c r="O3" s="20">
        <f t="shared" ref="O3:O34" si="1">C3*$H$2</f>
        <v>86</v>
      </c>
      <c r="P3">
        <f t="shared" ref="P3:P66" si="2">D3*$H$2</f>
        <v>0</v>
      </c>
    </row>
    <row r="4" spans="1:16" x14ac:dyDescent="0.35">
      <c r="A4">
        <v>2</v>
      </c>
      <c r="B4">
        <f>B3-$F$2*B3*C3*A4</f>
        <v>0.99999015435143845</v>
      </c>
      <c r="C4" s="14">
        <f t="shared" ref="C4:C67" si="3">C3+($F$2*B3*C3-$G$2*C3)*A4</f>
        <v>3.7931399704230956E-6</v>
      </c>
      <c r="D4" s="18">
        <f t="shared" ref="D4:D67" si="4">D3+$G$2*C3*A4</f>
        <v>6.4647766323024054E-6</v>
      </c>
      <c r="N4">
        <f t="shared" si="0"/>
        <v>23279770.793301485</v>
      </c>
      <c r="O4" s="20">
        <f t="shared" si="1"/>
        <v>88.304298511449659</v>
      </c>
      <c r="P4">
        <f t="shared" si="2"/>
        <v>150.5</v>
      </c>
    </row>
    <row r="5" spans="1:16" x14ac:dyDescent="0.35">
      <c r="A5">
        <v>3</v>
      </c>
      <c r="B5">
        <f t="shared" ref="B5:B67" si="5">B4-$F$2*B4*C4*A5</f>
        <v>0.99998004497432369</v>
      </c>
      <c r="C5" s="14">
        <f>C4+($F$2*B4*C4-$G$2*C4)*A5</f>
        <v>3.9455246628798746E-6</v>
      </c>
      <c r="D5" s="18">
        <f t="shared" si="4"/>
        <v>1.6421769054663032E-5</v>
      </c>
      <c r="N5">
        <f t="shared" si="0"/>
        <v>23279535.447002254</v>
      </c>
      <c r="O5" s="20">
        <f t="shared" si="1"/>
        <v>91.851814151843485</v>
      </c>
      <c r="P5">
        <f t="shared" si="2"/>
        <v>382.29878359255537</v>
      </c>
    </row>
    <row r="6" spans="1:16" x14ac:dyDescent="0.35">
      <c r="A6">
        <v>4</v>
      </c>
      <c r="B6">
        <f>B5-$F$2*B5*C5*A6</f>
        <v>0.99996602443766747</v>
      </c>
      <c r="C6" s="14">
        <f t="shared" si="3"/>
        <v>4.1567249990581328E-6</v>
      </c>
      <c r="D6" s="18">
        <f t="shared" si="4"/>
        <v>3.0231105374742592E-5</v>
      </c>
      <c r="N6">
        <f t="shared" si="0"/>
        <v>23279209.0489089</v>
      </c>
      <c r="O6" s="20">
        <f t="shared" si="1"/>
        <v>96.768557978073332</v>
      </c>
      <c r="P6">
        <f t="shared" si="2"/>
        <v>703.78013312400753</v>
      </c>
    </row>
    <row r="7" spans="1:16" x14ac:dyDescent="0.35">
      <c r="A7">
        <v>5</v>
      </c>
      <c r="B7">
        <f t="shared" si="5"/>
        <v>0.99994756089255232</v>
      </c>
      <c r="C7" s="14">
        <f>C6+($F$2*B6*C6-$G$2*C6)*A7</f>
        <v>4.4345982433531758E-6</v>
      </c>
      <c r="D7" s="18">
        <f t="shared" si="4"/>
        <v>4.8416777245621927E-5</v>
      </c>
      <c r="N7">
        <f t="shared" si="0"/>
        <v>23278779.21757862</v>
      </c>
      <c r="O7" s="20">
        <f t="shared" si="1"/>
        <v>103.23744710526194</v>
      </c>
      <c r="P7">
        <f t="shared" si="2"/>
        <v>1127.1425742780784</v>
      </c>
    </row>
    <row r="8" spans="1:16" x14ac:dyDescent="0.35">
      <c r="A8">
        <v>6</v>
      </c>
      <c r="B8">
        <f t="shared" si="5"/>
        <v>0.99992392394964114</v>
      </c>
      <c r="C8" s="14">
        <f t="shared" si="3"/>
        <v>4.7899003769280239E-6</v>
      </c>
      <c r="D8" s="18">
        <f t="shared" si="4"/>
        <v>7.1698418023226091E-5</v>
      </c>
      <c r="N8">
        <f t="shared" si="0"/>
        <v>23278228.949547645</v>
      </c>
      <c r="O8" s="20">
        <f t="shared" si="1"/>
        <v>111.50888077488439</v>
      </c>
      <c r="P8">
        <f t="shared" si="2"/>
        <v>1669.1391715807033</v>
      </c>
    </row>
    <row r="9" spans="1:16" x14ac:dyDescent="0.35">
      <c r="A9">
        <v>7</v>
      </c>
      <c r="B9">
        <f t="shared" si="5"/>
        <v>0.99989413878328726</v>
      </c>
      <c r="C9" s="14">
        <f t="shared" si="3"/>
        <v>5.2369269220716758E-6</v>
      </c>
      <c r="D9" s="18">
        <f t="shared" si="4"/>
        <v>1.0103655783191023E-4</v>
      </c>
      <c r="N9">
        <f t="shared" si="0"/>
        <v>23277535.550874926</v>
      </c>
      <c r="O9" s="20">
        <f t="shared" si="1"/>
        <v>121.91565874582861</v>
      </c>
      <c r="P9">
        <f t="shared" si="2"/>
        <v>2352.13106632687</v>
      </c>
    </row>
    <row r="10" spans="1:16" x14ac:dyDescent="0.35">
      <c r="A10">
        <v>8</v>
      </c>
      <c r="B10">
        <f t="shared" si="5"/>
        <v>0.99985692283640926</v>
      </c>
      <c r="C10" s="14">
        <f t="shared" si="3"/>
        <v>5.7943853455918571E-6</v>
      </c>
      <c r="D10" s="18">
        <f t="shared" si="4"/>
        <v>1.3769504628641195E-4</v>
      </c>
      <c r="N10">
        <f t="shared" si="0"/>
        <v>23276669.163631607</v>
      </c>
      <c r="O10" s="20">
        <f t="shared" si="1"/>
        <v>134.89329084537843</v>
      </c>
      <c r="P10">
        <f t="shared" si="2"/>
        <v>3205.5406775476699</v>
      </c>
    </row>
    <row r="11" spans="1:16" x14ac:dyDescent="0.35">
      <c r="A11">
        <v>9</v>
      </c>
      <c r="B11">
        <f t="shared" si="5"/>
        <v>0.99981059987764598</v>
      </c>
      <c r="C11" s="14">
        <f t="shared" si="3"/>
        <v>6.4865595123048052E-6</v>
      </c>
      <c r="D11" s="18">
        <f t="shared" si="4"/>
        <v>1.8332583088294781E-4</v>
      </c>
      <c r="N11">
        <f t="shared" si="0"/>
        <v>23275590.765151598</v>
      </c>
      <c r="O11" s="20">
        <f t="shared" si="1"/>
        <v>151.00710544645585</v>
      </c>
      <c r="P11">
        <f t="shared" si="2"/>
        <v>4267.825342955025</v>
      </c>
    </row>
    <row r="12" spans="1:16" x14ac:dyDescent="0.35">
      <c r="A12">
        <v>10</v>
      </c>
      <c r="B12">
        <f t="shared" si="5"/>
        <v>0.99975298419742276</v>
      </c>
      <c r="C12" s="14">
        <f t="shared" si="3"/>
        <v>7.3448440028652388E-6</v>
      </c>
      <c r="D12" s="18">
        <f t="shared" si="4"/>
        <v>2.4008322661561485E-4</v>
      </c>
      <c r="N12">
        <f t="shared" si="0"/>
        <v>23274249.472116001</v>
      </c>
      <c r="O12" s="20">
        <f t="shared" si="1"/>
        <v>170.98796838670276</v>
      </c>
      <c r="P12">
        <f t="shared" si="2"/>
        <v>5589.1375156115137</v>
      </c>
    </row>
    <row r="13" spans="1:16" x14ac:dyDescent="0.35">
      <c r="A13">
        <v>11</v>
      </c>
      <c r="B13">
        <f t="shared" si="5"/>
        <v>0.99968122517388158</v>
      </c>
      <c r="C13" s="14">
        <f t="shared" si="3"/>
        <v>8.4097440165070887E-6</v>
      </c>
      <c r="D13" s="18">
        <f t="shared" si="4"/>
        <v>3.107773501431928E-4</v>
      </c>
      <c r="N13">
        <f t="shared" si="0"/>
        <v>23272578.922047962</v>
      </c>
      <c r="O13" s="20">
        <f t="shared" si="1"/>
        <v>195.77884070428502</v>
      </c>
      <c r="P13">
        <f t="shared" si="2"/>
        <v>7234.8967113335284</v>
      </c>
    </row>
    <row r="14" spans="1:16" x14ac:dyDescent="0.35">
      <c r="A14">
        <v>12</v>
      </c>
      <c r="B14">
        <f t="shared" si="5"/>
        <v>0.99959159915449958</v>
      </c>
      <c r="C14" s="14">
        <f t="shared" si="3"/>
        <v>9.7334512251509223E-6</v>
      </c>
      <c r="D14" s="18">
        <f t="shared" si="4"/>
        <v>3.9907966231651721E-4</v>
      </c>
      <c r="N14">
        <f t="shared" si="0"/>
        <v>23270492.42831675</v>
      </c>
      <c r="O14" s="20">
        <f t="shared" si="1"/>
        <v>226.59474452151346</v>
      </c>
      <c r="P14">
        <f t="shared" si="2"/>
        <v>9290.5745387285206</v>
      </c>
    </row>
    <row r="15" spans="1:16" x14ac:dyDescent="0.35">
      <c r="A15">
        <v>13</v>
      </c>
      <c r="B15">
        <f>B14-$F$2*B14*C14*A15</f>
        <v>0.99947923148940909</v>
      </c>
      <c r="C15" s="14">
        <f t="shared" si="3"/>
        <v>1.1383108629541607E-5</v>
      </c>
      <c r="D15" s="18">
        <f t="shared" si="4"/>
        <v>5.0979767000260893E-4</v>
      </c>
      <c r="N15">
        <f t="shared" si="0"/>
        <v>23267876.509073444</v>
      </c>
      <c r="O15" s="20">
        <f t="shared" si="1"/>
        <v>264.99876889572857</v>
      </c>
      <c r="P15">
        <f t="shared" si="2"/>
        <v>11868.089757660737</v>
      </c>
    </row>
    <row r="16" spans="1:16" x14ac:dyDescent="0.35">
      <c r="A16">
        <v>14</v>
      </c>
      <c r="B16">
        <f t="shared" si="5"/>
        <v>0.99933772666716991</v>
      </c>
      <c r="C16" s="14">
        <f t="shared" si="3"/>
        <v>1.3444850156843814E-5</v>
      </c>
      <c r="D16" s="18">
        <f t="shared" si="4"/>
        <v>6.4924075071449365E-4</v>
      </c>
      <c r="N16">
        <f t="shared" si="0"/>
        <v>23264582.276811715</v>
      </c>
      <c r="O16" s="20">
        <f t="shared" si="1"/>
        <v>312.99611165132399</v>
      </c>
      <c r="P16">
        <f t="shared" si="2"/>
        <v>15114.324676633412</v>
      </c>
    </row>
    <row r="17" spans="1:16" x14ac:dyDescent="0.35">
      <c r="A17">
        <v>15</v>
      </c>
      <c r="B17">
        <f t="shared" si="5"/>
        <v>0.99915867925089219</v>
      </c>
      <c r="C17" s="14">
        <f t="shared" si="3"/>
        <v>1.6028608125947731E-5</v>
      </c>
      <c r="D17" s="18">
        <f t="shared" si="4"/>
        <v>8.2570440902306869E-4</v>
      </c>
      <c r="N17">
        <f t="shared" si="0"/>
        <v>23260414.052960768</v>
      </c>
      <c r="O17" s="20">
        <f t="shared" si="1"/>
        <v>373.14599717206318</v>
      </c>
      <c r="P17">
        <f t="shared" si="2"/>
        <v>19222.39864205704</v>
      </c>
    </row>
    <row r="18" spans="1:16" x14ac:dyDescent="0.35">
      <c r="A18">
        <v>16</v>
      </c>
      <c r="B18">
        <f t="shared" si="5"/>
        <v>0.99893103388758209</v>
      </c>
      <c r="C18" s="14">
        <f t="shared" si="3"/>
        <v>1.9273457672803701E-5</v>
      </c>
      <c r="D18" s="18">
        <f t="shared" si="4"/>
        <v>1.050104922786337E-3</v>
      </c>
      <c r="N18">
        <f t="shared" si="0"/>
        <v>23255114.468902912</v>
      </c>
      <c r="O18" s="20">
        <f t="shared" si="1"/>
        <v>448.68609462287014</v>
      </c>
      <c r="P18">
        <f t="shared" si="2"/>
        <v>24446.442602465926</v>
      </c>
    </row>
    <row r="19" spans="1:16" x14ac:dyDescent="0.35">
      <c r="A19">
        <v>17</v>
      </c>
      <c r="B19">
        <f t="shared" si="5"/>
        <v>0.99864026186909294</v>
      </c>
      <c r="C19" s="14">
        <f t="shared" si="3"/>
        <v>2.3352793279051232E-5</v>
      </c>
      <c r="D19" s="18">
        <f t="shared" si="4"/>
        <v>1.3367976056692921E-3</v>
      </c>
      <c r="N19">
        <f t="shared" si="0"/>
        <v>23248345.296312485</v>
      </c>
      <c r="O19" s="20">
        <f t="shared" si="1"/>
        <v>543.65302753631272</v>
      </c>
      <c r="P19">
        <f t="shared" si="2"/>
        <v>31120.648259981121</v>
      </c>
    </row>
    <row r="20" spans="1:16" x14ac:dyDescent="0.35">
      <c r="A20">
        <v>18</v>
      </c>
      <c r="B20">
        <f t="shared" si="5"/>
        <v>0.99826733046071237</v>
      </c>
      <c r="C20" s="14">
        <f t="shared" si="3"/>
        <v>2.8477707514617587E-5</v>
      </c>
      <c r="D20" s="18">
        <f t="shared" si="4"/>
        <v>1.704604099814349E-3</v>
      </c>
      <c r="N20">
        <f t="shared" si="0"/>
        <v>23239663.453125384</v>
      </c>
      <c r="O20" s="20">
        <f t="shared" si="1"/>
        <v>662.96103094029741</v>
      </c>
      <c r="P20">
        <f t="shared" si="2"/>
        <v>39683.183443678048</v>
      </c>
    </row>
    <row r="21" spans="1:16" x14ac:dyDescent="0.35">
      <c r="A21">
        <v>19</v>
      </c>
      <c r="B21">
        <f t="shared" si="5"/>
        <v>0.99778747102987497</v>
      </c>
      <c r="C21" s="14">
        <f t="shared" si="3"/>
        <v>3.4895250921476411E-5</v>
      </c>
      <c r="D21" s="18">
        <f t="shared" si="4"/>
        <v>2.1780459872448666E-3</v>
      </c>
      <c r="N21">
        <f t="shared" si="0"/>
        <v>23228492.32557549</v>
      </c>
      <c r="O21" s="20">
        <f t="shared" si="1"/>
        <v>812.36144145197079</v>
      </c>
      <c r="P21">
        <f t="shared" si="2"/>
        <v>50704.910583060497</v>
      </c>
    </row>
    <row r="22" spans="1:16" x14ac:dyDescent="0.35">
      <c r="A22">
        <v>20</v>
      </c>
      <c r="B22">
        <f t="shared" si="5"/>
        <v>0.99716882402109985</v>
      </c>
      <c r="C22" s="14">
        <f t="shared" si="3"/>
        <v>4.2875368570759618E-5</v>
      </c>
      <c r="D22" s="18">
        <f t="shared" si="4"/>
        <v>2.7887128783707039E-3</v>
      </c>
      <c r="N22">
        <f t="shared" si="0"/>
        <v>23214090.223211203</v>
      </c>
      <c r="O22" s="20">
        <f t="shared" si="1"/>
        <v>998.13858032728388</v>
      </c>
      <c r="P22">
        <f t="shared" si="2"/>
        <v>64921.235808469988</v>
      </c>
    </row>
    <row r="23" spans="1:16" x14ac:dyDescent="0.35">
      <c r="A23">
        <v>21</v>
      </c>
      <c r="B23">
        <f t="shared" si="5"/>
        <v>0.99637118865263608</v>
      </c>
      <c r="C23" s="14">
        <f t="shared" si="3"/>
        <v>5.2675839546862402E-5</v>
      </c>
      <c r="D23" s="18">
        <f t="shared" si="4"/>
        <v>3.5765477758584116E-3</v>
      </c>
      <c r="N23">
        <f t="shared" si="0"/>
        <v>23195521.271833368</v>
      </c>
      <c r="O23" s="20">
        <f t="shared" si="1"/>
        <v>1226.2935446509566</v>
      </c>
      <c r="P23">
        <f t="shared" si="2"/>
        <v>83262.032221983827</v>
      </c>
    </row>
    <row r="24" spans="1:16" x14ac:dyDescent="0.35">
      <c r="A24">
        <v>22</v>
      </c>
      <c r="B24">
        <f t="shared" si="5"/>
        <v>0.99534538590575472</v>
      </c>
      <c r="C24" s="14">
        <f t="shared" si="3"/>
        <v>6.4468675151169977E-5</v>
      </c>
      <c r="D24" s="18">
        <f t="shared" si="4"/>
        <v>4.5905576871355129E-3</v>
      </c>
      <c r="N24">
        <f t="shared" si="0"/>
        <v>23171640.583885971</v>
      </c>
      <c r="O24" s="20">
        <f t="shared" si="1"/>
        <v>1500.8307575192371</v>
      </c>
      <c r="P24">
        <f t="shared" si="2"/>
        <v>106868.18295651473</v>
      </c>
    </row>
    <row r="25" spans="1:16" x14ac:dyDescent="0.35">
      <c r="A25">
        <v>23</v>
      </c>
      <c r="B25">
        <f t="shared" si="5"/>
        <v>0.99403421610200726</v>
      </c>
      <c r="C25" s="14">
        <f t="shared" si="3"/>
        <v>7.8206391481350229E-5</v>
      </c>
      <c r="D25" s="18">
        <f t="shared" si="4"/>
        <v>5.8879897745528088E-3</v>
      </c>
      <c r="N25">
        <f t="shared" si="0"/>
        <v>23141116.550854728</v>
      </c>
      <c r="O25" s="20">
        <f t="shared" si="1"/>
        <v>1820.6447936858333</v>
      </c>
      <c r="P25">
        <f t="shared" si="2"/>
        <v>137072.40195158939</v>
      </c>
    </row>
    <row r="26" spans="1:16" x14ac:dyDescent="0.35">
      <c r="A26">
        <v>24</v>
      </c>
      <c r="B26">
        <f t="shared" si="5"/>
        <v>0.99237667856292777</v>
      </c>
      <c r="C26" s="14">
        <f t="shared" si="3"/>
        <v>9.340970945252586E-5</v>
      </c>
      <c r="D26" s="18">
        <f t="shared" si="4"/>
        <v>7.5303239956611631E-3</v>
      </c>
      <c r="N26">
        <f t="shared" si="0"/>
        <v>23102529.076944958</v>
      </c>
      <c r="O26" s="20">
        <f t="shared" si="1"/>
        <v>2174.5780360548019</v>
      </c>
      <c r="P26">
        <f t="shared" si="2"/>
        <v>175305.94261899189</v>
      </c>
    </row>
    <row r="27" spans="1:16" x14ac:dyDescent="0.35">
      <c r="A27">
        <v>25</v>
      </c>
      <c r="B27">
        <f t="shared" si="5"/>
        <v>0.99031786448464865</v>
      </c>
      <c r="C27" s="14">
        <f t="shared" si="3"/>
        <v>1.0888639345761413E-4</v>
      </c>
      <c r="D27" s="18">
        <f t="shared" si="4"/>
        <v>9.5736613899351664E-3</v>
      </c>
      <c r="N27">
        <f t="shared" si="0"/>
        <v>23054599.88520262</v>
      </c>
      <c r="O27" s="20">
        <f t="shared" si="1"/>
        <v>2534.8752396932568</v>
      </c>
      <c r="P27">
        <f t="shared" si="2"/>
        <v>222874.83715769066</v>
      </c>
    </row>
    <row r="28" spans="1:16" x14ac:dyDescent="0.35">
      <c r="A28">
        <v>26</v>
      </c>
      <c r="B28">
        <f t="shared" si="5"/>
        <v>0.9878271145672809</v>
      </c>
      <c r="C28" s="14">
        <f t="shared" si="3"/>
        <v>1.2247085966463769E-4</v>
      </c>
      <c r="D28" s="18">
        <f t="shared" si="4"/>
        <v>1.2050826841095888E-2</v>
      </c>
      <c r="N28">
        <f t="shared" si="0"/>
        <v>22996615.2271263</v>
      </c>
      <c r="O28" s="20">
        <f t="shared" si="1"/>
        <v>2851.1216129927657</v>
      </c>
      <c r="P28">
        <f t="shared" si="2"/>
        <v>280543.24886071228</v>
      </c>
    </row>
    <row r="29" spans="1:16" x14ac:dyDescent="0.35">
      <c r="A29">
        <v>27</v>
      </c>
      <c r="B29">
        <f t="shared" si="5"/>
        <v>0.98492519064164885</v>
      </c>
      <c r="C29" s="14">
        <f t="shared" si="3"/>
        <v>1.3102072571965633E-4</v>
      </c>
      <c r="D29" s="18">
        <f t="shared" si="4"/>
        <v>1.4944200900672954E-2</v>
      </c>
      <c r="N29">
        <f t="shared" si="0"/>
        <v>22929058.438137583</v>
      </c>
      <c r="O29" s="20">
        <f t="shared" si="1"/>
        <v>3050.1624947535993</v>
      </c>
      <c r="P29">
        <f t="shared" si="2"/>
        <v>347900.99696766637</v>
      </c>
    </row>
    <row r="30" spans="1:16" x14ac:dyDescent="0.35">
      <c r="A30">
        <v>28</v>
      </c>
      <c r="B30">
        <f t="shared" si="5"/>
        <v>0.98171515520274744</v>
      </c>
      <c r="C30" s="14">
        <f t="shared" si="3"/>
        <v>1.3104838448954012E-4</v>
      </c>
      <c r="D30" s="18">
        <f t="shared" si="4"/>
        <v>1.8154208680804536E-2</v>
      </c>
      <c r="N30">
        <f t="shared" si="0"/>
        <v>22854328.813119959</v>
      </c>
      <c r="O30" s="20">
        <f t="shared" si="1"/>
        <v>3050.8063909164939</v>
      </c>
      <c r="P30">
        <f t="shared" si="2"/>
        <v>422629.97808912961</v>
      </c>
    </row>
    <row r="31" spans="1:16" x14ac:dyDescent="0.35">
      <c r="A31">
        <v>29</v>
      </c>
      <c r="B31">
        <f t="shared" si="5"/>
        <v>0.97840061176623572</v>
      </c>
      <c r="C31" s="14">
        <f t="shared" si="3"/>
        <v>1.2023906457918598E-4</v>
      </c>
      <c r="D31" s="18">
        <f t="shared" si="4"/>
        <v>2.1479561437226617E-2</v>
      </c>
      <c r="N31">
        <f t="shared" si="0"/>
        <v>22777166.241917968</v>
      </c>
      <c r="O31" s="20">
        <f t="shared" si="1"/>
        <v>2799.1654234034495</v>
      </c>
      <c r="P31">
        <f t="shared" si="2"/>
        <v>500044.19025863567</v>
      </c>
    </row>
    <row r="32" spans="1:16" x14ac:dyDescent="0.35">
      <c r="A32">
        <v>30</v>
      </c>
      <c r="B32">
        <f t="shared" si="5"/>
        <v>0.97526521786606002</v>
      </c>
      <c r="C32" s="14">
        <f t="shared" si="3"/>
        <v>9.935751955121095E-5</v>
      </c>
      <c r="D32" s="18">
        <f t="shared" si="4"/>
        <v>2.4635836882430248E-2</v>
      </c>
      <c r="N32">
        <f t="shared" si="0"/>
        <v>22704174.271921877</v>
      </c>
      <c r="O32" s="20">
        <f t="shared" si="1"/>
        <v>2313.0430551521908</v>
      </c>
      <c r="P32">
        <f t="shared" si="2"/>
        <v>573522.28262297623</v>
      </c>
    </row>
    <row r="33" spans="1:16" x14ac:dyDescent="0.35">
      <c r="A33">
        <v>31</v>
      </c>
      <c r="B33">
        <f t="shared" si="5"/>
        <v>0.97259655495259578</v>
      </c>
      <c r="C33" s="14">
        <f t="shared" si="3"/>
        <v>7.2947715188798339E-5</v>
      </c>
      <c r="D33" s="18">
        <f t="shared" si="4"/>
        <v>2.7330909600256845E-2</v>
      </c>
      <c r="N33">
        <f t="shared" si="0"/>
        <v>22642047.799296431</v>
      </c>
      <c r="O33" s="20">
        <f t="shared" si="1"/>
        <v>1698.2228095952253</v>
      </c>
      <c r="P33">
        <f t="shared" si="2"/>
        <v>636263.57549397938</v>
      </c>
    </row>
    <row r="34" spans="1:16" x14ac:dyDescent="0.35">
      <c r="A34">
        <v>32</v>
      </c>
      <c r="B34">
        <f t="shared" si="5"/>
        <v>0.97057956864998329</v>
      </c>
      <c r="C34" s="14">
        <f t="shared" si="3"/>
        <v>4.7397992514983307E-5</v>
      </c>
      <c r="D34" s="18">
        <f t="shared" si="4"/>
        <v>2.9373445625543199E-2</v>
      </c>
      <c r="N34">
        <f t="shared" si="0"/>
        <v>22595092.358171612</v>
      </c>
      <c r="O34" s="20">
        <f t="shared" si="1"/>
        <v>1103.4252657488114</v>
      </c>
      <c r="P34">
        <f t="shared" si="2"/>
        <v>683813.81416264561</v>
      </c>
    </row>
    <row r="35" spans="1:16" x14ac:dyDescent="0.35">
      <c r="A35">
        <v>33</v>
      </c>
      <c r="B35">
        <f t="shared" si="5"/>
        <v>0.96923087416167453</v>
      </c>
      <c r="C35" s="14">
        <f t="shared" si="3"/>
        <v>2.7475446953659024E-5</v>
      </c>
      <c r="D35" s="18">
        <f t="shared" si="4"/>
        <v>3.074206265941334E-2</v>
      </c>
      <c r="N35">
        <f t="shared" si="0"/>
        <v>22563694.750483785</v>
      </c>
      <c r="O35" s="20">
        <f t="shared" ref="O35:O66" si="6">C35*$H$2</f>
        <v>639.62840508118211</v>
      </c>
      <c r="P35">
        <f t="shared" si="2"/>
        <v>715675.21871114254</v>
      </c>
    </row>
    <row r="36" spans="1:16" x14ac:dyDescent="0.35">
      <c r="A36">
        <v>34</v>
      </c>
      <c r="B36">
        <f t="shared" si="5"/>
        <v>0.9684264974790262</v>
      </c>
      <c r="C36" s="14">
        <f t="shared" si="3"/>
        <v>1.445758273063393E-5</v>
      </c>
      <c r="D36" s="18">
        <f t="shared" si="4"/>
        <v>3.1559457206284697E-2</v>
      </c>
      <c r="N36">
        <f t="shared" si="0"/>
        <v>22544968.86131173</v>
      </c>
      <c r="O36" s="20">
        <f t="shared" si="6"/>
        <v>336.57252596915788</v>
      </c>
      <c r="P36">
        <f t="shared" si="2"/>
        <v>734704.16376230773</v>
      </c>
    </row>
    <row r="37" spans="1:16" x14ac:dyDescent="0.35">
      <c r="A37">
        <v>35</v>
      </c>
      <c r="B37">
        <f t="shared" si="5"/>
        <v>0.96799114708266176</v>
      </c>
      <c r="C37" s="14">
        <f t="shared" si="3"/>
        <v>7.0445079693920988E-6</v>
      </c>
      <c r="D37" s="18">
        <f t="shared" si="4"/>
        <v>3.2002220677410362E-2</v>
      </c>
      <c r="N37">
        <f t="shared" si="0"/>
        <v>22534833.904084366</v>
      </c>
      <c r="O37" s="20">
        <f t="shared" si="6"/>
        <v>163.99614552744805</v>
      </c>
      <c r="P37">
        <f t="shared" si="2"/>
        <v>745011.69737011322</v>
      </c>
    </row>
    <row r="38" spans="1:16" x14ac:dyDescent="0.35">
      <c r="A38">
        <v>36</v>
      </c>
      <c r="B38">
        <f t="shared" si="5"/>
        <v>0.96777305841423988</v>
      </c>
      <c r="C38" s="14">
        <f t="shared" si="3"/>
        <v>3.2311753553762039E-6</v>
      </c>
      <c r="D38" s="18">
        <f t="shared" si="4"/>
        <v>3.222412267844621E-2</v>
      </c>
      <c r="N38">
        <f t="shared" si="0"/>
        <v>22529756.799883503</v>
      </c>
      <c r="O38" s="20">
        <f t="shared" si="6"/>
        <v>75.221762273158021</v>
      </c>
      <c r="P38">
        <f t="shared" si="2"/>
        <v>750177.57595422771</v>
      </c>
    </row>
    <row r="39" spans="1:16" x14ac:dyDescent="0.35">
      <c r="A39">
        <v>37</v>
      </c>
      <c r="B39">
        <f t="shared" si="5"/>
        <v>0.96767026996133743</v>
      </c>
      <c r="C39" s="14">
        <f t="shared" si="3"/>
        <v>1.4103261275533534E-6</v>
      </c>
      <c r="D39" s="18">
        <f t="shared" si="4"/>
        <v>3.2328731980576515E-2</v>
      </c>
      <c r="N39">
        <f t="shared" si="0"/>
        <v>22527363.884699937</v>
      </c>
      <c r="O39" s="20">
        <f t="shared" si="6"/>
        <v>32.832392249442066</v>
      </c>
      <c r="P39">
        <f t="shared" si="2"/>
        <v>752612.88050782122</v>
      </c>
    </row>
    <row r="40" spans="1:16" x14ac:dyDescent="0.35">
      <c r="A40">
        <v>38</v>
      </c>
      <c r="B40">
        <f t="shared" si="5"/>
        <v>0.96762419774588559</v>
      </c>
      <c r="C40" s="14">
        <f t="shared" si="3"/>
        <v>5.8919783819750288E-7</v>
      </c>
      <c r="D40" s="18">
        <f t="shared" si="4"/>
        <v>3.2375625324317661E-2</v>
      </c>
      <c r="N40">
        <f t="shared" si="0"/>
        <v>22526291.323524218</v>
      </c>
      <c r="O40" s="20">
        <f t="shared" si="6"/>
        <v>13.716525673237868</v>
      </c>
      <c r="P40">
        <f t="shared" si="2"/>
        <v>753704.55755011516</v>
      </c>
    </row>
    <row r="41" spans="1:16" x14ac:dyDescent="0.35">
      <c r="A41">
        <v>39</v>
      </c>
      <c r="B41">
        <f t="shared" si="5"/>
        <v>0.96760444438391602</v>
      </c>
      <c r="C41" s="14">
        <f t="shared" si="3"/>
        <v>2.3618357925911098E-7</v>
      </c>
      <c r="D41" s="18">
        <f t="shared" si="4"/>
        <v>3.2395731700546153E-2</v>
      </c>
      <c r="N41">
        <f t="shared" si="0"/>
        <v>22525831.465257566</v>
      </c>
      <c r="O41" s="20">
        <f t="shared" si="6"/>
        <v>5.4983537251521035</v>
      </c>
      <c r="P41">
        <f t="shared" si="2"/>
        <v>754172.63398871443</v>
      </c>
    </row>
    <row r="42" spans="1:16" x14ac:dyDescent="0.35">
      <c r="A42">
        <v>40</v>
      </c>
      <c r="B42">
        <f t="shared" si="5"/>
        <v>0.96759632326077905</v>
      </c>
      <c r="C42" s="14">
        <f t="shared" si="3"/>
        <v>9.0881442152956224E-8</v>
      </c>
      <c r="D42" s="18">
        <f t="shared" si="4"/>
        <v>3.2403998125820219E-2</v>
      </c>
      <c r="N42">
        <f t="shared" si="0"/>
        <v>22525642.405510936</v>
      </c>
      <c r="O42" s="20">
        <f t="shared" si="6"/>
        <v>2.1157199733208207</v>
      </c>
      <c r="P42">
        <f t="shared" si="2"/>
        <v>754365.07636909466</v>
      </c>
    </row>
    <row r="43" spans="1:16" x14ac:dyDescent="0.35">
      <c r="A43">
        <v>41</v>
      </c>
      <c r="B43">
        <f t="shared" si="5"/>
        <v>0.96759312022473343</v>
      </c>
      <c r="C43" s="14">
        <f t="shared" si="3"/>
        <v>3.3545750504169092E-8</v>
      </c>
      <c r="D43" s="18">
        <f t="shared" si="4"/>
        <v>3.2407258497557455E-2</v>
      </c>
      <c r="N43">
        <f t="shared" si="0"/>
        <v>22525567.838831794</v>
      </c>
      <c r="O43" s="20">
        <f t="shared" si="6"/>
        <v>0.78094507173705652</v>
      </c>
      <c r="P43">
        <f t="shared" si="2"/>
        <v>754440.97782313754</v>
      </c>
    </row>
    <row r="44" spans="1:16" x14ac:dyDescent="0.35">
      <c r="A44">
        <v>42</v>
      </c>
      <c r="B44">
        <f t="shared" si="5"/>
        <v>0.96759190910208781</v>
      </c>
      <c r="C44" s="14">
        <f t="shared" si="3"/>
        <v>1.1862065077413122E-8</v>
      </c>
      <c r="D44" s="18">
        <f t="shared" si="4"/>
        <v>3.2408491303888481E-2</v>
      </c>
      <c r="N44">
        <f t="shared" si="0"/>
        <v>22525539.643896606</v>
      </c>
      <c r="O44" s="20">
        <f t="shared" si="6"/>
        <v>0.2761488750021775</v>
      </c>
      <c r="P44">
        <f t="shared" si="2"/>
        <v>754469.67755452381</v>
      </c>
    </row>
    <row r="45" spans="1:16" x14ac:dyDescent="0.35">
      <c r="A45">
        <v>43</v>
      </c>
      <c r="B45">
        <f t="shared" si="5"/>
        <v>0.96759147064253559</v>
      </c>
      <c r="C45" s="14">
        <f t="shared" si="3"/>
        <v>4.0114187220067826E-9</v>
      </c>
      <c r="D45" s="18">
        <f t="shared" si="4"/>
        <v>3.2408937614087016E-2</v>
      </c>
      <c r="N45">
        <f t="shared" si="0"/>
        <v>22525529.436558228</v>
      </c>
      <c r="O45" s="20">
        <f t="shared" si="6"/>
        <v>9.3385827848317907E-2</v>
      </c>
      <c r="P45">
        <f t="shared" si="2"/>
        <v>754480.06765594578</v>
      </c>
    </row>
    <row r="46" spans="1:16" x14ac:dyDescent="0.35">
      <c r="A46">
        <v>44</v>
      </c>
      <c r="B46">
        <f t="shared" si="5"/>
        <v>0.96759131891959371</v>
      </c>
      <c r="C46" s="14">
        <f t="shared" si="3"/>
        <v>1.2947397505746721E-9</v>
      </c>
      <c r="D46" s="18">
        <f t="shared" si="4"/>
        <v>3.2409092053707816E-2</v>
      </c>
      <c r="N46">
        <f t="shared" si="0"/>
        <v>22525525.90444814</v>
      </c>
      <c r="O46" s="20">
        <f t="shared" si="6"/>
        <v>3.0141541393378365E-2</v>
      </c>
      <c r="P46">
        <f t="shared" si="2"/>
        <v>754483.66301031795</v>
      </c>
    </row>
    <row r="47" spans="1:16" x14ac:dyDescent="0.35">
      <c r="A47">
        <v>45</v>
      </c>
      <c r="B47">
        <f t="shared" si="5"/>
        <v>0.96759126883599711</v>
      </c>
      <c r="C47" s="14">
        <f t="shared" si="3"/>
        <v>3.9795865159970912E-10</v>
      </c>
      <c r="D47" s="18">
        <f t="shared" si="4"/>
        <v>3.2409143034085493E-2</v>
      </c>
      <c r="N47">
        <f t="shared" si="0"/>
        <v>22525524.738502014</v>
      </c>
      <c r="O47" s="20">
        <f t="shared" si="6"/>
        <v>9.2644774092412278E-3</v>
      </c>
      <c r="P47">
        <f t="shared" si="2"/>
        <v>754484.84983351023</v>
      </c>
    </row>
    <row r="48" spans="1:16" x14ac:dyDescent="0.35">
      <c r="A48">
        <v>46</v>
      </c>
      <c r="B48">
        <f t="shared" si="5"/>
        <v>0.96759125309992733</v>
      </c>
      <c r="C48" s="14">
        <f t="shared" si="3"/>
        <v>1.1619271527818827E-10</v>
      </c>
      <c r="D48" s="18">
        <f t="shared" si="4"/>
        <v>3.2409159051921217E-2</v>
      </c>
      <c r="N48">
        <f t="shared" si="0"/>
        <v>22525524.37216631</v>
      </c>
      <c r="O48" s="20">
        <f t="shared" si="6"/>
        <v>2.7049664116762231E-3</v>
      </c>
      <c r="P48">
        <f t="shared" si="2"/>
        <v>754485.22272872599</v>
      </c>
    </row>
    <row r="49" spans="1:16" x14ac:dyDescent="0.35">
      <c r="A49">
        <v>47</v>
      </c>
      <c r="B49">
        <f t="shared" si="5"/>
        <v>0.9675912484055581</v>
      </c>
      <c r="C49" s="14">
        <f t="shared" si="3"/>
        <v>3.2136494620730236E-11</v>
      </c>
      <c r="D49" s="18">
        <f t="shared" si="4"/>
        <v>3.2409163830346636E-2</v>
      </c>
      <c r="N49">
        <f t="shared" si="0"/>
        <v>22525524.262881394</v>
      </c>
      <c r="O49" s="20">
        <f t="shared" si="6"/>
        <v>7.4813759477059991E-4</v>
      </c>
      <c r="P49">
        <f t="shared" si="2"/>
        <v>754485.33397046966</v>
      </c>
    </row>
    <row r="50" spans="1:16" x14ac:dyDescent="0.35">
      <c r="A50">
        <v>48</v>
      </c>
      <c r="B50">
        <f t="shared" si="5"/>
        <v>0.96759124707956823</v>
      </c>
      <c r="C50" s="14">
        <f t="shared" si="3"/>
        <v>8.3936386056836579E-12</v>
      </c>
      <c r="D50" s="18">
        <f t="shared" si="4"/>
        <v>3.2409165180079413E-2</v>
      </c>
      <c r="N50">
        <f t="shared" si="0"/>
        <v>22525524.23201235</v>
      </c>
      <c r="O50" s="20">
        <f t="shared" si="6"/>
        <v>1.9540390674031556E-4</v>
      </c>
      <c r="P50">
        <f t="shared" si="2"/>
        <v>754485.36539224873</v>
      </c>
    </row>
    <row r="51" spans="1:16" x14ac:dyDescent="0.35">
      <c r="A51">
        <v>49</v>
      </c>
      <c r="B51">
        <f t="shared" si="5"/>
        <v>0.96759124672602148</v>
      </c>
      <c r="C51" s="14">
        <f t="shared" si="3"/>
        <v>2.0631155037473536E-12</v>
      </c>
      <c r="D51" s="18">
        <f t="shared" si="4"/>
        <v>3.2409165539956666E-2</v>
      </c>
      <c r="N51">
        <f t="shared" si="0"/>
        <v>22525524.223781779</v>
      </c>
      <c r="O51" s="20">
        <f t="shared" si="6"/>
        <v>4.802932892723839E-5</v>
      </c>
      <c r="P51">
        <f t="shared" si="2"/>
        <v>754485.37377019122</v>
      </c>
    </row>
    <row r="52" spans="1:16" x14ac:dyDescent="0.35">
      <c r="A52">
        <v>50</v>
      </c>
      <c r="B52">
        <f t="shared" si="5"/>
        <v>0.96759124663734797</v>
      </c>
      <c r="C52" s="14">
        <f t="shared" si="3"/>
        <v>4.7534837188328752E-13</v>
      </c>
      <c r="D52" s="18">
        <f t="shared" si="4"/>
        <v>3.2409165630217972E-2</v>
      </c>
      <c r="N52">
        <f t="shared" si="0"/>
        <v>22525524.221717462</v>
      </c>
      <c r="O52" s="20">
        <f t="shared" si="6"/>
        <v>1.1066110097442934E-5</v>
      </c>
      <c r="P52">
        <f t="shared" si="2"/>
        <v>754485.37587147439</v>
      </c>
    </row>
    <row r="53" spans="1:16" x14ac:dyDescent="0.35">
      <c r="A53">
        <v>51</v>
      </c>
      <c r="B53">
        <f t="shared" si="5"/>
        <v>0.96759124661650864</v>
      </c>
      <c r="C53" s="14">
        <f t="shared" si="3"/>
        <v>1.0220524246352605E-13</v>
      </c>
      <c r="D53" s="18">
        <f t="shared" si="4"/>
        <v>3.2409165651430392E-2</v>
      </c>
      <c r="N53">
        <f t="shared" si="0"/>
        <v>22525524.221232321</v>
      </c>
      <c r="O53" s="20">
        <f t="shared" si="6"/>
        <v>2.3793380445508863E-6</v>
      </c>
      <c r="P53">
        <f t="shared" si="2"/>
        <v>754485.37636529957</v>
      </c>
    </row>
    <row r="54" spans="1:16" x14ac:dyDescent="0.35">
      <c r="A54">
        <v>52</v>
      </c>
      <c r="B54">
        <f t="shared" si="5"/>
        <v>0.96759124661194007</v>
      </c>
      <c r="C54" s="14">
        <f t="shared" si="3"/>
        <v>2.0402139129986222E-14</v>
      </c>
      <c r="D54" s="18">
        <f t="shared" si="4"/>
        <v>3.2409165656080728E-2</v>
      </c>
      <c r="N54">
        <f t="shared" si="0"/>
        <v>22525524.221125964</v>
      </c>
      <c r="O54" s="20">
        <f t="shared" si="6"/>
        <v>4.7496179894607923E-7</v>
      </c>
      <c r="P54">
        <f t="shared" si="2"/>
        <v>754485.3764735593</v>
      </c>
    </row>
    <row r="55" spans="1:16" x14ac:dyDescent="0.35">
      <c r="A55">
        <v>53</v>
      </c>
      <c r="B55">
        <f t="shared" si="5"/>
        <v>0.96759124661101059</v>
      </c>
      <c r="C55" s="14">
        <f t="shared" si="3"/>
        <v>3.7586323317199784E-15</v>
      </c>
      <c r="D55" s="18">
        <f t="shared" si="4"/>
        <v>3.2409165657026874E-2</v>
      </c>
      <c r="N55">
        <f t="shared" si="0"/>
        <v>22525524.221104328</v>
      </c>
      <c r="O55" s="20">
        <f t="shared" si="6"/>
        <v>8.7500960682441102E-8</v>
      </c>
      <c r="P55">
        <f t="shared" si="2"/>
        <v>754485.37649558566</v>
      </c>
    </row>
    <row r="56" spans="1:16" x14ac:dyDescent="0.35">
      <c r="A56">
        <v>54</v>
      </c>
      <c r="B56">
        <f t="shared" si="5"/>
        <v>0.96759124661083618</v>
      </c>
      <c r="C56" s="14">
        <f t="shared" si="3"/>
        <v>6.3459029999159929E-16</v>
      </c>
      <c r="D56" s="18">
        <f t="shared" si="4"/>
        <v>3.2409165657204468E-2</v>
      </c>
      <c r="N56">
        <f t="shared" si="0"/>
        <v>22525524.221100267</v>
      </c>
      <c r="O56" s="20">
        <f t="shared" si="6"/>
        <v>1.4773262183804431E-8</v>
      </c>
      <c r="P56">
        <f t="shared" si="2"/>
        <v>754485.37649972003</v>
      </c>
    </row>
    <row r="57" spans="1:16" x14ac:dyDescent="0.35">
      <c r="A57">
        <v>55</v>
      </c>
      <c r="B57">
        <f t="shared" si="5"/>
        <v>0.9675912466108062</v>
      </c>
      <c r="C57" s="14">
        <f t="shared" si="3"/>
        <v>9.7373751555736807E-17</v>
      </c>
      <c r="D57" s="18">
        <f t="shared" si="4"/>
        <v>3.2409165657235006E-2</v>
      </c>
      <c r="N57">
        <f t="shared" si="0"/>
        <v>22525524.221099567</v>
      </c>
      <c r="O57" s="20">
        <f t="shared" si="6"/>
        <v>2.2668609362175527E-9</v>
      </c>
      <c r="P57">
        <f t="shared" si="2"/>
        <v>754485.37650043098</v>
      </c>
    </row>
    <row r="58" spans="1:16" x14ac:dyDescent="0.35">
      <c r="A58">
        <v>56</v>
      </c>
      <c r="B58">
        <f t="shared" si="5"/>
        <v>0.96759124661080154</v>
      </c>
      <c r="C58" s="14">
        <f t="shared" si="3"/>
        <v>1.3442597856063614E-17</v>
      </c>
      <c r="D58" s="18">
        <f t="shared" si="4"/>
        <v>3.240916565723978E-2</v>
      </c>
      <c r="N58">
        <f t="shared" si="0"/>
        <v>22525524.221099459</v>
      </c>
      <c r="O58" s="20">
        <f t="shared" si="6"/>
        <v>3.1294367808916094E-10</v>
      </c>
      <c r="P58">
        <f t="shared" si="2"/>
        <v>754485.37650054204</v>
      </c>
    </row>
    <row r="59" spans="1:16" x14ac:dyDescent="0.35">
      <c r="A59">
        <v>57</v>
      </c>
      <c r="B59">
        <f t="shared" si="5"/>
        <v>0.96759124661080087</v>
      </c>
      <c r="C59" s="14">
        <f t="shared" si="3"/>
        <v>1.6488639297153757E-18</v>
      </c>
      <c r="D59" s="18">
        <f t="shared" si="4"/>
        <v>3.2409165657240453E-2</v>
      </c>
      <c r="N59">
        <f t="shared" si="0"/>
        <v>22525524.221099444</v>
      </c>
      <c r="O59" s="20">
        <f t="shared" si="6"/>
        <v>3.8385552283773945E-11</v>
      </c>
      <c r="P59">
        <f t="shared" si="2"/>
        <v>754485.37650055776</v>
      </c>
    </row>
    <row r="60" spans="1:16" x14ac:dyDescent="0.35">
      <c r="A60">
        <v>58</v>
      </c>
      <c r="B60">
        <f t="shared" si="5"/>
        <v>0.96759124661080076</v>
      </c>
      <c r="C60" s="14">
        <f t="shared" si="3"/>
        <v>1.768698122742683E-19</v>
      </c>
      <c r="D60" s="18">
        <f t="shared" si="4"/>
        <v>3.2409165657240536E-2</v>
      </c>
      <c r="N60">
        <f t="shared" si="0"/>
        <v>22525524.22109944</v>
      </c>
      <c r="O60" s="20">
        <f t="shared" si="6"/>
        <v>4.1175292297449662E-12</v>
      </c>
      <c r="P60">
        <f t="shared" si="2"/>
        <v>754485.37650055974</v>
      </c>
    </row>
    <row r="61" spans="1:16" x14ac:dyDescent="0.35">
      <c r="A61">
        <v>59</v>
      </c>
      <c r="B61">
        <f t="shared" si="5"/>
        <v>0.96759124661080076</v>
      </c>
      <c r="C61" s="14">
        <f t="shared" si="3"/>
        <v>1.6250045921594633E-20</v>
      </c>
      <c r="D61" s="18">
        <f t="shared" si="4"/>
        <v>3.2409165657240543E-2</v>
      </c>
      <c r="N61">
        <f t="shared" si="0"/>
        <v>22525524.22109944</v>
      </c>
      <c r="O61" s="20">
        <f t="shared" si="6"/>
        <v>3.7830106905472303E-13</v>
      </c>
      <c r="P61">
        <f t="shared" si="2"/>
        <v>754485.37650055985</v>
      </c>
    </row>
    <row r="62" spans="1:16" x14ac:dyDescent="0.35">
      <c r="A62">
        <v>60</v>
      </c>
      <c r="B62">
        <f t="shared" si="5"/>
        <v>0.96759124661080076</v>
      </c>
      <c r="C62" s="14">
        <f t="shared" si="3"/>
        <v>1.2428654140680021E-21</v>
      </c>
      <c r="D62" s="18">
        <f t="shared" si="4"/>
        <v>3.2409165657240543E-2</v>
      </c>
      <c r="N62">
        <f t="shared" si="0"/>
        <v>22525524.22109944</v>
      </c>
      <c r="O62" s="20">
        <f t="shared" si="6"/>
        <v>2.8933906839503087E-14</v>
      </c>
      <c r="P62">
        <f t="shared" si="2"/>
        <v>754485.37650055985</v>
      </c>
    </row>
    <row r="63" spans="1:16" x14ac:dyDescent="0.35">
      <c r="A63">
        <v>61</v>
      </c>
      <c r="B63">
        <f t="shared" si="5"/>
        <v>0.96759124661080076</v>
      </c>
      <c r="C63" s="14">
        <f t="shared" si="3"/>
        <v>7.5928975822486075E-23</v>
      </c>
      <c r="D63" s="18">
        <f t="shared" si="4"/>
        <v>3.2409165657240543E-2</v>
      </c>
      <c r="N63">
        <f t="shared" si="0"/>
        <v>22525524.22109944</v>
      </c>
      <c r="O63" s="20">
        <f t="shared" si="6"/>
        <v>1.7676265571474759E-15</v>
      </c>
      <c r="P63">
        <f t="shared" si="2"/>
        <v>754485.37650055985</v>
      </c>
    </row>
    <row r="64" spans="1:16" x14ac:dyDescent="0.35">
      <c r="A64">
        <v>62</v>
      </c>
      <c r="B64">
        <f t="shared" si="5"/>
        <v>0.96759124661080076</v>
      </c>
      <c r="C64" s="14">
        <f t="shared" si="3"/>
        <v>3.469949359945517E-24</v>
      </c>
      <c r="D64" s="18">
        <f t="shared" si="4"/>
        <v>3.2409165657240543E-2</v>
      </c>
      <c r="N64">
        <f t="shared" si="0"/>
        <v>22525524.22109944</v>
      </c>
      <c r="O64" s="20">
        <f t="shared" si="6"/>
        <v>8.0780421099531637E-17</v>
      </c>
      <c r="P64">
        <f t="shared" si="2"/>
        <v>754485.37650055985</v>
      </c>
    </row>
    <row r="65" spans="1:16" x14ac:dyDescent="0.35">
      <c r="A65">
        <v>63</v>
      </c>
      <c r="B65">
        <f t="shared" si="5"/>
        <v>0.96759124661080076</v>
      </c>
      <c r="C65" s="14">
        <f t="shared" si="3"/>
        <v>1.0516722453926384E-25</v>
      </c>
      <c r="D65" s="18">
        <f t="shared" si="4"/>
        <v>3.2409165657240543E-2</v>
      </c>
      <c r="N65">
        <f t="shared" si="0"/>
        <v>22525524.22109944</v>
      </c>
      <c r="O65" s="20">
        <f t="shared" si="6"/>
        <v>2.4482929872740622E-18</v>
      </c>
      <c r="P65">
        <f t="shared" si="2"/>
        <v>754485.37650055985</v>
      </c>
    </row>
    <row r="66" spans="1:16" x14ac:dyDescent="0.35">
      <c r="A66">
        <v>64</v>
      </c>
      <c r="B66">
        <f t="shared" si="5"/>
        <v>0.96759124661080076</v>
      </c>
      <c r="C66" s="14">
        <f t="shared" si="3"/>
        <v>1.5686809781309424E-27</v>
      </c>
      <c r="D66" s="18">
        <f t="shared" si="4"/>
        <v>3.2409165657240543E-2</v>
      </c>
      <c r="N66">
        <f t="shared" si="0"/>
        <v>22525524.22109944</v>
      </c>
      <c r="O66" s="20">
        <f t="shared" si="6"/>
        <v>3.651889317088834E-20</v>
      </c>
      <c r="P66">
        <f t="shared" si="2"/>
        <v>754485.37650055985</v>
      </c>
    </row>
    <row r="67" spans="1:16" x14ac:dyDescent="0.35">
      <c r="A67">
        <v>65</v>
      </c>
      <c r="B67">
        <f t="shared" si="5"/>
        <v>0.96759124661080076</v>
      </c>
      <c r="C67" s="14">
        <f t="shared" si="3"/>
        <v>-7.4649325675990773E-31</v>
      </c>
      <c r="D67" s="18">
        <f t="shared" si="4"/>
        <v>3.2409165657240543E-2</v>
      </c>
      <c r="N67">
        <f t="shared" ref="N67:N102" si="7">B67*$H$2</f>
        <v>22525524.22109944</v>
      </c>
      <c r="O67" s="20">
        <f t="shared" ref="O67:O102" si="8">C67*$H$2</f>
        <v>-1.7378363017370653E-23</v>
      </c>
      <c r="P67">
        <f t="shared" ref="P67:P102" si="9">D67*$H$2</f>
        <v>754485.37650055985</v>
      </c>
    </row>
    <row r="68" spans="1:16" x14ac:dyDescent="0.35">
      <c r="A68">
        <v>66</v>
      </c>
      <c r="B68">
        <f t="shared" ref="B68:B102" si="10">B67-$F$2*B67*C67*A68</f>
        <v>0.96759124661080076</v>
      </c>
      <c r="C68" s="14">
        <f t="shared" ref="C68:C102" si="11">C67+($F$2*B67*C67-$G$2*C67)*A68</f>
        <v>1.1845212958266781E-32</v>
      </c>
      <c r="D68" s="18">
        <f t="shared" ref="D68:D102" si="12">D67+$G$2*C67*A68</f>
        <v>3.2409165657240543E-2</v>
      </c>
      <c r="N68">
        <f t="shared" si="7"/>
        <v>22525524.22109944</v>
      </c>
      <c r="O68" s="20">
        <f t="shared" si="8"/>
        <v>2.7575655766845066E-25</v>
      </c>
      <c r="P68">
        <f t="shared" si="9"/>
        <v>754485.37650055985</v>
      </c>
    </row>
    <row r="69" spans="1:16" x14ac:dyDescent="0.35">
      <c r="A69">
        <v>67</v>
      </c>
      <c r="B69">
        <f t="shared" si="10"/>
        <v>0.96759124661080076</v>
      </c>
      <c r="C69" s="14">
        <f t="shared" si="11"/>
        <v>-3.702783511705884E-34</v>
      </c>
      <c r="D69" s="18">
        <f t="shared" si="12"/>
        <v>3.2409165657240543E-2</v>
      </c>
      <c r="N69">
        <f t="shared" si="7"/>
        <v>22525524.22109944</v>
      </c>
      <c r="O69" s="20">
        <f t="shared" si="8"/>
        <v>-8.6200800152512974E-27</v>
      </c>
      <c r="P69">
        <f t="shared" si="9"/>
        <v>754485.37650055985</v>
      </c>
    </row>
    <row r="70" spans="1:16" x14ac:dyDescent="0.35">
      <c r="A70">
        <v>68</v>
      </c>
      <c r="B70">
        <f t="shared" si="10"/>
        <v>0.96759124661080076</v>
      </c>
      <c r="C70" s="14">
        <f t="shared" si="11"/>
        <v>1.7274108166370085E-35</v>
      </c>
      <c r="D70" s="18">
        <f t="shared" si="12"/>
        <v>3.2409165657240543E-2</v>
      </c>
      <c r="N70">
        <f t="shared" si="7"/>
        <v>22525524.22109944</v>
      </c>
      <c r="O70" s="20">
        <f t="shared" si="8"/>
        <v>4.0214123811309557E-28</v>
      </c>
      <c r="P70">
        <f t="shared" si="9"/>
        <v>754485.37650055985</v>
      </c>
    </row>
    <row r="71" spans="1:16" x14ac:dyDescent="0.35">
      <c r="A71">
        <v>69</v>
      </c>
      <c r="B71">
        <f t="shared" si="10"/>
        <v>0.96759124661080076</v>
      </c>
      <c r="C71" s="14">
        <f t="shared" si="11"/>
        <v>-1.0717481900708269E-36</v>
      </c>
      <c r="D71" s="18">
        <f t="shared" si="12"/>
        <v>3.2409165657240543E-2</v>
      </c>
      <c r="N71">
        <f t="shared" si="7"/>
        <v>22525524.22109944</v>
      </c>
      <c r="O71" s="20">
        <f t="shared" si="8"/>
        <v>-2.4950297864848851E-29</v>
      </c>
      <c r="P71">
        <f t="shared" si="9"/>
        <v>754485.37650055985</v>
      </c>
    </row>
    <row r="72" spans="1:16" x14ac:dyDescent="0.35">
      <c r="A72">
        <v>70</v>
      </c>
      <c r="B72">
        <f t="shared" si="10"/>
        <v>0.96759124661080076</v>
      </c>
      <c r="C72" s="14">
        <f t="shared" si="11"/>
        <v>8.2991416740973276E-38</v>
      </c>
      <c r="D72" s="18">
        <f t="shared" si="12"/>
        <v>3.2409165657240543E-2</v>
      </c>
      <c r="N72">
        <f t="shared" si="7"/>
        <v>22525524.22109944</v>
      </c>
      <c r="O72" s="20">
        <f t="shared" si="8"/>
        <v>1.9320401817298578E-30</v>
      </c>
      <c r="P72">
        <f t="shared" si="9"/>
        <v>754485.37650055985</v>
      </c>
    </row>
    <row r="73" spans="1:16" x14ac:dyDescent="0.35">
      <c r="A73">
        <v>71</v>
      </c>
      <c r="B73">
        <f t="shared" si="10"/>
        <v>0.96759124661080076</v>
      </c>
      <c r="C73" s="14">
        <f t="shared" si="11"/>
        <v>-7.7038850967035661E-39</v>
      </c>
      <c r="D73" s="18">
        <f t="shared" si="12"/>
        <v>3.2409165657240543E-2</v>
      </c>
      <c r="N73">
        <f t="shared" si="7"/>
        <v>22525524.22109944</v>
      </c>
      <c r="O73" s="20">
        <f t="shared" si="8"/>
        <v>-1.7934644505125902E-31</v>
      </c>
      <c r="P73">
        <f t="shared" si="9"/>
        <v>754485.37650055985</v>
      </c>
    </row>
    <row r="74" spans="1:16" x14ac:dyDescent="0.35">
      <c r="A74">
        <v>72</v>
      </c>
      <c r="B74">
        <f t="shared" si="10"/>
        <v>0.96759124661080076</v>
      </c>
      <c r="C74" s="14">
        <f t="shared" si="11"/>
        <v>8.337100446248214E-40</v>
      </c>
      <c r="D74" s="18">
        <f t="shared" si="12"/>
        <v>3.2409165657240543E-2</v>
      </c>
      <c r="N74">
        <f t="shared" si="7"/>
        <v>22525524.22109944</v>
      </c>
      <c r="O74" s="20">
        <f t="shared" si="8"/>
        <v>1.9408769838865841E-32</v>
      </c>
      <c r="P74">
        <f t="shared" si="9"/>
        <v>754485.37650055985</v>
      </c>
    </row>
    <row r="75" spans="1:16" x14ac:dyDescent="0.35">
      <c r="A75">
        <v>73</v>
      </c>
      <c r="B75">
        <f t="shared" si="10"/>
        <v>0.96759124661080076</v>
      </c>
      <c r="C75" s="14">
        <f t="shared" si="11"/>
        <v>-1.0305603688074399E-40</v>
      </c>
      <c r="D75" s="18">
        <f t="shared" si="12"/>
        <v>3.2409165657240543E-2</v>
      </c>
      <c r="N75">
        <f t="shared" si="7"/>
        <v>22525524.22109944</v>
      </c>
      <c r="O75" s="20">
        <f t="shared" si="8"/>
        <v>-2.3991445385837201E-33</v>
      </c>
      <c r="P75">
        <f t="shared" si="9"/>
        <v>754485.37650055985</v>
      </c>
    </row>
    <row r="76" spans="1:16" x14ac:dyDescent="0.35">
      <c r="A76">
        <v>74</v>
      </c>
      <c r="B76">
        <f t="shared" si="10"/>
        <v>0.96759124661080076</v>
      </c>
      <c r="C76" s="14">
        <f t="shared" si="11"/>
        <v>1.4325129398018427E-41</v>
      </c>
      <c r="D76" s="18">
        <f t="shared" si="12"/>
        <v>3.2409165657240543E-2</v>
      </c>
      <c r="N76">
        <f t="shared" si="7"/>
        <v>22525524.22109944</v>
      </c>
      <c r="O76" s="20">
        <f t="shared" si="8"/>
        <v>3.3348901238586896E-34</v>
      </c>
      <c r="P76">
        <f t="shared" si="9"/>
        <v>754485.37650055985</v>
      </c>
    </row>
    <row r="77" spans="1:16" x14ac:dyDescent="0.35">
      <c r="A77">
        <v>75</v>
      </c>
      <c r="B77">
        <f t="shared" si="10"/>
        <v>0.96759124661080076</v>
      </c>
      <c r="C77" s="14">
        <f t="shared" si="11"/>
        <v>-2.2117317674055735E-42</v>
      </c>
      <c r="D77" s="18">
        <f t="shared" si="12"/>
        <v>3.2409165657240543E-2</v>
      </c>
      <c r="N77">
        <f t="shared" si="7"/>
        <v>22525524.22109944</v>
      </c>
      <c r="O77" s="20">
        <f t="shared" si="8"/>
        <v>-5.1489115545201752E-35</v>
      </c>
      <c r="P77">
        <f t="shared" si="9"/>
        <v>754485.37650055985</v>
      </c>
    </row>
    <row r="78" spans="1:16" x14ac:dyDescent="0.35">
      <c r="A78">
        <v>76</v>
      </c>
      <c r="B78">
        <f t="shared" si="10"/>
        <v>0.96759124661080076</v>
      </c>
      <c r="C78" s="14">
        <f t="shared" si="11"/>
        <v>3.7552368827686305E-43</v>
      </c>
      <c r="D78" s="18">
        <f t="shared" si="12"/>
        <v>3.2409165657240543E-2</v>
      </c>
      <c r="N78">
        <f t="shared" si="7"/>
        <v>22525524.22109944</v>
      </c>
      <c r="O78" s="20">
        <f t="shared" si="8"/>
        <v>8.7421914630853712E-36</v>
      </c>
      <c r="P78">
        <f t="shared" si="9"/>
        <v>754485.37650055985</v>
      </c>
    </row>
    <row r="79" spans="1:16" x14ac:dyDescent="0.35">
      <c r="A79">
        <v>77</v>
      </c>
      <c r="B79">
        <f t="shared" si="10"/>
        <v>0.96759124661080076</v>
      </c>
      <c r="C79" s="14">
        <f t="shared" si="11"/>
        <v>-6.9539142883834676E-44</v>
      </c>
      <c r="D79" s="18">
        <f t="shared" si="12"/>
        <v>3.2409165657240543E-2</v>
      </c>
      <c r="N79">
        <f t="shared" si="7"/>
        <v>22525524.22109944</v>
      </c>
      <c r="O79" s="20">
        <f t="shared" si="8"/>
        <v>-1.6188712463356712E-36</v>
      </c>
      <c r="P79">
        <f t="shared" si="9"/>
        <v>754485.37650055985</v>
      </c>
    </row>
    <row r="80" spans="1:16" x14ac:dyDescent="0.35">
      <c r="A80">
        <v>78</v>
      </c>
      <c r="B80">
        <f t="shared" si="10"/>
        <v>0.96759124661080076</v>
      </c>
      <c r="C80" s="14">
        <f t="shared" si="11"/>
        <v>1.3947538755165903E-44</v>
      </c>
      <c r="D80" s="18">
        <f t="shared" si="12"/>
        <v>3.2409165657240543E-2</v>
      </c>
      <c r="N80">
        <f t="shared" si="7"/>
        <v>22525524.22109944</v>
      </c>
      <c r="O80" s="20">
        <f t="shared" si="8"/>
        <v>3.2469870222026221E-37</v>
      </c>
      <c r="P80">
        <f t="shared" si="9"/>
        <v>754485.37650055985</v>
      </c>
    </row>
    <row r="81" spans="1:16" x14ac:dyDescent="0.35">
      <c r="A81">
        <v>79</v>
      </c>
      <c r="B81">
        <f t="shared" si="10"/>
        <v>0.96759124661080076</v>
      </c>
      <c r="C81" s="14">
        <f t="shared" si="11"/>
        <v>-3.0121520941289843E-45</v>
      </c>
      <c r="D81" s="18">
        <f t="shared" si="12"/>
        <v>3.2409165657240543E-2</v>
      </c>
      <c r="N81">
        <f t="shared" si="7"/>
        <v>22525524.22109944</v>
      </c>
      <c r="O81" s="20">
        <f t="shared" si="8"/>
        <v>-7.0122900751322754E-38</v>
      </c>
      <c r="P81">
        <f t="shared" si="9"/>
        <v>754485.37650055985</v>
      </c>
    </row>
    <row r="82" spans="1:16" x14ac:dyDescent="0.35">
      <c r="A82">
        <v>80</v>
      </c>
      <c r="B82">
        <f t="shared" si="10"/>
        <v>0.96759124661080076</v>
      </c>
      <c r="C82" s="14">
        <f t="shared" si="11"/>
        <v>6.9687620940720216E-46</v>
      </c>
      <c r="D82" s="18">
        <f t="shared" si="12"/>
        <v>3.2409165657240543E-2</v>
      </c>
      <c r="N82">
        <f t="shared" si="7"/>
        <v>22525524.22109944</v>
      </c>
      <c r="O82" s="20">
        <f t="shared" si="8"/>
        <v>1.6223278154999666E-38</v>
      </c>
      <c r="P82">
        <f t="shared" si="9"/>
        <v>754485.37650055985</v>
      </c>
    </row>
    <row r="83" spans="1:16" x14ac:dyDescent="0.35">
      <c r="A83">
        <v>81</v>
      </c>
      <c r="B83">
        <f t="shared" si="10"/>
        <v>0.96759124661080076</v>
      </c>
      <c r="C83" s="14">
        <f t="shared" si="11"/>
        <v>-1.7195201465977932E-46</v>
      </c>
      <c r="D83" s="18">
        <f t="shared" si="12"/>
        <v>3.2409165657240543E-2</v>
      </c>
      <c r="N83">
        <f t="shared" si="7"/>
        <v>22525524.22109944</v>
      </c>
      <c r="O83" s="20">
        <f t="shared" si="8"/>
        <v>-4.0030429012796623E-39</v>
      </c>
      <c r="P83">
        <f t="shared" si="9"/>
        <v>754485.37650055985</v>
      </c>
    </row>
    <row r="84" spans="1:16" x14ac:dyDescent="0.35">
      <c r="A84">
        <v>82</v>
      </c>
      <c r="B84">
        <f t="shared" si="10"/>
        <v>0.96759124661080076</v>
      </c>
      <c r="C84" s="14">
        <f t="shared" si="11"/>
        <v>4.5075293731434419E-47</v>
      </c>
      <c r="D84" s="18">
        <f t="shared" si="12"/>
        <v>3.2409165657240543E-2</v>
      </c>
      <c r="N84">
        <f t="shared" si="7"/>
        <v>22525524.22109944</v>
      </c>
      <c r="O84" s="20">
        <f t="shared" si="8"/>
        <v>1.0493528380677932E-39</v>
      </c>
      <c r="P84">
        <f t="shared" si="9"/>
        <v>754485.37650055985</v>
      </c>
    </row>
    <row r="85" spans="1:16" x14ac:dyDescent="0.35">
      <c r="A85">
        <v>83</v>
      </c>
      <c r="B85">
        <f t="shared" si="10"/>
        <v>0.96759124661080076</v>
      </c>
      <c r="C85" s="14">
        <f t="shared" si="11"/>
        <v>-1.2509779192733201E-47</v>
      </c>
      <c r="D85" s="18">
        <f t="shared" si="12"/>
        <v>3.2409165657240543E-2</v>
      </c>
      <c r="N85">
        <f t="shared" si="7"/>
        <v>22525524.22109944</v>
      </c>
      <c r="O85" s="20">
        <f t="shared" si="8"/>
        <v>-2.9122765960682891E-40</v>
      </c>
      <c r="P85">
        <f t="shared" si="9"/>
        <v>754485.37650055985</v>
      </c>
    </row>
    <row r="86" spans="1:16" x14ac:dyDescent="0.35">
      <c r="A86">
        <v>84</v>
      </c>
      <c r="B86">
        <f t="shared" si="10"/>
        <v>0.96759124661080076</v>
      </c>
      <c r="C86" s="14">
        <f t="shared" si="11"/>
        <v>3.6643978837285403E-48</v>
      </c>
      <c r="D86" s="18">
        <f t="shared" si="12"/>
        <v>3.2409165657240543E-2</v>
      </c>
      <c r="N86">
        <f t="shared" si="7"/>
        <v>22525524.22109944</v>
      </c>
      <c r="O86" s="20">
        <f t="shared" si="8"/>
        <v>8.5307182733200417E-41</v>
      </c>
      <c r="P86">
        <f t="shared" si="9"/>
        <v>754485.37650055985</v>
      </c>
    </row>
    <row r="87" spans="1:16" x14ac:dyDescent="0.35">
      <c r="A87">
        <v>85</v>
      </c>
      <c r="B87">
        <f t="shared" si="10"/>
        <v>0.96759124661080076</v>
      </c>
      <c r="C87" s="14">
        <f t="shared" si="11"/>
        <v>-1.1297873803387981E-48</v>
      </c>
      <c r="D87" s="18">
        <f t="shared" si="12"/>
        <v>3.2409165657240543E-2</v>
      </c>
      <c r="N87">
        <f t="shared" si="7"/>
        <v>22525524.22109944</v>
      </c>
      <c r="O87" s="20">
        <f t="shared" si="8"/>
        <v>-2.6301450214287221E-41</v>
      </c>
      <c r="P87">
        <f t="shared" si="9"/>
        <v>754485.37650055985</v>
      </c>
    </row>
    <row r="88" spans="1:16" x14ac:dyDescent="0.35">
      <c r="A88">
        <v>86</v>
      </c>
      <c r="B88">
        <f t="shared" si="10"/>
        <v>0.96759124661080076</v>
      </c>
      <c r="C88" s="14">
        <f t="shared" si="11"/>
        <v>3.6571956376068588E-49</v>
      </c>
      <c r="D88" s="18">
        <f t="shared" si="12"/>
        <v>3.2409165657240543E-2</v>
      </c>
      <c r="N88">
        <f t="shared" si="7"/>
        <v>22525524.22109944</v>
      </c>
      <c r="O88" s="20">
        <f t="shared" si="8"/>
        <v>8.5139514443487672E-42</v>
      </c>
      <c r="P88">
        <f t="shared" si="9"/>
        <v>754485.37650055985</v>
      </c>
    </row>
    <row r="89" spans="1:16" x14ac:dyDescent="0.35">
      <c r="A89">
        <v>87</v>
      </c>
      <c r="B89">
        <f t="shared" si="10"/>
        <v>0.96759124661080076</v>
      </c>
      <c r="C89" s="14">
        <f t="shared" si="11"/>
        <v>-1.2401494688064036E-49</v>
      </c>
      <c r="D89" s="18">
        <f t="shared" si="12"/>
        <v>3.2409165657240543E-2</v>
      </c>
      <c r="N89">
        <f t="shared" si="7"/>
        <v>22525524.22109944</v>
      </c>
      <c r="O89" s="20">
        <f t="shared" si="8"/>
        <v>-2.8870679633813076E-42</v>
      </c>
      <c r="P89">
        <f t="shared" si="9"/>
        <v>754485.37650055985</v>
      </c>
    </row>
    <row r="90" spans="1:16" x14ac:dyDescent="0.35">
      <c r="A90">
        <v>88</v>
      </c>
      <c r="B90">
        <f t="shared" si="10"/>
        <v>0.96759124661080076</v>
      </c>
      <c r="C90" s="14">
        <f t="shared" si="11"/>
        <v>4.3962109733536797E-50</v>
      </c>
      <c r="D90" s="18">
        <f t="shared" si="12"/>
        <v>3.2409165657240543E-2</v>
      </c>
      <c r="N90">
        <f t="shared" si="7"/>
        <v>22525524.22109944</v>
      </c>
      <c r="O90" s="20">
        <f t="shared" si="8"/>
        <v>1.0234379145967366E-42</v>
      </c>
      <c r="P90">
        <f t="shared" si="9"/>
        <v>754485.37650055985</v>
      </c>
    </row>
    <row r="91" spans="1:16" x14ac:dyDescent="0.35">
      <c r="A91">
        <v>89</v>
      </c>
      <c r="B91">
        <f t="shared" si="10"/>
        <v>0.96759124661080076</v>
      </c>
      <c r="C91" s="14">
        <f t="shared" si="11"/>
        <v>-1.6260808436155545E-50</v>
      </c>
      <c r="D91" s="18">
        <f t="shared" si="12"/>
        <v>3.2409165657240543E-2</v>
      </c>
      <c r="N91">
        <f t="shared" si="7"/>
        <v>22525524.22109944</v>
      </c>
      <c r="O91" s="20">
        <f t="shared" si="8"/>
        <v>-3.7855162039370107E-43</v>
      </c>
      <c r="P91">
        <f t="shared" si="9"/>
        <v>754485.37650055985</v>
      </c>
    </row>
    <row r="92" spans="1:16" x14ac:dyDescent="0.35">
      <c r="A92">
        <v>90</v>
      </c>
      <c r="B92">
        <f t="shared" si="10"/>
        <v>0.96759124661080076</v>
      </c>
      <c r="C92" s="14">
        <f t="shared" si="11"/>
        <v>6.2648713598081797E-51</v>
      </c>
      <c r="D92" s="18">
        <f t="shared" si="12"/>
        <v>3.2409165657240543E-2</v>
      </c>
      <c r="N92">
        <f t="shared" si="7"/>
        <v>22525524.22109944</v>
      </c>
      <c r="O92" s="20">
        <f t="shared" si="8"/>
        <v>1.4584620525633443E-43</v>
      </c>
      <c r="P92">
        <f t="shared" si="9"/>
        <v>754485.37650055985</v>
      </c>
    </row>
    <row r="93" spans="1:16" x14ac:dyDescent="0.35">
      <c r="A93">
        <v>91</v>
      </c>
      <c r="B93">
        <f t="shared" si="10"/>
        <v>0.96759124661080076</v>
      </c>
      <c r="C93" s="14">
        <f t="shared" si="11"/>
        <v>-2.5101223421688278E-51</v>
      </c>
      <c r="D93" s="18">
        <f t="shared" si="12"/>
        <v>3.2409165657240543E-2</v>
      </c>
      <c r="N93">
        <f t="shared" si="7"/>
        <v>22525524.22109944</v>
      </c>
      <c r="O93" s="20">
        <f t="shared" si="8"/>
        <v>-5.8435648125690317E-44</v>
      </c>
      <c r="P93">
        <f t="shared" si="9"/>
        <v>754485.37650055985</v>
      </c>
    </row>
    <row r="94" spans="1:16" x14ac:dyDescent="0.35">
      <c r="A94">
        <v>92</v>
      </c>
      <c r="B94">
        <f t="shared" si="10"/>
        <v>0.96759124661080076</v>
      </c>
      <c r="C94" s="14">
        <f t="shared" si="11"/>
        <v>1.0443568805694694E-51</v>
      </c>
      <c r="D94" s="18">
        <f t="shared" si="12"/>
        <v>3.2409165657240543E-2</v>
      </c>
      <c r="N94">
        <f t="shared" si="7"/>
        <v>22525524.22109944</v>
      </c>
      <c r="O94" s="20">
        <f t="shared" si="8"/>
        <v>2.4312628179657247E-44</v>
      </c>
      <c r="P94">
        <f t="shared" si="9"/>
        <v>754485.37650055985</v>
      </c>
    </row>
    <row r="95" spans="1:16" x14ac:dyDescent="0.35">
      <c r="A95">
        <v>93</v>
      </c>
      <c r="B95">
        <f t="shared" si="10"/>
        <v>0.96759124661080076</v>
      </c>
      <c r="C95" s="14">
        <f t="shared" si="11"/>
        <v>-4.5058787587836097E-52</v>
      </c>
      <c r="D95" s="18">
        <f t="shared" si="12"/>
        <v>3.2409165657240543E-2</v>
      </c>
      <c r="N95">
        <f t="shared" si="7"/>
        <v>22525524.22109944</v>
      </c>
      <c r="O95" s="20">
        <f t="shared" si="8"/>
        <v>-1.0489685750448243E-44</v>
      </c>
      <c r="P95">
        <f t="shared" si="9"/>
        <v>754485.37650055985</v>
      </c>
    </row>
    <row r="96" spans="1:16" x14ac:dyDescent="0.35">
      <c r="A96">
        <v>94</v>
      </c>
      <c r="B96">
        <f t="shared" si="10"/>
        <v>0.96759124661080076</v>
      </c>
      <c r="C96" s="14">
        <f t="shared" si="11"/>
        <v>2.013416020658665E-52</v>
      </c>
      <c r="D96" s="18">
        <f t="shared" si="12"/>
        <v>3.2409165657240543E-2</v>
      </c>
      <c r="N96">
        <f t="shared" si="7"/>
        <v>22525524.22109944</v>
      </c>
      <c r="O96" s="20">
        <f t="shared" si="8"/>
        <v>4.6872324960933723E-45</v>
      </c>
      <c r="P96">
        <f t="shared" si="9"/>
        <v>754485.37650055985</v>
      </c>
    </row>
    <row r="97" spans="1:16" x14ac:dyDescent="0.35">
      <c r="A97">
        <v>95</v>
      </c>
      <c r="B97">
        <f t="shared" si="10"/>
        <v>0.96759124661080076</v>
      </c>
      <c r="C97" s="14">
        <f t="shared" si="11"/>
        <v>-9.3066927755433064E-53</v>
      </c>
      <c r="D97" s="18">
        <f t="shared" si="12"/>
        <v>3.2409165657240543E-2</v>
      </c>
      <c r="N97">
        <f t="shared" si="7"/>
        <v>22525524.22109944</v>
      </c>
      <c r="O97" s="20">
        <f t="shared" si="8"/>
        <v>-2.1665980781464818E-45</v>
      </c>
      <c r="P97">
        <f t="shared" si="9"/>
        <v>754485.37650055985</v>
      </c>
    </row>
    <row r="98" spans="1:16" x14ac:dyDescent="0.35">
      <c r="A98">
        <v>96</v>
      </c>
      <c r="B98">
        <f t="shared" si="10"/>
        <v>0.96759124661080076</v>
      </c>
      <c r="C98" s="14">
        <f t="shared" si="11"/>
        <v>4.4451175599654271E-53</v>
      </c>
      <c r="D98" s="18">
        <f t="shared" si="12"/>
        <v>3.2409165657240543E-2</v>
      </c>
      <c r="N98">
        <f t="shared" si="7"/>
        <v>22525524.22109944</v>
      </c>
      <c r="O98" s="20">
        <f t="shared" si="8"/>
        <v>1.0348233679599514E-45</v>
      </c>
      <c r="P98">
        <f t="shared" si="9"/>
        <v>754485.37650055985</v>
      </c>
    </row>
    <row r="99" spans="1:16" x14ac:dyDescent="0.35">
      <c r="A99">
        <v>97</v>
      </c>
      <c r="B99">
        <f t="shared" si="10"/>
        <v>0.96759124661080076</v>
      </c>
      <c r="C99" s="14">
        <f t="shared" si="11"/>
        <v>-2.1915222649104729E-53</v>
      </c>
      <c r="D99" s="18">
        <f t="shared" si="12"/>
        <v>3.2409165657240543E-2</v>
      </c>
      <c r="N99">
        <f t="shared" si="7"/>
        <v>22525524.22109944</v>
      </c>
      <c r="O99" s="20">
        <f t="shared" si="8"/>
        <v>-5.1018638327115807E-46</v>
      </c>
      <c r="P99">
        <f t="shared" si="9"/>
        <v>754485.37650055985</v>
      </c>
    </row>
    <row r="100" spans="1:16" x14ac:dyDescent="0.35">
      <c r="A100">
        <v>98</v>
      </c>
      <c r="B100">
        <f t="shared" si="10"/>
        <v>0.96759124661080076</v>
      </c>
      <c r="C100" s="14">
        <f t="shared" si="11"/>
        <v>1.1141913483485373E-53</v>
      </c>
      <c r="D100" s="18">
        <f t="shared" si="12"/>
        <v>3.2409165657240543E-2</v>
      </c>
      <c r="N100">
        <f t="shared" si="7"/>
        <v>22525524.22109944</v>
      </c>
      <c r="O100" s="20">
        <f t="shared" si="8"/>
        <v>2.5938374589553949E-46</v>
      </c>
      <c r="P100">
        <f t="shared" si="9"/>
        <v>754485.37650055985</v>
      </c>
    </row>
    <row r="101" spans="1:16" x14ac:dyDescent="0.35">
      <c r="A101">
        <v>99</v>
      </c>
      <c r="B101">
        <f t="shared" si="10"/>
        <v>0.96759124661080076</v>
      </c>
      <c r="C101" s="14">
        <f t="shared" si="11"/>
        <v>-5.8361533864128765E-54</v>
      </c>
      <c r="D101" s="18">
        <f t="shared" si="12"/>
        <v>3.2409165657240543E-2</v>
      </c>
      <c r="N101">
        <f t="shared" si="7"/>
        <v>22525524.22109944</v>
      </c>
      <c r="O101" s="20">
        <f t="shared" si="8"/>
        <v>-1.3586565083569177E-46</v>
      </c>
      <c r="P101">
        <f t="shared" si="9"/>
        <v>754485.37650055985</v>
      </c>
    </row>
    <row r="102" spans="1:16" x14ac:dyDescent="0.35">
      <c r="A102">
        <v>100</v>
      </c>
      <c r="B102">
        <f t="shared" si="10"/>
        <v>0.96759124661080076</v>
      </c>
      <c r="C102" s="14">
        <f t="shared" si="11"/>
        <v>3.1468168527789289E-54</v>
      </c>
      <c r="D102" s="18">
        <f t="shared" si="12"/>
        <v>3.2409165657240543E-2</v>
      </c>
      <c r="N102">
        <f t="shared" si="7"/>
        <v>22525524.22109944</v>
      </c>
      <c r="O102" s="20">
        <f t="shared" si="8"/>
        <v>7.3257896332693468E-47</v>
      </c>
      <c r="P102">
        <f t="shared" si="9"/>
        <v>754485.37650055985</v>
      </c>
    </row>
    <row r="106" spans="1:16" x14ac:dyDescent="0.35">
      <c r="C106" s="16">
        <f>SUM(C3:C102)</f>
        <v>1.4342669463386676E-3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</dc:creator>
  <cp:lastModifiedBy>Josh Fontes</cp:lastModifiedBy>
  <dcterms:created xsi:type="dcterms:W3CDTF">2017-12-06T00:32:46Z</dcterms:created>
  <dcterms:modified xsi:type="dcterms:W3CDTF">2020-05-25T20:17:10Z</dcterms:modified>
</cp:coreProperties>
</file>