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車流量\"/>
    </mc:Choice>
  </mc:AlternateContent>
  <bookViews>
    <workbookView xWindow="0" yWindow="0" windowWidth="28800" windowHeight="12390" activeTab="1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AB84" i="1" l="1"/>
  <c r="AB82" i="1"/>
  <c r="AB80" i="1"/>
  <c r="AB78" i="1"/>
  <c r="AB73" i="1"/>
  <c r="AB71" i="1"/>
  <c r="AB69" i="1"/>
  <c r="AB67" i="1"/>
  <c r="AB60" i="1"/>
  <c r="AB56" i="1"/>
  <c r="AB16" i="1"/>
  <c r="AB38" i="1"/>
  <c r="AB34" i="1"/>
  <c r="AB45" i="1"/>
  <c r="AB49" i="1"/>
  <c r="AB23" i="1"/>
  <c r="AB27" i="1"/>
  <c r="AB7" i="1"/>
  <c r="AB11" i="1" l="1"/>
</calcChain>
</file>

<file path=xl/sharedStrings.xml><?xml version="1.0" encoding="utf-8"?>
<sst xmlns="http://schemas.openxmlformats.org/spreadsheetml/2006/main" count="686" uniqueCount="315">
  <si>
    <t>宜蘭縣</t>
  </si>
  <si>
    <t>IV-30</t>
  </si>
  <si>
    <t>公路總局四區工程處</t>
  </si>
  <si>
    <t>E121.83511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</si>
  <si>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線</t>
    </r>
  </si>
  <si>
    <t>四區工程處~蘇澳市區</t>
  </si>
  <si>
    <r>
      <rPr>
        <sz val="12"/>
        <rFont val="標楷體"/>
        <family val="4"/>
        <charset val="136"/>
      </rPr>
      <t>平原區</t>
    </r>
  </si>
  <si>
    <r>
      <rPr>
        <sz val="12"/>
        <rFont val="標楷體"/>
        <family val="4"/>
        <charset val="136"/>
      </rPr>
      <t>北</t>
    </r>
  </si>
  <si>
    <t>3.7,3.7</t>
  </si>
  <si>
    <r>
      <t>17</t>
    </r>
    <r>
      <rPr>
        <sz val="12"/>
        <rFont val="Times New Roman"/>
        <family val="1"/>
      </rPr>
      <t>～18</t>
    </r>
  </si>
  <si>
    <t>102K+700</t>
  </si>
  <si>
    <t>N24.59681</t>
  </si>
  <si>
    <t>102K+700~103K+000</t>
  </si>
  <si>
    <r>
      <rPr>
        <sz val="12"/>
        <rFont val="標楷體"/>
        <family val="4"/>
        <charset val="136"/>
      </rPr>
      <t>南</t>
    </r>
  </si>
  <si>
    <r>
      <t>12</t>
    </r>
    <r>
      <rPr>
        <sz val="12"/>
        <rFont val="Times New Roman"/>
        <family val="1"/>
      </rPr>
      <t>～13</t>
    </r>
  </si>
  <si>
    <r>
      <t>縣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市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別</t>
    </r>
    <phoneticPr fontId="7" type="noConversion"/>
  </si>
  <si>
    <r>
      <t>調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查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站</t>
    </r>
    <phoneticPr fontId="7" type="noConversion"/>
  </si>
  <si>
    <t>路</t>
    <phoneticPr fontId="7" type="noConversion"/>
  </si>
  <si>
    <r>
      <t>起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迄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地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名
起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迄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樁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號</t>
    </r>
    <phoneticPr fontId="7" type="noConversion"/>
  </si>
  <si>
    <t>地
形</t>
    <phoneticPr fontId="7" type="noConversion"/>
  </si>
  <si>
    <t>里
程</t>
    <phoneticPr fontId="7" type="noConversion"/>
  </si>
  <si>
    <t>路
面
寬
度</t>
    <phoneticPr fontId="7" type="noConversion"/>
  </si>
  <si>
    <t>方
向</t>
    <phoneticPr fontId="7" type="noConversion"/>
  </si>
  <si>
    <t>車道佈設</t>
    <phoneticPr fontId="7" type="noConversion"/>
  </si>
  <si>
    <r>
      <t>各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車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種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車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輛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數</t>
    </r>
    <r>
      <rPr>
        <sz val="14"/>
        <rFont val="Times New Roman"/>
        <family val="1"/>
      </rPr>
      <t xml:space="preserve">  (</t>
    </r>
    <r>
      <rPr>
        <sz val="14"/>
        <rFont val="標楷體"/>
        <family val="4"/>
        <charset val="136"/>
      </rPr>
      <t>輛</t>
    </r>
    <r>
      <rPr>
        <sz val="14"/>
        <rFont val="Times New Roman"/>
        <family val="1"/>
      </rPr>
      <t>/</t>
    </r>
    <r>
      <rPr>
        <sz val="14"/>
        <rFont val="標楷體"/>
        <family val="4"/>
        <charset val="136"/>
      </rPr>
      <t>日</t>
    </r>
    <r>
      <rPr>
        <sz val="14"/>
        <rFont val="Times New Roman"/>
        <family val="1"/>
      </rPr>
      <t>)</t>
    </r>
    <phoneticPr fontId="7" type="noConversion"/>
  </si>
  <si>
    <r>
      <t>總</t>
    </r>
    <r>
      <rPr>
        <sz val="14"/>
        <rFont val="Times New Roman"/>
        <family val="1"/>
      </rPr>
      <t xml:space="preserve">            </t>
    </r>
    <r>
      <rPr>
        <sz val="14"/>
        <rFont val="標楷體"/>
        <family val="4"/>
        <charset val="136"/>
      </rPr>
      <t>計</t>
    </r>
    <phoneticPr fontId="7" type="noConversion"/>
  </si>
  <si>
    <t>尖峰小時</t>
    <phoneticPr fontId="7" type="noConversion"/>
  </si>
  <si>
    <t>備</t>
    <phoneticPr fontId="7" type="noConversion"/>
  </si>
  <si>
    <r>
      <t>編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號</t>
    </r>
    <phoneticPr fontId="7" type="noConversion"/>
  </si>
  <si>
    <r>
      <t>地</t>
    </r>
    <r>
      <rPr>
        <sz val="14"/>
        <rFont val="Times New Roman"/>
        <family val="1"/>
      </rPr>
      <t xml:space="preserve">      </t>
    </r>
    <r>
      <rPr>
        <sz val="14"/>
        <rFont val="標楷體"/>
        <family val="4"/>
        <charset val="136"/>
      </rPr>
      <t>點
椿</t>
    </r>
    <r>
      <rPr>
        <sz val="14"/>
        <rFont val="Times New Roman"/>
        <family val="1"/>
      </rPr>
      <t xml:space="preserve">      </t>
    </r>
    <r>
      <rPr>
        <sz val="14"/>
        <rFont val="標楷體"/>
        <family val="4"/>
        <charset val="136"/>
      </rPr>
      <t>號</t>
    </r>
    <phoneticPr fontId="7" type="noConversion"/>
  </si>
  <si>
    <r>
      <t>座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標</t>
    </r>
    <phoneticPr fontId="7" type="noConversion"/>
  </si>
  <si>
    <t>線</t>
    <phoneticPr fontId="7" type="noConversion"/>
  </si>
  <si>
    <r>
      <t>快車道寬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度</t>
    </r>
    <phoneticPr fontId="7" type="noConversion"/>
  </si>
  <si>
    <t>機慢車道寬度</t>
    <phoneticPr fontId="7" type="noConversion"/>
  </si>
  <si>
    <t>路肩
寬度</t>
    <phoneticPr fontId="7" type="noConversion"/>
  </si>
  <si>
    <t>小</t>
  </si>
  <si>
    <t>大</t>
  </si>
  <si>
    <t>全
聯
結
車</t>
    <phoneticPr fontId="7" type="noConversion"/>
  </si>
  <si>
    <t>半
聯
結
車</t>
    <phoneticPr fontId="7" type="noConversion"/>
  </si>
  <si>
    <t>機</t>
  </si>
  <si>
    <t>合</t>
    <phoneticPr fontId="7" type="noConversion"/>
  </si>
  <si>
    <t>流</t>
    <phoneticPr fontId="7" type="noConversion"/>
  </si>
  <si>
    <t>車</t>
  </si>
  <si>
    <t>編</t>
    <phoneticPr fontId="7" type="noConversion"/>
  </si>
  <si>
    <t>型</t>
  </si>
  <si>
    <t>客</t>
  </si>
  <si>
    <t>貨</t>
  </si>
  <si>
    <t>量</t>
  </si>
  <si>
    <t>公</t>
    <phoneticPr fontId="7" type="noConversion"/>
  </si>
  <si>
    <t>交通量</t>
    <phoneticPr fontId="7" type="noConversion"/>
  </si>
  <si>
    <t>時段</t>
    <phoneticPr fontId="7" type="noConversion"/>
  </si>
  <si>
    <t>方向
係數</t>
    <phoneticPr fontId="7" type="noConversion"/>
  </si>
  <si>
    <t>號</t>
    <phoneticPr fontId="7" type="noConversion"/>
  </si>
  <si>
    <r>
      <t>(</t>
    </r>
    <r>
      <rPr>
        <sz val="14"/>
        <rFont val="標楷體"/>
        <family val="4"/>
        <charset val="136"/>
      </rPr>
      <t>公里</t>
    </r>
    <r>
      <rPr>
        <sz val="14"/>
        <rFont val="Times New Roman"/>
        <family val="1"/>
      </rPr>
      <t>)</t>
    </r>
    <phoneticPr fontId="7" type="noConversion"/>
  </si>
  <si>
    <r>
      <t>(</t>
    </r>
    <r>
      <rPr>
        <sz val="14"/>
        <rFont val="標楷體"/>
        <family val="4"/>
        <charset val="136"/>
      </rPr>
      <t>公尺</t>
    </r>
    <r>
      <rPr>
        <sz val="14"/>
        <rFont val="Times New Roman"/>
        <family val="1"/>
      </rPr>
      <t>)</t>
    </r>
    <phoneticPr fontId="7" type="noConversion"/>
  </si>
  <si>
    <r>
      <t>(</t>
    </r>
    <r>
      <rPr>
        <sz val="14"/>
        <rFont val="標楷體"/>
        <family val="4"/>
        <charset val="136"/>
      </rPr>
      <t>往</t>
    </r>
    <r>
      <rPr>
        <sz val="14"/>
        <rFont val="Times New Roman"/>
        <family val="1"/>
      </rPr>
      <t>)</t>
    </r>
    <phoneticPr fontId="7" type="noConversion"/>
  </si>
  <si>
    <r>
      <t>(</t>
    </r>
    <r>
      <rPr>
        <sz val="14"/>
        <rFont val="標楷體"/>
        <family val="4"/>
        <charset val="136"/>
      </rPr>
      <t>公尺</t>
    </r>
    <r>
      <rPr>
        <sz val="14"/>
        <rFont val="Times New Roman"/>
        <family val="1"/>
      </rPr>
      <t>)</t>
    </r>
    <phoneticPr fontId="7" type="noConversion"/>
  </si>
  <si>
    <t>計</t>
    <phoneticPr fontId="7" type="noConversion"/>
  </si>
  <si>
    <t>(PCU)</t>
    <phoneticPr fontId="7" type="noConversion"/>
  </si>
  <si>
    <t>里</t>
  </si>
  <si>
    <t>(PCU)</t>
    <phoneticPr fontId="7" type="noConversion"/>
  </si>
  <si>
    <t>註</t>
  </si>
  <si>
    <t>IV-29</t>
  </si>
  <si>
    <t>四區工程處</t>
  </si>
  <si>
    <t>台9線</t>
  </si>
  <si>
    <t>香和村~蘇澳海事</t>
  </si>
  <si>
    <t>丘陵區</t>
    <phoneticPr fontId="7" type="noConversion"/>
  </si>
  <si>
    <t>東</t>
    <phoneticPr fontId="7" type="noConversion"/>
  </si>
  <si>
    <t>17～18</t>
    <phoneticPr fontId="7" type="noConversion"/>
  </si>
  <si>
    <t>102K+800</t>
  </si>
  <si>
    <t>97K+217~104K+000</t>
  </si>
  <si>
    <t>西</t>
    <phoneticPr fontId="7" type="noConversion"/>
  </si>
  <si>
    <t>7～8</t>
    <phoneticPr fontId="7" type="noConversion"/>
  </si>
  <si>
    <t>丘陵區</t>
    <phoneticPr fontId="7" type="noConversion"/>
  </si>
  <si>
    <t>東</t>
    <phoneticPr fontId="7" type="noConversion"/>
  </si>
  <si>
    <r>
      <t>17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18</t>
    </r>
    <phoneticPr fontId="7" type="noConversion"/>
  </si>
  <si>
    <r>
      <t>7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8</t>
    </r>
    <phoneticPr fontId="7" type="noConversion"/>
  </si>
  <si>
    <t>IV-37</t>
  </si>
  <si>
    <r>
      <t>台</t>
    </r>
    <r>
      <rPr>
        <sz val="14"/>
        <rFont val="Times New Roman"/>
        <family val="1"/>
      </rPr>
      <t>9</t>
    </r>
    <r>
      <rPr>
        <sz val="14"/>
        <rFont val="標楷體"/>
        <family val="4"/>
        <charset val="136"/>
      </rPr>
      <t>線</t>
    </r>
  </si>
  <si>
    <r>
      <t>四區工程處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蘇澳市區</t>
    </r>
  </si>
  <si>
    <t>102K+700~103K+000</t>
    <phoneticPr fontId="7" type="noConversion"/>
  </si>
  <si>
    <t>平原區</t>
  </si>
  <si>
    <t>北</t>
  </si>
  <si>
    <r>
      <t>17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18</t>
    </r>
  </si>
  <si>
    <t>南</t>
  </si>
  <si>
    <r>
      <t>7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8</t>
    </r>
  </si>
  <si>
    <t>丘陵區</t>
  </si>
  <si>
    <t>花蓮縣</t>
    <phoneticPr fontId="7" type="noConversion"/>
  </si>
  <si>
    <t>IV-35</t>
  </si>
  <si>
    <t xml:space="preserve">新田橋 </t>
  </si>
  <si>
    <t>E121.64306</t>
  </si>
  <si>
    <t>太魯閣大橋~新田橋</t>
  </si>
  <si>
    <t>山嶺區</t>
    <phoneticPr fontId="7" type="noConversion"/>
  </si>
  <si>
    <t>3.6,4.0</t>
  </si>
  <si>
    <t>2.0</t>
  </si>
  <si>
    <t>1.5</t>
  </si>
  <si>
    <t>12～13</t>
    <phoneticPr fontId="7" type="noConversion"/>
  </si>
  <si>
    <t xml:space="preserve">170K+466 </t>
  </si>
  <si>
    <t>N24.13222</t>
  </si>
  <si>
    <t>168K+503~171K+015</t>
  </si>
  <si>
    <t>花蓮縣</t>
    <phoneticPr fontId="7" type="noConversion"/>
  </si>
  <si>
    <t>平原區</t>
    <phoneticPr fontId="7" type="noConversion"/>
  </si>
  <si>
    <r>
      <t>14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15</t>
    </r>
    <phoneticPr fontId="7" type="noConversion"/>
  </si>
  <si>
    <r>
      <t>17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18</t>
    </r>
    <phoneticPr fontId="7" type="noConversion"/>
  </si>
  <si>
    <t>花蓮縣</t>
  </si>
  <si>
    <t>IV-43</t>
  </si>
  <si>
    <t>新田橋</t>
  </si>
  <si>
    <t>183K+800</t>
  </si>
  <si>
    <t>181K+266~183K+800</t>
  </si>
  <si>
    <t>山嶺區</t>
  </si>
  <si>
    <t>3.6,4,0</t>
  </si>
  <si>
    <t>花蓮縣</t>
    <phoneticPr fontId="7" type="noConversion"/>
  </si>
  <si>
    <t>IV-43</t>
    <phoneticPr fontId="7" type="noConversion"/>
  </si>
  <si>
    <r>
      <t>新田橋</t>
    </r>
    <r>
      <rPr>
        <sz val="14"/>
        <rFont val="Times New Roman"/>
        <family val="1"/>
      </rPr>
      <t/>
    </r>
    <phoneticPr fontId="7" type="noConversion"/>
  </si>
  <si>
    <t>183K+800</t>
    <phoneticPr fontId="7" type="noConversion"/>
  </si>
  <si>
    <r>
      <t>台</t>
    </r>
    <r>
      <rPr>
        <sz val="14"/>
        <rFont val="Times New Roman"/>
        <family val="1"/>
      </rPr>
      <t>9</t>
    </r>
    <r>
      <rPr>
        <sz val="14"/>
        <rFont val="標楷體"/>
        <family val="4"/>
        <charset val="136"/>
      </rPr>
      <t>線</t>
    </r>
    <phoneticPr fontId="7" type="noConversion"/>
  </si>
  <si>
    <t>太魯閣大橋~新田橋</t>
    <phoneticPr fontId="7" type="noConversion"/>
  </si>
  <si>
    <t>181K+266~183K+800</t>
    <phoneticPr fontId="7" type="noConversion"/>
  </si>
  <si>
    <r>
      <t>12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13</t>
    </r>
    <phoneticPr fontId="7" type="noConversion"/>
  </si>
  <si>
    <t>IV-33</t>
  </si>
  <si>
    <r>
      <rPr>
        <sz val="12"/>
        <rFont val="標楷體"/>
        <family val="4"/>
        <charset val="136"/>
      </rPr>
      <t>山嶺區</t>
    </r>
  </si>
  <si>
    <r>
      <t>10</t>
    </r>
    <r>
      <rPr>
        <sz val="12"/>
        <rFont val="Times New Roman"/>
        <family val="1"/>
      </rPr>
      <t>～11</t>
    </r>
  </si>
  <si>
    <r>
      <t>16</t>
    </r>
    <r>
      <rPr>
        <sz val="12"/>
        <rFont val="Times New Roman"/>
        <family val="1"/>
      </rPr>
      <t>～17</t>
    </r>
  </si>
  <si>
    <t>IV-23</t>
  </si>
  <si>
    <t>太魯閣口</t>
  </si>
  <si>
    <t>E121.62172</t>
  </si>
  <si>
    <t>台8線</t>
  </si>
  <si>
    <t>洛韶~太魯閣</t>
  </si>
  <si>
    <t>山嶺區</t>
    <phoneticPr fontId="7" type="noConversion"/>
  </si>
  <si>
    <t>東</t>
  </si>
  <si>
    <t>2.8</t>
  </si>
  <si>
    <t>-</t>
  </si>
  <si>
    <t>1.4</t>
  </si>
  <si>
    <r>
      <t>12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13</t>
    </r>
    <phoneticPr fontId="7" type="noConversion"/>
  </si>
  <si>
    <t>186K+500</t>
  </si>
  <si>
    <t>N24.15550</t>
  </si>
  <si>
    <t>154K+100~188K+117</t>
    <phoneticPr fontId="7" type="noConversion"/>
  </si>
  <si>
    <t>西</t>
  </si>
  <si>
    <t>山嶺區</t>
    <phoneticPr fontId="7" type="noConversion"/>
  </si>
  <si>
    <t>13～14</t>
    <phoneticPr fontId="7" type="noConversion"/>
  </si>
  <si>
    <t>154K+100~188K+117</t>
    <phoneticPr fontId="7" type="noConversion"/>
  </si>
  <si>
    <t>13～14</t>
    <phoneticPr fontId="7" type="noConversion"/>
  </si>
  <si>
    <t>IV-24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</si>
  <si>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線</t>
    </r>
  </si>
  <si>
    <r>
      <rPr>
        <sz val="12"/>
        <rFont val="標楷體"/>
        <family val="4"/>
        <charset val="136"/>
      </rPr>
      <t>東</t>
    </r>
  </si>
  <si>
    <t>154K+100~188K+117</t>
  </si>
  <si>
    <r>
      <rPr>
        <sz val="12"/>
        <rFont val="標楷體"/>
        <family val="4"/>
        <charset val="136"/>
      </rPr>
      <t>西</t>
    </r>
  </si>
  <si>
    <t>IV-28</t>
    <phoneticPr fontId="7" type="noConversion"/>
  </si>
  <si>
    <r>
      <t>太魯閣口</t>
    </r>
    <r>
      <rPr>
        <sz val="14"/>
        <rFont val="Times New Roman"/>
        <family val="1"/>
      </rPr>
      <t/>
    </r>
    <phoneticPr fontId="7" type="noConversion"/>
  </si>
  <si>
    <t>186K+500</t>
    <phoneticPr fontId="7" type="noConversion"/>
  </si>
  <si>
    <r>
      <t>台</t>
    </r>
    <r>
      <rPr>
        <sz val="14"/>
        <rFont val="Times New Roman"/>
        <family val="1"/>
      </rPr>
      <t>8</t>
    </r>
    <r>
      <rPr>
        <sz val="14"/>
        <rFont val="標楷體"/>
        <family val="4"/>
        <charset val="136"/>
      </rPr>
      <t>線</t>
    </r>
    <phoneticPr fontId="7" type="noConversion"/>
  </si>
  <si>
    <t>洛韶~太魯閣</t>
    <phoneticPr fontId="7" type="noConversion"/>
  </si>
  <si>
    <t>154K+100~188K+117</t>
    <phoneticPr fontId="7" type="noConversion"/>
  </si>
  <si>
    <t>山嶺區</t>
    <phoneticPr fontId="7" type="noConversion"/>
  </si>
  <si>
    <r>
      <t>16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17</t>
    </r>
    <phoneticPr fontId="7" type="noConversion"/>
  </si>
  <si>
    <t>IV-28</t>
  </si>
  <si>
    <t>IV-27</t>
  </si>
  <si>
    <t>132K+700</t>
  </si>
  <si>
    <t>E121.38497</t>
  </si>
  <si>
    <t>大禹嶺~洛韶</t>
  </si>
  <si>
    <t>112K+085~154K+100</t>
  </si>
  <si>
    <t>N24.19203</t>
  </si>
  <si>
    <t>IV-27</t>
    <phoneticPr fontId="7" type="noConversion"/>
  </si>
  <si>
    <t>132K+700</t>
    <phoneticPr fontId="7" type="noConversion"/>
  </si>
  <si>
    <r>
      <t>台</t>
    </r>
    <r>
      <rPr>
        <sz val="14"/>
        <rFont val="Times New Roman"/>
        <family val="1"/>
      </rPr>
      <t>8</t>
    </r>
    <r>
      <rPr>
        <sz val="14"/>
        <rFont val="標楷體"/>
        <family val="4"/>
        <charset val="136"/>
      </rPr>
      <t>線</t>
    </r>
    <phoneticPr fontId="7" type="noConversion"/>
  </si>
  <si>
    <r>
      <rPr>
        <sz val="14"/>
        <rFont val="標楷體"/>
        <family val="4"/>
        <charset val="136"/>
      </rPr>
      <t>大</t>
    </r>
    <r>
      <rPr>
        <sz val="14"/>
        <rFont val="標楷體"/>
        <family val="4"/>
        <charset val="136"/>
      </rPr>
      <t>禹</t>
    </r>
    <r>
      <rPr>
        <sz val="14"/>
        <rFont val="標楷體"/>
        <family val="4"/>
        <charset val="136"/>
      </rPr>
      <t>嶺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洛韶</t>
    </r>
    <phoneticPr fontId="7" type="noConversion"/>
  </si>
  <si>
    <t>112K+085~154K+100</t>
    <phoneticPr fontId="7" type="noConversion"/>
  </si>
  <si>
    <r>
      <t>13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14</t>
    </r>
    <phoneticPr fontId="7" type="noConversion"/>
  </si>
  <si>
    <t>慈恩</t>
  </si>
  <si>
    <t>花蓮縣</t>
    <phoneticPr fontId="7" type="noConversion"/>
  </si>
  <si>
    <t>IV-22</t>
  </si>
  <si>
    <t xml:space="preserve">慈恩 </t>
  </si>
  <si>
    <t>3.2</t>
  </si>
  <si>
    <t>0.5</t>
  </si>
  <si>
    <t>11～12</t>
    <phoneticPr fontId="7" type="noConversion"/>
  </si>
  <si>
    <t>124k+400</t>
  </si>
  <si>
    <t>112K+085~154K+100</t>
    <phoneticPr fontId="7" type="noConversion"/>
  </si>
  <si>
    <t>11～12</t>
    <phoneticPr fontId="7" type="noConversion"/>
  </si>
  <si>
    <t>花蓮縣</t>
    <phoneticPr fontId="7" type="noConversion"/>
  </si>
  <si>
    <r>
      <t>14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15</t>
    </r>
    <phoneticPr fontId="7" type="noConversion"/>
  </si>
  <si>
    <t>112K+085~154K+100</t>
    <phoneticPr fontId="7" type="noConversion"/>
  </si>
  <si>
    <t>IV-34</t>
  </si>
  <si>
    <t>崇德管制站</t>
  </si>
  <si>
    <t>E121.65433</t>
  </si>
  <si>
    <t>清水斷崖~太魯閣大橋</t>
  </si>
  <si>
    <t>北</t>
    <phoneticPr fontId="7" type="noConversion"/>
  </si>
  <si>
    <t>15～16</t>
    <phoneticPr fontId="7" type="noConversion"/>
  </si>
  <si>
    <t>165K+300</t>
  </si>
  <si>
    <t>N24.17002</t>
  </si>
  <si>
    <t>158K+099~168K+503</t>
  </si>
  <si>
    <t>南</t>
    <phoneticPr fontId="7" type="noConversion"/>
  </si>
  <si>
    <t>E121.65433</t>
    <phoneticPr fontId="7" type="noConversion"/>
  </si>
  <si>
    <t>北</t>
    <phoneticPr fontId="7" type="noConversion"/>
  </si>
  <si>
    <r>
      <t>15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16</t>
    </r>
    <phoneticPr fontId="7" type="noConversion"/>
  </si>
  <si>
    <t>IV-55</t>
  </si>
  <si>
    <t>富里</t>
  </si>
  <si>
    <t>316K+500</t>
  </si>
  <si>
    <t>E121.24219</t>
  </si>
  <si>
    <t>富里~池上</t>
  </si>
  <si>
    <t>313K+000~319K+737</t>
  </si>
  <si>
    <t>N23.16596</t>
  </si>
  <si>
    <r>
      <t>3</t>
    </r>
    <r>
      <rPr>
        <sz val="12"/>
        <rFont val="Times New Roman"/>
        <family val="1"/>
      </rPr>
      <t>16K+500</t>
    </r>
  </si>
  <si>
    <t>313K+000~319K+737</t>
    <phoneticPr fontId="7" type="noConversion"/>
  </si>
  <si>
    <r>
      <t>15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16</t>
    </r>
  </si>
  <si>
    <t>IV-45</t>
  </si>
  <si>
    <t>富  里</t>
  </si>
  <si>
    <r>
      <t>14</t>
    </r>
    <r>
      <rPr>
        <sz val="12"/>
        <rFont val="Times New Roman"/>
        <family val="1"/>
      </rPr>
      <t>～15</t>
    </r>
    <phoneticPr fontId="7" type="noConversion"/>
  </si>
  <si>
    <t>花蓮縣</t>
    <phoneticPr fontId="7" type="noConversion"/>
  </si>
  <si>
    <t>IV-47</t>
  </si>
  <si>
    <t>山嶺區</t>
    <phoneticPr fontId="7" type="noConversion"/>
  </si>
  <si>
    <t>1.8</t>
  </si>
  <si>
    <t>0.4</t>
  </si>
  <si>
    <t>15～16</t>
    <phoneticPr fontId="7" type="noConversion"/>
  </si>
  <si>
    <t>301K+000</t>
  </si>
  <si>
    <t>292K+031~308K+500</t>
  </si>
  <si>
    <t>山嶺區</t>
    <phoneticPr fontId="7" type="noConversion"/>
  </si>
  <si>
    <r>
      <t>15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16</t>
    </r>
    <phoneticPr fontId="7" type="noConversion"/>
  </si>
  <si>
    <r>
      <t>15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16</t>
    </r>
    <phoneticPr fontId="7" type="noConversion"/>
  </si>
  <si>
    <t>台東縣</t>
  </si>
  <si>
    <t>Ⅲ-34</t>
  </si>
  <si>
    <t>大武橋</t>
  </si>
  <si>
    <t>435K+100</t>
  </si>
  <si>
    <t>E120'54'24.9"</t>
  </si>
  <si>
    <t>大武~壽卡</t>
  </si>
  <si>
    <t>435K+000~455K+359</t>
  </si>
  <si>
    <t>3.4,3.9</t>
  </si>
  <si>
    <t>09-10</t>
  </si>
  <si>
    <t>N22'21'39.1"</t>
  </si>
  <si>
    <t>15-16</t>
  </si>
  <si>
    <t>台東縣</t>
    <phoneticPr fontId="7" type="noConversion"/>
  </si>
  <si>
    <t>Ⅲ-34</t>
    <phoneticPr fontId="7" type="noConversion"/>
  </si>
  <si>
    <t>大武橋</t>
    <phoneticPr fontId="7" type="noConversion"/>
  </si>
  <si>
    <t>435K+100</t>
    <phoneticPr fontId="7" type="noConversion"/>
  </si>
  <si>
    <t>E120'54'24.9"</t>
    <phoneticPr fontId="7" type="noConversion"/>
  </si>
  <si>
    <t>台9線</t>
    <phoneticPr fontId="7" type="noConversion"/>
  </si>
  <si>
    <t>大武~壽卡</t>
    <phoneticPr fontId="7" type="noConversion"/>
  </si>
  <si>
    <t>435K+000~455K+359</t>
    <phoneticPr fontId="7" type="noConversion"/>
  </si>
  <si>
    <t>3.4,3.9</t>
    <phoneticPr fontId="7" type="noConversion"/>
  </si>
  <si>
    <t>1.5</t>
    <phoneticPr fontId="7" type="noConversion"/>
  </si>
  <si>
    <t>17-18</t>
    <phoneticPr fontId="7" type="noConversion"/>
  </si>
  <si>
    <t>435K+100</t>
    <phoneticPr fontId="7" type="noConversion"/>
  </si>
  <si>
    <t>N22'21'39.1"</t>
    <phoneticPr fontId="7" type="noConversion"/>
  </si>
  <si>
    <t>435K+000~455K+359</t>
    <phoneticPr fontId="7" type="noConversion"/>
  </si>
  <si>
    <t>16-17</t>
    <phoneticPr fontId="7" type="noConversion"/>
  </si>
  <si>
    <t>臺東縣</t>
  </si>
  <si>
    <t>Ⅲ-34</t>
    <phoneticPr fontId="7" type="noConversion"/>
  </si>
  <si>
    <t>120.90688803</t>
    <phoneticPr fontId="7" type="noConversion"/>
  </si>
  <si>
    <t>22.36094544</t>
    <phoneticPr fontId="7" type="noConversion"/>
  </si>
  <si>
    <t>16-17</t>
  </si>
  <si>
    <t>120.9069007</t>
    <phoneticPr fontId="7" type="noConversion"/>
  </si>
  <si>
    <t>10-11</t>
  </si>
  <si>
    <t>418K+200</t>
  </si>
  <si>
    <t>22.36082971</t>
    <phoneticPr fontId="7" type="noConversion"/>
  </si>
  <si>
    <t>414K+250~433K+059</t>
  </si>
  <si>
    <t>14-15</t>
  </si>
  <si>
    <t>120.9069010</t>
    <phoneticPr fontId="7" type="noConversion"/>
  </si>
  <si>
    <t>11-12</t>
  </si>
  <si>
    <t>22.36070178</t>
    <phoneticPr fontId="7" type="noConversion"/>
  </si>
  <si>
    <t>屏東縣</t>
  </si>
  <si>
    <t>Ⅲ-35</t>
  </si>
  <si>
    <t>丹路</t>
  </si>
  <si>
    <t>471K+800</t>
  </si>
  <si>
    <t>E120'43'22.8"</t>
  </si>
  <si>
    <t>壽卡~楓港</t>
  </si>
  <si>
    <t>455K+359~475K+646</t>
  </si>
  <si>
    <t>3.4,4.0</t>
  </si>
  <si>
    <t>N22'12'27.1"</t>
  </si>
  <si>
    <t>17-18</t>
  </si>
  <si>
    <t>屏東縣</t>
    <phoneticPr fontId="7" type="noConversion"/>
  </si>
  <si>
    <t>Ⅲ-35</t>
    <phoneticPr fontId="7" type="noConversion"/>
  </si>
  <si>
    <t>丹路</t>
    <phoneticPr fontId="7" type="noConversion"/>
  </si>
  <si>
    <t>471K+800</t>
    <phoneticPr fontId="7" type="noConversion"/>
  </si>
  <si>
    <t>E120'43'22.8"</t>
    <phoneticPr fontId="7" type="noConversion"/>
  </si>
  <si>
    <t>台9線</t>
    <phoneticPr fontId="7" type="noConversion"/>
  </si>
  <si>
    <t>壽卡~楓港</t>
    <phoneticPr fontId="7" type="noConversion"/>
  </si>
  <si>
    <t>455K+359~475K+646</t>
    <phoneticPr fontId="7" type="noConversion"/>
  </si>
  <si>
    <t>山嶺區</t>
    <phoneticPr fontId="7" type="noConversion"/>
  </si>
  <si>
    <t>3.4,4.0</t>
    <phoneticPr fontId="7" type="noConversion"/>
  </si>
  <si>
    <t>1.5</t>
    <phoneticPr fontId="7" type="noConversion"/>
  </si>
  <si>
    <t>09-10</t>
    <phoneticPr fontId="7" type="noConversion"/>
  </si>
  <si>
    <t>471K+800</t>
    <phoneticPr fontId="7" type="noConversion"/>
  </si>
  <si>
    <t>N22'12'27.1"</t>
    <phoneticPr fontId="7" type="noConversion"/>
  </si>
  <si>
    <t>17-18</t>
    <phoneticPr fontId="7" type="noConversion"/>
  </si>
  <si>
    <t>Ⅲ-35</t>
    <phoneticPr fontId="7" type="noConversion"/>
  </si>
  <si>
    <t>120.72335009</t>
    <phoneticPr fontId="7" type="noConversion"/>
  </si>
  <si>
    <t>22.20768356</t>
    <phoneticPr fontId="7" type="noConversion"/>
  </si>
  <si>
    <t>120.7233692</t>
    <phoneticPr fontId="7" type="noConversion"/>
  </si>
  <si>
    <t>449K+500</t>
  </si>
  <si>
    <t>22.20773628</t>
    <phoneticPr fontId="7" type="noConversion"/>
  </si>
  <si>
    <t>433K+059~453K+346</t>
  </si>
  <si>
    <t>120.7233692</t>
    <phoneticPr fontId="7" type="noConversion"/>
  </si>
  <si>
    <t>22.20773628</t>
    <phoneticPr fontId="7" type="noConversion"/>
  </si>
  <si>
    <t>公路總局四區工程處</t>
    <phoneticPr fontId="1" type="noConversion"/>
  </si>
  <si>
    <t>崇德管制站</t>
    <phoneticPr fontId="1" type="noConversion"/>
  </si>
  <si>
    <t>崇德管制站</t>
    <phoneticPr fontId="1" type="noConversion"/>
  </si>
  <si>
    <t>新田橋</t>
    <phoneticPr fontId="1" type="noConversion"/>
  </si>
  <si>
    <t>新田橋</t>
    <phoneticPr fontId="1" type="noConversion"/>
  </si>
  <si>
    <t>慈   恩</t>
    <phoneticPr fontId="1" type="noConversion"/>
  </si>
  <si>
    <r>
      <t>慈恩</t>
    </r>
    <r>
      <rPr>
        <sz val="14"/>
        <rFont val="Times New Roman"/>
        <family val="1"/>
      </rPr>
      <t xml:space="preserve"> </t>
    </r>
    <phoneticPr fontId="7" type="noConversion"/>
  </si>
  <si>
    <t>慈恩</t>
    <phoneticPr fontId="1" type="noConversion"/>
  </si>
  <si>
    <t>太魯閣口</t>
    <phoneticPr fontId="1" type="noConversion"/>
  </si>
  <si>
    <t>太魯閣口</t>
    <phoneticPr fontId="1" type="noConversion"/>
  </si>
  <si>
    <t>富里</t>
    <phoneticPr fontId="1" type="noConversion"/>
  </si>
  <si>
    <t>大武橋</t>
    <phoneticPr fontId="1" type="noConversion"/>
  </si>
  <si>
    <t>大武橋</t>
    <phoneticPr fontId="1" type="noConversion"/>
  </si>
  <si>
    <t>丹路</t>
    <phoneticPr fontId="1" type="noConversion"/>
  </si>
  <si>
    <t>丹路</t>
    <phoneticPr fontId="1" type="noConversion"/>
  </si>
  <si>
    <t>公路總局四區工程處</t>
    <phoneticPr fontId="1" type="noConversion"/>
  </si>
  <si>
    <t>公路總局四區工程處-南</t>
  </si>
  <si>
    <t>崇德管制站-南</t>
  </si>
  <si>
    <t>新田橋-南</t>
  </si>
  <si>
    <t>慈恩-東</t>
  </si>
  <si>
    <t>太魯閣口-東</t>
  </si>
  <si>
    <t>大武橋-北</t>
  </si>
  <si>
    <t>丹路-北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</si>
</sst>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_);[Red]\(#,##0\)"/>
    <numFmt numFmtId="178" formatCode="#,##0.0_ "/>
    <numFmt numFmtId="179" formatCode="0.00;[Red]0.00"/>
    <numFmt numFmtId="180" formatCode="#,##0.00_ ;[Red]\-#,##0.00\ 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9"/>
      <name val="新細明體"/>
      <family val="1"/>
      <charset val="136"/>
    </font>
    <font>
      <sz val="14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6"/>
      <name val="標楷體"/>
      <family val="4"/>
      <charset val="136"/>
    </font>
    <font>
      <sz val="14"/>
      <name val="細明體"/>
      <family val="3"/>
      <charset val="136"/>
    </font>
    <font>
      <sz val="13"/>
      <name val="Times New Roman"/>
      <family val="1"/>
    </font>
    <font>
      <strike/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9"/>
      <name val="Times New Roman"/>
      <family val="1"/>
    </font>
    <font>
      <sz val="8"/>
      <name val="標楷體"/>
      <family val="4"/>
      <charset val="136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Border="0"/>
    <xf numFmtId="0" fontId="4" fillId="0" borderId="0" applyBorder="0"/>
  </cellStyleXfs>
  <cellXfs count="336">
    <xf numFmtId="0" fontId="0" fillId="0" borderId="0" xfId="0">
      <alignment vertical="center"/>
    </xf>
    <xf numFmtId="0" fontId="4" fillId="2" borderId="5" xfId="1" applyFont="1" applyFill="1" applyBorder="1" applyAlignment="1">
      <alignment horizontal="left" vertical="center" shrinkToFit="1"/>
    </xf>
    <xf numFmtId="0" fontId="0" fillId="2" borderId="5" xfId="0" applyFont="1" applyFill="1" applyBorder="1" applyAlignment="1">
      <alignment horizontal="center" vertical="center" shrinkToFit="1"/>
    </xf>
    <xf numFmtId="3" fontId="0" fillId="2" borderId="5" xfId="0" applyNumberFormat="1" applyFont="1" applyFill="1" applyBorder="1" applyAlignment="1">
      <alignment horizontal="right" vertical="center"/>
    </xf>
    <xf numFmtId="3" fontId="0" fillId="2" borderId="5" xfId="0" applyNumberFormat="1" applyFont="1" applyFill="1" applyBorder="1" applyAlignment="1">
      <alignment horizontal="right" vertical="center" shrinkToFit="1"/>
    </xf>
    <xf numFmtId="0" fontId="2" fillId="2" borderId="6" xfId="0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left" vertical="center" shrinkToFit="1"/>
    </xf>
    <xf numFmtId="0" fontId="0" fillId="2" borderId="11" xfId="0" applyFont="1" applyFill="1" applyBorder="1" applyAlignment="1">
      <alignment horizontal="center" vertical="center" shrinkToFit="1"/>
    </xf>
    <xf numFmtId="3" fontId="0" fillId="2" borderId="11" xfId="0" applyNumberFormat="1" applyFont="1" applyFill="1" applyBorder="1" applyAlignment="1">
      <alignment horizontal="right" vertical="center"/>
    </xf>
    <xf numFmtId="3" fontId="0" fillId="2" borderId="11" xfId="0" applyNumberFormat="1" applyFont="1" applyFill="1" applyBorder="1" applyAlignment="1">
      <alignment horizontal="right" vertical="center" shrinkToFit="1"/>
    </xf>
    <xf numFmtId="0" fontId="2" fillId="2" borderId="1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textRotation="255" wrapText="1"/>
    </xf>
    <xf numFmtId="0" fontId="5" fillId="0" borderId="2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textRotation="255" wrapText="1"/>
    </xf>
    <xf numFmtId="0" fontId="8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255" wrapText="1"/>
    </xf>
    <xf numFmtId="0" fontId="5" fillId="0" borderId="2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textRotation="255" wrapText="1"/>
    </xf>
    <xf numFmtId="0" fontId="6" fillId="0" borderId="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shrinkToFit="1"/>
    </xf>
    <xf numFmtId="0" fontId="10" fillId="0" borderId="5" xfId="0" applyFont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176" fontId="5" fillId="0" borderId="5" xfId="0" applyNumberFormat="1" applyFont="1" applyBorder="1" applyAlignment="1">
      <alignment horizontal="center" vertical="center" shrinkToFit="1"/>
    </xf>
    <xf numFmtId="3" fontId="5" fillId="0" borderId="36" xfId="0" applyNumberFormat="1" applyFont="1" applyBorder="1" applyAlignment="1">
      <alignment horizontal="right" vertical="center"/>
    </xf>
    <xf numFmtId="3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" fontId="6" fillId="0" borderId="36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23" xfId="1" applyFont="1" applyBorder="1" applyAlignment="1">
      <alignment horizontal="left" vertical="center" shrinkToFit="1"/>
    </xf>
    <xf numFmtId="0" fontId="10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center" vertical="center"/>
    </xf>
    <xf numFmtId="3" fontId="5" fillId="0" borderId="36" xfId="2" applyNumberFormat="1" applyFont="1" applyBorder="1" applyAlignment="1">
      <alignment horizontal="right"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5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center" vertical="center"/>
    </xf>
    <xf numFmtId="0" fontId="5" fillId="0" borderId="39" xfId="2" applyFont="1" applyBorder="1" applyAlignment="1">
      <alignment horizontal="center" vertical="center"/>
    </xf>
    <xf numFmtId="0" fontId="6" fillId="0" borderId="36" xfId="1" applyFont="1" applyBorder="1" applyAlignment="1">
      <alignment horizontal="left" vertical="center" shrinkToFit="1"/>
    </xf>
    <xf numFmtId="1" fontId="4" fillId="0" borderId="36" xfId="2" applyNumberFormat="1" applyBorder="1" applyAlignment="1">
      <alignment horizontal="right" vertical="center"/>
    </xf>
    <xf numFmtId="0" fontId="2" fillId="0" borderId="39" xfId="2" applyFont="1" applyBorder="1" applyAlignment="1">
      <alignment horizontal="center" vertical="center"/>
    </xf>
    <xf numFmtId="0" fontId="0" fillId="0" borderId="5" xfId="1" applyFont="1" applyBorder="1" applyAlignment="1">
      <alignment horizontal="left" vertical="center" shrinkToFit="1"/>
    </xf>
    <xf numFmtId="0" fontId="2" fillId="0" borderId="5" xfId="0" applyFont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3" fontId="0" fillId="0" borderId="5" xfId="0" applyNumberFormat="1" applyFont="1" applyBorder="1" applyAlignment="1">
      <alignment horizontal="right" vertical="center" shrinkToFit="1"/>
    </xf>
    <xf numFmtId="3" fontId="0" fillId="0" borderId="5" xfId="0" applyNumberFormat="1" applyFont="1" applyBorder="1" applyAlignment="1">
      <alignment horizontal="right" vertical="center"/>
    </xf>
    <xf numFmtId="177" fontId="4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3" fontId="5" fillId="0" borderId="5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 shrinkToFit="1"/>
    </xf>
    <xf numFmtId="0" fontId="5" fillId="0" borderId="36" xfId="0" applyFont="1" applyBorder="1" applyAlignment="1">
      <alignment horizontal="center" vertical="center"/>
    </xf>
    <xf numFmtId="3" fontId="6" fillId="0" borderId="36" xfId="0" applyNumberFormat="1" applyFont="1" applyFill="1" applyBorder="1" applyAlignment="1">
      <alignment horizontal="right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 shrinkToFit="1"/>
    </xf>
    <xf numFmtId="3" fontId="6" fillId="0" borderId="5" xfId="0" applyNumberFormat="1" applyFont="1" applyBorder="1" applyAlignment="1">
      <alignment horizontal="right" vertical="center"/>
    </xf>
    <xf numFmtId="1" fontId="4" fillId="0" borderId="6" xfId="2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 vertical="center"/>
    </xf>
    <xf numFmtId="0" fontId="13" fillId="0" borderId="3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3" fontId="6" fillId="0" borderId="36" xfId="0" applyNumberFormat="1" applyFont="1" applyBorder="1" applyAlignment="1">
      <alignment vertical="center"/>
    </xf>
    <xf numFmtId="3" fontId="5" fillId="0" borderId="5" xfId="0" applyNumberFormat="1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 shrinkToFit="1"/>
    </xf>
    <xf numFmtId="176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45" xfId="1" applyFont="1" applyBorder="1" applyAlignment="1">
      <alignment horizontal="left" vertical="center" shrinkToFit="1"/>
    </xf>
    <xf numFmtId="0" fontId="10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3" fontId="5" fillId="0" borderId="45" xfId="0" applyNumberFormat="1" applyFont="1" applyBorder="1" applyAlignment="1">
      <alignment horizontal="right" vertical="center"/>
    </xf>
    <xf numFmtId="3" fontId="6" fillId="0" borderId="45" xfId="0" applyNumberFormat="1" applyFont="1" applyBorder="1" applyAlignment="1">
      <alignment horizontal="right" vertical="center"/>
    </xf>
    <xf numFmtId="3" fontId="6" fillId="0" borderId="45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1" applyFont="1" applyBorder="1" applyAlignment="1">
      <alignment horizontal="left" vertical="center" shrinkToFit="1"/>
    </xf>
    <xf numFmtId="176" fontId="10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shrinkToFit="1"/>
    </xf>
    <xf numFmtId="1" fontId="6" fillId="0" borderId="0" xfId="0" applyNumberFormat="1" applyFont="1" applyBorder="1" applyAlignment="1">
      <alignment vertical="center"/>
    </xf>
    <xf numFmtId="0" fontId="5" fillId="2" borderId="5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176" fontId="14" fillId="0" borderId="36" xfId="0" applyNumberFormat="1" applyFont="1" applyBorder="1" applyAlignment="1">
      <alignment horizontal="center" vertical="center" shrinkToFit="1"/>
    </xf>
    <xf numFmtId="0" fontId="14" fillId="0" borderId="36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/>
    </xf>
    <xf numFmtId="0" fontId="5" fillId="0" borderId="36" xfId="2" applyFont="1" applyBorder="1" applyAlignment="1">
      <alignment horizontal="center" vertical="center" shrinkToFit="1"/>
    </xf>
    <xf numFmtId="0" fontId="5" fillId="0" borderId="36" xfId="2" applyFont="1" applyBorder="1" applyAlignment="1">
      <alignment horizontal="center" vertical="center"/>
    </xf>
    <xf numFmtId="3" fontId="6" fillId="0" borderId="36" xfId="2" applyNumberFormat="1" applyFont="1" applyBorder="1" applyAlignment="1">
      <alignment horizontal="right" vertical="center"/>
    </xf>
    <xf numFmtId="0" fontId="10" fillId="0" borderId="6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shrinkToFit="1"/>
    </xf>
    <xf numFmtId="176" fontId="0" fillId="2" borderId="36" xfId="0" applyNumberFormat="1" applyFont="1" applyFill="1" applyBorder="1" applyAlignment="1">
      <alignment horizontal="center" vertical="center" shrinkToFit="1"/>
    </xf>
    <xf numFmtId="0" fontId="0" fillId="2" borderId="36" xfId="0" applyFont="1" applyFill="1" applyBorder="1" applyAlignment="1">
      <alignment horizontal="center" vertical="center"/>
    </xf>
    <xf numFmtId="3" fontId="0" fillId="2" borderId="36" xfId="0" applyNumberFormat="1" applyFont="1" applyFill="1" applyBorder="1" applyAlignment="1">
      <alignment horizontal="right" vertical="center"/>
    </xf>
    <xf numFmtId="176" fontId="0" fillId="2" borderId="5" xfId="0" applyNumberFormat="1" applyFont="1" applyFill="1" applyBorder="1" applyAlignment="1">
      <alignment horizontal="center" vertical="center" shrinkToFit="1"/>
    </xf>
    <xf numFmtId="3" fontId="6" fillId="0" borderId="36" xfId="0" applyNumberFormat="1" applyFont="1" applyBorder="1" applyAlignment="1">
      <alignment horizontal="right" vertical="center"/>
    </xf>
    <xf numFmtId="179" fontId="15" fillId="0" borderId="5" xfId="0" applyNumberFormat="1" applyFont="1" applyBorder="1" applyAlignment="1">
      <alignment vertical="center" shrinkToFit="1"/>
    </xf>
    <xf numFmtId="179" fontId="2" fillId="0" borderId="5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 shrinkToFit="1"/>
    </xf>
    <xf numFmtId="177" fontId="4" fillId="0" borderId="5" xfId="0" applyNumberFormat="1" applyFont="1" applyBorder="1" applyAlignment="1">
      <alignment horizontal="right" vertical="center" shrinkToFit="1"/>
    </xf>
    <xf numFmtId="177" fontId="16" fillId="0" borderId="6" xfId="0" applyNumberFormat="1" applyFont="1" applyBorder="1" applyAlignment="1">
      <alignment horizontal="right" vertical="center" wrapText="1"/>
    </xf>
    <xf numFmtId="0" fontId="16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38" fontId="2" fillId="0" borderId="5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38" fontId="2" fillId="0" borderId="5" xfId="0" applyNumberFormat="1" applyFont="1" applyBorder="1" applyAlignment="1">
      <alignment horizontal="center" vertical="center"/>
    </xf>
    <xf numFmtId="38" fontId="3" fillId="0" borderId="6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shrinkToFit="1"/>
    </xf>
    <xf numFmtId="38" fontId="3" fillId="0" borderId="5" xfId="0" applyNumberFormat="1" applyFont="1" applyBorder="1" applyAlignment="1">
      <alignment horizontal="center" vertical="center"/>
    </xf>
    <xf numFmtId="180" fontId="3" fillId="0" borderId="49" xfId="0" applyNumberFormat="1" applyFont="1" applyBorder="1" applyAlignment="1">
      <alignment horizontal="center" vertical="center"/>
    </xf>
    <xf numFmtId="40" fontId="3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176" fontId="5" fillId="2" borderId="23" xfId="0" applyNumberFormat="1" applyFont="1" applyFill="1" applyBorder="1" applyAlignment="1">
      <alignment horizontal="center" vertical="center"/>
    </xf>
    <xf numFmtId="176" fontId="5" fillId="2" borderId="36" xfId="0" applyNumberFormat="1" applyFont="1" applyFill="1" applyBorder="1" applyAlignment="1">
      <alignment horizontal="center" vertical="center"/>
    </xf>
    <xf numFmtId="176" fontId="5" fillId="0" borderId="23" xfId="0" applyNumberFormat="1" applyFont="1" applyBorder="1" applyAlignment="1">
      <alignment horizontal="center" vertical="center" wrapText="1"/>
    </xf>
    <xf numFmtId="176" fontId="5" fillId="0" borderId="36" xfId="0" applyNumberFormat="1" applyFont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 shrinkToFit="1"/>
    </xf>
    <xf numFmtId="0" fontId="5" fillId="0" borderId="36" xfId="0" applyNumberFormat="1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shrinkToFit="1"/>
    </xf>
    <xf numFmtId="0" fontId="5" fillId="2" borderId="36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0" fillId="2" borderId="23" xfId="0" applyFont="1" applyFill="1" applyBorder="1" applyAlignment="1">
      <alignment horizontal="center" vertical="center" shrinkToFit="1"/>
    </xf>
    <xf numFmtId="0" fontId="0" fillId="2" borderId="36" xfId="0" applyFont="1" applyFill="1" applyBorder="1" applyAlignment="1">
      <alignment horizontal="center" vertical="center" shrinkToFit="1"/>
    </xf>
    <xf numFmtId="178" fontId="0" fillId="2" borderId="23" xfId="0" applyNumberFormat="1" applyFont="1" applyFill="1" applyBorder="1" applyAlignment="1">
      <alignment horizontal="center" vertical="center" shrinkToFit="1"/>
    </xf>
    <xf numFmtId="178" fontId="0" fillId="2" borderId="36" xfId="0" applyNumberFormat="1" applyFont="1" applyFill="1" applyBorder="1" applyAlignment="1">
      <alignment horizontal="center" vertical="center" shrinkToFit="1"/>
    </xf>
    <xf numFmtId="3" fontId="0" fillId="2" borderId="23" xfId="0" applyNumberFormat="1" applyFont="1" applyFill="1" applyBorder="1" applyAlignment="1">
      <alignment horizontal="right" vertical="center"/>
    </xf>
    <xf numFmtId="3" fontId="0" fillId="2" borderId="36" xfId="0" applyNumberFormat="1" applyFont="1" applyFill="1" applyBorder="1" applyAlignment="1">
      <alignment horizontal="right" vertical="center"/>
    </xf>
    <xf numFmtId="3" fontId="0" fillId="2" borderId="23" xfId="0" applyNumberFormat="1" applyFont="1" applyFill="1" applyBorder="1" applyAlignment="1">
      <alignment horizontal="center" vertical="center"/>
    </xf>
    <xf numFmtId="3" fontId="0" fillId="2" borderId="36" xfId="0" applyNumberFormat="1" applyFont="1" applyFill="1" applyBorder="1" applyAlignment="1">
      <alignment horizontal="center" vertical="center"/>
    </xf>
    <xf numFmtId="2" fontId="0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ont="1" applyFill="1" applyBorder="1" applyAlignment="1">
      <alignment horizontal="center" vertical="center"/>
    </xf>
    <xf numFmtId="0" fontId="6" fillId="0" borderId="23" xfId="2" applyFont="1" applyBorder="1" applyAlignment="1">
      <alignment horizontal="center" vertical="center" shrinkToFit="1"/>
    </xf>
    <xf numFmtId="0" fontId="6" fillId="0" borderId="36" xfId="2" applyFont="1" applyBorder="1" applyAlignment="1">
      <alignment horizontal="center" vertical="center" shrinkToFit="1"/>
    </xf>
    <xf numFmtId="0" fontId="5" fillId="0" borderId="25" xfId="2" applyFont="1" applyBorder="1" applyAlignment="1">
      <alignment horizontal="center" vertical="center"/>
    </xf>
    <xf numFmtId="0" fontId="5" fillId="0" borderId="36" xfId="2" applyFont="1" applyBorder="1" applyAlignment="1">
      <alignment horizontal="center" vertical="center"/>
    </xf>
    <xf numFmtId="176" fontId="5" fillId="0" borderId="23" xfId="2" applyNumberFormat="1" applyFont="1" applyBorder="1" applyAlignment="1">
      <alignment horizontal="center" vertical="center"/>
    </xf>
    <xf numFmtId="176" fontId="5" fillId="0" borderId="36" xfId="2" applyNumberFormat="1" applyFont="1" applyBorder="1" applyAlignment="1">
      <alignment horizontal="center" vertical="center"/>
    </xf>
    <xf numFmtId="176" fontId="5" fillId="0" borderId="23" xfId="2" applyNumberFormat="1" applyFont="1" applyBorder="1" applyAlignment="1">
      <alignment horizontal="center" vertical="center" wrapText="1"/>
    </xf>
    <xf numFmtId="176" fontId="5" fillId="0" borderId="36" xfId="2" applyNumberFormat="1" applyFont="1" applyBorder="1" applyAlignment="1">
      <alignment horizontal="center" vertical="center" wrapText="1"/>
    </xf>
    <xf numFmtId="2" fontId="6" fillId="0" borderId="5" xfId="2" applyNumberFormat="1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shrinkToFit="1"/>
    </xf>
    <xf numFmtId="0" fontId="5" fillId="2" borderId="41" xfId="0" applyFont="1" applyFill="1" applyBorder="1" applyAlignment="1">
      <alignment horizontal="center" vertical="center" shrinkToFit="1"/>
    </xf>
    <xf numFmtId="0" fontId="6" fillId="2" borderId="23" xfId="0" applyFont="1" applyFill="1" applyBorder="1" applyAlignment="1">
      <alignment horizontal="center" vertical="center" shrinkToFit="1"/>
    </xf>
    <xf numFmtId="0" fontId="6" fillId="2" borderId="36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5" fillId="0" borderId="47" xfId="2" applyFont="1" applyBorder="1" applyAlignment="1">
      <alignment horizontal="center" vertical="center"/>
    </xf>
    <xf numFmtId="0" fontId="5" fillId="0" borderId="48" xfId="2" applyFont="1" applyBorder="1" applyAlignment="1">
      <alignment horizontal="center" vertical="center"/>
    </xf>
    <xf numFmtId="0" fontId="6" fillId="0" borderId="38" xfId="2" applyNumberFormat="1" applyFont="1" applyBorder="1" applyAlignment="1">
      <alignment horizontal="center" vertical="center" shrinkToFit="1"/>
    </xf>
    <xf numFmtId="0" fontId="6" fillId="0" borderId="41" xfId="2" applyNumberFormat="1" applyFont="1" applyBorder="1" applyAlignment="1">
      <alignment horizontal="center" vertical="center" shrinkToFit="1"/>
    </xf>
    <xf numFmtId="0" fontId="5" fillId="0" borderId="23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 shrinkToFit="1"/>
    </xf>
    <xf numFmtId="0" fontId="4" fillId="0" borderId="36" xfId="2" applyFont="1" applyBorder="1" applyAlignment="1">
      <alignment horizontal="center" vertical="center" shrinkToFit="1"/>
    </xf>
    <xf numFmtId="0" fontId="5" fillId="0" borderId="25" xfId="2" applyFont="1" applyBorder="1" applyAlignment="1">
      <alignment horizontal="center" vertical="center" shrinkToFit="1"/>
    </xf>
    <xf numFmtId="0" fontId="5" fillId="0" borderId="23" xfId="2" applyFont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6" fillId="0" borderId="36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shrinkToFit="1"/>
    </xf>
    <xf numFmtId="0" fontId="2" fillId="0" borderId="30" xfId="0" applyFont="1" applyBorder="1" applyAlignment="1">
      <alignment horizontal="center" shrinkToFit="1"/>
    </xf>
    <xf numFmtId="0" fontId="0" fillId="2" borderId="5" xfId="0" applyFont="1" applyFill="1" applyBorder="1" applyAlignment="1">
      <alignment horizontal="center" vertical="center" wrapText="1"/>
    </xf>
    <xf numFmtId="176" fontId="5" fillId="0" borderId="45" xfId="0" applyNumberFormat="1" applyFont="1" applyBorder="1" applyAlignment="1">
      <alignment horizontal="center" vertical="center"/>
    </xf>
    <xf numFmtId="3" fontId="6" fillId="0" borderId="45" xfId="0" applyNumberFormat="1" applyFont="1" applyBorder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/>
    </xf>
    <xf numFmtId="0" fontId="6" fillId="0" borderId="4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6" fillId="0" borderId="45" xfId="2" applyNumberFormat="1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5" fillId="0" borderId="3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3" xfId="2" applyFont="1" applyBorder="1" applyAlignment="1">
      <alignment horizontal="center" vertical="center" shrinkToFit="1"/>
    </xf>
    <xf numFmtId="3" fontId="0" fillId="0" borderId="23" xfId="0" applyNumberFormat="1" applyFont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0" fillId="0" borderId="23" xfId="0" applyFont="1" applyBorder="1" applyAlignment="1">
      <alignment horizontal="center" vertical="center" shrinkToFit="1"/>
    </xf>
    <xf numFmtId="0" fontId="0" fillId="0" borderId="36" xfId="0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wrapText="1"/>
    </xf>
    <xf numFmtId="0" fontId="0" fillId="2" borderId="36" xfId="0" applyFill="1" applyBorder="1" applyAlignment="1">
      <alignment horizontal="right" vertical="center"/>
    </xf>
    <xf numFmtId="2" fontId="0" fillId="2" borderId="5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76" fontId="10" fillId="0" borderId="23" xfId="2" applyNumberFormat="1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176" fontId="10" fillId="0" borderId="23" xfId="2" applyNumberFormat="1" applyFont="1" applyBorder="1" applyAlignment="1">
      <alignment horizontal="center" vertical="center" wrapText="1"/>
    </xf>
    <xf numFmtId="0" fontId="4" fillId="0" borderId="36" xfId="2" applyFont="1" applyBorder="1" applyAlignment="1">
      <alignment horizontal="center" vertical="center" wrapText="1"/>
    </xf>
    <xf numFmtId="0" fontId="5" fillId="0" borderId="37" xfId="2" applyFont="1" applyBorder="1" applyAlignment="1">
      <alignment horizontal="center" vertical="center" shrinkToFit="1"/>
    </xf>
    <xf numFmtId="0" fontId="5" fillId="0" borderId="40" xfId="2" applyFont="1" applyBorder="1" applyAlignment="1">
      <alignment horizontal="center" vertical="center" shrinkToFit="1"/>
    </xf>
    <xf numFmtId="0" fontId="5" fillId="0" borderId="38" xfId="2" applyFont="1" applyBorder="1" applyAlignment="1">
      <alignment horizontal="center" vertical="center" shrinkToFit="1"/>
    </xf>
    <xf numFmtId="0" fontId="5" fillId="0" borderId="41" xfId="2" applyFont="1" applyBorder="1" applyAlignment="1">
      <alignment horizontal="center" vertical="center" shrinkToFit="1"/>
    </xf>
    <xf numFmtId="0" fontId="5" fillId="0" borderId="23" xfId="2" applyFont="1" applyBorder="1" applyAlignment="1">
      <alignment horizontal="center" vertical="center" wrapText="1"/>
    </xf>
    <xf numFmtId="0" fontId="5" fillId="0" borderId="36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textRotation="255"/>
    </xf>
    <xf numFmtId="0" fontId="6" fillId="0" borderId="25" xfId="0" applyFont="1" applyBorder="1" applyAlignment="1">
      <alignment horizontal="center" vertical="center" textRotation="255"/>
    </xf>
    <xf numFmtId="0" fontId="6" fillId="0" borderId="3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/>
    <xf numFmtId="0" fontId="6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wrapText="1"/>
    </xf>
    <xf numFmtId="0" fontId="5" fillId="0" borderId="25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2" fontId="0" fillId="2" borderId="11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shrinkToFit="1"/>
    </xf>
    <xf numFmtId="0" fontId="2" fillId="0" borderId="10" xfId="0" applyFont="1" applyBorder="1" applyAlignment="1">
      <alignment horizontal="center" shrinkToFit="1"/>
    </xf>
    <xf numFmtId="0" fontId="5" fillId="0" borderId="13" xfId="0" applyFont="1" applyBorder="1" applyAlignment="1">
      <alignment horizontal="center" vertical="center" textRotation="255"/>
    </xf>
    <xf numFmtId="0" fontId="4" fillId="0" borderId="22" xfId="0" applyFont="1" applyBorder="1" applyAlignment="1">
      <alignment horizontal="center" vertical="center" textRotation="255"/>
    </xf>
    <xf numFmtId="0" fontId="4" fillId="0" borderId="32" xfId="0" applyFont="1" applyBorder="1" applyAlignment="1">
      <alignment horizontal="center" vertical="center" textRotation="255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</cellXfs>
  <cellStyles count="3">
    <cellStyle name="一般" xfId="0" builtinId="0"/>
    <cellStyle name="一般 2" xfId="2"/>
    <cellStyle name="一般_94交通量調查統計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近五年進入花東重要公路車流量變化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工作表2!$C$11</c:f>
              <c:strCache>
                <c:ptCount val="1"/>
                <c:pt idx="0">
                  <c:v>公路總局四區工程處-南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工作表2!$D$10:$H$10</c:f>
              <c:numCache>
                <c:formatCode>General</c:formatCode>
                <c:ptCount val="5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</c:numCache>
            </c:numRef>
          </c:cat>
          <c:val>
            <c:numRef>
              <c:f>工作表2!$D$11:$H$11</c:f>
              <c:numCache>
                <c:formatCode>General</c:formatCode>
                <c:ptCount val="5"/>
                <c:pt idx="0">
                  <c:v>6694</c:v>
                </c:pt>
                <c:pt idx="1">
                  <c:v>10510</c:v>
                </c:pt>
                <c:pt idx="2">
                  <c:v>11397</c:v>
                </c:pt>
                <c:pt idx="3">
                  <c:v>13909</c:v>
                </c:pt>
                <c:pt idx="4">
                  <c:v>9512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工作表2!$C$12</c:f>
              <c:strCache>
                <c:ptCount val="1"/>
                <c:pt idx="0">
                  <c:v>崇德管制站-南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工作表2!$D$10:$H$10</c:f>
              <c:numCache>
                <c:formatCode>General</c:formatCode>
                <c:ptCount val="5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</c:numCache>
            </c:numRef>
          </c:cat>
          <c:val>
            <c:numRef>
              <c:f>工作表2!$D$12:$H$12</c:f>
              <c:numCache>
                <c:formatCode>General</c:formatCode>
                <c:ptCount val="5"/>
                <c:pt idx="3">
                  <c:v>7059</c:v>
                </c:pt>
                <c:pt idx="4">
                  <c:v>4767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工作表2!$C$13</c:f>
              <c:strCache>
                <c:ptCount val="1"/>
                <c:pt idx="0">
                  <c:v>新田橋-南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工作表2!$D$10:$H$10</c:f>
              <c:numCache>
                <c:formatCode>General</c:formatCode>
                <c:ptCount val="5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</c:numCache>
            </c:numRef>
          </c:cat>
          <c:val>
            <c:numRef>
              <c:f>工作表2!$D$13:$H$13</c:f>
              <c:numCache>
                <c:formatCode>General</c:formatCode>
                <c:ptCount val="5"/>
                <c:pt idx="0">
                  <c:v>13970</c:v>
                </c:pt>
                <c:pt idx="1">
                  <c:v>9962</c:v>
                </c:pt>
                <c:pt idx="2">
                  <c:v>12143</c:v>
                </c:pt>
                <c:pt idx="3">
                  <c:v>14946</c:v>
                </c:pt>
                <c:pt idx="4">
                  <c:v>14855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工作表2!$C$14</c:f>
              <c:strCache>
                <c:ptCount val="1"/>
                <c:pt idx="0">
                  <c:v>慈恩-東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工作表2!$D$10:$H$10</c:f>
              <c:numCache>
                <c:formatCode>General</c:formatCode>
                <c:ptCount val="5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</c:numCache>
            </c:numRef>
          </c:cat>
          <c:val>
            <c:numRef>
              <c:f>工作表2!$D$14:$H$14</c:f>
              <c:numCache>
                <c:formatCode>General</c:formatCode>
                <c:ptCount val="5"/>
                <c:pt idx="0">
                  <c:v>670</c:v>
                </c:pt>
                <c:pt idx="1">
                  <c:v>509</c:v>
                </c:pt>
                <c:pt idx="2">
                  <c:v>525</c:v>
                </c:pt>
                <c:pt idx="3">
                  <c:v>865</c:v>
                </c:pt>
                <c:pt idx="4">
                  <c:v>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工作表2!$C$15</c:f>
              <c:strCache>
                <c:ptCount val="1"/>
                <c:pt idx="0">
                  <c:v>太魯閣口-東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工作表2!$D$10:$H$10</c:f>
              <c:numCache>
                <c:formatCode>General</c:formatCode>
                <c:ptCount val="5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</c:numCache>
            </c:numRef>
          </c:cat>
          <c:val>
            <c:numRef>
              <c:f>工作表2!$D$15:$H$15</c:f>
              <c:numCache>
                <c:formatCode>General</c:formatCode>
                <c:ptCount val="5"/>
                <c:pt idx="0">
                  <c:v>3641</c:v>
                </c:pt>
                <c:pt idx="1">
                  <c:v>3996</c:v>
                </c:pt>
                <c:pt idx="2">
                  <c:v>3880</c:v>
                </c:pt>
                <c:pt idx="3">
                  <c:v>3456</c:v>
                </c:pt>
                <c:pt idx="4">
                  <c:v>2466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工作表2!$C$16</c:f>
              <c:strCache>
                <c:ptCount val="1"/>
                <c:pt idx="0">
                  <c:v>大武橋-北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工作表2!$D$10:$H$10</c:f>
              <c:numCache>
                <c:formatCode>General</c:formatCode>
                <c:ptCount val="5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</c:numCache>
            </c:numRef>
          </c:cat>
          <c:val>
            <c:numRef>
              <c:f>工作表2!$D$16:$H$16</c:f>
              <c:numCache>
                <c:formatCode>General</c:formatCode>
                <c:ptCount val="5"/>
                <c:pt idx="0">
                  <c:v>6734</c:v>
                </c:pt>
                <c:pt idx="1">
                  <c:v>6888</c:v>
                </c:pt>
                <c:pt idx="2">
                  <c:v>6480</c:v>
                </c:pt>
                <c:pt idx="3">
                  <c:v>5353</c:v>
                </c:pt>
                <c:pt idx="4">
                  <c:v>4455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工作表2!$C$17</c:f>
              <c:strCache>
                <c:ptCount val="1"/>
                <c:pt idx="0">
                  <c:v>丹路-北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工作表2!$D$10:$H$10</c:f>
              <c:numCache>
                <c:formatCode>General</c:formatCode>
                <c:ptCount val="5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</c:numCache>
            </c:numRef>
          </c:cat>
          <c:val>
            <c:numRef>
              <c:f>工作表2!$D$17:$H$17</c:f>
              <c:numCache>
                <c:formatCode>General</c:formatCode>
                <c:ptCount val="5"/>
                <c:pt idx="0">
                  <c:v>8404</c:v>
                </c:pt>
                <c:pt idx="1">
                  <c:v>8284</c:v>
                </c:pt>
                <c:pt idx="2">
                  <c:v>8541</c:v>
                </c:pt>
                <c:pt idx="3">
                  <c:v>7726</c:v>
                </c:pt>
                <c:pt idx="4">
                  <c:v>7283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0442992"/>
        <c:axId val="-1140433200"/>
      </c:lineChart>
      <c:catAx>
        <c:axId val="-11404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40433200"/>
        <c:crosses val="autoZero"/>
        <c:auto val="1"/>
        <c:lblAlgn val="ctr"/>
        <c:lblOffset val="100"/>
        <c:noMultiLvlLbl val="0"/>
      </c:catAx>
      <c:valAx>
        <c:axId val="-11404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404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133350</xdr:rowOff>
    </xdr:from>
    <xdr:to>
      <xdr:col>18</xdr:col>
      <xdr:colOff>514349</xdr:colOff>
      <xdr:row>19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topLeftCell="B1" workbookViewId="0">
      <selection activeCell="X22" sqref="X22"/>
    </sheetView>
  </sheetViews>
  <sheetFormatPr defaultRowHeight="16.5" x14ac:dyDescent="0.25"/>
  <cols>
    <col min="14" max="23" width="9" hidden="1" customWidth="1"/>
    <col min="24" max="25" width="9" customWidth="1"/>
  </cols>
  <sheetData>
    <row r="1" spans="1:31" ht="21" x14ac:dyDescent="0.25">
      <c r="B1" s="325" t="s">
        <v>15</v>
      </c>
      <c r="C1" s="328" t="s">
        <v>16</v>
      </c>
      <c r="D1" s="329"/>
      <c r="E1" s="329"/>
      <c r="F1" s="330"/>
      <c r="G1" s="11" t="s">
        <v>17</v>
      </c>
      <c r="H1" s="308" t="s">
        <v>18</v>
      </c>
      <c r="I1" s="306"/>
      <c r="J1" s="333" t="s">
        <v>19</v>
      </c>
      <c r="K1" s="299" t="s">
        <v>20</v>
      </c>
      <c r="L1" s="299" t="s">
        <v>21</v>
      </c>
      <c r="M1" s="299" t="s">
        <v>22</v>
      </c>
      <c r="N1" s="301" t="s">
        <v>23</v>
      </c>
      <c r="O1" s="302"/>
      <c r="P1" s="303"/>
      <c r="Q1" s="304" t="s">
        <v>24</v>
      </c>
      <c r="R1" s="305"/>
      <c r="S1" s="305"/>
      <c r="T1" s="305"/>
      <c r="U1" s="305"/>
      <c r="V1" s="305"/>
      <c r="W1" s="306"/>
      <c r="X1" s="304" t="s">
        <v>25</v>
      </c>
      <c r="Y1" s="305"/>
      <c r="Z1" s="307" t="s">
        <v>26</v>
      </c>
      <c r="AA1" s="308"/>
      <c r="AB1" s="309"/>
      <c r="AC1" s="12" t="s">
        <v>27</v>
      </c>
    </row>
    <row r="2" spans="1:31" ht="21" x14ac:dyDescent="0.25">
      <c r="B2" s="326"/>
      <c r="C2" s="287" t="s">
        <v>28</v>
      </c>
      <c r="D2" s="290" t="s">
        <v>29</v>
      </c>
      <c r="E2" s="291"/>
      <c r="F2" s="287" t="s">
        <v>30</v>
      </c>
      <c r="G2" s="13" t="s">
        <v>31</v>
      </c>
      <c r="H2" s="293"/>
      <c r="I2" s="331"/>
      <c r="J2" s="316"/>
      <c r="K2" s="300"/>
      <c r="L2" s="300"/>
      <c r="M2" s="300"/>
      <c r="N2" s="296" t="s">
        <v>32</v>
      </c>
      <c r="O2" s="296" t="s">
        <v>33</v>
      </c>
      <c r="P2" s="296" t="s">
        <v>34</v>
      </c>
      <c r="Q2" s="14" t="s">
        <v>35</v>
      </c>
      <c r="R2" s="15" t="s">
        <v>36</v>
      </c>
      <c r="S2" s="15" t="s">
        <v>36</v>
      </c>
      <c r="T2" s="313" t="s">
        <v>37</v>
      </c>
      <c r="U2" s="313" t="s">
        <v>38</v>
      </c>
      <c r="V2" s="16" t="s">
        <v>39</v>
      </c>
      <c r="W2" s="17" t="s">
        <v>40</v>
      </c>
      <c r="X2" s="18" t="s">
        <v>41</v>
      </c>
      <c r="Y2" s="19" t="s">
        <v>42</v>
      </c>
      <c r="Z2" s="310"/>
      <c r="AA2" s="311"/>
      <c r="AB2" s="312"/>
      <c r="AC2" s="20"/>
    </row>
    <row r="3" spans="1:31" ht="21" x14ac:dyDescent="0.25">
      <c r="B3" s="326"/>
      <c r="C3" s="288"/>
      <c r="D3" s="292"/>
      <c r="E3" s="293"/>
      <c r="F3" s="288"/>
      <c r="G3" s="13" t="s">
        <v>43</v>
      </c>
      <c r="H3" s="293"/>
      <c r="I3" s="331"/>
      <c r="J3" s="316"/>
      <c r="K3" s="300"/>
      <c r="L3" s="300"/>
      <c r="M3" s="300"/>
      <c r="N3" s="297"/>
      <c r="O3" s="297"/>
      <c r="P3" s="298"/>
      <c r="Q3" s="14" t="s">
        <v>44</v>
      </c>
      <c r="R3" s="15" t="s">
        <v>45</v>
      </c>
      <c r="S3" s="15" t="s">
        <v>46</v>
      </c>
      <c r="T3" s="314"/>
      <c r="U3" s="314"/>
      <c r="V3" s="21"/>
      <c r="W3" s="22"/>
      <c r="X3" s="13" t="s">
        <v>47</v>
      </c>
      <c r="Y3" s="19" t="s">
        <v>48</v>
      </c>
      <c r="Z3" s="19" t="s">
        <v>49</v>
      </c>
      <c r="AA3" s="316" t="s">
        <v>50</v>
      </c>
      <c r="AB3" s="296" t="s">
        <v>51</v>
      </c>
      <c r="AC3" s="23"/>
    </row>
    <row r="4" spans="1:31" ht="21.75" thickBot="1" x14ac:dyDescent="0.3">
      <c r="B4" s="327"/>
      <c r="C4" s="289"/>
      <c r="D4" s="294"/>
      <c r="E4" s="295"/>
      <c r="F4" s="289"/>
      <c r="G4" s="24" t="s">
        <v>52</v>
      </c>
      <c r="H4" s="295"/>
      <c r="I4" s="332"/>
      <c r="J4" s="318"/>
      <c r="K4" s="25" t="s">
        <v>53</v>
      </c>
      <c r="L4" s="26" t="s">
        <v>54</v>
      </c>
      <c r="M4" s="26" t="s">
        <v>55</v>
      </c>
      <c r="N4" s="26" t="s">
        <v>54</v>
      </c>
      <c r="O4" s="26" t="s">
        <v>56</v>
      </c>
      <c r="P4" s="26" t="s">
        <v>54</v>
      </c>
      <c r="Q4" s="27" t="s">
        <v>42</v>
      </c>
      <c r="R4" s="28" t="s">
        <v>42</v>
      </c>
      <c r="S4" s="28" t="s">
        <v>42</v>
      </c>
      <c r="T4" s="315"/>
      <c r="U4" s="315"/>
      <c r="V4" s="28" t="s">
        <v>42</v>
      </c>
      <c r="W4" s="29" t="s">
        <v>57</v>
      </c>
      <c r="X4" s="26" t="s">
        <v>58</v>
      </c>
      <c r="Y4" s="30" t="s">
        <v>59</v>
      </c>
      <c r="Z4" s="26" t="s">
        <v>60</v>
      </c>
      <c r="AA4" s="317"/>
      <c r="AB4" s="318"/>
      <c r="AC4" s="31" t="s">
        <v>61</v>
      </c>
    </row>
    <row r="5" spans="1:31" x14ac:dyDescent="0.25">
      <c r="A5">
        <v>106</v>
      </c>
      <c r="B5" s="159" t="s">
        <v>0</v>
      </c>
      <c r="C5" s="234" t="s">
        <v>77</v>
      </c>
      <c r="D5" s="151" t="s">
        <v>307</v>
      </c>
      <c r="E5" s="229" t="s">
        <v>10</v>
      </c>
      <c r="F5" s="58" t="s">
        <v>3</v>
      </c>
      <c r="G5" s="151" t="s">
        <v>64</v>
      </c>
      <c r="H5" s="228" t="s">
        <v>5</v>
      </c>
      <c r="I5" s="228" t="s">
        <v>12</v>
      </c>
      <c r="J5" s="151" t="s">
        <v>81</v>
      </c>
      <c r="K5" s="158">
        <v>0.59999999999999432</v>
      </c>
      <c r="L5" s="229">
        <v>20.200000000000003</v>
      </c>
      <c r="M5" s="59" t="s">
        <v>82</v>
      </c>
      <c r="N5" s="60"/>
      <c r="O5" s="60"/>
      <c r="P5" s="60"/>
      <c r="Q5" s="61"/>
      <c r="R5" s="61"/>
      <c r="S5" s="62"/>
      <c r="T5" s="62"/>
      <c r="U5" s="62"/>
      <c r="V5" s="62"/>
      <c r="W5" s="62"/>
      <c r="X5" s="61">
        <v>8180</v>
      </c>
      <c r="Y5" s="62"/>
      <c r="Z5" s="62"/>
      <c r="AA5" s="60"/>
      <c r="AB5" s="230"/>
      <c r="AC5" s="63"/>
      <c r="AD5" s="63"/>
      <c r="AE5" s="64"/>
    </row>
    <row r="6" spans="1:31" x14ac:dyDescent="0.25">
      <c r="B6" s="159"/>
      <c r="C6" s="234"/>
      <c r="D6" s="151"/>
      <c r="E6" s="229"/>
      <c r="F6" s="58" t="s">
        <v>11</v>
      </c>
      <c r="G6" s="151"/>
      <c r="H6" s="228"/>
      <c r="I6" s="228"/>
      <c r="J6" s="151"/>
      <c r="K6" s="158"/>
      <c r="L6" s="229"/>
      <c r="M6" s="59" t="s">
        <v>84</v>
      </c>
      <c r="N6" s="60"/>
      <c r="O6" s="60"/>
      <c r="P6" s="60"/>
      <c r="Q6" s="61"/>
      <c r="R6" s="61"/>
      <c r="S6" s="62"/>
      <c r="T6" s="62"/>
      <c r="U6" s="62"/>
      <c r="V6" s="62"/>
      <c r="W6" s="62"/>
      <c r="X6" s="61">
        <v>6694</v>
      </c>
      <c r="Y6" s="62"/>
      <c r="Z6" s="62"/>
      <c r="AA6" s="60"/>
      <c r="AB6" s="230"/>
      <c r="AC6" s="63"/>
      <c r="AD6" s="63"/>
      <c r="AE6" s="64"/>
    </row>
    <row r="7" spans="1:31" ht="21" x14ac:dyDescent="0.25">
      <c r="A7">
        <v>107</v>
      </c>
      <c r="B7" s="278" t="s">
        <v>0</v>
      </c>
      <c r="C7" s="280" t="s">
        <v>77</v>
      </c>
      <c r="D7" s="282" t="s">
        <v>2</v>
      </c>
      <c r="E7" s="284" t="s">
        <v>10</v>
      </c>
      <c r="F7" s="46" t="s">
        <v>3</v>
      </c>
      <c r="G7" s="223" t="s">
        <v>78</v>
      </c>
      <c r="H7" s="227" t="s">
        <v>79</v>
      </c>
      <c r="I7" s="202" t="s">
        <v>80</v>
      </c>
      <c r="J7" s="204" t="s">
        <v>81</v>
      </c>
      <c r="K7" s="274">
        <v>0.59999999999999432</v>
      </c>
      <c r="L7" s="276">
        <v>20.200000000000003</v>
      </c>
      <c r="M7" s="47" t="s">
        <v>82</v>
      </c>
      <c r="N7" s="48" t="s">
        <v>8</v>
      </c>
      <c r="O7" s="49">
        <v>2</v>
      </c>
      <c r="P7" s="49">
        <v>0.7</v>
      </c>
      <c r="Q7" s="50">
        <v>8694</v>
      </c>
      <c r="R7" s="50">
        <v>283</v>
      </c>
      <c r="S7" s="50">
        <v>178</v>
      </c>
      <c r="T7" s="50">
        <v>3</v>
      </c>
      <c r="U7" s="50">
        <v>170</v>
      </c>
      <c r="V7" s="50">
        <v>2376</v>
      </c>
      <c r="W7" s="51">
        <v>11704</v>
      </c>
      <c r="X7" s="50">
        <v>11093</v>
      </c>
      <c r="Y7" s="50">
        <v>3511.2</v>
      </c>
      <c r="Z7" s="52">
        <v>1125</v>
      </c>
      <c r="AA7" s="53" t="s">
        <v>83</v>
      </c>
      <c r="AB7" s="210">
        <f t="shared" ref="AB7" si="0">IF(W7&gt;=W8,W7/(W7+W8),W8/(W7+W8))</f>
        <v>0.51559471365638765</v>
      </c>
      <c r="AC7" s="54"/>
    </row>
    <row r="8" spans="1:31" ht="21" x14ac:dyDescent="0.25">
      <c r="B8" s="279"/>
      <c r="C8" s="281"/>
      <c r="D8" s="283"/>
      <c r="E8" s="284"/>
      <c r="F8" s="55" t="s">
        <v>11</v>
      </c>
      <c r="G8" s="205"/>
      <c r="H8" s="203"/>
      <c r="I8" s="203"/>
      <c r="J8" s="205"/>
      <c r="K8" s="275"/>
      <c r="L8" s="277"/>
      <c r="M8" s="47" t="s">
        <v>84</v>
      </c>
      <c r="N8" s="48" t="s">
        <v>8</v>
      </c>
      <c r="O8" s="49">
        <v>2</v>
      </c>
      <c r="P8" s="49">
        <v>0.7</v>
      </c>
      <c r="Q8" s="50">
        <v>8376</v>
      </c>
      <c r="R8" s="50">
        <v>204</v>
      </c>
      <c r="S8" s="50">
        <v>157</v>
      </c>
      <c r="T8" s="50">
        <v>3</v>
      </c>
      <c r="U8" s="50">
        <v>182</v>
      </c>
      <c r="V8" s="50">
        <v>2074</v>
      </c>
      <c r="W8" s="51">
        <v>10996</v>
      </c>
      <c r="X8" s="50">
        <v>10510</v>
      </c>
      <c r="Y8" s="50">
        <v>3298.7999999999997</v>
      </c>
      <c r="Z8" s="56">
        <v>1094</v>
      </c>
      <c r="AA8" s="53" t="s">
        <v>85</v>
      </c>
      <c r="AB8" s="210"/>
      <c r="AC8" s="57"/>
    </row>
    <row r="9" spans="1:31" x14ac:dyDescent="0.25">
      <c r="A9">
        <v>108</v>
      </c>
      <c r="B9" s="252" t="s">
        <v>0</v>
      </c>
      <c r="C9" s="253" t="s">
        <v>1</v>
      </c>
      <c r="D9" s="215" t="s">
        <v>2</v>
      </c>
      <c r="E9" s="216"/>
      <c r="F9" s="1" t="s">
        <v>3</v>
      </c>
      <c r="G9" s="243" t="s">
        <v>4</v>
      </c>
      <c r="H9" s="254" t="s">
        <v>5</v>
      </c>
      <c r="I9" s="255"/>
      <c r="J9" s="243" t="s">
        <v>6</v>
      </c>
      <c r="K9" s="243">
        <v>0.59999999999999432</v>
      </c>
      <c r="L9" s="243">
        <v>20.200000000000003</v>
      </c>
      <c r="M9" s="2" t="s">
        <v>7</v>
      </c>
      <c r="N9" s="2" t="s">
        <v>8</v>
      </c>
      <c r="O9" s="2">
        <v>2</v>
      </c>
      <c r="P9" s="2">
        <v>0.7</v>
      </c>
      <c r="Q9" s="3">
        <v>6658</v>
      </c>
      <c r="R9" s="3">
        <v>275</v>
      </c>
      <c r="S9" s="3">
        <v>352</v>
      </c>
      <c r="T9" s="3">
        <v>2</v>
      </c>
      <c r="U9" s="3">
        <v>370</v>
      </c>
      <c r="V9" s="3">
        <v>2332</v>
      </c>
      <c r="W9" s="3">
        <v>9989</v>
      </c>
      <c r="X9" s="4">
        <v>9881</v>
      </c>
      <c r="Y9" s="4">
        <v>2996.7</v>
      </c>
      <c r="Z9" s="3">
        <v>1090</v>
      </c>
      <c r="AA9" s="3" t="s">
        <v>9</v>
      </c>
      <c r="AB9" s="271">
        <v>0.53429064292041584</v>
      </c>
      <c r="AC9" s="5"/>
    </row>
    <row r="10" spans="1:31" ht="17.25" thickBot="1" x14ac:dyDescent="0.3">
      <c r="B10" s="334"/>
      <c r="C10" s="335"/>
      <c r="D10" s="321" t="s">
        <v>10</v>
      </c>
      <c r="E10" s="322"/>
      <c r="F10" s="6" t="s">
        <v>11</v>
      </c>
      <c r="G10" s="319"/>
      <c r="H10" s="323" t="s">
        <v>12</v>
      </c>
      <c r="I10" s="324"/>
      <c r="J10" s="319"/>
      <c r="K10" s="319"/>
      <c r="L10" s="319"/>
      <c r="M10" s="7" t="s">
        <v>13</v>
      </c>
      <c r="N10" s="7" t="s">
        <v>8</v>
      </c>
      <c r="O10" s="7">
        <v>2</v>
      </c>
      <c r="P10" s="7">
        <v>0.7</v>
      </c>
      <c r="Q10" s="8">
        <v>8373</v>
      </c>
      <c r="R10" s="8">
        <v>217</v>
      </c>
      <c r="S10" s="8">
        <v>417</v>
      </c>
      <c r="T10" s="8">
        <v>0</v>
      </c>
      <c r="U10" s="8">
        <v>338</v>
      </c>
      <c r="V10" s="8">
        <v>2115</v>
      </c>
      <c r="W10" s="8">
        <v>11460</v>
      </c>
      <c r="X10" s="9">
        <v>11397</v>
      </c>
      <c r="Y10" s="9">
        <v>3438</v>
      </c>
      <c r="Z10" s="8">
        <v>1289</v>
      </c>
      <c r="AA10" s="8" t="s">
        <v>14</v>
      </c>
      <c r="AB10" s="320"/>
      <c r="AC10" s="10"/>
    </row>
    <row r="11" spans="1:31" ht="21" x14ac:dyDescent="0.25">
      <c r="A11">
        <v>109</v>
      </c>
      <c r="B11" s="236" t="s">
        <v>0</v>
      </c>
      <c r="C11" s="236" t="s">
        <v>62</v>
      </c>
      <c r="D11" s="177" t="s">
        <v>63</v>
      </c>
      <c r="E11" s="178"/>
      <c r="F11" s="32" t="s">
        <v>3</v>
      </c>
      <c r="G11" s="236" t="s">
        <v>64</v>
      </c>
      <c r="H11" s="177" t="s">
        <v>65</v>
      </c>
      <c r="I11" s="178"/>
      <c r="J11" s="181" t="s">
        <v>66</v>
      </c>
      <c r="K11" s="285">
        <v>6.7830000000000013</v>
      </c>
      <c r="L11" s="183">
        <v>20.2</v>
      </c>
      <c r="M11" s="33" t="s">
        <v>67</v>
      </c>
      <c r="N11" s="34" t="s">
        <v>8</v>
      </c>
      <c r="O11" s="35">
        <v>2</v>
      </c>
      <c r="P11" s="36">
        <v>0.7</v>
      </c>
      <c r="Q11" s="37">
        <v>6441</v>
      </c>
      <c r="R11" s="37">
        <v>268</v>
      </c>
      <c r="S11" s="37">
        <v>767</v>
      </c>
      <c r="T11" s="37">
        <v>2</v>
      </c>
      <c r="U11" s="37">
        <v>769</v>
      </c>
      <c r="V11" s="37">
        <v>1378</v>
      </c>
      <c r="W11" s="37">
        <v>9625</v>
      </c>
      <c r="X11" s="37">
        <v>13331</v>
      </c>
      <c r="Y11" s="37">
        <v>65450</v>
      </c>
      <c r="Z11" s="38">
        <v>1267</v>
      </c>
      <c r="AA11" s="35" t="s">
        <v>68</v>
      </c>
      <c r="AB11" s="184">
        <f>MAX(Z11:Z12)/SUM(Z11:Z12)</f>
        <v>0.5052713783678251</v>
      </c>
      <c r="AC11" s="5"/>
    </row>
    <row r="12" spans="1:31" ht="21" x14ac:dyDescent="0.25">
      <c r="B12" s="236"/>
      <c r="C12" s="236"/>
      <c r="D12" s="167" t="s">
        <v>69</v>
      </c>
      <c r="E12" s="168"/>
      <c r="F12" s="32" t="s">
        <v>11</v>
      </c>
      <c r="G12" s="236"/>
      <c r="H12" s="167" t="s">
        <v>70</v>
      </c>
      <c r="I12" s="168"/>
      <c r="J12" s="181"/>
      <c r="K12" s="285"/>
      <c r="L12" s="183"/>
      <c r="M12" s="33" t="s">
        <v>71</v>
      </c>
      <c r="N12" s="34" t="s">
        <v>8</v>
      </c>
      <c r="O12" s="35">
        <v>2</v>
      </c>
      <c r="P12" s="36">
        <v>0.7</v>
      </c>
      <c r="Q12" s="37">
        <v>7013</v>
      </c>
      <c r="R12" s="37">
        <v>287</v>
      </c>
      <c r="S12" s="37">
        <v>781</v>
      </c>
      <c r="T12" s="37">
        <v>1</v>
      </c>
      <c r="U12" s="37">
        <v>777</v>
      </c>
      <c r="V12" s="37">
        <v>1243</v>
      </c>
      <c r="W12" s="37">
        <v>10102</v>
      </c>
      <c r="X12" s="37">
        <v>13909</v>
      </c>
      <c r="Y12" s="37">
        <v>68693.599999999991</v>
      </c>
      <c r="Z12" s="39">
        <v>1294</v>
      </c>
      <c r="AA12" s="35" t="s">
        <v>72</v>
      </c>
      <c r="AB12" s="184"/>
      <c r="AC12" s="5"/>
    </row>
    <row r="13" spans="1:31" ht="21" x14ac:dyDescent="0.25">
      <c r="A13">
        <v>110</v>
      </c>
      <c r="B13" s="286" t="s">
        <v>0</v>
      </c>
      <c r="C13" s="235" t="s">
        <v>62</v>
      </c>
      <c r="D13" s="177" t="s">
        <v>63</v>
      </c>
      <c r="E13" s="178"/>
      <c r="F13" s="32" t="s">
        <v>3</v>
      </c>
      <c r="G13" s="236" t="s">
        <v>64</v>
      </c>
      <c r="H13" s="177" t="s">
        <v>65</v>
      </c>
      <c r="I13" s="178"/>
      <c r="J13" s="181" t="s">
        <v>73</v>
      </c>
      <c r="K13" s="285">
        <v>6.7830000000000013</v>
      </c>
      <c r="L13" s="183">
        <v>20.2</v>
      </c>
      <c r="M13" s="33" t="s">
        <v>74</v>
      </c>
      <c r="N13" s="40" t="s">
        <v>8</v>
      </c>
      <c r="O13" s="35">
        <v>2</v>
      </c>
      <c r="P13" s="40">
        <v>0.7</v>
      </c>
      <c r="Q13" s="41">
        <v>4371</v>
      </c>
      <c r="R13" s="41">
        <v>116</v>
      </c>
      <c r="S13" s="41">
        <v>220</v>
      </c>
      <c r="T13" s="41">
        <v>3</v>
      </c>
      <c r="U13" s="41">
        <v>519</v>
      </c>
      <c r="V13" s="41">
        <v>1293</v>
      </c>
      <c r="W13" s="37">
        <v>6522</v>
      </c>
      <c r="X13" s="41">
        <v>8558</v>
      </c>
      <c r="Y13" s="41">
        <v>44349.599999999999</v>
      </c>
      <c r="Z13" s="42">
        <v>758</v>
      </c>
      <c r="AA13" s="43" t="s">
        <v>75</v>
      </c>
      <c r="AB13" s="239">
        <v>0.58556588299617274</v>
      </c>
      <c r="AC13" s="5"/>
    </row>
    <row r="14" spans="1:31" ht="21" x14ac:dyDescent="0.25">
      <c r="B14" s="286"/>
      <c r="C14" s="235"/>
      <c r="D14" s="167" t="s">
        <v>69</v>
      </c>
      <c r="E14" s="168"/>
      <c r="F14" s="32" t="s">
        <v>11</v>
      </c>
      <c r="G14" s="236"/>
      <c r="H14" s="167" t="s">
        <v>70</v>
      </c>
      <c r="I14" s="168"/>
      <c r="J14" s="181"/>
      <c r="K14" s="285"/>
      <c r="L14" s="183"/>
      <c r="M14" s="33" t="s">
        <v>71</v>
      </c>
      <c r="N14" s="40" t="s">
        <v>8</v>
      </c>
      <c r="O14" s="35">
        <v>2</v>
      </c>
      <c r="P14" s="40">
        <v>0.7</v>
      </c>
      <c r="Q14" s="41">
        <v>5304</v>
      </c>
      <c r="R14" s="41">
        <v>113</v>
      </c>
      <c r="S14" s="41">
        <v>298</v>
      </c>
      <c r="T14" s="41">
        <v>8</v>
      </c>
      <c r="U14" s="41">
        <v>457</v>
      </c>
      <c r="V14" s="41">
        <v>1515</v>
      </c>
      <c r="W14" s="37">
        <v>7695</v>
      </c>
      <c r="X14" s="41">
        <v>9512</v>
      </c>
      <c r="Y14" s="41">
        <v>52326</v>
      </c>
      <c r="Z14" s="44">
        <v>1071</v>
      </c>
      <c r="AA14" s="43" t="s">
        <v>76</v>
      </c>
      <c r="AB14" s="233"/>
      <c r="AC14" s="5"/>
    </row>
    <row r="15" spans="1:31" ht="21" x14ac:dyDescent="0.25">
      <c r="B15" s="80"/>
      <c r="C15" s="106"/>
      <c r="D15" s="91"/>
      <c r="E15" s="91"/>
      <c r="F15" s="107"/>
      <c r="G15" s="80"/>
      <c r="H15" s="91"/>
      <c r="I15" s="91"/>
      <c r="J15" s="79"/>
      <c r="K15" s="108"/>
      <c r="L15" s="81"/>
      <c r="M15" s="82"/>
      <c r="N15" s="109"/>
      <c r="O15" s="79"/>
      <c r="P15" s="109"/>
      <c r="Q15" s="83"/>
      <c r="R15" s="83"/>
      <c r="S15" s="83"/>
      <c r="T15" s="83"/>
      <c r="U15" s="83"/>
      <c r="V15" s="83"/>
      <c r="W15" s="83"/>
      <c r="X15" s="83"/>
      <c r="Y15" s="83"/>
      <c r="Z15" s="110"/>
      <c r="AA15" s="45"/>
      <c r="AB15" s="97"/>
      <c r="AC15" s="98"/>
    </row>
    <row r="16" spans="1:31" ht="19.5" x14ac:dyDescent="0.25">
      <c r="A16">
        <v>109</v>
      </c>
      <c r="B16" s="189" t="s">
        <v>100</v>
      </c>
      <c r="C16" s="236" t="s">
        <v>181</v>
      </c>
      <c r="D16" s="177" t="s">
        <v>293</v>
      </c>
      <c r="E16" s="178"/>
      <c r="F16" s="32" t="s">
        <v>183</v>
      </c>
      <c r="G16" s="236" t="s">
        <v>64</v>
      </c>
      <c r="H16" s="177" t="s">
        <v>184</v>
      </c>
      <c r="I16" s="178"/>
      <c r="J16" s="181" t="s">
        <v>66</v>
      </c>
      <c r="K16" s="231">
        <v>10.403999999999996</v>
      </c>
      <c r="L16" s="183">
        <v>8</v>
      </c>
      <c r="M16" s="35" t="s">
        <v>185</v>
      </c>
      <c r="N16" s="111">
        <v>3.5</v>
      </c>
      <c r="O16" s="111" t="s">
        <v>131</v>
      </c>
      <c r="P16" s="111">
        <v>0.5</v>
      </c>
      <c r="Q16" s="37">
        <v>3413</v>
      </c>
      <c r="R16" s="37">
        <v>161</v>
      </c>
      <c r="S16" s="37">
        <v>489</v>
      </c>
      <c r="T16" s="37">
        <v>0</v>
      </c>
      <c r="U16" s="37">
        <v>287</v>
      </c>
      <c r="V16" s="37">
        <v>244</v>
      </c>
      <c r="W16" s="37">
        <v>4594</v>
      </c>
      <c r="X16" s="37">
        <v>6920</v>
      </c>
      <c r="Y16" s="37">
        <v>47777.599999999999</v>
      </c>
      <c r="Z16" s="38">
        <v>736</v>
      </c>
      <c r="AA16" s="112" t="s">
        <v>186</v>
      </c>
      <c r="AB16" s="184">
        <f>MAX(Z16:Z17)/SUM(Z16:Z17)</f>
        <v>0.60032626427406199</v>
      </c>
      <c r="AC16" s="5"/>
    </row>
    <row r="17" spans="1:31" ht="19.5" x14ac:dyDescent="0.25">
      <c r="B17" s="189"/>
      <c r="C17" s="236"/>
      <c r="D17" s="167" t="s">
        <v>187</v>
      </c>
      <c r="E17" s="168"/>
      <c r="F17" s="32" t="s">
        <v>188</v>
      </c>
      <c r="G17" s="236"/>
      <c r="H17" s="167" t="s">
        <v>189</v>
      </c>
      <c r="I17" s="168"/>
      <c r="J17" s="181"/>
      <c r="K17" s="232"/>
      <c r="L17" s="183"/>
      <c r="M17" s="35" t="s">
        <v>190</v>
      </c>
      <c r="N17" s="111">
        <v>3.5</v>
      </c>
      <c r="O17" s="111" t="s">
        <v>131</v>
      </c>
      <c r="P17" s="111">
        <v>0.5</v>
      </c>
      <c r="Q17" s="37">
        <v>3534</v>
      </c>
      <c r="R17" s="37">
        <v>153</v>
      </c>
      <c r="S17" s="37">
        <v>441</v>
      </c>
      <c r="T17" s="37">
        <v>0</v>
      </c>
      <c r="U17" s="37">
        <v>326</v>
      </c>
      <c r="V17" s="37">
        <v>226</v>
      </c>
      <c r="W17" s="37">
        <v>4680</v>
      </c>
      <c r="X17" s="37">
        <v>7059</v>
      </c>
      <c r="Y17" s="37">
        <v>48672</v>
      </c>
      <c r="Z17" s="38">
        <v>490</v>
      </c>
      <c r="AA17" s="112" t="s">
        <v>186</v>
      </c>
      <c r="AB17" s="184"/>
      <c r="AC17" s="5"/>
    </row>
    <row r="18" spans="1:31" ht="19.5" x14ac:dyDescent="0.25">
      <c r="A18">
        <v>110</v>
      </c>
      <c r="B18" s="189" t="s">
        <v>100</v>
      </c>
      <c r="C18" s="235" t="s">
        <v>181</v>
      </c>
      <c r="D18" s="177" t="s">
        <v>182</v>
      </c>
      <c r="E18" s="178"/>
      <c r="F18" s="32" t="s">
        <v>191</v>
      </c>
      <c r="G18" s="236" t="s">
        <v>64</v>
      </c>
      <c r="H18" s="177" t="s">
        <v>184</v>
      </c>
      <c r="I18" s="178"/>
      <c r="J18" s="181" t="s">
        <v>66</v>
      </c>
      <c r="K18" s="231">
        <v>10.403999999999996</v>
      </c>
      <c r="L18" s="183">
        <v>8</v>
      </c>
      <c r="M18" s="35" t="s">
        <v>192</v>
      </c>
      <c r="N18" s="113">
        <v>3.5</v>
      </c>
      <c r="O18" s="114" t="s">
        <v>131</v>
      </c>
      <c r="P18" s="113">
        <v>0.5</v>
      </c>
      <c r="Q18" s="41">
        <v>2735</v>
      </c>
      <c r="R18" s="41">
        <v>19</v>
      </c>
      <c r="S18" s="41">
        <v>100</v>
      </c>
      <c r="T18" s="41">
        <v>0</v>
      </c>
      <c r="U18" s="41">
        <v>315</v>
      </c>
      <c r="V18" s="41">
        <v>227</v>
      </c>
      <c r="W18" s="37">
        <v>3396</v>
      </c>
      <c r="X18" s="41">
        <v>4781</v>
      </c>
      <c r="Y18" s="41">
        <v>35318.400000000001</v>
      </c>
      <c r="Z18" s="42">
        <v>388</v>
      </c>
      <c r="AA18" s="115" t="s">
        <v>193</v>
      </c>
      <c r="AB18" s="233">
        <v>0.5233415233415234</v>
      </c>
      <c r="AC18" s="5"/>
    </row>
    <row r="19" spans="1:31" ht="19.5" x14ac:dyDescent="0.25">
      <c r="B19" s="189"/>
      <c r="C19" s="235"/>
      <c r="D19" s="167" t="s">
        <v>187</v>
      </c>
      <c r="E19" s="168"/>
      <c r="F19" s="32" t="s">
        <v>188</v>
      </c>
      <c r="G19" s="236"/>
      <c r="H19" s="167" t="s">
        <v>189</v>
      </c>
      <c r="I19" s="168"/>
      <c r="J19" s="181"/>
      <c r="K19" s="232"/>
      <c r="L19" s="183"/>
      <c r="M19" s="35" t="s">
        <v>190</v>
      </c>
      <c r="N19" s="116">
        <v>3.5</v>
      </c>
      <c r="O19" s="117" t="s">
        <v>131</v>
      </c>
      <c r="P19" s="116">
        <v>0.5</v>
      </c>
      <c r="Q19" s="41">
        <v>2598</v>
      </c>
      <c r="R19" s="41">
        <v>17</v>
      </c>
      <c r="S19" s="41">
        <v>116</v>
      </c>
      <c r="T19" s="41">
        <v>0</v>
      </c>
      <c r="U19" s="41">
        <v>330</v>
      </c>
      <c r="V19" s="41">
        <v>240</v>
      </c>
      <c r="W19" s="37">
        <v>3301</v>
      </c>
      <c r="X19" s="41">
        <v>4767</v>
      </c>
      <c r="Y19" s="41">
        <v>34330.400000000001</v>
      </c>
      <c r="Z19" s="42">
        <v>426</v>
      </c>
      <c r="AA19" s="115" t="s">
        <v>193</v>
      </c>
      <c r="AB19" s="156"/>
      <c r="AC19" s="5"/>
    </row>
    <row r="21" spans="1:31" x14ac:dyDescent="0.25">
      <c r="A21">
        <v>106</v>
      </c>
      <c r="B21" s="159" t="s">
        <v>104</v>
      </c>
      <c r="C21" s="234" t="s">
        <v>105</v>
      </c>
      <c r="D21" s="151" t="s">
        <v>295</v>
      </c>
      <c r="E21" s="229" t="s">
        <v>107</v>
      </c>
      <c r="F21" s="58" t="s">
        <v>90</v>
      </c>
      <c r="G21" s="151" t="s">
        <v>64</v>
      </c>
      <c r="H21" s="228" t="s">
        <v>91</v>
      </c>
      <c r="I21" s="228" t="s">
        <v>108</v>
      </c>
      <c r="J21" s="151" t="s">
        <v>109</v>
      </c>
      <c r="K21" s="158">
        <v>2.5</v>
      </c>
      <c r="L21" s="229">
        <v>22.2</v>
      </c>
      <c r="M21" s="59" t="s">
        <v>82</v>
      </c>
      <c r="N21" s="60"/>
      <c r="O21" s="60"/>
      <c r="P21" s="60"/>
      <c r="Q21" s="61"/>
      <c r="R21" s="61"/>
      <c r="S21" s="62"/>
      <c r="T21" s="62"/>
      <c r="U21" s="62"/>
      <c r="V21" s="62"/>
      <c r="W21" s="62"/>
      <c r="X21" s="61">
        <v>14596</v>
      </c>
      <c r="Y21" s="62"/>
      <c r="Z21" s="62"/>
      <c r="AA21" s="60"/>
      <c r="AB21" s="230"/>
      <c r="AC21" s="63"/>
      <c r="AD21" s="63"/>
      <c r="AE21" s="64"/>
    </row>
    <row r="22" spans="1:31" x14ac:dyDescent="0.25">
      <c r="B22" s="159"/>
      <c r="C22" s="234"/>
      <c r="D22" s="151"/>
      <c r="E22" s="229"/>
      <c r="F22" s="58" t="s">
        <v>98</v>
      </c>
      <c r="G22" s="151"/>
      <c r="H22" s="228"/>
      <c r="I22" s="228"/>
      <c r="J22" s="151"/>
      <c r="K22" s="158"/>
      <c r="L22" s="229"/>
      <c r="M22" s="59" t="s">
        <v>84</v>
      </c>
      <c r="N22" s="60"/>
      <c r="O22" s="60"/>
      <c r="P22" s="60"/>
      <c r="Q22" s="61"/>
      <c r="R22" s="61"/>
      <c r="S22" s="62"/>
      <c r="T22" s="62"/>
      <c r="U22" s="62"/>
      <c r="V22" s="62"/>
      <c r="W22" s="62"/>
      <c r="X22" s="61">
        <v>13970</v>
      </c>
      <c r="Y22" s="62"/>
      <c r="Z22" s="62"/>
      <c r="AA22" s="60"/>
      <c r="AB22" s="230"/>
      <c r="AC22" s="63"/>
      <c r="AD22" s="63"/>
      <c r="AE22" s="64"/>
    </row>
    <row r="23" spans="1:31" ht="21" x14ac:dyDescent="0.25">
      <c r="A23">
        <v>107</v>
      </c>
      <c r="B23" s="256" t="s">
        <v>111</v>
      </c>
      <c r="C23" s="189" t="s">
        <v>112</v>
      </c>
      <c r="D23" s="260" t="s">
        <v>113</v>
      </c>
      <c r="E23" s="260" t="s">
        <v>114</v>
      </c>
      <c r="F23" s="76" t="s">
        <v>90</v>
      </c>
      <c r="G23" s="236" t="s">
        <v>115</v>
      </c>
      <c r="H23" s="269" t="s">
        <v>116</v>
      </c>
      <c r="I23" s="202" t="s">
        <v>117</v>
      </c>
      <c r="J23" s="181" t="s">
        <v>92</v>
      </c>
      <c r="K23" s="238">
        <v>2.5</v>
      </c>
      <c r="L23" s="183">
        <v>22.2</v>
      </c>
      <c r="M23" s="33" t="s">
        <v>82</v>
      </c>
      <c r="N23" s="67" t="s">
        <v>110</v>
      </c>
      <c r="O23" s="35">
        <v>3</v>
      </c>
      <c r="P23" s="35">
        <v>0.5</v>
      </c>
      <c r="Q23" s="37">
        <v>3857</v>
      </c>
      <c r="R23" s="37">
        <v>232</v>
      </c>
      <c r="S23" s="37">
        <v>102</v>
      </c>
      <c r="T23" s="37">
        <v>2</v>
      </c>
      <c r="U23" s="37">
        <v>142</v>
      </c>
      <c r="V23" s="37">
        <v>1294</v>
      </c>
      <c r="W23" s="37">
        <v>5629</v>
      </c>
      <c r="X23" s="77">
        <v>9758</v>
      </c>
      <c r="Y23" s="77">
        <v>14072.5</v>
      </c>
      <c r="Z23" s="77">
        <v>901</v>
      </c>
      <c r="AA23" s="43" t="s">
        <v>118</v>
      </c>
      <c r="AB23" s="210">
        <f t="shared" ref="AB23" si="1">IF(W23&gt;=W24,W23/(W23+W24),W24/(W23+W24))</f>
        <v>0.5112442476339325</v>
      </c>
      <c r="AC23" s="78"/>
    </row>
    <row r="24" spans="1:31" ht="21.75" thickBot="1" x14ac:dyDescent="0.3">
      <c r="B24" s="257"/>
      <c r="C24" s="189"/>
      <c r="D24" s="260"/>
      <c r="E24" s="260"/>
      <c r="F24" s="76" t="s">
        <v>98</v>
      </c>
      <c r="G24" s="236"/>
      <c r="H24" s="269"/>
      <c r="I24" s="264"/>
      <c r="J24" s="181"/>
      <c r="K24" s="238"/>
      <c r="L24" s="183"/>
      <c r="M24" s="33" t="s">
        <v>84</v>
      </c>
      <c r="N24" s="67" t="s">
        <v>110</v>
      </c>
      <c r="O24" s="35">
        <v>3</v>
      </c>
      <c r="P24" s="35">
        <v>0.5</v>
      </c>
      <c r="Q24" s="37">
        <v>3904</v>
      </c>
      <c r="R24" s="37">
        <v>281</v>
      </c>
      <c r="S24" s="37">
        <v>113</v>
      </c>
      <c r="T24" s="37">
        <v>0</v>
      </c>
      <c r="U24" s="37">
        <v>91</v>
      </c>
      <c r="V24" s="37">
        <v>1499</v>
      </c>
      <c r="W24" s="37">
        <v>5888</v>
      </c>
      <c r="X24" s="77">
        <v>9962</v>
      </c>
      <c r="Y24" s="77">
        <v>14720</v>
      </c>
      <c r="Z24" s="77">
        <v>994</v>
      </c>
      <c r="AA24" s="43" t="s">
        <v>118</v>
      </c>
      <c r="AB24" s="210"/>
      <c r="AC24" s="78"/>
    </row>
    <row r="25" spans="1:31" x14ac:dyDescent="0.25">
      <c r="A25">
        <v>108</v>
      </c>
      <c r="B25" s="252" t="s">
        <v>104</v>
      </c>
      <c r="C25" s="253" t="s">
        <v>119</v>
      </c>
      <c r="D25" s="215" t="s">
        <v>106</v>
      </c>
      <c r="E25" s="216"/>
      <c r="F25" s="1" t="s">
        <v>90</v>
      </c>
      <c r="G25" s="243" t="s">
        <v>4</v>
      </c>
      <c r="H25" s="254" t="s">
        <v>91</v>
      </c>
      <c r="I25" s="255"/>
      <c r="J25" s="243" t="s">
        <v>120</v>
      </c>
      <c r="K25" s="243">
        <v>2.5</v>
      </c>
      <c r="L25" s="243">
        <v>22.2</v>
      </c>
      <c r="M25" s="2" t="s">
        <v>7</v>
      </c>
      <c r="N25" s="2" t="s">
        <v>110</v>
      </c>
      <c r="O25" s="2">
        <v>3</v>
      </c>
      <c r="P25" s="2">
        <v>0.5</v>
      </c>
      <c r="Q25" s="3">
        <v>5375</v>
      </c>
      <c r="R25" s="3">
        <v>333</v>
      </c>
      <c r="S25" s="3">
        <v>295</v>
      </c>
      <c r="T25" s="3">
        <v>0</v>
      </c>
      <c r="U25" s="3">
        <v>123</v>
      </c>
      <c r="V25" s="3">
        <v>1340</v>
      </c>
      <c r="W25" s="3">
        <v>7466</v>
      </c>
      <c r="X25" s="4">
        <v>13404</v>
      </c>
      <c r="Y25" s="4">
        <v>18665</v>
      </c>
      <c r="Z25" s="3">
        <v>1349</v>
      </c>
      <c r="AA25" s="3" t="s">
        <v>121</v>
      </c>
      <c r="AB25" s="271">
        <v>0.5238195467620852</v>
      </c>
      <c r="AC25" s="5"/>
    </row>
    <row r="26" spans="1:31" x14ac:dyDescent="0.25">
      <c r="B26" s="252"/>
      <c r="C26" s="253"/>
      <c r="D26" s="185" t="s">
        <v>107</v>
      </c>
      <c r="E26" s="186"/>
      <c r="F26" s="1" t="s">
        <v>98</v>
      </c>
      <c r="G26" s="243"/>
      <c r="H26" s="241" t="s">
        <v>108</v>
      </c>
      <c r="I26" s="242"/>
      <c r="J26" s="243"/>
      <c r="K26" s="243"/>
      <c r="L26" s="243"/>
      <c r="M26" s="2" t="s">
        <v>13</v>
      </c>
      <c r="N26" s="2" t="s">
        <v>110</v>
      </c>
      <c r="O26" s="2">
        <v>3</v>
      </c>
      <c r="P26" s="2">
        <v>0.5</v>
      </c>
      <c r="Q26" s="3">
        <v>5171</v>
      </c>
      <c r="R26" s="3">
        <v>268</v>
      </c>
      <c r="S26" s="3">
        <v>297</v>
      </c>
      <c r="T26" s="3">
        <v>0</v>
      </c>
      <c r="U26" s="3">
        <v>85</v>
      </c>
      <c r="V26" s="3">
        <v>966</v>
      </c>
      <c r="W26" s="3">
        <v>6787</v>
      </c>
      <c r="X26" s="4">
        <v>12143</v>
      </c>
      <c r="Y26" s="4">
        <v>16967.5</v>
      </c>
      <c r="Z26" s="3">
        <v>1377</v>
      </c>
      <c r="AA26" s="3" t="s">
        <v>122</v>
      </c>
      <c r="AB26" s="271"/>
      <c r="AC26" s="5"/>
    </row>
    <row r="27" spans="1:31" ht="21" x14ac:dyDescent="0.25">
      <c r="A27">
        <v>109</v>
      </c>
      <c r="B27" s="189" t="s">
        <v>87</v>
      </c>
      <c r="C27" s="240" t="s">
        <v>88</v>
      </c>
      <c r="D27" s="177" t="s">
        <v>89</v>
      </c>
      <c r="E27" s="178"/>
      <c r="F27" s="65" t="s">
        <v>90</v>
      </c>
      <c r="G27" s="236" t="s">
        <v>64</v>
      </c>
      <c r="H27" s="177" t="s">
        <v>91</v>
      </c>
      <c r="I27" s="178"/>
      <c r="J27" s="240" t="s">
        <v>92</v>
      </c>
      <c r="K27" s="237">
        <v>2.5</v>
      </c>
      <c r="L27" s="183">
        <v>22.2</v>
      </c>
      <c r="M27" s="66" t="s">
        <v>82</v>
      </c>
      <c r="N27" s="67" t="s">
        <v>93</v>
      </c>
      <c r="O27" s="35" t="s">
        <v>94</v>
      </c>
      <c r="P27" s="35" t="s">
        <v>95</v>
      </c>
      <c r="Q27" s="68">
        <v>6748</v>
      </c>
      <c r="R27" s="68">
        <v>368</v>
      </c>
      <c r="S27" s="68">
        <v>137</v>
      </c>
      <c r="T27" s="68">
        <v>0</v>
      </c>
      <c r="U27" s="68">
        <v>150</v>
      </c>
      <c r="V27" s="68">
        <v>1451</v>
      </c>
      <c r="W27" s="68">
        <v>8854</v>
      </c>
      <c r="X27" s="68">
        <v>15148</v>
      </c>
      <c r="Y27" s="68">
        <v>26562</v>
      </c>
      <c r="Z27" s="68">
        <v>1490</v>
      </c>
      <c r="AA27" s="69" t="s">
        <v>96</v>
      </c>
      <c r="AB27" s="184">
        <f>MAX(Z27:Z28)/SUM(Z27:Z28)</f>
        <v>0.51717433570965654</v>
      </c>
      <c r="AC27" s="70"/>
    </row>
    <row r="28" spans="1:31" ht="21" x14ac:dyDescent="0.25">
      <c r="B28" s="189"/>
      <c r="C28" s="240"/>
      <c r="D28" s="167" t="s">
        <v>97</v>
      </c>
      <c r="E28" s="168"/>
      <c r="F28" s="65" t="s">
        <v>98</v>
      </c>
      <c r="G28" s="236"/>
      <c r="H28" s="167" t="s">
        <v>99</v>
      </c>
      <c r="I28" s="168"/>
      <c r="J28" s="240"/>
      <c r="K28" s="237"/>
      <c r="L28" s="183"/>
      <c r="M28" s="66" t="s">
        <v>84</v>
      </c>
      <c r="N28" s="67" t="s">
        <v>93</v>
      </c>
      <c r="O28" s="35" t="s">
        <v>94</v>
      </c>
      <c r="P28" s="35" t="s">
        <v>95</v>
      </c>
      <c r="Q28" s="68">
        <v>6835</v>
      </c>
      <c r="R28" s="68">
        <v>369</v>
      </c>
      <c r="S28" s="68">
        <v>113</v>
      </c>
      <c r="T28" s="68">
        <v>0</v>
      </c>
      <c r="U28" s="68">
        <v>152</v>
      </c>
      <c r="V28" s="68">
        <v>1219</v>
      </c>
      <c r="W28" s="68">
        <v>8688</v>
      </c>
      <c r="X28" s="68">
        <v>14946</v>
      </c>
      <c r="Y28" s="68">
        <v>26064</v>
      </c>
      <c r="Z28" s="68">
        <v>1596</v>
      </c>
      <c r="AA28" s="69" t="s">
        <v>68</v>
      </c>
      <c r="AB28" s="184"/>
      <c r="AC28" s="5"/>
    </row>
    <row r="29" spans="1:31" ht="21" x14ac:dyDescent="0.25">
      <c r="A29">
        <v>110</v>
      </c>
      <c r="B29" s="189" t="s">
        <v>100</v>
      </c>
      <c r="C29" s="240" t="s">
        <v>88</v>
      </c>
      <c r="D29" s="177" t="s">
        <v>89</v>
      </c>
      <c r="E29" s="178"/>
      <c r="F29" s="65" t="s">
        <v>90</v>
      </c>
      <c r="G29" s="236" t="s">
        <v>64</v>
      </c>
      <c r="H29" s="177" t="s">
        <v>91</v>
      </c>
      <c r="I29" s="178"/>
      <c r="J29" s="240" t="s">
        <v>101</v>
      </c>
      <c r="K29" s="237">
        <v>2.5</v>
      </c>
      <c r="L29" s="183">
        <v>22.2</v>
      </c>
      <c r="M29" s="66" t="s">
        <v>82</v>
      </c>
      <c r="N29" s="71" t="s">
        <v>93</v>
      </c>
      <c r="O29" s="72" t="s">
        <v>94</v>
      </c>
      <c r="P29" s="72" t="s">
        <v>95</v>
      </c>
      <c r="Q29" s="41">
        <v>6601</v>
      </c>
      <c r="R29" s="41">
        <v>210</v>
      </c>
      <c r="S29" s="41">
        <v>131</v>
      </c>
      <c r="T29" s="41">
        <v>0</v>
      </c>
      <c r="U29" s="41">
        <v>211</v>
      </c>
      <c r="V29" s="41">
        <v>1410</v>
      </c>
      <c r="W29" s="37">
        <v>8563</v>
      </c>
      <c r="X29" s="41">
        <v>14494</v>
      </c>
      <c r="Y29" s="41">
        <v>25689</v>
      </c>
      <c r="Z29" s="73">
        <v>1340</v>
      </c>
      <c r="AA29" s="74" t="s">
        <v>102</v>
      </c>
      <c r="AB29" s="156">
        <v>0.51466859833393697</v>
      </c>
      <c r="AC29" s="70"/>
    </row>
    <row r="30" spans="1:31" ht="21" x14ac:dyDescent="0.25">
      <c r="B30" s="189"/>
      <c r="C30" s="240"/>
      <c r="D30" s="167" t="s">
        <v>97</v>
      </c>
      <c r="E30" s="168"/>
      <c r="F30" s="65" t="s">
        <v>98</v>
      </c>
      <c r="G30" s="236"/>
      <c r="H30" s="167" t="s">
        <v>99</v>
      </c>
      <c r="I30" s="168"/>
      <c r="J30" s="240"/>
      <c r="K30" s="237"/>
      <c r="L30" s="183"/>
      <c r="M30" s="66" t="s">
        <v>84</v>
      </c>
      <c r="N30" s="71" t="s">
        <v>93</v>
      </c>
      <c r="O30" s="72" t="s">
        <v>94</v>
      </c>
      <c r="P30" s="72" t="s">
        <v>95</v>
      </c>
      <c r="Q30" s="41">
        <v>6827</v>
      </c>
      <c r="R30" s="41">
        <v>185</v>
      </c>
      <c r="S30" s="41">
        <v>170</v>
      </c>
      <c r="T30" s="41">
        <v>0</v>
      </c>
      <c r="U30" s="41">
        <v>205</v>
      </c>
      <c r="V30" s="41">
        <v>1404</v>
      </c>
      <c r="W30" s="37">
        <v>8791</v>
      </c>
      <c r="X30" s="41">
        <v>14855</v>
      </c>
      <c r="Y30" s="41">
        <v>26373</v>
      </c>
      <c r="Z30" s="73">
        <v>1421</v>
      </c>
      <c r="AA30" s="75" t="s">
        <v>103</v>
      </c>
      <c r="AB30" s="156"/>
      <c r="AC30" s="5"/>
    </row>
    <row r="31" spans="1:31" ht="21" x14ac:dyDescent="0.25">
      <c r="B31" s="79"/>
      <c r="C31" s="90"/>
      <c r="D31" s="91"/>
      <c r="E31" s="91"/>
      <c r="F31" s="92"/>
      <c r="G31" s="80"/>
      <c r="H31" s="91"/>
      <c r="I31" s="91"/>
      <c r="J31" s="90"/>
      <c r="K31" s="93"/>
      <c r="L31" s="81"/>
      <c r="M31" s="94"/>
      <c r="N31" s="80"/>
      <c r="O31" s="79"/>
      <c r="P31" s="79"/>
      <c r="Q31" s="83"/>
      <c r="R31" s="83"/>
      <c r="S31" s="83"/>
      <c r="T31" s="83"/>
      <c r="U31" s="83"/>
      <c r="V31" s="83"/>
      <c r="W31" s="83"/>
      <c r="X31" s="83"/>
      <c r="Y31" s="83"/>
      <c r="Z31" s="95"/>
      <c r="AA31" s="96"/>
      <c r="AB31" s="97"/>
      <c r="AC31" s="98"/>
    </row>
    <row r="32" spans="1:31" x14ac:dyDescent="0.25">
      <c r="A32">
        <v>106</v>
      </c>
      <c r="B32" s="159" t="s">
        <v>104</v>
      </c>
      <c r="C32" s="234" t="s">
        <v>156</v>
      </c>
      <c r="D32" s="151" t="s">
        <v>297</v>
      </c>
      <c r="E32" s="229" t="s">
        <v>157</v>
      </c>
      <c r="F32" s="58" t="s">
        <v>158</v>
      </c>
      <c r="G32" s="151" t="s">
        <v>126</v>
      </c>
      <c r="H32" s="228" t="s">
        <v>159</v>
      </c>
      <c r="I32" s="228" t="s">
        <v>160</v>
      </c>
      <c r="J32" s="151" t="s">
        <v>109</v>
      </c>
      <c r="K32" s="158">
        <v>42</v>
      </c>
      <c r="L32" s="229">
        <v>7.4</v>
      </c>
      <c r="M32" s="59" t="s">
        <v>129</v>
      </c>
      <c r="N32" s="60"/>
      <c r="O32" s="60"/>
      <c r="P32" s="60"/>
      <c r="Q32" s="61"/>
      <c r="R32" s="61"/>
      <c r="S32" s="62"/>
      <c r="T32" s="62"/>
      <c r="U32" s="62"/>
      <c r="V32" s="62"/>
      <c r="W32" s="62"/>
      <c r="X32" s="61">
        <v>670</v>
      </c>
      <c r="Y32" s="62"/>
      <c r="Z32" s="265"/>
      <c r="AA32" s="267"/>
      <c r="AB32" s="230"/>
      <c r="AC32" s="63"/>
      <c r="AD32" s="63"/>
      <c r="AE32" s="64"/>
    </row>
    <row r="33" spans="1:31" ht="17.25" thickBot="1" x14ac:dyDescent="0.3">
      <c r="B33" s="159"/>
      <c r="C33" s="234"/>
      <c r="D33" s="151"/>
      <c r="E33" s="229"/>
      <c r="F33" s="58" t="s">
        <v>161</v>
      </c>
      <c r="G33" s="151"/>
      <c r="H33" s="228"/>
      <c r="I33" s="228"/>
      <c r="J33" s="151"/>
      <c r="K33" s="158"/>
      <c r="L33" s="229"/>
      <c r="M33" s="59" t="s">
        <v>137</v>
      </c>
      <c r="N33" s="60"/>
      <c r="O33" s="60"/>
      <c r="P33" s="60"/>
      <c r="Q33" s="61"/>
      <c r="R33" s="61"/>
      <c r="S33" s="62"/>
      <c r="T33" s="62"/>
      <c r="U33" s="62"/>
      <c r="V33" s="62"/>
      <c r="W33" s="62"/>
      <c r="X33" s="61">
        <v>753</v>
      </c>
      <c r="Y33" s="62"/>
      <c r="Z33" s="266"/>
      <c r="AA33" s="268"/>
      <c r="AB33" s="230"/>
      <c r="AC33" s="63"/>
      <c r="AD33" s="63"/>
      <c r="AE33" s="64"/>
    </row>
    <row r="34" spans="1:31" ht="21" x14ac:dyDescent="0.25">
      <c r="A34">
        <v>107</v>
      </c>
      <c r="B34" s="256" t="s">
        <v>100</v>
      </c>
      <c r="C34" s="258" t="s">
        <v>162</v>
      </c>
      <c r="D34" s="259" t="s">
        <v>298</v>
      </c>
      <c r="E34" s="259" t="s">
        <v>163</v>
      </c>
      <c r="F34" s="99" t="s">
        <v>158</v>
      </c>
      <c r="G34" s="261" t="s">
        <v>164</v>
      </c>
      <c r="H34" s="262" t="s">
        <v>165</v>
      </c>
      <c r="I34" s="202" t="s">
        <v>166</v>
      </c>
      <c r="J34" s="261" t="s">
        <v>92</v>
      </c>
      <c r="K34" s="244">
        <v>42</v>
      </c>
      <c r="L34" s="244">
        <v>7.4</v>
      </c>
      <c r="M34" s="100" t="s">
        <v>129</v>
      </c>
      <c r="N34" s="101">
        <v>3.2</v>
      </c>
      <c r="O34" s="102" t="s">
        <v>131</v>
      </c>
      <c r="P34" s="101">
        <v>0.5</v>
      </c>
      <c r="Q34" s="103">
        <v>261</v>
      </c>
      <c r="R34" s="103">
        <v>2</v>
      </c>
      <c r="S34" s="103">
        <v>9</v>
      </c>
      <c r="T34" s="103">
        <v>0</v>
      </c>
      <c r="U34" s="103">
        <v>1</v>
      </c>
      <c r="V34" s="103">
        <v>55</v>
      </c>
      <c r="W34" s="103">
        <v>328</v>
      </c>
      <c r="X34" s="104">
        <v>509</v>
      </c>
      <c r="Y34" s="104">
        <v>13776</v>
      </c>
      <c r="Z34" s="245">
        <v>209</v>
      </c>
      <c r="AA34" s="247" t="s">
        <v>167</v>
      </c>
      <c r="AB34" s="249">
        <f t="shared" ref="AB34" si="2">IF(W34&gt;=W35,W34/(W34+W35),W35/(W34+W35))</f>
        <v>0.53858784893267653</v>
      </c>
      <c r="AC34" s="250"/>
    </row>
    <row r="35" spans="1:31" ht="21.75" thickBot="1" x14ac:dyDescent="0.3">
      <c r="B35" s="257"/>
      <c r="C35" s="189"/>
      <c r="D35" s="260"/>
      <c r="E35" s="260"/>
      <c r="F35" s="76" t="s">
        <v>161</v>
      </c>
      <c r="G35" s="181"/>
      <c r="H35" s="263"/>
      <c r="I35" s="264"/>
      <c r="J35" s="181"/>
      <c r="K35" s="238"/>
      <c r="L35" s="238"/>
      <c r="M35" s="33" t="s">
        <v>137</v>
      </c>
      <c r="N35" s="35">
        <v>3.2</v>
      </c>
      <c r="O35" s="88" t="s">
        <v>131</v>
      </c>
      <c r="P35" s="35">
        <v>0.5</v>
      </c>
      <c r="Q35" s="37">
        <v>215</v>
      </c>
      <c r="R35" s="37">
        <v>3</v>
      </c>
      <c r="S35" s="37">
        <v>12</v>
      </c>
      <c r="T35" s="37">
        <v>0</v>
      </c>
      <c r="U35" s="37">
        <v>3</v>
      </c>
      <c r="V35" s="37">
        <v>48</v>
      </c>
      <c r="W35" s="37">
        <v>281</v>
      </c>
      <c r="X35" s="77">
        <v>467</v>
      </c>
      <c r="Y35" s="77">
        <v>11802</v>
      </c>
      <c r="Z35" s="246"/>
      <c r="AA35" s="248"/>
      <c r="AB35" s="210"/>
      <c r="AC35" s="251"/>
    </row>
    <row r="36" spans="1:31" x14ac:dyDescent="0.25">
      <c r="A36">
        <v>108</v>
      </c>
      <c r="B36" s="252" t="s">
        <v>104</v>
      </c>
      <c r="C36" s="253" t="s">
        <v>123</v>
      </c>
      <c r="D36" s="215" t="s">
        <v>168</v>
      </c>
      <c r="E36" s="216"/>
      <c r="F36" s="1" t="s">
        <v>158</v>
      </c>
      <c r="G36" s="243" t="s">
        <v>143</v>
      </c>
      <c r="H36" s="254" t="s">
        <v>159</v>
      </c>
      <c r="I36" s="255"/>
      <c r="J36" s="243" t="s">
        <v>120</v>
      </c>
      <c r="K36" s="243">
        <v>42</v>
      </c>
      <c r="L36" s="243">
        <v>7.4</v>
      </c>
      <c r="M36" s="2" t="s">
        <v>144</v>
      </c>
      <c r="N36" s="2">
        <v>3.2</v>
      </c>
      <c r="O36" s="2" t="s">
        <v>131</v>
      </c>
      <c r="P36" s="2">
        <v>0.5</v>
      </c>
      <c r="Q36" s="3">
        <v>265</v>
      </c>
      <c r="R36" s="3">
        <v>2</v>
      </c>
      <c r="S36" s="3">
        <v>6</v>
      </c>
      <c r="T36" s="3">
        <v>0</v>
      </c>
      <c r="U36" s="3">
        <v>2</v>
      </c>
      <c r="V36" s="3">
        <v>73</v>
      </c>
      <c r="W36" s="3">
        <v>348</v>
      </c>
      <c r="X36" s="4">
        <v>525</v>
      </c>
      <c r="Y36" s="4">
        <v>14616</v>
      </c>
      <c r="Z36" s="196">
        <v>246</v>
      </c>
      <c r="AA36" s="196" t="s">
        <v>121</v>
      </c>
      <c r="AB36" s="200">
        <v>0.51632047477744802</v>
      </c>
      <c r="AC36" s="5"/>
    </row>
    <row r="37" spans="1:31" x14ac:dyDescent="0.25">
      <c r="B37" s="252"/>
      <c r="C37" s="253"/>
      <c r="D37" s="185" t="s">
        <v>157</v>
      </c>
      <c r="E37" s="186"/>
      <c r="F37" s="1" t="s">
        <v>161</v>
      </c>
      <c r="G37" s="243"/>
      <c r="H37" s="241" t="s">
        <v>160</v>
      </c>
      <c r="I37" s="242"/>
      <c r="J37" s="243"/>
      <c r="K37" s="243"/>
      <c r="L37" s="243"/>
      <c r="M37" s="2" t="s">
        <v>146</v>
      </c>
      <c r="N37" s="2">
        <v>3.2</v>
      </c>
      <c r="O37" s="2" t="s">
        <v>131</v>
      </c>
      <c r="P37" s="2">
        <v>0.5</v>
      </c>
      <c r="Q37" s="3">
        <v>247</v>
      </c>
      <c r="R37" s="3">
        <v>2</v>
      </c>
      <c r="S37" s="3">
        <v>5</v>
      </c>
      <c r="T37" s="3">
        <v>0</v>
      </c>
      <c r="U37" s="3">
        <v>2</v>
      </c>
      <c r="V37" s="3">
        <v>70</v>
      </c>
      <c r="W37" s="3">
        <v>326</v>
      </c>
      <c r="X37" s="4">
        <v>490</v>
      </c>
      <c r="Y37" s="4">
        <v>13692</v>
      </c>
      <c r="Z37" s="197"/>
      <c r="AA37" s="197"/>
      <c r="AB37" s="201"/>
      <c r="AC37" s="5"/>
    </row>
    <row r="38" spans="1:31" ht="21" x14ac:dyDescent="0.25">
      <c r="A38">
        <v>109</v>
      </c>
      <c r="B38" s="181" t="s">
        <v>169</v>
      </c>
      <c r="C38" s="240" t="s">
        <v>170</v>
      </c>
      <c r="D38" s="177" t="s">
        <v>171</v>
      </c>
      <c r="E38" s="178"/>
      <c r="F38" s="65" t="s">
        <v>158</v>
      </c>
      <c r="G38" s="181" t="s">
        <v>126</v>
      </c>
      <c r="H38" s="177" t="s">
        <v>159</v>
      </c>
      <c r="I38" s="178"/>
      <c r="J38" s="240" t="s">
        <v>92</v>
      </c>
      <c r="K38" s="237">
        <v>42</v>
      </c>
      <c r="L38" s="238">
        <v>7.4</v>
      </c>
      <c r="M38" s="66" t="s">
        <v>129</v>
      </c>
      <c r="N38" s="67" t="s">
        <v>172</v>
      </c>
      <c r="O38" s="35" t="s">
        <v>131</v>
      </c>
      <c r="P38" s="35" t="s">
        <v>173</v>
      </c>
      <c r="Q38" s="68">
        <v>388</v>
      </c>
      <c r="R38" s="68">
        <v>5</v>
      </c>
      <c r="S38" s="68">
        <v>9</v>
      </c>
      <c r="T38" s="68">
        <v>0</v>
      </c>
      <c r="U38" s="68">
        <v>0</v>
      </c>
      <c r="V38" s="68">
        <v>213</v>
      </c>
      <c r="W38" s="68">
        <v>615</v>
      </c>
      <c r="X38" s="68">
        <v>865</v>
      </c>
      <c r="Y38" s="68">
        <v>21709.5</v>
      </c>
      <c r="Z38" s="87">
        <v>77</v>
      </c>
      <c r="AA38" s="69" t="s">
        <v>174</v>
      </c>
      <c r="AB38" s="184">
        <f>MAX(Z38:Z39)/SUM(Z38:Z39)</f>
        <v>0.57923497267759561</v>
      </c>
      <c r="AC38" s="5"/>
    </row>
    <row r="39" spans="1:31" ht="21" x14ac:dyDescent="0.25">
      <c r="B39" s="181"/>
      <c r="C39" s="240"/>
      <c r="D39" s="167" t="s">
        <v>175</v>
      </c>
      <c r="E39" s="168"/>
      <c r="F39" s="65" t="s">
        <v>161</v>
      </c>
      <c r="G39" s="181"/>
      <c r="H39" s="167" t="s">
        <v>176</v>
      </c>
      <c r="I39" s="168"/>
      <c r="J39" s="240"/>
      <c r="K39" s="237"/>
      <c r="L39" s="238"/>
      <c r="M39" s="66" t="s">
        <v>137</v>
      </c>
      <c r="N39" s="67" t="s">
        <v>172</v>
      </c>
      <c r="O39" s="35" t="s">
        <v>131</v>
      </c>
      <c r="P39" s="35" t="s">
        <v>173</v>
      </c>
      <c r="Q39" s="68">
        <v>342</v>
      </c>
      <c r="R39" s="68">
        <v>3</v>
      </c>
      <c r="S39" s="68">
        <v>5</v>
      </c>
      <c r="T39" s="68">
        <v>0</v>
      </c>
      <c r="U39" s="68">
        <v>0</v>
      </c>
      <c r="V39" s="68">
        <v>111</v>
      </c>
      <c r="W39" s="68">
        <v>461</v>
      </c>
      <c r="X39" s="68">
        <v>664</v>
      </c>
      <c r="Y39" s="68">
        <v>16273.3</v>
      </c>
      <c r="Z39" s="87">
        <v>106</v>
      </c>
      <c r="AA39" s="69" t="s">
        <v>177</v>
      </c>
      <c r="AB39" s="184"/>
      <c r="AC39" s="5"/>
    </row>
    <row r="40" spans="1:31" ht="21" x14ac:dyDescent="0.25">
      <c r="A40">
        <v>110</v>
      </c>
      <c r="B40" s="189" t="s">
        <v>178</v>
      </c>
      <c r="C40" s="240" t="s">
        <v>170</v>
      </c>
      <c r="D40" s="177" t="s">
        <v>171</v>
      </c>
      <c r="E40" s="178"/>
      <c r="F40" s="65" t="s">
        <v>158</v>
      </c>
      <c r="G40" s="181" t="s">
        <v>126</v>
      </c>
      <c r="H40" s="177" t="s">
        <v>159</v>
      </c>
      <c r="I40" s="178"/>
      <c r="J40" s="240" t="s">
        <v>92</v>
      </c>
      <c r="K40" s="237">
        <v>42</v>
      </c>
      <c r="L40" s="238">
        <v>7.4</v>
      </c>
      <c r="M40" s="66" t="s">
        <v>129</v>
      </c>
      <c r="N40" s="72" t="s">
        <v>172</v>
      </c>
      <c r="O40" s="84" t="s">
        <v>131</v>
      </c>
      <c r="P40" s="72" t="s">
        <v>173</v>
      </c>
      <c r="Q40" s="41">
        <v>233</v>
      </c>
      <c r="R40" s="41">
        <v>2</v>
      </c>
      <c r="S40" s="41">
        <v>7</v>
      </c>
      <c r="T40" s="41">
        <v>0</v>
      </c>
      <c r="U40" s="41">
        <v>1</v>
      </c>
      <c r="V40" s="41">
        <v>53</v>
      </c>
      <c r="W40" s="37">
        <v>296</v>
      </c>
      <c r="X40" s="41">
        <v>455</v>
      </c>
      <c r="Y40" s="41">
        <v>10448.799999999999</v>
      </c>
      <c r="Z40" s="86">
        <v>61</v>
      </c>
      <c r="AA40" s="85" t="s">
        <v>179</v>
      </c>
      <c r="AB40" s="239">
        <v>0.5</v>
      </c>
      <c r="AC40" s="5"/>
    </row>
    <row r="41" spans="1:31" ht="21" x14ac:dyDescent="0.25">
      <c r="B41" s="189"/>
      <c r="C41" s="240"/>
      <c r="D41" s="167" t="s">
        <v>175</v>
      </c>
      <c r="E41" s="168"/>
      <c r="F41" s="65" t="s">
        <v>161</v>
      </c>
      <c r="G41" s="181"/>
      <c r="H41" s="167" t="s">
        <v>180</v>
      </c>
      <c r="I41" s="168"/>
      <c r="J41" s="240"/>
      <c r="K41" s="237"/>
      <c r="L41" s="238"/>
      <c r="M41" s="66" t="s">
        <v>137</v>
      </c>
      <c r="N41" s="72" t="s">
        <v>172</v>
      </c>
      <c r="O41" s="84" t="s">
        <v>131</v>
      </c>
      <c r="P41" s="72" t="s">
        <v>173</v>
      </c>
      <c r="Q41" s="41">
        <v>212</v>
      </c>
      <c r="R41" s="41">
        <v>4</v>
      </c>
      <c r="S41" s="41">
        <v>5</v>
      </c>
      <c r="T41" s="41">
        <v>0</v>
      </c>
      <c r="U41" s="41">
        <v>1</v>
      </c>
      <c r="V41" s="41">
        <v>57</v>
      </c>
      <c r="W41" s="37">
        <v>279</v>
      </c>
      <c r="X41" s="41">
        <v>427</v>
      </c>
      <c r="Y41" s="41">
        <v>9848.6999999999989</v>
      </c>
      <c r="Z41" s="86">
        <v>61</v>
      </c>
      <c r="AA41" s="85" t="s">
        <v>179</v>
      </c>
      <c r="AB41" s="233"/>
      <c r="AC41" s="5"/>
    </row>
    <row r="43" spans="1:31" x14ac:dyDescent="0.25">
      <c r="A43">
        <v>106</v>
      </c>
      <c r="B43" s="159" t="s">
        <v>104</v>
      </c>
      <c r="C43" s="234" t="s">
        <v>155</v>
      </c>
      <c r="D43" s="151" t="s">
        <v>300</v>
      </c>
      <c r="E43" s="229" t="s">
        <v>134</v>
      </c>
      <c r="F43" s="58" t="s">
        <v>125</v>
      </c>
      <c r="G43" s="151" t="s">
        <v>126</v>
      </c>
      <c r="H43" s="228" t="s">
        <v>127</v>
      </c>
      <c r="I43" s="228" t="s">
        <v>145</v>
      </c>
      <c r="J43" s="151" t="s">
        <v>109</v>
      </c>
      <c r="K43" s="158">
        <v>34</v>
      </c>
      <c r="L43" s="229">
        <v>8.4</v>
      </c>
      <c r="M43" s="59" t="s">
        <v>129</v>
      </c>
      <c r="N43" s="60"/>
      <c r="O43" s="60"/>
      <c r="P43" s="60"/>
      <c r="Q43" s="61"/>
      <c r="R43" s="61"/>
      <c r="S43" s="62"/>
      <c r="T43" s="62"/>
      <c r="U43" s="62"/>
      <c r="V43" s="62"/>
      <c r="W43" s="62"/>
      <c r="X43" s="61">
        <v>3641</v>
      </c>
      <c r="Y43" s="62"/>
      <c r="Z43" s="265"/>
      <c r="AA43" s="267"/>
      <c r="AB43" s="230"/>
      <c r="AC43" s="63"/>
      <c r="AD43" s="63"/>
      <c r="AE43" s="64"/>
    </row>
    <row r="44" spans="1:31" x14ac:dyDescent="0.25">
      <c r="B44" s="159"/>
      <c r="C44" s="234"/>
      <c r="D44" s="151"/>
      <c r="E44" s="229"/>
      <c r="F44" s="58" t="s">
        <v>135</v>
      </c>
      <c r="G44" s="151"/>
      <c r="H44" s="228"/>
      <c r="I44" s="228"/>
      <c r="J44" s="151"/>
      <c r="K44" s="158"/>
      <c r="L44" s="229"/>
      <c r="M44" s="59" t="s">
        <v>137</v>
      </c>
      <c r="N44" s="60"/>
      <c r="O44" s="60"/>
      <c r="P44" s="60"/>
      <c r="Q44" s="61"/>
      <c r="R44" s="61"/>
      <c r="S44" s="62"/>
      <c r="T44" s="62"/>
      <c r="U44" s="62"/>
      <c r="V44" s="62"/>
      <c r="W44" s="62"/>
      <c r="X44" s="61">
        <v>3645</v>
      </c>
      <c r="Y44" s="62"/>
      <c r="Z44" s="266"/>
      <c r="AA44" s="268"/>
      <c r="AB44" s="230"/>
      <c r="AC44" s="63"/>
      <c r="AD44" s="63"/>
      <c r="AE44" s="64"/>
    </row>
    <row r="45" spans="1:31" ht="21" x14ac:dyDescent="0.25">
      <c r="A45">
        <v>107</v>
      </c>
      <c r="B45" s="256" t="s">
        <v>111</v>
      </c>
      <c r="C45" s="189" t="s">
        <v>147</v>
      </c>
      <c r="D45" s="260" t="s">
        <v>148</v>
      </c>
      <c r="E45" s="260" t="s">
        <v>149</v>
      </c>
      <c r="F45" s="76" t="s">
        <v>125</v>
      </c>
      <c r="G45" s="181" t="s">
        <v>150</v>
      </c>
      <c r="H45" s="269" t="s">
        <v>151</v>
      </c>
      <c r="I45" s="202" t="s">
        <v>152</v>
      </c>
      <c r="J45" s="181" t="s">
        <v>153</v>
      </c>
      <c r="K45" s="238">
        <v>34</v>
      </c>
      <c r="L45" s="238">
        <v>8.4</v>
      </c>
      <c r="M45" s="33" t="s">
        <v>129</v>
      </c>
      <c r="N45" s="35">
        <v>2.8</v>
      </c>
      <c r="O45" s="88" t="s">
        <v>131</v>
      </c>
      <c r="P45" s="35">
        <v>1.4</v>
      </c>
      <c r="Q45" s="37">
        <v>1432</v>
      </c>
      <c r="R45" s="37">
        <v>239</v>
      </c>
      <c r="S45" s="37">
        <v>39</v>
      </c>
      <c r="T45" s="37">
        <v>0</v>
      </c>
      <c r="U45" s="37">
        <v>6</v>
      </c>
      <c r="V45" s="37">
        <v>416</v>
      </c>
      <c r="W45" s="37">
        <v>2132</v>
      </c>
      <c r="X45" s="77">
        <v>3996</v>
      </c>
      <c r="Y45" s="77">
        <v>72488</v>
      </c>
      <c r="Z45" s="246">
        <v>1278</v>
      </c>
      <c r="AA45" s="248" t="s">
        <v>154</v>
      </c>
      <c r="AB45" s="210">
        <f t="shared" ref="AB45" si="3">IF(W45&gt;=W46,W45/(W45+W46),W46/(W45+W46))</f>
        <v>0.5250612608598797</v>
      </c>
      <c r="AC45" s="78"/>
    </row>
    <row r="46" spans="1:31" ht="21.75" thickBot="1" x14ac:dyDescent="0.3">
      <c r="B46" s="257"/>
      <c r="C46" s="189"/>
      <c r="D46" s="260"/>
      <c r="E46" s="260"/>
      <c r="F46" s="76" t="s">
        <v>135</v>
      </c>
      <c r="G46" s="181"/>
      <c r="H46" s="269"/>
      <c r="I46" s="264"/>
      <c r="J46" s="181"/>
      <c r="K46" s="238"/>
      <c r="L46" s="238"/>
      <c r="M46" s="33" t="s">
        <v>137</v>
      </c>
      <c r="N46" s="35">
        <v>2.8</v>
      </c>
      <c r="O46" s="88" t="s">
        <v>131</v>
      </c>
      <c r="P46" s="35">
        <v>1.4</v>
      </c>
      <c r="Q46" s="37">
        <v>1610</v>
      </c>
      <c r="R46" s="37">
        <v>278</v>
      </c>
      <c r="S46" s="37">
        <v>24</v>
      </c>
      <c r="T46" s="37">
        <v>0</v>
      </c>
      <c r="U46" s="37">
        <v>5</v>
      </c>
      <c r="V46" s="37">
        <v>440</v>
      </c>
      <c r="W46" s="37">
        <v>2357</v>
      </c>
      <c r="X46" s="77">
        <v>4400</v>
      </c>
      <c r="Y46" s="77">
        <v>80138</v>
      </c>
      <c r="Z46" s="246"/>
      <c r="AA46" s="248"/>
      <c r="AB46" s="210"/>
      <c r="AC46" s="78"/>
    </row>
    <row r="47" spans="1:31" x14ac:dyDescent="0.25">
      <c r="A47">
        <v>108</v>
      </c>
      <c r="B47" s="252" t="s">
        <v>104</v>
      </c>
      <c r="C47" s="253" t="s">
        <v>142</v>
      </c>
      <c r="D47" s="215" t="s">
        <v>124</v>
      </c>
      <c r="E47" s="216"/>
      <c r="F47" s="1" t="s">
        <v>125</v>
      </c>
      <c r="G47" s="243" t="s">
        <v>143</v>
      </c>
      <c r="H47" s="254" t="s">
        <v>127</v>
      </c>
      <c r="I47" s="255"/>
      <c r="J47" s="243" t="s">
        <v>120</v>
      </c>
      <c r="K47" s="243">
        <v>34</v>
      </c>
      <c r="L47" s="243">
        <v>8.4</v>
      </c>
      <c r="M47" s="2" t="s">
        <v>144</v>
      </c>
      <c r="N47" s="2">
        <v>2.8</v>
      </c>
      <c r="O47" s="2" t="s">
        <v>131</v>
      </c>
      <c r="P47" s="2">
        <v>1.4</v>
      </c>
      <c r="Q47" s="3">
        <v>1326</v>
      </c>
      <c r="R47" s="3">
        <v>197</v>
      </c>
      <c r="S47" s="3">
        <v>56</v>
      </c>
      <c r="T47" s="3">
        <v>2</v>
      </c>
      <c r="U47" s="3">
        <v>3</v>
      </c>
      <c r="V47" s="3">
        <v>591</v>
      </c>
      <c r="W47" s="3">
        <v>2175</v>
      </c>
      <c r="X47" s="4">
        <v>3880</v>
      </c>
      <c r="Y47" s="4">
        <v>73950</v>
      </c>
      <c r="Z47" s="196">
        <v>800</v>
      </c>
      <c r="AA47" s="196" t="s">
        <v>14</v>
      </c>
      <c r="AB47" s="271">
        <v>0.5060493252675663</v>
      </c>
      <c r="AC47" s="5"/>
    </row>
    <row r="48" spans="1:31" x14ac:dyDescent="0.25">
      <c r="B48" s="252"/>
      <c r="C48" s="253"/>
      <c r="D48" s="185" t="s">
        <v>134</v>
      </c>
      <c r="E48" s="186"/>
      <c r="F48" s="1" t="s">
        <v>135</v>
      </c>
      <c r="G48" s="243"/>
      <c r="H48" s="241" t="s">
        <v>145</v>
      </c>
      <c r="I48" s="242"/>
      <c r="J48" s="243"/>
      <c r="K48" s="243"/>
      <c r="L48" s="243"/>
      <c r="M48" s="2" t="s">
        <v>146</v>
      </c>
      <c r="N48" s="2">
        <v>2.8</v>
      </c>
      <c r="O48" s="2" t="s">
        <v>131</v>
      </c>
      <c r="P48" s="2">
        <v>1.4</v>
      </c>
      <c r="Q48" s="3">
        <v>1378</v>
      </c>
      <c r="R48" s="3">
        <v>189</v>
      </c>
      <c r="S48" s="3">
        <v>62</v>
      </c>
      <c r="T48" s="3">
        <v>0</v>
      </c>
      <c r="U48" s="3">
        <v>0</v>
      </c>
      <c r="V48" s="3">
        <v>494</v>
      </c>
      <c r="W48" s="3">
        <v>2123</v>
      </c>
      <c r="X48" s="4">
        <v>3816</v>
      </c>
      <c r="Y48" s="4">
        <v>72182</v>
      </c>
      <c r="Z48" s="270"/>
      <c r="AA48" s="270"/>
      <c r="AB48" s="271"/>
      <c r="AC48" s="5"/>
    </row>
    <row r="49" spans="1:31" ht="21" x14ac:dyDescent="0.25">
      <c r="A49">
        <v>109</v>
      </c>
      <c r="B49" s="181" t="s">
        <v>100</v>
      </c>
      <c r="C49" s="240" t="s">
        <v>123</v>
      </c>
      <c r="D49" s="177" t="s">
        <v>124</v>
      </c>
      <c r="E49" s="178"/>
      <c r="F49" s="65" t="s">
        <v>125</v>
      </c>
      <c r="G49" s="181" t="s">
        <v>126</v>
      </c>
      <c r="H49" s="177" t="s">
        <v>127</v>
      </c>
      <c r="I49" s="178"/>
      <c r="J49" s="240" t="s">
        <v>138</v>
      </c>
      <c r="K49" s="237">
        <v>35.799999999999997</v>
      </c>
      <c r="L49" s="238">
        <v>8.3999999999999986</v>
      </c>
      <c r="M49" s="66" t="s">
        <v>129</v>
      </c>
      <c r="N49" s="35" t="s">
        <v>130</v>
      </c>
      <c r="O49" s="35" t="s">
        <v>131</v>
      </c>
      <c r="P49" s="35" t="s">
        <v>132</v>
      </c>
      <c r="Q49" s="68">
        <v>1405</v>
      </c>
      <c r="R49" s="68">
        <v>165</v>
      </c>
      <c r="S49" s="68">
        <v>12</v>
      </c>
      <c r="T49" s="68">
        <v>0</v>
      </c>
      <c r="U49" s="68">
        <v>3</v>
      </c>
      <c r="V49" s="68">
        <v>442</v>
      </c>
      <c r="W49" s="68">
        <v>2027</v>
      </c>
      <c r="X49" s="68">
        <v>3456</v>
      </c>
      <c r="Y49" s="68">
        <v>72566.599999999991</v>
      </c>
      <c r="Z49" s="87">
        <v>531</v>
      </c>
      <c r="AA49" s="69" t="s">
        <v>139</v>
      </c>
      <c r="AB49" s="184">
        <f>MAX(Z49:Z50)/SUM(Z49:Z50)</f>
        <v>0.52032520325203258</v>
      </c>
      <c r="AC49" s="5"/>
    </row>
    <row r="50" spans="1:31" ht="21" x14ac:dyDescent="0.25">
      <c r="B50" s="181"/>
      <c r="C50" s="240"/>
      <c r="D50" s="167" t="s">
        <v>134</v>
      </c>
      <c r="E50" s="168"/>
      <c r="F50" s="65" t="s">
        <v>135</v>
      </c>
      <c r="G50" s="181"/>
      <c r="H50" s="167" t="s">
        <v>140</v>
      </c>
      <c r="I50" s="168"/>
      <c r="J50" s="240"/>
      <c r="K50" s="237"/>
      <c r="L50" s="238"/>
      <c r="M50" s="66" t="s">
        <v>137</v>
      </c>
      <c r="N50" s="35" t="s">
        <v>130</v>
      </c>
      <c r="O50" s="35" t="s">
        <v>131</v>
      </c>
      <c r="P50" s="35"/>
      <c r="Q50" s="68">
        <v>1772</v>
      </c>
      <c r="R50" s="68">
        <v>213</v>
      </c>
      <c r="S50" s="68">
        <v>16</v>
      </c>
      <c r="T50" s="68">
        <v>0</v>
      </c>
      <c r="U50" s="68">
        <v>0</v>
      </c>
      <c r="V50" s="68">
        <v>524</v>
      </c>
      <c r="W50" s="68">
        <v>2525</v>
      </c>
      <c r="X50" s="68">
        <v>4327</v>
      </c>
      <c r="Y50" s="68">
        <v>90395</v>
      </c>
      <c r="Z50" s="87">
        <v>576</v>
      </c>
      <c r="AA50" s="69" t="s">
        <v>141</v>
      </c>
      <c r="AB50" s="184"/>
      <c r="AC50" s="5"/>
    </row>
    <row r="51" spans="1:31" ht="21" x14ac:dyDescent="0.25">
      <c r="A51">
        <v>110</v>
      </c>
      <c r="B51" s="189" t="s">
        <v>100</v>
      </c>
      <c r="C51" s="240" t="s">
        <v>123</v>
      </c>
      <c r="D51" s="177" t="s">
        <v>124</v>
      </c>
      <c r="E51" s="178"/>
      <c r="F51" s="65" t="s">
        <v>125</v>
      </c>
      <c r="G51" s="181" t="s">
        <v>126</v>
      </c>
      <c r="H51" s="177" t="s">
        <v>127</v>
      </c>
      <c r="I51" s="178"/>
      <c r="J51" s="272" t="s">
        <v>128</v>
      </c>
      <c r="K51" s="237">
        <v>35.799999999999997</v>
      </c>
      <c r="L51" s="238">
        <v>8.3999999999999986</v>
      </c>
      <c r="M51" s="66" t="s">
        <v>129</v>
      </c>
      <c r="N51" s="72" t="s">
        <v>130</v>
      </c>
      <c r="O51" s="84" t="s">
        <v>131</v>
      </c>
      <c r="P51" s="72" t="s">
        <v>132</v>
      </c>
      <c r="Q51" s="41">
        <v>1041</v>
      </c>
      <c r="R51" s="41">
        <v>85</v>
      </c>
      <c r="S51" s="41">
        <v>22</v>
      </c>
      <c r="T51" s="41">
        <v>0</v>
      </c>
      <c r="U51" s="41">
        <v>2</v>
      </c>
      <c r="V51" s="41">
        <v>355</v>
      </c>
      <c r="W51" s="37">
        <v>1505</v>
      </c>
      <c r="X51" s="41">
        <v>2466</v>
      </c>
      <c r="Y51" s="41">
        <v>53878.999999999993</v>
      </c>
      <c r="Z51" s="42">
        <v>338</v>
      </c>
      <c r="AA51" s="85" t="s">
        <v>133</v>
      </c>
      <c r="AB51" s="239">
        <v>0.51920341394025604</v>
      </c>
    </row>
    <row r="52" spans="1:31" ht="21" x14ac:dyDescent="0.25">
      <c r="B52" s="189"/>
      <c r="C52" s="240"/>
      <c r="D52" s="167" t="s">
        <v>134</v>
      </c>
      <c r="E52" s="168"/>
      <c r="F52" s="65" t="s">
        <v>135</v>
      </c>
      <c r="G52" s="181"/>
      <c r="H52" s="167" t="s">
        <v>136</v>
      </c>
      <c r="I52" s="168"/>
      <c r="J52" s="273"/>
      <c r="K52" s="237"/>
      <c r="L52" s="238"/>
      <c r="M52" s="66" t="s">
        <v>137</v>
      </c>
      <c r="N52" s="72" t="s">
        <v>130</v>
      </c>
      <c r="O52" s="84" t="s">
        <v>131</v>
      </c>
      <c r="P52" s="72" t="s">
        <v>132</v>
      </c>
      <c r="Q52" s="41">
        <v>1127</v>
      </c>
      <c r="R52" s="41">
        <v>85</v>
      </c>
      <c r="S52" s="41">
        <v>24</v>
      </c>
      <c r="T52" s="41">
        <v>0</v>
      </c>
      <c r="U52" s="41">
        <v>3</v>
      </c>
      <c r="V52" s="41">
        <v>409</v>
      </c>
      <c r="W52" s="37">
        <v>1648</v>
      </c>
      <c r="X52" s="41">
        <v>2666</v>
      </c>
      <c r="Y52" s="41">
        <v>58998.399999999994</v>
      </c>
      <c r="Z52" s="86">
        <v>365</v>
      </c>
      <c r="AA52" s="85" t="s">
        <v>133</v>
      </c>
      <c r="AB52" s="233"/>
    </row>
    <row r="54" spans="1:31" x14ac:dyDescent="0.25">
      <c r="A54">
        <v>106</v>
      </c>
      <c r="B54" s="159" t="s">
        <v>104</v>
      </c>
      <c r="C54" s="234" t="s">
        <v>194</v>
      </c>
      <c r="D54" s="151" t="s">
        <v>302</v>
      </c>
      <c r="E54" s="229" t="s">
        <v>196</v>
      </c>
      <c r="F54" s="58" t="s">
        <v>197</v>
      </c>
      <c r="G54" s="151" t="s">
        <v>64</v>
      </c>
      <c r="H54" s="228" t="s">
        <v>198</v>
      </c>
      <c r="I54" s="228" t="s">
        <v>199</v>
      </c>
      <c r="J54" s="151" t="s">
        <v>109</v>
      </c>
      <c r="K54" s="158">
        <v>6.7</v>
      </c>
      <c r="L54" s="229">
        <v>19.200000000000003</v>
      </c>
      <c r="M54" s="59" t="s">
        <v>82</v>
      </c>
      <c r="N54" s="60"/>
      <c r="O54" s="60"/>
      <c r="P54" s="60"/>
      <c r="Q54" s="61"/>
      <c r="R54" s="61"/>
      <c r="S54" s="62"/>
      <c r="T54" s="62"/>
      <c r="U54" s="62"/>
      <c r="V54" s="62"/>
      <c r="W54" s="62"/>
      <c r="X54" s="61">
        <v>4143</v>
      </c>
      <c r="Y54" s="62"/>
      <c r="Z54" s="62"/>
      <c r="AA54" s="60"/>
      <c r="AB54" s="230"/>
      <c r="AC54" s="63"/>
      <c r="AD54" s="63"/>
      <c r="AE54" s="64"/>
    </row>
    <row r="55" spans="1:31" x14ac:dyDescent="0.25">
      <c r="B55" s="159"/>
      <c r="C55" s="234"/>
      <c r="D55" s="151"/>
      <c r="E55" s="229"/>
      <c r="F55" s="58" t="s">
        <v>200</v>
      </c>
      <c r="G55" s="151"/>
      <c r="H55" s="228"/>
      <c r="I55" s="228"/>
      <c r="J55" s="151"/>
      <c r="K55" s="158"/>
      <c r="L55" s="229"/>
      <c r="M55" s="59" t="s">
        <v>84</v>
      </c>
      <c r="N55" s="60"/>
      <c r="O55" s="60"/>
      <c r="P55" s="60"/>
      <c r="Q55" s="61"/>
      <c r="R55" s="61"/>
      <c r="S55" s="62"/>
      <c r="T55" s="62"/>
      <c r="U55" s="62"/>
      <c r="V55" s="62"/>
      <c r="W55" s="62"/>
      <c r="X55" s="61">
        <v>6299</v>
      </c>
      <c r="Y55" s="62"/>
      <c r="Z55" s="62"/>
      <c r="AA55" s="60"/>
      <c r="AB55" s="230"/>
      <c r="AC55" s="63"/>
      <c r="AD55" s="63"/>
      <c r="AE55" s="64"/>
    </row>
    <row r="56" spans="1:31" ht="21" x14ac:dyDescent="0.25">
      <c r="A56">
        <v>107</v>
      </c>
      <c r="B56" s="219" t="s">
        <v>104</v>
      </c>
      <c r="C56" s="221" t="s">
        <v>194</v>
      </c>
      <c r="D56" s="223" t="s">
        <v>195</v>
      </c>
      <c r="E56" s="224" t="s">
        <v>201</v>
      </c>
      <c r="F56" s="46" t="s">
        <v>197</v>
      </c>
      <c r="G56" s="226" t="s">
        <v>64</v>
      </c>
      <c r="H56" s="227" t="s">
        <v>198</v>
      </c>
      <c r="I56" s="202" t="s">
        <v>202</v>
      </c>
      <c r="J56" s="204" t="s">
        <v>109</v>
      </c>
      <c r="K56" s="206">
        <v>6.7400000000000091</v>
      </c>
      <c r="L56" s="208">
        <v>19.200000000000003</v>
      </c>
      <c r="M56" s="47" t="s">
        <v>82</v>
      </c>
      <c r="N56" s="118" t="s">
        <v>8</v>
      </c>
      <c r="O56" s="119">
        <v>1.8</v>
      </c>
      <c r="P56" s="119">
        <v>0.4</v>
      </c>
      <c r="Q56" s="50">
        <v>2619</v>
      </c>
      <c r="R56" s="50">
        <v>54</v>
      </c>
      <c r="S56" s="50">
        <v>147</v>
      </c>
      <c r="T56" s="50">
        <v>0</v>
      </c>
      <c r="U56" s="50">
        <v>89</v>
      </c>
      <c r="V56" s="50">
        <v>471</v>
      </c>
      <c r="W56" s="51">
        <v>3380</v>
      </c>
      <c r="X56" s="50">
        <v>6028</v>
      </c>
      <c r="Y56" s="50">
        <v>22646</v>
      </c>
      <c r="Z56" s="120">
        <v>490</v>
      </c>
      <c r="AA56" s="53" t="s">
        <v>203</v>
      </c>
      <c r="AB56" s="210">
        <f t="shared" ref="AB56" si="4">IF(W56&gt;=W57,W56/(W56+W57),W57/(W56+W57))</f>
        <v>0.51359975687585468</v>
      </c>
      <c r="AC56" s="121"/>
    </row>
    <row r="57" spans="1:31" ht="21" x14ac:dyDescent="0.25">
      <c r="B57" s="220"/>
      <c r="C57" s="222"/>
      <c r="D57" s="205"/>
      <c r="E57" s="225"/>
      <c r="F57" s="55" t="s">
        <v>200</v>
      </c>
      <c r="G57" s="203"/>
      <c r="H57" s="203"/>
      <c r="I57" s="203"/>
      <c r="J57" s="205"/>
      <c r="K57" s="207"/>
      <c r="L57" s="209"/>
      <c r="M57" s="47" t="s">
        <v>84</v>
      </c>
      <c r="N57" s="118" t="s">
        <v>8</v>
      </c>
      <c r="O57" s="119">
        <v>1.8</v>
      </c>
      <c r="P57" s="119">
        <v>0.4</v>
      </c>
      <c r="Q57" s="50">
        <v>2453</v>
      </c>
      <c r="R57" s="50">
        <v>76</v>
      </c>
      <c r="S57" s="50">
        <v>118</v>
      </c>
      <c r="T57" s="50">
        <v>0</v>
      </c>
      <c r="U57" s="50">
        <v>81</v>
      </c>
      <c r="V57" s="50">
        <v>473</v>
      </c>
      <c r="W57" s="51">
        <v>3201</v>
      </c>
      <c r="X57" s="50">
        <v>5690</v>
      </c>
      <c r="Y57" s="50">
        <v>21446.7</v>
      </c>
      <c r="Z57" s="120">
        <v>462</v>
      </c>
      <c r="AA57" s="53" t="s">
        <v>203</v>
      </c>
      <c r="AB57" s="210"/>
      <c r="AC57" s="122"/>
    </row>
    <row r="58" spans="1:31" x14ac:dyDescent="0.25">
      <c r="A58">
        <v>108</v>
      </c>
      <c r="B58" s="211" t="s">
        <v>104</v>
      </c>
      <c r="C58" s="213" t="s">
        <v>204</v>
      </c>
      <c r="D58" s="215" t="s">
        <v>205</v>
      </c>
      <c r="E58" s="216"/>
      <c r="F58" s="1" t="s">
        <v>197</v>
      </c>
      <c r="G58" s="192" t="s">
        <v>4</v>
      </c>
      <c r="H58" s="217" t="s">
        <v>198</v>
      </c>
      <c r="I58" s="218"/>
      <c r="J58" s="192" t="s">
        <v>120</v>
      </c>
      <c r="K58" s="194">
        <v>6.7</v>
      </c>
      <c r="L58" s="194">
        <v>19.200000000000003</v>
      </c>
      <c r="M58" s="123" t="s">
        <v>7</v>
      </c>
      <c r="N58" s="124" t="s">
        <v>8</v>
      </c>
      <c r="O58" s="125">
        <v>1.8</v>
      </c>
      <c r="P58" s="123">
        <v>0.4</v>
      </c>
      <c r="Q58" s="126">
        <v>2266</v>
      </c>
      <c r="R58" s="126">
        <v>33</v>
      </c>
      <c r="S58" s="126">
        <v>221</v>
      </c>
      <c r="T58" s="126">
        <v>0</v>
      </c>
      <c r="U58" s="126">
        <v>5</v>
      </c>
      <c r="V58" s="126">
        <v>368</v>
      </c>
      <c r="W58" s="126">
        <v>2893</v>
      </c>
      <c r="X58" s="126">
        <v>5072</v>
      </c>
      <c r="Y58" s="126">
        <v>19383.100000000002</v>
      </c>
      <c r="Z58" s="196">
        <v>412</v>
      </c>
      <c r="AA58" s="198" t="s">
        <v>206</v>
      </c>
      <c r="AB58" s="200">
        <v>0.50798946444249338</v>
      </c>
      <c r="AC58" s="70"/>
    </row>
    <row r="59" spans="1:31" x14ac:dyDescent="0.25">
      <c r="B59" s="212"/>
      <c r="C59" s="214"/>
      <c r="D59" s="185" t="s">
        <v>196</v>
      </c>
      <c r="E59" s="186"/>
      <c r="F59" s="1" t="s">
        <v>200</v>
      </c>
      <c r="G59" s="193"/>
      <c r="H59" s="187" t="s">
        <v>199</v>
      </c>
      <c r="I59" s="188"/>
      <c r="J59" s="193"/>
      <c r="K59" s="195"/>
      <c r="L59" s="195"/>
      <c r="M59" s="2" t="s">
        <v>13</v>
      </c>
      <c r="N59" s="127" t="s">
        <v>8</v>
      </c>
      <c r="O59" s="125">
        <v>1.8</v>
      </c>
      <c r="P59" s="2">
        <v>0.4</v>
      </c>
      <c r="Q59" s="126">
        <v>2100</v>
      </c>
      <c r="R59" s="126">
        <v>65</v>
      </c>
      <c r="S59" s="126">
        <v>215</v>
      </c>
      <c r="T59" s="126">
        <v>0</v>
      </c>
      <c r="U59" s="126">
        <v>30</v>
      </c>
      <c r="V59" s="126">
        <v>392</v>
      </c>
      <c r="W59" s="3">
        <v>2802</v>
      </c>
      <c r="X59" s="126">
        <v>5152</v>
      </c>
      <c r="Y59" s="126">
        <v>18773.400000000001</v>
      </c>
      <c r="Z59" s="197">
        <v>525</v>
      </c>
      <c r="AA59" s="199" t="s">
        <v>14</v>
      </c>
      <c r="AB59" s="201"/>
      <c r="AC59" s="5"/>
    </row>
    <row r="60" spans="1:31" ht="21" x14ac:dyDescent="0.25">
      <c r="A60">
        <v>109</v>
      </c>
      <c r="B60" s="189" t="s">
        <v>207</v>
      </c>
      <c r="C60" s="190" t="s">
        <v>208</v>
      </c>
      <c r="D60" s="177" t="s">
        <v>205</v>
      </c>
      <c r="E60" s="178"/>
      <c r="F60" s="32" t="s">
        <v>197</v>
      </c>
      <c r="G60" s="191" t="s">
        <v>64</v>
      </c>
      <c r="H60" s="177" t="s">
        <v>198</v>
      </c>
      <c r="I60" s="178"/>
      <c r="J60" s="181" t="s">
        <v>209</v>
      </c>
      <c r="K60" s="182">
        <v>16.5</v>
      </c>
      <c r="L60" s="183">
        <v>19.200000000000003</v>
      </c>
      <c r="M60" s="33" t="s">
        <v>82</v>
      </c>
      <c r="N60" s="67" t="s">
        <v>8</v>
      </c>
      <c r="O60" s="35" t="s">
        <v>210</v>
      </c>
      <c r="P60" s="35" t="s">
        <v>211</v>
      </c>
      <c r="Q60" s="37">
        <v>2763</v>
      </c>
      <c r="R60" s="37">
        <v>54</v>
      </c>
      <c r="S60" s="37">
        <v>129</v>
      </c>
      <c r="T60" s="37">
        <v>0</v>
      </c>
      <c r="U60" s="37">
        <v>90</v>
      </c>
      <c r="V60" s="37">
        <v>558</v>
      </c>
      <c r="W60" s="37">
        <v>3594</v>
      </c>
      <c r="X60" s="37">
        <v>6248</v>
      </c>
      <c r="Y60" s="37">
        <v>59301</v>
      </c>
      <c r="Z60" s="37">
        <v>556</v>
      </c>
      <c r="AA60" s="69" t="s">
        <v>212</v>
      </c>
      <c r="AB60" s="184">
        <f>MAX(Z60:Z61)/SUM(Z60:Z61)</f>
        <v>0.52397260273972601</v>
      </c>
      <c r="AC60" s="70"/>
    </row>
    <row r="61" spans="1:31" ht="21" x14ac:dyDescent="0.25">
      <c r="B61" s="189"/>
      <c r="C61" s="190"/>
      <c r="D61" s="167" t="s">
        <v>213</v>
      </c>
      <c r="E61" s="168"/>
      <c r="F61" s="32" t="s">
        <v>200</v>
      </c>
      <c r="G61" s="191"/>
      <c r="H61" s="167" t="s">
        <v>214</v>
      </c>
      <c r="I61" s="168"/>
      <c r="J61" s="181"/>
      <c r="K61" s="182"/>
      <c r="L61" s="183"/>
      <c r="M61" s="33" t="s">
        <v>84</v>
      </c>
      <c r="N61" s="67" t="s">
        <v>8</v>
      </c>
      <c r="O61" s="35" t="s">
        <v>210</v>
      </c>
      <c r="P61" s="35" t="s">
        <v>211</v>
      </c>
      <c r="Q61" s="37">
        <v>3100</v>
      </c>
      <c r="R61" s="37">
        <v>62</v>
      </c>
      <c r="S61" s="37">
        <v>111</v>
      </c>
      <c r="T61" s="37">
        <v>0</v>
      </c>
      <c r="U61" s="37">
        <v>96</v>
      </c>
      <c r="V61" s="37">
        <v>559</v>
      </c>
      <c r="W61" s="37">
        <v>3928</v>
      </c>
      <c r="X61" s="37">
        <v>6746</v>
      </c>
      <c r="Y61" s="37">
        <v>64812</v>
      </c>
      <c r="Z61" s="37">
        <v>612</v>
      </c>
      <c r="AA61" s="69" t="s">
        <v>96</v>
      </c>
      <c r="AB61" s="184"/>
      <c r="AC61" s="5"/>
    </row>
    <row r="62" spans="1:31" ht="21" x14ac:dyDescent="0.25">
      <c r="A62">
        <v>110</v>
      </c>
      <c r="B62" s="169" t="s">
        <v>100</v>
      </c>
      <c r="C62" s="171" t="s">
        <v>208</v>
      </c>
      <c r="D62" s="173" t="s">
        <v>205</v>
      </c>
      <c r="E62" s="174"/>
      <c r="F62" s="32" t="s">
        <v>197</v>
      </c>
      <c r="G62" s="175" t="s">
        <v>64</v>
      </c>
      <c r="H62" s="177" t="s">
        <v>198</v>
      </c>
      <c r="I62" s="178"/>
      <c r="J62" s="179" t="s">
        <v>215</v>
      </c>
      <c r="K62" s="161">
        <v>16.5</v>
      </c>
      <c r="L62" s="163">
        <v>19.200000000000003</v>
      </c>
      <c r="M62" s="33" t="s">
        <v>82</v>
      </c>
      <c r="N62" s="71" t="s">
        <v>8</v>
      </c>
      <c r="O62" s="72" t="s">
        <v>210</v>
      </c>
      <c r="P62" s="72" t="s">
        <v>211</v>
      </c>
      <c r="Q62" s="41">
        <v>2484</v>
      </c>
      <c r="R62" s="41">
        <v>49</v>
      </c>
      <c r="S62" s="41">
        <v>71</v>
      </c>
      <c r="T62" s="41">
        <v>0</v>
      </c>
      <c r="U62" s="41">
        <v>66</v>
      </c>
      <c r="V62" s="41">
        <v>447</v>
      </c>
      <c r="W62" s="37">
        <v>3117</v>
      </c>
      <c r="X62" s="41">
        <v>5235</v>
      </c>
      <c r="Y62" s="41">
        <v>51430.5</v>
      </c>
      <c r="Z62" s="128">
        <v>476</v>
      </c>
      <c r="AA62" s="43" t="s">
        <v>216</v>
      </c>
      <c r="AB62" s="156">
        <v>0.56048014773776544</v>
      </c>
      <c r="AC62" s="70"/>
    </row>
    <row r="63" spans="1:31" ht="21" x14ac:dyDescent="0.25">
      <c r="B63" s="170"/>
      <c r="C63" s="172"/>
      <c r="D63" s="165" t="s">
        <v>213</v>
      </c>
      <c r="E63" s="166"/>
      <c r="F63" s="32" t="s">
        <v>200</v>
      </c>
      <c r="G63" s="176"/>
      <c r="H63" s="167" t="s">
        <v>214</v>
      </c>
      <c r="I63" s="168"/>
      <c r="J63" s="180"/>
      <c r="K63" s="162"/>
      <c r="L63" s="164"/>
      <c r="M63" s="33" t="s">
        <v>84</v>
      </c>
      <c r="N63" s="71" t="s">
        <v>8</v>
      </c>
      <c r="O63" s="72" t="s">
        <v>210</v>
      </c>
      <c r="P63" s="72" t="s">
        <v>211</v>
      </c>
      <c r="Q63" s="41">
        <v>2928</v>
      </c>
      <c r="R63" s="41">
        <v>57</v>
      </c>
      <c r="S63" s="41">
        <v>118</v>
      </c>
      <c r="T63" s="41">
        <v>0</v>
      </c>
      <c r="U63" s="41">
        <v>65</v>
      </c>
      <c r="V63" s="41">
        <v>393</v>
      </c>
      <c r="W63" s="37">
        <v>3561</v>
      </c>
      <c r="X63" s="41">
        <v>6115</v>
      </c>
      <c r="Y63" s="41">
        <v>58756.5</v>
      </c>
      <c r="Z63" s="128">
        <v>607</v>
      </c>
      <c r="AA63" s="43" t="s">
        <v>217</v>
      </c>
      <c r="AB63" s="156"/>
      <c r="AC63" s="5"/>
    </row>
    <row r="65" spans="1:31" x14ac:dyDescent="0.25">
      <c r="A65">
        <v>106</v>
      </c>
      <c r="B65" s="159" t="s">
        <v>218</v>
      </c>
      <c r="C65" s="160" t="s">
        <v>219</v>
      </c>
      <c r="D65" s="151" t="s">
        <v>303</v>
      </c>
      <c r="E65" s="151" t="s">
        <v>221</v>
      </c>
      <c r="F65" s="129" t="s">
        <v>222</v>
      </c>
      <c r="G65" s="151" t="s">
        <v>64</v>
      </c>
      <c r="H65" s="151" t="s">
        <v>223</v>
      </c>
      <c r="I65" s="157" t="s">
        <v>224</v>
      </c>
      <c r="J65" s="145" t="s">
        <v>86</v>
      </c>
      <c r="K65" s="158">
        <v>20.399999999999999</v>
      </c>
      <c r="L65" s="158">
        <v>18</v>
      </c>
      <c r="M65" s="130" t="s">
        <v>82</v>
      </c>
      <c r="N65" s="131"/>
      <c r="O65" s="131"/>
      <c r="P65" s="131"/>
      <c r="Q65" s="132"/>
      <c r="R65" s="132"/>
      <c r="S65" s="63"/>
      <c r="T65" s="63"/>
      <c r="U65" s="63"/>
      <c r="V65" s="63"/>
      <c r="W65" s="63"/>
      <c r="X65" s="132">
        <v>6734</v>
      </c>
      <c r="Y65" s="63"/>
      <c r="Z65" s="63"/>
      <c r="AA65" s="63"/>
      <c r="AB65" s="156"/>
      <c r="AC65" s="63"/>
      <c r="AD65" s="63"/>
      <c r="AE65" s="133"/>
    </row>
    <row r="66" spans="1:31" x14ac:dyDescent="0.25">
      <c r="B66" s="159"/>
      <c r="C66" s="160"/>
      <c r="D66" s="151"/>
      <c r="E66" s="151"/>
      <c r="F66" s="129" t="s">
        <v>227</v>
      </c>
      <c r="G66" s="151"/>
      <c r="H66" s="151"/>
      <c r="I66" s="157"/>
      <c r="J66" s="145"/>
      <c r="K66" s="158"/>
      <c r="L66" s="158"/>
      <c r="M66" s="130" t="s">
        <v>84</v>
      </c>
      <c r="N66" s="131"/>
      <c r="O66" s="131"/>
      <c r="P66" s="131"/>
      <c r="Q66" s="132"/>
      <c r="R66" s="132"/>
      <c r="S66" s="63"/>
      <c r="T66" s="63"/>
      <c r="U66" s="63"/>
      <c r="V66" s="63"/>
      <c r="W66" s="63"/>
      <c r="X66" s="132">
        <v>6658</v>
      </c>
      <c r="Y66" s="63"/>
      <c r="Z66" s="63"/>
      <c r="AA66" s="63"/>
      <c r="AB66" s="156"/>
      <c r="AC66" s="63"/>
      <c r="AD66" s="63"/>
      <c r="AE66" s="133"/>
    </row>
    <row r="67" spans="1:31" x14ac:dyDescent="0.25">
      <c r="A67">
        <v>107</v>
      </c>
      <c r="B67" s="150" t="s">
        <v>229</v>
      </c>
      <c r="C67" s="151" t="s">
        <v>230</v>
      </c>
      <c r="D67" s="151" t="s">
        <v>231</v>
      </c>
      <c r="E67" s="151" t="s">
        <v>232</v>
      </c>
      <c r="F67" s="134" t="s">
        <v>233</v>
      </c>
      <c r="G67" s="151" t="s">
        <v>234</v>
      </c>
      <c r="H67" s="151" t="s">
        <v>235</v>
      </c>
      <c r="I67" s="151" t="s">
        <v>236</v>
      </c>
      <c r="J67" s="145" t="s">
        <v>66</v>
      </c>
      <c r="K67" s="145">
        <v>20.399999999999999</v>
      </c>
      <c r="L67" s="145">
        <v>18</v>
      </c>
      <c r="M67" s="135" t="s">
        <v>192</v>
      </c>
      <c r="N67" s="136" t="s">
        <v>237</v>
      </c>
      <c r="O67" s="136"/>
      <c r="P67" s="136" t="s">
        <v>238</v>
      </c>
      <c r="Q67" s="137">
        <v>4463</v>
      </c>
      <c r="R67" s="137">
        <v>242</v>
      </c>
      <c r="S67" s="137">
        <v>220</v>
      </c>
      <c r="T67" s="137">
        <v>0</v>
      </c>
      <c r="U67" s="137">
        <v>178</v>
      </c>
      <c r="V67" s="137">
        <v>1018</v>
      </c>
      <c r="W67" s="138">
        <v>6121</v>
      </c>
      <c r="X67" s="137">
        <v>6888</v>
      </c>
      <c r="Y67" s="137">
        <v>124868</v>
      </c>
      <c r="Z67" s="137">
        <v>631</v>
      </c>
      <c r="AA67" s="139" t="s">
        <v>239</v>
      </c>
      <c r="AB67" s="156">
        <f>IF(W67&gt;=W68,W67/(W67+W68),W68/(W67+W68))</f>
        <v>0.53277047610758121</v>
      </c>
      <c r="AC67" s="140"/>
    </row>
    <row r="68" spans="1:31" x14ac:dyDescent="0.25">
      <c r="B68" s="150"/>
      <c r="C68" s="151"/>
      <c r="D68" s="151" t="s">
        <v>240</v>
      </c>
      <c r="E68" s="151"/>
      <c r="F68" s="134" t="s">
        <v>241</v>
      </c>
      <c r="G68" s="151"/>
      <c r="H68" s="151" t="s">
        <v>242</v>
      </c>
      <c r="I68" s="151"/>
      <c r="J68" s="145"/>
      <c r="K68" s="145"/>
      <c r="L68" s="145"/>
      <c r="M68" s="135" t="s">
        <v>190</v>
      </c>
      <c r="N68" s="136" t="s">
        <v>237</v>
      </c>
      <c r="O68" s="136"/>
      <c r="P68" s="136" t="s">
        <v>238</v>
      </c>
      <c r="Q68" s="137">
        <v>4060</v>
      </c>
      <c r="R68" s="137">
        <v>117</v>
      </c>
      <c r="S68" s="137">
        <v>211</v>
      </c>
      <c r="T68" s="137">
        <v>0</v>
      </c>
      <c r="U68" s="137">
        <v>203</v>
      </c>
      <c r="V68" s="137">
        <v>777</v>
      </c>
      <c r="W68" s="138">
        <v>5368</v>
      </c>
      <c r="X68" s="137">
        <v>6197</v>
      </c>
      <c r="Y68" s="137">
        <v>109507</v>
      </c>
      <c r="Z68" s="137">
        <v>716</v>
      </c>
      <c r="AA68" s="139" t="s">
        <v>243</v>
      </c>
      <c r="AB68" s="156"/>
      <c r="AC68" s="140"/>
    </row>
    <row r="69" spans="1:31" x14ac:dyDescent="0.25">
      <c r="A69">
        <v>108</v>
      </c>
      <c r="B69" s="150" t="s">
        <v>244</v>
      </c>
      <c r="C69" s="151" t="s">
        <v>245</v>
      </c>
      <c r="D69" s="152" t="s">
        <v>220</v>
      </c>
      <c r="E69" s="153"/>
      <c r="F69" s="134" t="s">
        <v>246</v>
      </c>
      <c r="G69" s="145" t="s">
        <v>64</v>
      </c>
      <c r="H69" s="154" t="s">
        <v>223</v>
      </c>
      <c r="I69" s="155"/>
      <c r="J69" s="145" t="s">
        <v>86</v>
      </c>
      <c r="K69" s="145">
        <v>20.399999999999999</v>
      </c>
      <c r="L69" s="145">
        <v>18</v>
      </c>
      <c r="M69" s="135" t="s">
        <v>82</v>
      </c>
      <c r="N69" s="141" t="s">
        <v>225</v>
      </c>
      <c r="O69" s="141"/>
      <c r="P69" s="141" t="s">
        <v>95</v>
      </c>
      <c r="Q69" s="142">
        <v>3858</v>
      </c>
      <c r="R69" s="142">
        <v>254</v>
      </c>
      <c r="S69" s="142">
        <v>244</v>
      </c>
      <c r="T69" s="142">
        <v>0</v>
      </c>
      <c r="U69" s="142">
        <v>209</v>
      </c>
      <c r="V69" s="142">
        <v>969</v>
      </c>
      <c r="W69" s="142">
        <v>5534</v>
      </c>
      <c r="X69" s="142">
        <v>6480</v>
      </c>
      <c r="Y69" s="142">
        <v>112894</v>
      </c>
      <c r="Z69" s="142">
        <v>656</v>
      </c>
      <c r="AA69" s="142" t="s">
        <v>226</v>
      </c>
      <c r="AB69" s="143">
        <f>IF(Z69&gt;=Z70,Z69/(Z69+Z70),Z70/(Z69+Z70))</f>
        <v>0.53835327234342012</v>
      </c>
      <c r="AC69" s="140"/>
    </row>
    <row r="70" spans="1:31" x14ac:dyDescent="0.25">
      <c r="B70" s="150"/>
      <c r="C70" s="151"/>
      <c r="D70" s="146" t="s">
        <v>221</v>
      </c>
      <c r="E70" s="147"/>
      <c r="F70" s="134" t="s">
        <v>247</v>
      </c>
      <c r="G70" s="145"/>
      <c r="H70" s="148" t="s">
        <v>224</v>
      </c>
      <c r="I70" s="149"/>
      <c r="J70" s="145"/>
      <c r="K70" s="145"/>
      <c r="L70" s="145"/>
      <c r="M70" s="135" t="s">
        <v>84</v>
      </c>
      <c r="N70" s="141" t="s">
        <v>225</v>
      </c>
      <c r="O70" s="141"/>
      <c r="P70" s="141" t="s">
        <v>95</v>
      </c>
      <c r="Q70" s="142">
        <v>3592</v>
      </c>
      <c r="R70" s="142">
        <v>121</v>
      </c>
      <c r="S70" s="142">
        <v>255</v>
      </c>
      <c r="T70" s="142">
        <v>0</v>
      </c>
      <c r="U70" s="142">
        <v>214</v>
      </c>
      <c r="V70" s="142">
        <v>911</v>
      </c>
      <c r="W70" s="142">
        <v>5093</v>
      </c>
      <c r="X70" s="142">
        <v>5961</v>
      </c>
      <c r="Y70" s="142">
        <v>103897</v>
      </c>
      <c r="Z70" s="142">
        <v>765</v>
      </c>
      <c r="AA70" s="142" t="s">
        <v>248</v>
      </c>
      <c r="AB70" s="143"/>
      <c r="AC70" s="140"/>
    </row>
    <row r="71" spans="1:31" x14ac:dyDescent="0.25">
      <c r="A71">
        <v>109</v>
      </c>
      <c r="B71" s="150" t="s">
        <v>244</v>
      </c>
      <c r="C71" s="151" t="s">
        <v>230</v>
      </c>
      <c r="D71" s="152" t="s">
        <v>220</v>
      </c>
      <c r="E71" s="153"/>
      <c r="F71" s="134" t="s">
        <v>249</v>
      </c>
      <c r="G71" s="145" t="s">
        <v>64</v>
      </c>
      <c r="H71" s="154" t="s">
        <v>223</v>
      </c>
      <c r="I71" s="155"/>
      <c r="J71" s="145" t="s">
        <v>86</v>
      </c>
      <c r="K71" s="145">
        <v>20.399999999999999</v>
      </c>
      <c r="L71" s="145">
        <v>18</v>
      </c>
      <c r="M71" s="135" t="s">
        <v>82</v>
      </c>
      <c r="N71" s="141" t="s">
        <v>225</v>
      </c>
      <c r="O71" s="141"/>
      <c r="P71" s="141" t="s">
        <v>95</v>
      </c>
      <c r="Q71" s="142">
        <v>3510</v>
      </c>
      <c r="R71" s="142">
        <v>173</v>
      </c>
      <c r="S71" s="142">
        <v>185</v>
      </c>
      <c r="T71" s="142">
        <v>0</v>
      </c>
      <c r="U71" s="142">
        <v>148</v>
      </c>
      <c r="V71" s="142">
        <v>645</v>
      </c>
      <c r="W71" s="142">
        <v>4661</v>
      </c>
      <c r="X71" s="142">
        <v>5353</v>
      </c>
      <c r="Y71" s="142">
        <v>95084</v>
      </c>
      <c r="Z71" s="142">
        <v>677</v>
      </c>
      <c r="AA71" s="142" t="s">
        <v>250</v>
      </c>
      <c r="AB71" s="144">
        <f>IF(Z71&gt;=Z72,Z71/(Z71+Z72),Z72/(Z71+Z72))</f>
        <v>0.52890625000000002</v>
      </c>
      <c r="AC71" s="140"/>
    </row>
    <row r="72" spans="1:31" x14ac:dyDescent="0.25">
      <c r="B72" s="150"/>
      <c r="C72" s="151"/>
      <c r="D72" s="146" t="s">
        <v>251</v>
      </c>
      <c r="E72" s="147"/>
      <c r="F72" s="134" t="s">
        <v>252</v>
      </c>
      <c r="G72" s="145"/>
      <c r="H72" s="148" t="s">
        <v>253</v>
      </c>
      <c r="I72" s="149"/>
      <c r="J72" s="145"/>
      <c r="K72" s="145"/>
      <c r="L72" s="145"/>
      <c r="M72" s="135" t="s">
        <v>84</v>
      </c>
      <c r="N72" s="141" t="s">
        <v>225</v>
      </c>
      <c r="O72" s="141"/>
      <c r="P72" s="141" t="s">
        <v>95</v>
      </c>
      <c r="Q72" s="142">
        <v>3668</v>
      </c>
      <c r="R72" s="142">
        <v>111</v>
      </c>
      <c r="S72" s="142">
        <v>168</v>
      </c>
      <c r="T72" s="142">
        <v>0</v>
      </c>
      <c r="U72" s="142">
        <v>140</v>
      </c>
      <c r="V72" s="142">
        <v>648</v>
      </c>
      <c r="W72" s="142">
        <v>4735</v>
      </c>
      <c r="X72" s="142">
        <v>5315</v>
      </c>
      <c r="Y72" s="142">
        <v>96594</v>
      </c>
      <c r="Z72" s="142">
        <v>603</v>
      </c>
      <c r="AA72" s="142" t="s">
        <v>254</v>
      </c>
      <c r="AB72" s="142"/>
      <c r="AC72" s="140"/>
    </row>
    <row r="73" spans="1:31" x14ac:dyDescent="0.25">
      <c r="A73">
        <v>110</v>
      </c>
      <c r="B73" s="150" t="s">
        <v>244</v>
      </c>
      <c r="C73" s="151" t="s">
        <v>230</v>
      </c>
      <c r="D73" s="152" t="s">
        <v>220</v>
      </c>
      <c r="E73" s="153"/>
      <c r="F73" s="134" t="s">
        <v>255</v>
      </c>
      <c r="G73" s="145" t="s">
        <v>64</v>
      </c>
      <c r="H73" s="154" t="s">
        <v>223</v>
      </c>
      <c r="I73" s="155"/>
      <c r="J73" s="145" t="s">
        <v>86</v>
      </c>
      <c r="K73" s="145">
        <v>20.399999999999999</v>
      </c>
      <c r="L73" s="145">
        <v>18</v>
      </c>
      <c r="M73" s="135" t="s">
        <v>82</v>
      </c>
      <c r="N73" s="141" t="s">
        <v>225</v>
      </c>
      <c r="O73" s="141"/>
      <c r="P73" s="141" t="s">
        <v>95</v>
      </c>
      <c r="Q73" s="142">
        <v>2785</v>
      </c>
      <c r="R73" s="142">
        <v>17</v>
      </c>
      <c r="S73" s="142">
        <v>113</v>
      </c>
      <c r="T73" s="142">
        <v>0</v>
      </c>
      <c r="U73" s="142">
        <v>186</v>
      </c>
      <c r="V73" s="142">
        <v>800</v>
      </c>
      <c r="W73" s="142">
        <v>3901</v>
      </c>
      <c r="X73" s="142">
        <v>4455</v>
      </c>
      <c r="Y73" s="142">
        <v>79580</v>
      </c>
      <c r="Z73" s="142">
        <v>418</v>
      </c>
      <c r="AA73" s="142" t="s">
        <v>256</v>
      </c>
      <c r="AB73" s="144">
        <f>IF(Z73&gt;=Z74,Z73/(Z73+Z74),Z74/(Z73+Z74))</f>
        <v>0.53812154696132597</v>
      </c>
      <c r="AC73" s="140"/>
    </row>
    <row r="74" spans="1:31" x14ac:dyDescent="0.25">
      <c r="B74" s="150"/>
      <c r="C74" s="151"/>
      <c r="D74" s="146" t="s">
        <v>251</v>
      </c>
      <c r="E74" s="147"/>
      <c r="F74" s="134" t="s">
        <v>257</v>
      </c>
      <c r="G74" s="145"/>
      <c r="H74" s="148" t="s">
        <v>253</v>
      </c>
      <c r="I74" s="149"/>
      <c r="J74" s="145"/>
      <c r="K74" s="145"/>
      <c r="L74" s="145"/>
      <c r="M74" s="135" t="s">
        <v>84</v>
      </c>
      <c r="N74" s="141" t="s">
        <v>225</v>
      </c>
      <c r="O74" s="141"/>
      <c r="P74" s="141" t="s">
        <v>95</v>
      </c>
      <c r="Q74" s="142">
        <v>2978</v>
      </c>
      <c r="R74" s="142">
        <v>17</v>
      </c>
      <c r="S74" s="142">
        <v>157</v>
      </c>
      <c r="T74" s="142">
        <v>0</v>
      </c>
      <c r="U74" s="142">
        <v>157</v>
      </c>
      <c r="V74" s="142">
        <v>813</v>
      </c>
      <c r="W74" s="142">
        <v>4122</v>
      </c>
      <c r="X74" s="142">
        <v>4599</v>
      </c>
      <c r="Y74" s="142">
        <v>84089</v>
      </c>
      <c r="Z74" s="142">
        <v>487</v>
      </c>
      <c r="AA74" s="142" t="s">
        <v>228</v>
      </c>
      <c r="AB74" s="144"/>
      <c r="AC74" s="140"/>
    </row>
    <row r="76" spans="1:31" x14ac:dyDescent="0.25">
      <c r="A76">
        <v>106</v>
      </c>
      <c r="B76" s="159" t="s">
        <v>258</v>
      </c>
      <c r="C76" s="160" t="s">
        <v>259</v>
      </c>
      <c r="D76" s="151" t="s">
        <v>305</v>
      </c>
      <c r="E76" s="151" t="s">
        <v>261</v>
      </c>
      <c r="F76" s="129" t="s">
        <v>262</v>
      </c>
      <c r="G76" s="151" t="s">
        <v>64</v>
      </c>
      <c r="H76" s="151" t="s">
        <v>263</v>
      </c>
      <c r="I76" s="157" t="s">
        <v>264</v>
      </c>
      <c r="J76" s="145" t="s">
        <v>109</v>
      </c>
      <c r="K76" s="158">
        <v>20.3</v>
      </c>
      <c r="L76" s="158">
        <v>18</v>
      </c>
      <c r="M76" s="130" t="s">
        <v>82</v>
      </c>
      <c r="N76" s="131"/>
      <c r="O76" s="131"/>
      <c r="P76" s="131"/>
      <c r="Q76" s="132"/>
      <c r="R76" s="132"/>
      <c r="S76" s="63"/>
      <c r="T76" s="63"/>
      <c r="U76" s="63"/>
      <c r="V76" s="63"/>
      <c r="W76" s="63"/>
      <c r="X76" s="132">
        <v>8404</v>
      </c>
      <c r="Y76" s="63"/>
      <c r="Z76" s="63"/>
      <c r="AA76" s="63"/>
      <c r="AB76" s="156"/>
      <c r="AC76" s="63"/>
      <c r="AD76" s="63"/>
      <c r="AE76" s="133"/>
    </row>
    <row r="77" spans="1:31" x14ac:dyDescent="0.25">
      <c r="B77" s="159"/>
      <c r="C77" s="160"/>
      <c r="D77" s="151"/>
      <c r="E77" s="151"/>
      <c r="F77" s="129" t="s">
        <v>266</v>
      </c>
      <c r="G77" s="151"/>
      <c r="H77" s="151"/>
      <c r="I77" s="157"/>
      <c r="J77" s="145"/>
      <c r="K77" s="158"/>
      <c r="L77" s="158"/>
      <c r="M77" s="130" t="s">
        <v>84</v>
      </c>
      <c r="N77" s="131"/>
      <c r="O77" s="131"/>
      <c r="P77" s="131"/>
      <c r="Q77" s="132"/>
      <c r="R77" s="132"/>
      <c r="S77" s="63"/>
      <c r="T77" s="63"/>
      <c r="U77" s="63"/>
      <c r="V77" s="63"/>
      <c r="W77" s="63"/>
      <c r="X77" s="132">
        <v>7723</v>
      </c>
      <c r="Y77" s="63"/>
      <c r="Z77" s="63"/>
      <c r="AA77" s="63"/>
      <c r="AB77" s="156"/>
      <c r="AC77" s="63"/>
      <c r="AD77" s="63"/>
      <c r="AE77" s="133"/>
    </row>
    <row r="78" spans="1:31" x14ac:dyDescent="0.25">
      <c r="A78">
        <v>107</v>
      </c>
      <c r="B78" s="150" t="s">
        <v>268</v>
      </c>
      <c r="C78" s="151" t="s">
        <v>269</v>
      </c>
      <c r="D78" s="151" t="s">
        <v>270</v>
      </c>
      <c r="E78" s="151" t="s">
        <v>271</v>
      </c>
      <c r="F78" s="134" t="s">
        <v>272</v>
      </c>
      <c r="G78" s="151" t="s">
        <v>273</v>
      </c>
      <c r="H78" s="151" t="s">
        <v>274</v>
      </c>
      <c r="I78" s="151" t="s">
        <v>275</v>
      </c>
      <c r="J78" s="145" t="s">
        <v>276</v>
      </c>
      <c r="K78" s="145">
        <v>20.3</v>
      </c>
      <c r="L78" s="145">
        <v>18</v>
      </c>
      <c r="M78" s="135" t="s">
        <v>192</v>
      </c>
      <c r="N78" s="136" t="s">
        <v>277</v>
      </c>
      <c r="O78" s="136"/>
      <c r="P78" s="136" t="s">
        <v>278</v>
      </c>
      <c r="Q78" s="137">
        <v>3353</v>
      </c>
      <c r="R78" s="137">
        <v>205</v>
      </c>
      <c r="S78" s="137">
        <v>161</v>
      </c>
      <c r="T78" s="137">
        <v>0</v>
      </c>
      <c r="U78" s="137">
        <v>217</v>
      </c>
      <c r="V78" s="137">
        <v>271</v>
      </c>
      <c r="W78" s="138">
        <v>4207</v>
      </c>
      <c r="X78" s="137">
        <v>8284</v>
      </c>
      <c r="Y78" s="137">
        <v>85402</v>
      </c>
      <c r="Z78" s="137">
        <v>1169</v>
      </c>
      <c r="AA78" s="139" t="s">
        <v>279</v>
      </c>
      <c r="AB78" s="156">
        <f>IF(W78&gt;=W79,W78/(W78+W79),W79/(W78+W79))</f>
        <v>0.51148936170212767</v>
      </c>
      <c r="AC78" s="140"/>
    </row>
    <row r="79" spans="1:31" x14ac:dyDescent="0.25">
      <c r="B79" s="150"/>
      <c r="C79" s="151"/>
      <c r="D79" s="151" t="s">
        <v>280</v>
      </c>
      <c r="E79" s="151"/>
      <c r="F79" s="134" t="s">
        <v>281</v>
      </c>
      <c r="G79" s="151"/>
      <c r="H79" s="151" t="s">
        <v>275</v>
      </c>
      <c r="I79" s="151"/>
      <c r="J79" s="145"/>
      <c r="K79" s="145"/>
      <c r="L79" s="145"/>
      <c r="M79" s="135" t="s">
        <v>190</v>
      </c>
      <c r="N79" s="136" t="s">
        <v>277</v>
      </c>
      <c r="O79" s="136"/>
      <c r="P79" s="136" t="s">
        <v>238</v>
      </c>
      <c r="Q79" s="137">
        <v>3271</v>
      </c>
      <c r="R79" s="137">
        <v>126</v>
      </c>
      <c r="S79" s="137">
        <v>191</v>
      </c>
      <c r="T79" s="137">
        <v>0</v>
      </c>
      <c r="U79" s="137">
        <v>194</v>
      </c>
      <c r="V79" s="137">
        <v>236</v>
      </c>
      <c r="W79" s="138">
        <v>4018</v>
      </c>
      <c r="X79" s="137">
        <v>7769</v>
      </c>
      <c r="Y79" s="137">
        <v>81565</v>
      </c>
      <c r="Z79" s="137">
        <v>974</v>
      </c>
      <c r="AA79" s="139" t="s">
        <v>282</v>
      </c>
      <c r="AB79" s="156"/>
      <c r="AC79" s="140"/>
    </row>
    <row r="80" spans="1:31" x14ac:dyDescent="0.25">
      <c r="A80">
        <v>108</v>
      </c>
      <c r="B80" s="150" t="s">
        <v>258</v>
      </c>
      <c r="C80" s="151" t="s">
        <v>283</v>
      </c>
      <c r="D80" s="152" t="s">
        <v>260</v>
      </c>
      <c r="E80" s="153"/>
      <c r="F80" s="134" t="s">
        <v>284</v>
      </c>
      <c r="G80" s="145" t="s">
        <v>64</v>
      </c>
      <c r="H80" s="154" t="s">
        <v>263</v>
      </c>
      <c r="I80" s="155"/>
      <c r="J80" s="145" t="s">
        <v>109</v>
      </c>
      <c r="K80" s="145">
        <v>20.3</v>
      </c>
      <c r="L80" s="145">
        <v>18</v>
      </c>
      <c r="M80" s="135" t="s">
        <v>82</v>
      </c>
      <c r="N80" s="141" t="s">
        <v>265</v>
      </c>
      <c r="O80" s="141"/>
      <c r="P80" s="141" t="s">
        <v>95</v>
      </c>
      <c r="Q80" s="142">
        <v>3176</v>
      </c>
      <c r="R80" s="142">
        <v>243</v>
      </c>
      <c r="S80" s="142">
        <v>210</v>
      </c>
      <c r="T80" s="142">
        <v>1</v>
      </c>
      <c r="U80" s="142">
        <v>235</v>
      </c>
      <c r="V80" s="142">
        <v>313</v>
      </c>
      <c r="W80" s="142">
        <v>4178</v>
      </c>
      <c r="X80" s="142">
        <v>8541</v>
      </c>
      <c r="Y80" s="142">
        <v>84813</v>
      </c>
      <c r="Z80" s="142">
        <v>860</v>
      </c>
      <c r="AA80" s="142" t="s">
        <v>226</v>
      </c>
      <c r="AB80" s="143">
        <f>IF(Z80&gt;=Z81,Z80/(Z80+Z81),Z81/(Z80+Z81))</f>
        <v>0.52195664257921071</v>
      </c>
      <c r="AC80" s="140"/>
    </row>
    <row r="81" spans="1:29" x14ac:dyDescent="0.25">
      <c r="B81" s="150"/>
      <c r="C81" s="151"/>
      <c r="D81" s="146" t="s">
        <v>261</v>
      </c>
      <c r="E81" s="147"/>
      <c r="F81" s="134" t="s">
        <v>285</v>
      </c>
      <c r="G81" s="145"/>
      <c r="H81" s="148" t="s">
        <v>264</v>
      </c>
      <c r="I81" s="149"/>
      <c r="J81" s="145"/>
      <c r="K81" s="145"/>
      <c r="L81" s="145"/>
      <c r="M81" s="135" t="s">
        <v>84</v>
      </c>
      <c r="N81" s="141" t="s">
        <v>265</v>
      </c>
      <c r="O81" s="141"/>
      <c r="P81" s="141" t="s">
        <v>95</v>
      </c>
      <c r="Q81" s="142">
        <v>3035</v>
      </c>
      <c r="R81" s="142">
        <v>107</v>
      </c>
      <c r="S81" s="142">
        <v>192</v>
      </c>
      <c r="T81" s="142">
        <v>0</v>
      </c>
      <c r="U81" s="142">
        <v>174</v>
      </c>
      <c r="V81" s="142">
        <v>300</v>
      </c>
      <c r="W81" s="142">
        <v>3808</v>
      </c>
      <c r="X81" s="142">
        <v>7267</v>
      </c>
      <c r="Y81" s="142">
        <v>77302</v>
      </c>
      <c r="Z81" s="142">
        <v>939</v>
      </c>
      <c r="AA81" s="142" t="s">
        <v>267</v>
      </c>
      <c r="AB81" s="143"/>
      <c r="AC81" s="140"/>
    </row>
    <row r="82" spans="1:29" x14ac:dyDescent="0.25">
      <c r="A82">
        <v>109</v>
      </c>
      <c r="B82" s="150" t="s">
        <v>258</v>
      </c>
      <c r="C82" s="151" t="s">
        <v>269</v>
      </c>
      <c r="D82" s="152" t="s">
        <v>260</v>
      </c>
      <c r="E82" s="153"/>
      <c r="F82" s="134" t="s">
        <v>286</v>
      </c>
      <c r="G82" s="145" t="s">
        <v>64</v>
      </c>
      <c r="H82" s="154" t="s">
        <v>263</v>
      </c>
      <c r="I82" s="155"/>
      <c r="J82" s="145" t="s">
        <v>109</v>
      </c>
      <c r="K82" s="145">
        <v>20.3</v>
      </c>
      <c r="L82" s="145">
        <v>18</v>
      </c>
      <c r="M82" s="135" t="s">
        <v>82</v>
      </c>
      <c r="N82" s="141" t="s">
        <v>265</v>
      </c>
      <c r="O82" s="141"/>
      <c r="P82" s="141" t="s">
        <v>95</v>
      </c>
      <c r="Q82" s="142">
        <v>3448</v>
      </c>
      <c r="R82" s="142">
        <v>22</v>
      </c>
      <c r="S82" s="142">
        <v>189</v>
      </c>
      <c r="T82" s="142">
        <v>0</v>
      </c>
      <c r="U82" s="142">
        <v>210</v>
      </c>
      <c r="V82" s="142">
        <v>240</v>
      </c>
      <c r="W82" s="142">
        <v>4109</v>
      </c>
      <c r="X82" s="142">
        <v>7726</v>
      </c>
      <c r="Y82" s="142">
        <v>83413</v>
      </c>
      <c r="Z82" s="142">
        <v>1129</v>
      </c>
      <c r="AA82" s="142" t="s">
        <v>256</v>
      </c>
      <c r="AB82" s="144">
        <f>IF(Z82&gt;=Z83,Z82/(Z82+Z83),Z83/(Z82+Z83))</f>
        <v>0.57367886178861793</v>
      </c>
      <c r="AC82" s="140"/>
    </row>
    <row r="83" spans="1:29" x14ac:dyDescent="0.25">
      <c r="B83" s="150"/>
      <c r="C83" s="151"/>
      <c r="D83" s="146" t="s">
        <v>287</v>
      </c>
      <c r="E83" s="147"/>
      <c r="F83" s="134" t="s">
        <v>288</v>
      </c>
      <c r="G83" s="145"/>
      <c r="H83" s="148" t="s">
        <v>289</v>
      </c>
      <c r="I83" s="149"/>
      <c r="J83" s="145"/>
      <c r="K83" s="145"/>
      <c r="L83" s="145"/>
      <c r="M83" s="135" t="s">
        <v>84</v>
      </c>
      <c r="N83" s="141" t="s">
        <v>265</v>
      </c>
      <c r="O83" s="141"/>
      <c r="P83" s="141" t="s">
        <v>95</v>
      </c>
      <c r="Q83" s="142">
        <v>3300</v>
      </c>
      <c r="R83" s="142">
        <v>17</v>
      </c>
      <c r="S83" s="142">
        <v>206</v>
      </c>
      <c r="T83" s="142">
        <v>0</v>
      </c>
      <c r="U83" s="142">
        <v>232</v>
      </c>
      <c r="V83" s="142">
        <v>259</v>
      </c>
      <c r="W83" s="142">
        <v>4014</v>
      </c>
      <c r="X83" s="142">
        <v>7725</v>
      </c>
      <c r="Y83" s="142">
        <v>81484</v>
      </c>
      <c r="Z83" s="142">
        <v>839</v>
      </c>
      <c r="AA83" s="142" t="s">
        <v>254</v>
      </c>
      <c r="AB83" s="144"/>
      <c r="AC83" s="140"/>
    </row>
    <row r="84" spans="1:29" x14ac:dyDescent="0.25">
      <c r="A84">
        <v>110</v>
      </c>
      <c r="B84" s="150" t="s">
        <v>258</v>
      </c>
      <c r="C84" s="151" t="s">
        <v>269</v>
      </c>
      <c r="D84" s="152" t="s">
        <v>260</v>
      </c>
      <c r="E84" s="153"/>
      <c r="F84" s="134" t="s">
        <v>290</v>
      </c>
      <c r="G84" s="145" t="s">
        <v>64</v>
      </c>
      <c r="H84" s="154" t="s">
        <v>263</v>
      </c>
      <c r="I84" s="155"/>
      <c r="J84" s="145" t="s">
        <v>109</v>
      </c>
      <c r="K84" s="145">
        <v>20.3</v>
      </c>
      <c r="L84" s="145">
        <v>18</v>
      </c>
      <c r="M84" s="135" t="s">
        <v>82</v>
      </c>
      <c r="N84" s="141" t="s">
        <v>265</v>
      </c>
      <c r="O84" s="141"/>
      <c r="P84" s="141" t="s">
        <v>95</v>
      </c>
      <c r="Q84" s="142">
        <v>2704</v>
      </c>
      <c r="R84" s="142">
        <v>16</v>
      </c>
      <c r="S84" s="142">
        <v>161</v>
      </c>
      <c r="T84" s="142">
        <v>0</v>
      </c>
      <c r="U84" s="142">
        <v>333</v>
      </c>
      <c r="V84" s="142">
        <v>188</v>
      </c>
      <c r="W84" s="142">
        <v>3402</v>
      </c>
      <c r="X84" s="142">
        <v>7283</v>
      </c>
      <c r="Y84" s="142">
        <v>69061</v>
      </c>
      <c r="Z84" s="142">
        <v>946</v>
      </c>
      <c r="AA84" s="142" t="s">
        <v>226</v>
      </c>
      <c r="AB84" s="144">
        <f>IF(Z84&gt;=Z85,Z84/(Z84+Z85),Z85/(Z84+Z85))</f>
        <v>0.58539603960396036</v>
      </c>
      <c r="AC84" s="140"/>
    </row>
    <row r="85" spans="1:29" x14ac:dyDescent="0.25">
      <c r="B85" s="150"/>
      <c r="C85" s="151"/>
      <c r="D85" s="146" t="s">
        <v>287</v>
      </c>
      <c r="E85" s="147"/>
      <c r="F85" s="134" t="s">
        <v>291</v>
      </c>
      <c r="G85" s="145"/>
      <c r="H85" s="148" t="s">
        <v>289</v>
      </c>
      <c r="I85" s="149"/>
      <c r="J85" s="145"/>
      <c r="K85" s="145"/>
      <c r="L85" s="145"/>
      <c r="M85" s="135" t="s">
        <v>84</v>
      </c>
      <c r="N85" s="141" t="s">
        <v>265</v>
      </c>
      <c r="O85" s="141"/>
      <c r="P85" s="141" t="s">
        <v>95</v>
      </c>
      <c r="Q85" s="142">
        <v>2521</v>
      </c>
      <c r="R85" s="142">
        <v>12</v>
      </c>
      <c r="S85" s="142">
        <v>184</v>
      </c>
      <c r="T85" s="142">
        <v>0</v>
      </c>
      <c r="U85" s="142">
        <v>260</v>
      </c>
      <c r="V85" s="142">
        <v>189</v>
      </c>
      <c r="W85" s="142">
        <v>3166</v>
      </c>
      <c r="X85" s="142">
        <v>6575</v>
      </c>
      <c r="Y85" s="142">
        <v>64270</v>
      </c>
      <c r="Z85" s="142">
        <v>670</v>
      </c>
      <c r="AA85" s="142" t="s">
        <v>248</v>
      </c>
      <c r="AB85" s="144"/>
      <c r="AC85" s="140"/>
    </row>
  </sheetData>
  <mergeCells count="437">
    <mergeCell ref="D10:E10"/>
    <mergeCell ref="H10:I10"/>
    <mergeCell ref="B1:B4"/>
    <mergeCell ref="C1:F1"/>
    <mergeCell ref="H1:I4"/>
    <mergeCell ref="J1:J4"/>
    <mergeCell ref="K1:K3"/>
    <mergeCell ref="B9:B10"/>
    <mergeCell ref="C9:C10"/>
    <mergeCell ref="D9:E9"/>
    <mergeCell ref="G9:G10"/>
    <mergeCell ref="H9:I9"/>
    <mergeCell ref="J9:J10"/>
    <mergeCell ref="Q1:W1"/>
    <mergeCell ref="X1:Y1"/>
    <mergeCell ref="Z1:AB2"/>
    <mergeCell ref="T2:T4"/>
    <mergeCell ref="U2:U4"/>
    <mergeCell ref="AA3:AA4"/>
    <mergeCell ref="AB3:AB4"/>
    <mergeCell ref="K9:K10"/>
    <mergeCell ref="L9:L10"/>
    <mergeCell ref="AB9:AB10"/>
    <mergeCell ref="C2:C4"/>
    <mergeCell ref="D2:E4"/>
    <mergeCell ref="F2:F4"/>
    <mergeCell ref="N2:N3"/>
    <mergeCell ref="O2:O3"/>
    <mergeCell ref="P2:P3"/>
    <mergeCell ref="L1:L3"/>
    <mergeCell ref="M1:M3"/>
    <mergeCell ref="N1:P1"/>
    <mergeCell ref="B13:B14"/>
    <mergeCell ref="C13:C14"/>
    <mergeCell ref="D13:E13"/>
    <mergeCell ref="G13:G14"/>
    <mergeCell ref="H13:I13"/>
    <mergeCell ref="B11:B12"/>
    <mergeCell ref="C11:C12"/>
    <mergeCell ref="D11:E11"/>
    <mergeCell ref="G11:G12"/>
    <mergeCell ref="H11:I11"/>
    <mergeCell ref="J13:J14"/>
    <mergeCell ref="K13:K14"/>
    <mergeCell ref="L13:L14"/>
    <mergeCell ref="AB13:AB14"/>
    <mergeCell ref="D14:E14"/>
    <mergeCell ref="H14:I14"/>
    <mergeCell ref="K11:K12"/>
    <mergeCell ref="L11:L12"/>
    <mergeCell ref="AB11:AB12"/>
    <mergeCell ref="D12:E12"/>
    <mergeCell ref="H12:I12"/>
    <mergeCell ref="J11:J12"/>
    <mergeCell ref="B5:B6"/>
    <mergeCell ref="C5:C6"/>
    <mergeCell ref="D5:D6"/>
    <mergeCell ref="E5:E6"/>
    <mergeCell ref="G5:G6"/>
    <mergeCell ref="B7:B8"/>
    <mergeCell ref="C7:C8"/>
    <mergeCell ref="D7:D8"/>
    <mergeCell ref="E7:E8"/>
    <mergeCell ref="G7:G8"/>
    <mergeCell ref="H5:H6"/>
    <mergeCell ref="I5:I6"/>
    <mergeCell ref="J5:J6"/>
    <mergeCell ref="K5:K6"/>
    <mergeCell ref="L5:L6"/>
    <mergeCell ref="AB5:AB6"/>
    <mergeCell ref="I7:I8"/>
    <mergeCell ref="J7:J8"/>
    <mergeCell ref="K7:K8"/>
    <mergeCell ref="L7:L8"/>
    <mergeCell ref="AB7:AB8"/>
    <mergeCell ref="H7:H8"/>
    <mergeCell ref="I21:I22"/>
    <mergeCell ref="J21:J22"/>
    <mergeCell ref="K21:K22"/>
    <mergeCell ref="L21:L22"/>
    <mergeCell ref="B21:B22"/>
    <mergeCell ref="C21:C22"/>
    <mergeCell ref="D21:D22"/>
    <mergeCell ref="E21:E22"/>
    <mergeCell ref="G21:G22"/>
    <mergeCell ref="H21:H22"/>
    <mergeCell ref="B23:B24"/>
    <mergeCell ref="C23:C24"/>
    <mergeCell ref="D23:D24"/>
    <mergeCell ref="E23:E24"/>
    <mergeCell ref="G23:G24"/>
    <mergeCell ref="H23:H24"/>
    <mergeCell ref="I23:I24"/>
    <mergeCell ref="J23:J24"/>
    <mergeCell ref="K23:K24"/>
    <mergeCell ref="K25:K26"/>
    <mergeCell ref="L25:L26"/>
    <mergeCell ref="AB25:AB26"/>
    <mergeCell ref="K27:K28"/>
    <mergeCell ref="L27:L28"/>
    <mergeCell ref="AB27:AB28"/>
    <mergeCell ref="L23:L24"/>
    <mergeCell ref="AB23:AB24"/>
    <mergeCell ref="AB21:AB22"/>
    <mergeCell ref="H25:I25"/>
    <mergeCell ref="B29:B30"/>
    <mergeCell ref="C29:C30"/>
    <mergeCell ref="D29:E29"/>
    <mergeCell ref="G29:G30"/>
    <mergeCell ref="H29:I29"/>
    <mergeCell ref="J29:J30"/>
    <mergeCell ref="D27:E27"/>
    <mergeCell ref="H27:I27"/>
    <mergeCell ref="B27:B28"/>
    <mergeCell ref="C27:C28"/>
    <mergeCell ref="G27:G28"/>
    <mergeCell ref="J27:J28"/>
    <mergeCell ref="D28:E28"/>
    <mergeCell ref="H28:I28"/>
    <mergeCell ref="J25:J26"/>
    <mergeCell ref="J51:J52"/>
    <mergeCell ref="K51:K52"/>
    <mergeCell ref="L51:L52"/>
    <mergeCell ref="AB51:AB52"/>
    <mergeCell ref="D52:E52"/>
    <mergeCell ref="H52:I52"/>
    <mergeCell ref="D26:E26"/>
    <mergeCell ref="H26:I26"/>
    <mergeCell ref="B51:B52"/>
    <mergeCell ref="C51:C52"/>
    <mergeCell ref="D51:E51"/>
    <mergeCell ref="G51:G52"/>
    <mergeCell ref="H51:I51"/>
    <mergeCell ref="B49:B50"/>
    <mergeCell ref="C49:C50"/>
    <mergeCell ref="D49:E49"/>
    <mergeCell ref="K29:K30"/>
    <mergeCell ref="L29:L30"/>
    <mergeCell ref="AB29:AB30"/>
    <mergeCell ref="D30:E30"/>
    <mergeCell ref="H30:I30"/>
    <mergeCell ref="B25:B26"/>
    <mergeCell ref="C25:C26"/>
    <mergeCell ref="D25:E25"/>
    <mergeCell ref="B47:B48"/>
    <mergeCell ref="C47:C48"/>
    <mergeCell ref="D47:E47"/>
    <mergeCell ref="G47:G48"/>
    <mergeCell ref="H47:I47"/>
    <mergeCell ref="D48:E48"/>
    <mergeCell ref="H48:I48"/>
    <mergeCell ref="G49:G50"/>
    <mergeCell ref="H49:I49"/>
    <mergeCell ref="G45:G46"/>
    <mergeCell ref="H45:H46"/>
    <mergeCell ref="J47:J48"/>
    <mergeCell ref="K47:K48"/>
    <mergeCell ref="L47:L48"/>
    <mergeCell ref="Z47:Z48"/>
    <mergeCell ref="AA47:AA48"/>
    <mergeCell ref="AB47:AB48"/>
    <mergeCell ref="D50:E50"/>
    <mergeCell ref="H50:I50"/>
    <mergeCell ref="J49:J50"/>
    <mergeCell ref="K49:K50"/>
    <mergeCell ref="L49:L50"/>
    <mergeCell ref="AB49:AB50"/>
    <mergeCell ref="AC34:AC35"/>
    <mergeCell ref="B36:B37"/>
    <mergeCell ref="C36:C37"/>
    <mergeCell ref="D36:E36"/>
    <mergeCell ref="G36:G37"/>
    <mergeCell ref="H36:I36"/>
    <mergeCell ref="AB32:AB33"/>
    <mergeCell ref="B34:B35"/>
    <mergeCell ref="C34:C35"/>
    <mergeCell ref="D34:D35"/>
    <mergeCell ref="E34:E35"/>
    <mergeCell ref="G34:G35"/>
    <mergeCell ref="H34:H35"/>
    <mergeCell ref="I34:I35"/>
    <mergeCell ref="J34:J35"/>
    <mergeCell ref="K34:K35"/>
    <mergeCell ref="I32:I33"/>
    <mergeCell ref="J32:J33"/>
    <mergeCell ref="K32:K33"/>
    <mergeCell ref="L32:L33"/>
    <mergeCell ref="Z32:Z33"/>
    <mergeCell ref="AA32:AA33"/>
    <mergeCell ref="B32:B33"/>
    <mergeCell ref="C32:C33"/>
    <mergeCell ref="B16:B17"/>
    <mergeCell ref="C16:C17"/>
    <mergeCell ref="D16:E16"/>
    <mergeCell ref="G16:G17"/>
    <mergeCell ref="H16:I16"/>
    <mergeCell ref="B40:B41"/>
    <mergeCell ref="C40:C41"/>
    <mergeCell ref="D40:E40"/>
    <mergeCell ref="G40:G41"/>
    <mergeCell ref="H40:I40"/>
    <mergeCell ref="D39:E39"/>
    <mergeCell ref="H39:I39"/>
    <mergeCell ref="D37:E37"/>
    <mergeCell ref="H37:I37"/>
    <mergeCell ref="B38:B39"/>
    <mergeCell ref="C38:C39"/>
    <mergeCell ref="D38:E38"/>
    <mergeCell ref="G38:G39"/>
    <mergeCell ref="H38:I38"/>
    <mergeCell ref="D32:D33"/>
    <mergeCell ref="E32:E33"/>
    <mergeCell ref="G32:G33"/>
    <mergeCell ref="H32:H33"/>
    <mergeCell ref="G25:G26"/>
    <mergeCell ref="J16:J17"/>
    <mergeCell ref="K16:K17"/>
    <mergeCell ref="L16:L17"/>
    <mergeCell ref="AB16:AB17"/>
    <mergeCell ref="D17:E17"/>
    <mergeCell ref="H17:I17"/>
    <mergeCell ref="K40:K41"/>
    <mergeCell ref="L40:L41"/>
    <mergeCell ref="AB40:AB41"/>
    <mergeCell ref="D41:E41"/>
    <mergeCell ref="H41:I41"/>
    <mergeCell ref="J40:J41"/>
    <mergeCell ref="J38:J39"/>
    <mergeCell ref="K38:K39"/>
    <mergeCell ref="L38:L39"/>
    <mergeCell ref="AB38:AB39"/>
    <mergeCell ref="J36:J37"/>
    <mergeCell ref="K36:K37"/>
    <mergeCell ref="L36:L37"/>
    <mergeCell ref="Z36:Z37"/>
    <mergeCell ref="AA36:AA37"/>
    <mergeCell ref="AB36:AB37"/>
    <mergeCell ref="L34:L35"/>
    <mergeCell ref="Z34:Z35"/>
    <mergeCell ref="D19:E19"/>
    <mergeCell ref="H19:I19"/>
    <mergeCell ref="B54:B55"/>
    <mergeCell ref="C54:C55"/>
    <mergeCell ref="D54:D55"/>
    <mergeCell ref="E54:E55"/>
    <mergeCell ref="G54:G55"/>
    <mergeCell ref="B18:B19"/>
    <mergeCell ref="C18:C19"/>
    <mergeCell ref="D18:E18"/>
    <mergeCell ref="G18:G19"/>
    <mergeCell ref="H18:I18"/>
    <mergeCell ref="B43:B44"/>
    <mergeCell ref="C43:C44"/>
    <mergeCell ref="D43:D44"/>
    <mergeCell ref="E43:E44"/>
    <mergeCell ref="G43:G44"/>
    <mergeCell ref="H43:H44"/>
    <mergeCell ref="I43:I44"/>
    <mergeCell ref="I45:I46"/>
    <mergeCell ref="B45:B46"/>
    <mergeCell ref="C45:C46"/>
    <mergeCell ref="D45:D46"/>
    <mergeCell ref="E45:E46"/>
    <mergeCell ref="H54:H55"/>
    <mergeCell ref="I54:I55"/>
    <mergeCell ref="J54:J55"/>
    <mergeCell ref="K54:K55"/>
    <mergeCell ref="L54:L55"/>
    <mergeCell ref="AB54:AB55"/>
    <mergeCell ref="K18:K19"/>
    <mergeCell ref="L18:L19"/>
    <mergeCell ref="AB18:AB19"/>
    <mergeCell ref="J18:J19"/>
    <mergeCell ref="AA34:AA35"/>
    <mergeCell ref="AB34:AB35"/>
    <mergeCell ref="L43:L44"/>
    <mergeCell ref="Z43:Z44"/>
    <mergeCell ref="AA43:AA44"/>
    <mergeCell ref="AB43:AB44"/>
    <mergeCell ref="AB45:AB46"/>
    <mergeCell ref="J43:J44"/>
    <mergeCell ref="K43:K44"/>
    <mergeCell ref="J45:J46"/>
    <mergeCell ref="K45:K46"/>
    <mergeCell ref="L45:L46"/>
    <mergeCell ref="Z45:Z46"/>
    <mergeCell ref="AA45:AA46"/>
    <mergeCell ref="I56:I57"/>
    <mergeCell ref="J56:J57"/>
    <mergeCell ref="K56:K57"/>
    <mergeCell ref="L56:L57"/>
    <mergeCell ref="AB56:AB57"/>
    <mergeCell ref="B58:B59"/>
    <mergeCell ref="C58:C59"/>
    <mergeCell ref="D58:E58"/>
    <mergeCell ref="G58:G59"/>
    <mergeCell ref="H58:I58"/>
    <mergeCell ref="B56:B57"/>
    <mergeCell ref="C56:C57"/>
    <mergeCell ref="D56:D57"/>
    <mergeCell ref="E56:E57"/>
    <mergeCell ref="G56:G57"/>
    <mergeCell ref="H56:H57"/>
    <mergeCell ref="J60:J61"/>
    <mergeCell ref="K60:K61"/>
    <mergeCell ref="L60:L61"/>
    <mergeCell ref="AB60:AB61"/>
    <mergeCell ref="D61:E61"/>
    <mergeCell ref="H61:I61"/>
    <mergeCell ref="D59:E59"/>
    <mergeCell ref="H59:I59"/>
    <mergeCell ref="B60:B61"/>
    <mergeCell ref="C60:C61"/>
    <mergeCell ref="D60:E60"/>
    <mergeCell ref="G60:G61"/>
    <mergeCell ref="H60:I60"/>
    <mergeCell ref="J58:J59"/>
    <mergeCell ref="K58:K59"/>
    <mergeCell ref="L58:L59"/>
    <mergeCell ref="Z58:Z59"/>
    <mergeCell ref="AA58:AA59"/>
    <mergeCell ref="AB58:AB59"/>
    <mergeCell ref="D63:E63"/>
    <mergeCell ref="H63:I63"/>
    <mergeCell ref="B65:B66"/>
    <mergeCell ref="C65:C66"/>
    <mergeCell ref="D65:D66"/>
    <mergeCell ref="E65:E66"/>
    <mergeCell ref="G65:G66"/>
    <mergeCell ref="B62:B63"/>
    <mergeCell ref="C62:C63"/>
    <mergeCell ref="D62:E62"/>
    <mergeCell ref="G62:G63"/>
    <mergeCell ref="H62:I62"/>
    <mergeCell ref="H65:H66"/>
    <mergeCell ref="I65:I66"/>
    <mergeCell ref="J65:J66"/>
    <mergeCell ref="K65:K66"/>
    <mergeCell ref="L65:L66"/>
    <mergeCell ref="AB65:AB66"/>
    <mergeCell ref="K62:K63"/>
    <mergeCell ref="L62:L63"/>
    <mergeCell ref="AB62:AB63"/>
    <mergeCell ref="J62:J63"/>
    <mergeCell ref="I67:I68"/>
    <mergeCell ref="J67:J68"/>
    <mergeCell ref="K67:K68"/>
    <mergeCell ref="L67:L68"/>
    <mergeCell ref="AB67:AB68"/>
    <mergeCell ref="B69:B70"/>
    <mergeCell ref="C69:C70"/>
    <mergeCell ref="D69:E69"/>
    <mergeCell ref="G69:G70"/>
    <mergeCell ref="H69:I69"/>
    <mergeCell ref="B67:B68"/>
    <mergeCell ref="C67:C68"/>
    <mergeCell ref="D67:D68"/>
    <mergeCell ref="E67:E68"/>
    <mergeCell ref="G67:G68"/>
    <mergeCell ref="H67:H68"/>
    <mergeCell ref="L71:L72"/>
    <mergeCell ref="D72:E72"/>
    <mergeCell ref="H72:I72"/>
    <mergeCell ref="B73:B74"/>
    <mergeCell ref="C73:C74"/>
    <mergeCell ref="D73:E73"/>
    <mergeCell ref="G73:G74"/>
    <mergeCell ref="H73:I73"/>
    <mergeCell ref="J69:J70"/>
    <mergeCell ref="K69:K70"/>
    <mergeCell ref="L69:L70"/>
    <mergeCell ref="D70:E70"/>
    <mergeCell ref="H70:I70"/>
    <mergeCell ref="B71:B72"/>
    <mergeCell ref="C71:C72"/>
    <mergeCell ref="D71:E71"/>
    <mergeCell ref="G71:G72"/>
    <mergeCell ref="H71:I71"/>
    <mergeCell ref="D74:E74"/>
    <mergeCell ref="H74:I74"/>
    <mergeCell ref="B76:B77"/>
    <mergeCell ref="C76:C77"/>
    <mergeCell ref="D76:D77"/>
    <mergeCell ref="E76:E77"/>
    <mergeCell ref="G76:G77"/>
    <mergeCell ref="J71:J72"/>
    <mergeCell ref="K71:K72"/>
    <mergeCell ref="H76:H77"/>
    <mergeCell ref="I76:I77"/>
    <mergeCell ref="J76:J77"/>
    <mergeCell ref="K76:K77"/>
    <mergeCell ref="L76:L77"/>
    <mergeCell ref="AB76:AB77"/>
    <mergeCell ref="J73:J74"/>
    <mergeCell ref="K73:K74"/>
    <mergeCell ref="L73:L74"/>
    <mergeCell ref="I78:I79"/>
    <mergeCell ref="J78:J79"/>
    <mergeCell ref="K78:K79"/>
    <mergeCell ref="L78:L79"/>
    <mergeCell ref="AB78:AB79"/>
    <mergeCell ref="B80:B81"/>
    <mergeCell ref="C80:C81"/>
    <mergeCell ref="D80:E80"/>
    <mergeCell ref="G80:G81"/>
    <mergeCell ref="H80:I80"/>
    <mergeCell ref="B78:B79"/>
    <mergeCell ref="C78:C79"/>
    <mergeCell ref="D78:D79"/>
    <mergeCell ref="E78:E79"/>
    <mergeCell ref="G78:G79"/>
    <mergeCell ref="H78:H79"/>
    <mergeCell ref="B84:B85"/>
    <mergeCell ref="C84:C85"/>
    <mergeCell ref="D84:E84"/>
    <mergeCell ref="G84:G85"/>
    <mergeCell ref="H84:I84"/>
    <mergeCell ref="J80:J81"/>
    <mergeCell ref="K80:K81"/>
    <mergeCell ref="L80:L81"/>
    <mergeCell ref="D81:E81"/>
    <mergeCell ref="H81:I81"/>
    <mergeCell ref="B82:B83"/>
    <mergeCell ref="C82:C83"/>
    <mergeCell ref="D82:E82"/>
    <mergeCell ref="G82:G83"/>
    <mergeCell ref="H82:I82"/>
    <mergeCell ref="J84:J85"/>
    <mergeCell ref="K84:K85"/>
    <mergeCell ref="L84:L85"/>
    <mergeCell ref="D85:E85"/>
    <mergeCell ref="H85:I85"/>
    <mergeCell ref="J82:J83"/>
    <mergeCell ref="K82:K83"/>
    <mergeCell ref="L82:L83"/>
    <mergeCell ref="D83:E83"/>
    <mergeCell ref="H83:I8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0" sqref="C10:H17"/>
    </sheetView>
  </sheetViews>
  <sheetFormatPr defaultRowHeight="16.5" x14ac:dyDescent="0.25"/>
  <cols>
    <col min="3" max="3" width="30" customWidth="1"/>
  </cols>
  <sheetData>
    <row r="1" spans="1:8" x14ac:dyDescent="0.25">
      <c r="D1">
        <v>106</v>
      </c>
      <c r="E1">
        <v>107</v>
      </c>
      <c r="F1">
        <v>108</v>
      </c>
      <c r="G1">
        <v>109</v>
      </c>
      <c r="H1">
        <v>110</v>
      </c>
    </row>
    <row r="2" spans="1:8" ht="20.25" thickBot="1" x14ac:dyDescent="0.3">
      <c r="A2" t="s">
        <v>292</v>
      </c>
      <c r="B2" s="35" t="s">
        <v>190</v>
      </c>
      <c r="C2" s="35" t="str">
        <f>A2&amp;"-"&amp;B2</f>
        <v>公路總局四區工程處-南</v>
      </c>
      <c r="D2" s="61">
        <v>6694</v>
      </c>
      <c r="E2" s="50">
        <v>10510</v>
      </c>
      <c r="F2" s="9">
        <v>11397</v>
      </c>
      <c r="G2" s="37">
        <v>13909</v>
      </c>
      <c r="H2" s="41">
        <v>9512</v>
      </c>
    </row>
    <row r="3" spans="1:8" ht="19.5" x14ac:dyDescent="0.25">
      <c r="A3" t="s">
        <v>294</v>
      </c>
      <c r="B3" s="35" t="s">
        <v>190</v>
      </c>
      <c r="C3" s="35" t="str">
        <f t="shared" ref="C3:C8" si="0">A3&amp;"-"&amp;B3</f>
        <v>崇德管制站-南</v>
      </c>
      <c r="G3" s="37">
        <v>7059</v>
      </c>
      <c r="H3" s="41">
        <v>4767</v>
      </c>
    </row>
    <row r="4" spans="1:8" ht="20.25" thickBot="1" x14ac:dyDescent="0.3">
      <c r="A4" t="s">
        <v>296</v>
      </c>
      <c r="B4" s="35" t="s">
        <v>190</v>
      </c>
      <c r="C4" s="35" t="str">
        <f t="shared" si="0"/>
        <v>新田橋-南</v>
      </c>
      <c r="D4" s="61">
        <v>13970</v>
      </c>
      <c r="E4" s="89">
        <v>9962</v>
      </c>
      <c r="F4" s="4">
        <v>12143</v>
      </c>
      <c r="G4" s="68">
        <v>14946</v>
      </c>
      <c r="H4" s="41">
        <v>14855</v>
      </c>
    </row>
    <row r="5" spans="1:8" ht="21" x14ac:dyDescent="0.25">
      <c r="A5" t="s">
        <v>299</v>
      </c>
      <c r="B5" s="100" t="s">
        <v>129</v>
      </c>
      <c r="C5" s="35" t="str">
        <f t="shared" si="0"/>
        <v>慈恩-東</v>
      </c>
      <c r="D5" s="61">
        <v>670</v>
      </c>
      <c r="E5" s="105">
        <v>509</v>
      </c>
      <c r="F5" s="4">
        <v>525</v>
      </c>
      <c r="G5" s="68">
        <v>865</v>
      </c>
      <c r="H5" s="41">
        <v>455</v>
      </c>
    </row>
    <row r="6" spans="1:8" ht="21" x14ac:dyDescent="0.25">
      <c r="A6" t="s">
        <v>301</v>
      </c>
      <c r="B6" s="33" t="s">
        <v>129</v>
      </c>
      <c r="C6" s="35" t="str">
        <f t="shared" si="0"/>
        <v>太魯閣口-東</v>
      </c>
      <c r="D6" s="61">
        <v>3641</v>
      </c>
      <c r="E6" s="89">
        <v>3996</v>
      </c>
      <c r="F6" s="4">
        <v>3880</v>
      </c>
      <c r="G6" s="68">
        <v>3456</v>
      </c>
      <c r="H6" s="41">
        <v>2466</v>
      </c>
    </row>
    <row r="7" spans="1:8" ht="19.5" x14ac:dyDescent="0.25">
      <c r="A7" t="s">
        <v>304</v>
      </c>
      <c r="B7" s="135" t="s">
        <v>185</v>
      </c>
      <c r="C7" s="35" t="str">
        <f t="shared" si="0"/>
        <v>大武橋-北</v>
      </c>
      <c r="D7" s="132">
        <v>6734</v>
      </c>
      <c r="E7" s="137">
        <v>6888</v>
      </c>
      <c r="F7" s="142">
        <v>6480</v>
      </c>
      <c r="G7" s="142">
        <v>5353</v>
      </c>
      <c r="H7" s="142">
        <v>4455</v>
      </c>
    </row>
    <row r="8" spans="1:8" ht="19.5" x14ac:dyDescent="0.25">
      <c r="A8" t="s">
        <v>306</v>
      </c>
      <c r="B8" s="135" t="s">
        <v>185</v>
      </c>
      <c r="C8" s="35" t="str">
        <f t="shared" si="0"/>
        <v>丹路-北</v>
      </c>
      <c r="D8" s="132">
        <v>8404</v>
      </c>
      <c r="E8" s="137">
        <v>8284</v>
      </c>
      <c r="F8" s="142">
        <v>8541</v>
      </c>
      <c r="G8" s="142">
        <v>7726</v>
      </c>
      <c r="H8" s="142">
        <v>7283</v>
      </c>
    </row>
    <row r="10" spans="1:8" x14ac:dyDescent="0.25">
      <c r="D10">
        <v>106</v>
      </c>
      <c r="E10">
        <v>107</v>
      </c>
      <c r="F10">
        <v>108</v>
      </c>
      <c r="G10">
        <v>109</v>
      </c>
      <c r="H10">
        <v>110</v>
      </c>
    </row>
    <row r="11" spans="1:8" x14ac:dyDescent="0.25">
      <c r="C11" t="s">
        <v>308</v>
      </c>
      <c r="D11">
        <v>6694</v>
      </c>
      <c r="E11">
        <v>10510</v>
      </c>
      <c r="F11">
        <v>11397</v>
      </c>
      <c r="G11">
        <v>13909</v>
      </c>
      <c r="H11">
        <v>9512</v>
      </c>
    </row>
    <row r="12" spans="1:8" x14ac:dyDescent="0.25">
      <c r="C12" t="s">
        <v>309</v>
      </c>
      <c r="G12">
        <v>7059</v>
      </c>
      <c r="H12">
        <v>4767</v>
      </c>
    </row>
    <row r="13" spans="1:8" x14ac:dyDescent="0.25">
      <c r="C13" t="s">
        <v>310</v>
      </c>
      <c r="D13">
        <v>13970</v>
      </c>
      <c r="E13">
        <v>9962</v>
      </c>
      <c r="F13">
        <v>12143</v>
      </c>
      <c r="G13">
        <v>14946</v>
      </c>
      <c r="H13">
        <v>14855</v>
      </c>
    </row>
    <row r="14" spans="1:8" x14ac:dyDescent="0.25">
      <c r="C14" t="s">
        <v>311</v>
      </c>
      <c r="D14">
        <v>670</v>
      </c>
      <c r="E14">
        <v>509</v>
      </c>
      <c r="F14">
        <v>525</v>
      </c>
      <c r="G14">
        <v>865</v>
      </c>
      <c r="H14">
        <v>455</v>
      </c>
    </row>
    <row r="15" spans="1:8" x14ac:dyDescent="0.25">
      <c r="C15" t="s">
        <v>312</v>
      </c>
      <c r="D15">
        <v>3641</v>
      </c>
      <c r="E15">
        <v>3996</v>
      </c>
      <c r="F15">
        <v>3880</v>
      </c>
      <c r="G15">
        <v>3456</v>
      </c>
      <c r="H15">
        <v>2466</v>
      </c>
    </row>
    <row r="16" spans="1:8" x14ac:dyDescent="0.25">
      <c r="C16" t="s">
        <v>313</v>
      </c>
      <c r="D16">
        <v>6734</v>
      </c>
      <c r="E16">
        <v>6888</v>
      </c>
      <c r="F16">
        <v>6480</v>
      </c>
      <c r="G16">
        <v>5353</v>
      </c>
      <c r="H16">
        <v>4455</v>
      </c>
    </row>
    <row r="17" spans="3:8" x14ac:dyDescent="0.25">
      <c r="C17" t="s">
        <v>314</v>
      </c>
      <c r="D17">
        <v>8404</v>
      </c>
      <c r="E17">
        <v>8284</v>
      </c>
      <c r="F17">
        <v>8541</v>
      </c>
      <c r="G17">
        <v>7726</v>
      </c>
      <c r="H17">
        <v>7283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2022-08-23T06:20:24Z</dcterms:created>
  <dcterms:modified xsi:type="dcterms:W3CDTF">2022-08-25T09:08:38Z</dcterms:modified>
</cp:coreProperties>
</file>