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省道總表" sheetId="10" r:id="rId1"/>
    <sheet name="統計表－省道" sheetId="9" r:id="rId2"/>
  </sheets>
  <definedNames>
    <definedName name="example">#REF!</definedName>
    <definedName name="_xlnm.Print_Area" localSheetId="1">'統計表－省道'!$A$1:$AB$148</definedName>
    <definedName name="_xlnm.Print_Titles" localSheetId="1">'統計表－省道'!#REF!</definedName>
  </definedNames>
  <calcPr calcId="145621"/>
</workbook>
</file>

<file path=xl/calcChain.xml><?xml version="1.0" encoding="utf-8"?>
<calcChain xmlns="http://schemas.openxmlformats.org/spreadsheetml/2006/main">
  <c r="B8" i="10" l="1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7" i="10"/>
  <c r="B6" i="10" l="1"/>
  <c r="AA100" i="9" l="1"/>
  <c r="AA102" i="9"/>
  <c r="AA104" i="9"/>
  <c r="AA106" i="9"/>
  <c r="AA108" i="9"/>
  <c r="AA110" i="9"/>
  <c r="AA112" i="9"/>
  <c r="AA114" i="9"/>
  <c r="AA116" i="9"/>
  <c r="AA138" i="9"/>
  <c r="AA140" i="9"/>
  <c r="AA142" i="9"/>
  <c r="AA144" i="9"/>
  <c r="AA146" i="9"/>
  <c r="AA98" i="9"/>
  <c r="AA12" i="9"/>
  <c r="AA14" i="9"/>
  <c r="AA16" i="9"/>
  <c r="AA18" i="9"/>
  <c r="AA20" i="9"/>
  <c r="AA22" i="9"/>
  <c r="AA24" i="9"/>
  <c r="AA26" i="9"/>
  <c r="AA28" i="9"/>
  <c r="AA30" i="9"/>
  <c r="AA32" i="9"/>
  <c r="AA34" i="9"/>
  <c r="AA36" i="9"/>
  <c r="AA38" i="9"/>
  <c r="AA40" i="9"/>
  <c r="AA42" i="9"/>
  <c r="AA44" i="9"/>
  <c r="AA46" i="9"/>
  <c r="AA48" i="9"/>
  <c r="AA50" i="9"/>
  <c r="AA52" i="9"/>
  <c r="AA54" i="9"/>
  <c r="AA56" i="9"/>
  <c r="AA58" i="9"/>
  <c r="AA60" i="9"/>
  <c r="AA62" i="9"/>
  <c r="AA64" i="9"/>
  <c r="AA66" i="9"/>
  <c r="AA68" i="9"/>
  <c r="AA70" i="9"/>
  <c r="AA72" i="9"/>
  <c r="AA74" i="9"/>
  <c r="AA76" i="9"/>
  <c r="AA78" i="9"/>
  <c r="AA80" i="9"/>
  <c r="AA82" i="9"/>
  <c r="AA84" i="9"/>
  <c r="AA86" i="9"/>
  <c r="AA88" i="9"/>
  <c r="AA90" i="9"/>
  <c r="AA92" i="9"/>
  <c r="AA94" i="9"/>
  <c r="AA96" i="9"/>
  <c r="AA10" i="9"/>
  <c r="AA8" i="9"/>
  <c r="V137" i="9" l="1"/>
  <c r="V136" i="9"/>
  <c r="AA136" i="9" s="1"/>
  <c r="V135" i="9"/>
  <c r="V134" i="9"/>
  <c r="V133" i="9"/>
  <c r="V132" i="9"/>
  <c r="AA132" i="9" s="1"/>
  <c r="V131" i="9"/>
  <c r="V130" i="9"/>
  <c r="V129" i="9"/>
  <c r="V128" i="9"/>
  <c r="AA128" i="9" s="1"/>
  <c r="V127" i="9"/>
  <c r="V126" i="9"/>
  <c r="V125" i="9"/>
  <c r="V124" i="9"/>
  <c r="AA124" i="9" s="1"/>
  <c r="V123" i="9"/>
  <c r="V122" i="9"/>
  <c r="V121" i="9"/>
  <c r="V120" i="9"/>
  <c r="AA120" i="9" s="1"/>
  <c r="V119" i="9"/>
  <c r="V118" i="9"/>
  <c r="AA118" i="9" l="1"/>
  <c r="AA122" i="9"/>
  <c r="AA126" i="9"/>
  <c r="AA130" i="9"/>
  <c r="AA134" i="9"/>
</calcChain>
</file>

<file path=xl/sharedStrings.xml><?xml version="1.0" encoding="utf-8"?>
<sst xmlns="http://schemas.openxmlformats.org/spreadsheetml/2006/main" count="1172" uniqueCount="645">
  <si>
    <t>註</t>
  </si>
  <si>
    <t>車</t>
  </si>
  <si>
    <t>貨</t>
  </si>
  <si>
    <t>客</t>
  </si>
  <si>
    <t>型</t>
  </si>
  <si>
    <t>大</t>
  </si>
  <si>
    <t>小</t>
  </si>
  <si>
    <t>南</t>
  </si>
  <si>
    <t>北</t>
  </si>
  <si>
    <t>丘陵區</t>
  </si>
  <si>
    <t>西</t>
  </si>
  <si>
    <t>東</t>
  </si>
  <si>
    <t>3.5,3.5</t>
  </si>
  <si>
    <t>備</t>
  </si>
  <si>
    <t>樁</t>
  </si>
  <si>
    <t xml:space="preserve"> </t>
  </si>
  <si>
    <t>號</t>
  </si>
  <si>
    <t>平原區</t>
  </si>
  <si>
    <t>3.5,3.5,3.5</t>
  </si>
  <si>
    <t>3.6,3.6</t>
  </si>
  <si>
    <t>台9線</t>
  </si>
  <si>
    <t>縣</t>
  </si>
  <si>
    <r>
      <t>調</t>
    </r>
    <r>
      <rPr>
        <sz val="14"/>
        <rFont val="Times New Roman"/>
        <family val="1"/>
      </rPr>
      <t xml:space="preserve">      </t>
    </r>
    <r>
      <rPr>
        <sz val="14"/>
        <rFont val="標楷體"/>
        <family val="4"/>
        <charset val="136"/>
      </rPr>
      <t>查</t>
    </r>
    <r>
      <rPr>
        <sz val="14"/>
        <rFont val="Times New Roman"/>
        <family val="1"/>
      </rPr>
      <t xml:space="preserve">      </t>
    </r>
    <r>
      <rPr>
        <sz val="14"/>
        <rFont val="標楷體"/>
        <family val="4"/>
        <charset val="136"/>
      </rPr>
      <t>站</t>
    </r>
  </si>
  <si>
    <t>路</t>
  </si>
  <si>
    <r>
      <t>起</t>
    </r>
    <r>
      <rPr>
        <sz val="14"/>
        <rFont val="Times New Roman"/>
        <family val="1"/>
      </rPr>
      <t xml:space="preserve"> </t>
    </r>
    <r>
      <rPr>
        <sz val="14"/>
        <rFont val="標楷體"/>
        <family val="4"/>
        <charset val="136"/>
      </rPr>
      <t>迄</t>
    </r>
    <r>
      <rPr>
        <sz val="14"/>
        <rFont val="Times New Roman"/>
        <family val="1"/>
      </rPr>
      <t xml:space="preserve"> </t>
    </r>
    <r>
      <rPr>
        <sz val="14"/>
        <rFont val="標楷體"/>
        <family val="4"/>
        <charset val="136"/>
      </rPr>
      <t>地</t>
    </r>
    <r>
      <rPr>
        <sz val="14"/>
        <rFont val="Times New Roman"/>
        <family val="1"/>
      </rPr>
      <t xml:space="preserve"> </t>
    </r>
    <r>
      <rPr>
        <sz val="14"/>
        <rFont val="標楷體"/>
        <family val="4"/>
        <charset val="136"/>
      </rPr>
      <t>名</t>
    </r>
  </si>
  <si>
    <r>
      <t>起</t>
    </r>
    <r>
      <rPr>
        <sz val="14"/>
        <rFont val="Times New Roman"/>
        <family val="1"/>
      </rPr>
      <t xml:space="preserve"> </t>
    </r>
    <r>
      <rPr>
        <sz val="14"/>
        <rFont val="標楷體"/>
        <family val="4"/>
        <charset val="136"/>
      </rPr>
      <t>迄</t>
    </r>
    <r>
      <rPr>
        <sz val="14"/>
        <rFont val="Times New Roman"/>
        <family val="1"/>
      </rPr>
      <t xml:space="preserve"> </t>
    </r>
    <r>
      <rPr>
        <sz val="14"/>
        <rFont val="標楷體"/>
        <family val="4"/>
        <charset val="136"/>
      </rPr>
      <t>樁</t>
    </r>
    <r>
      <rPr>
        <sz val="14"/>
        <rFont val="Times New Roman"/>
        <family val="1"/>
      </rPr>
      <t xml:space="preserve"> </t>
    </r>
    <r>
      <rPr>
        <sz val="14"/>
        <rFont val="標楷體"/>
        <family val="4"/>
        <charset val="136"/>
      </rPr>
      <t>號</t>
    </r>
  </si>
  <si>
    <t>地
形</t>
  </si>
  <si>
    <t>里
程</t>
  </si>
  <si>
    <t>路
面
寬
度</t>
  </si>
  <si>
    <t>方
向</t>
  </si>
  <si>
    <t>車道佈設</t>
  </si>
  <si>
    <r>
      <t>總</t>
    </r>
    <r>
      <rPr>
        <sz val="14"/>
        <rFont val="Times New Roman"/>
        <family val="1"/>
      </rPr>
      <t xml:space="preserve">        </t>
    </r>
    <r>
      <rPr>
        <sz val="14"/>
        <rFont val="標楷體"/>
        <family val="4"/>
        <charset val="136"/>
      </rPr>
      <t>計</t>
    </r>
  </si>
  <si>
    <r>
      <t>各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車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種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車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輛</t>
    </r>
    <r>
      <rPr>
        <sz val="14"/>
        <rFont val="Times New Roman"/>
        <family val="1"/>
      </rPr>
      <t xml:space="preserve">  </t>
    </r>
    <r>
      <rPr>
        <sz val="14"/>
        <rFont val="標楷體"/>
        <family val="4"/>
        <charset val="136"/>
      </rPr>
      <t>數</t>
    </r>
    <r>
      <rPr>
        <sz val="14"/>
        <rFont val="Times New Roman"/>
        <family val="1"/>
      </rPr>
      <t xml:space="preserve">  (</t>
    </r>
    <r>
      <rPr>
        <sz val="14"/>
        <rFont val="標楷體"/>
        <family val="4"/>
        <charset val="136"/>
      </rPr>
      <t>輛</t>
    </r>
    <r>
      <rPr>
        <sz val="14"/>
        <rFont val="Times New Roman"/>
        <family val="1"/>
      </rPr>
      <t>/</t>
    </r>
    <r>
      <rPr>
        <sz val="14"/>
        <rFont val="標楷體"/>
        <family val="4"/>
        <charset val="136"/>
      </rPr>
      <t>日</t>
    </r>
    <r>
      <rPr>
        <sz val="14"/>
        <rFont val="Times New Roman"/>
        <family val="1"/>
      </rPr>
      <t>)</t>
    </r>
  </si>
  <si>
    <t>尖峰小時</t>
  </si>
  <si>
    <t>方</t>
  </si>
  <si>
    <t>市</t>
  </si>
  <si>
    <t>編</t>
  </si>
  <si>
    <t>地</t>
  </si>
  <si>
    <r>
      <t>座</t>
    </r>
    <r>
      <rPr>
        <sz val="14"/>
        <rFont val="Times New Roman"/>
        <family val="1"/>
      </rPr>
      <t xml:space="preserve"> </t>
    </r>
    <r>
      <rPr>
        <sz val="14"/>
        <rFont val="標楷體"/>
        <family val="4"/>
        <charset val="136"/>
      </rPr>
      <t>標</t>
    </r>
  </si>
  <si>
    <t>線</t>
  </si>
  <si>
    <t>快車道
寛    度</t>
  </si>
  <si>
    <t>機慢車道寛度</t>
  </si>
  <si>
    <t>路肩
寛度</t>
  </si>
  <si>
    <t>流</t>
  </si>
  <si>
    <t>合</t>
  </si>
  <si>
    <t>全
聯
結
車</t>
  </si>
  <si>
    <t>半
聯
結
車</t>
  </si>
  <si>
    <t>機</t>
  </si>
  <si>
    <t>向</t>
  </si>
  <si>
    <t>量</t>
  </si>
  <si>
    <t>公</t>
  </si>
  <si>
    <t>交通量</t>
  </si>
  <si>
    <t>時段</t>
  </si>
  <si>
    <t>係</t>
  </si>
  <si>
    <t>別</t>
  </si>
  <si>
    <t>點</t>
  </si>
  <si>
    <t>(公里)</t>
  </si>
  <si>
    <t>(公尺)</t>
  </si>
  <si>
    <r>
      <t>(</t>
    </r>
    <r>
      <rPr>
        <sz val="14"/>
        <rFont val="標楷體"/>
        <family val="4"/>
        <charset val="136"/>
      </rPr>
      <t>往</t>
    </r>
    <r>
      <rPr>
        <sz val="14"/>
        <rFont val="Times New Roman"/>
        <family val="1"/>
      </rPr>
      <t>)</t>
    </r>
  </si>
  <si>
    <t>(PCU)</t>
  </si>
  <si>
    <t>里</t>
  </si>
  <si>
    <t>計</t>
  </si>
  <si>
    <t>數</t>
  </si>
  <si>
    <t>宜蘭縣</t>
  </si>
  <si>
    <t>IV-05</t>
  </si>
  <si>
    <t>馬賽</t>
  </si>
  <si>
    <r>
      <t>1</t>
    </r>
    <r>
      <rPr>
        <sz val="12"/>
        <rFont val="Times New Roman"/>
        <family val="1"/>
      </rPr>
      <t>64</t>
    </r>
    <r>
      <rPr>
        <sz val="12"/>
        <rFont val="Times New Roman"/>
        <family val="1"/>
      </rPr>
      <t>K+</t>
    </r>
    <r>
      <rPr>
        <sz val="12"/>
        <rFont val="Times New Roman"/>
        <family val="1"/>
      </rPr>
      <t>300</t>
    </r>
  </si>
  <si>
    <t>E121.83189</t>
  </si>
  <si>
    <r>
      <t>台</t>
    </r>
    <r>
      <rPr>
        <sz val="14"/>
        <rFont val="Times New Roman"/>
        <family val="1"/>
      </rPr>
      <t>2</t>
    </r>
    <r>
      <rPr>
        <sz val="14"/>
        <rFont val="標楷體"/>
        <family val="4"/>
        <charset val="136"/>
      </rPr>
      <t>線</t>
    </r>
  </si>
  <si>
    <r>
      <t>傳藝中心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馬賽</t>
    </r>
  </si>
  <si>
    <t>3.8,3.4</t>
  </si>
  <si>
    <t>N24.63325</t>
  </si>
  <si>
    <t>IV-06</t>
  </si>
  <si>
    <t>成興</t>
  </si>
  <si>
    <t>2K+994</t>
  </si>
  <si>
    <t>E121.82794</t>
  </si>
  <si>
    <r>
      <t>台</t>
    </r>
    <r>
      <rPr>
        <sz val="14"/>
        <rFont val="Times New Roman"/>
        <family val="1"/>
      </rPr>
      <t>2</t>
    </r>
    <r>
      <rPr>
        <sz val="14"/>
        <rFont val="標楷體"/>
        <family val="4"/>
        <charset val="136"/>
      </rPr>
      <t>戊線</t>
    </r>
  </si>
  <si>
    <r>
      <t>新店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龍德大橋</t>
    </r>
  </si>
  <si>
    <t>N24.64886</t>
  </si>
  <si>
    <t>IV-07</t>
  </si>
  <si>
    <r>
      <t>隘丁</t>
    </r>
    <r>
      <rPr>
        <sz val="14"/>
        <rFont val="Times New Roman"/>
        <family val="1"/>
      </rPr>
      <t xml:space="preserve"> </t>
    </r>
  </si>
  <si>
    <t>9K+000</t>
  </si>
  <si>
    <t>E121.83511</t>
  </si>
  <si>
    <r>
      <t>龍德大橋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聖湖</t>
    </r>
  </si>
  <si>
    <t>N24.59840</t>
  </si>
  <si>
    <t>IV-36</t>
  </si>
  <si>
    <t>冬山河</t>
  </si>
  <si>
    <t>94K+750</t>
  </si>
  <si>
    <t>E121.78674</t>
  </si>
  <si>
    <r>
      <t>羅東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四區工程處</t>
    </r>
  </si>
  <si>
    <t>N24.64221</t>
  </si>
  <si>
    <t>IV-37</t>
  </si>
  <si>
    <t>公路總局四區工程處</t>
  </si>
  <si>
    <t>102K+700</t>
  </si>
  <si>
    <r>
      <t>台</t>
    </r>
    <r>
      <rPr>
        <sz val="14"/>
        <rFont val="Times New Roman"/>
        <family val="1"/>
      </rPr>
      <t>9</t>
    </r>
    <r>
      <rPr>
        <sz val="14"/>
        <rFont val="標楷體"/>
        <family val="4"/>
        <charset val="136"/>
      </rPr>
      <t>線</t>
    </r>
  </si>
  <si>
    <r>
      <t>四區工程處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蘇澳市區</t>
    </r>
  </si>
  <si>
    <t>3.7,3.7</t>
  </si>
  <si>
    <t>N24.59681</t>
  </si>
  <si>
    <t>IV-38</t>
  </si>
  <si>
    <t>蘇澳市區</t>
  </si>
  <si>
    <t>103K+300</t>
  </si>
  <si>
    <t>E121.85761</t>
  </si>
  <si>
    <r>
      <t>蘇澳市區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蘇澳管制站</t>
    </r>
  </si>
  <si>
    <t>N24.59431</t>
  </si>
  <si>
    <t>IV-39</t>
  </si>
  <si>
    <r>
      <t>蘇</t>
    </r>
    <r>
      <rPr>
        <sz val="14"/>
        <rFont val="標楷體"/>
        <family val="4"/>
        <charset val="136"/>
      </rPr>
      <t>澳</t>
    </r>
    <r>
      <rPr>
        <sz val="14"/>
        <rFont val="標楷體"/>
        <family val="4"/>
        <charset val="136"/>
      </rPr>
      <t>管制站</t>
    </r>
  </si>
  <si>
    <t>105K+200</t>
  </si>
  <si>
    <r>
      <t>蘇澳管制站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東澳</t>
    </r>
  </si>
  <si>
    <t>IV-40</t>
  </si>
  <si>
    <t>東澳</t>
  </si>
  <si>
    <t>120K+000</t>
  </si>
  <si>
    <t>東澳~南澳</t>
  </si>
  <si>
    <t>IV-41</t>
  </si>
  <si>
    <t>南澳</t>
  </si>
  <si>
    <t>130K+500</t>
  </si>
  <si>
    <t>E121.80568</t>
  </si>
  <si>
    <r>
      <t>南澳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谷風</t>
    </r>
  </si>
  <si>
    <t>N24.46699</t>
  </si>
  <si>
    <t>IV-42</t>
  </si>
  <si>
    <t>和中</t>
  </si>
  <si>
    <t>162K+500</t>
  </si>
  <si>
    <t>E121.74062</t>
  </si>
  <si>
    <r>
      <t>谷風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清水</t>
    </r>
  </si>
  <si>
    <t>N24.26842</t>
  </si>
  <si>
    <t>IV-10</t>
  </si>
  <si>
    <t>池端</t>
  </si>
  <si>
    <t>72K+500</t>
  </si>
  <si>
    <t>E121.48731</t>
  </si>
  <si>
    <r>
      <t>台</t>
    </r>
    <r>
      <rPr>
        <sz val="14"/>
        <rFont val="Times New Roman"/>
        <family val="1"/>
      </rPr>
      <t>7</t>
    </r>
    <r>
      <rPr>
        <sz val="14"/>
        <rFont val="標楷體"/>
        <family val="4"/>
        <charset val="136"/>
      </rPr>
      <t>線</t>
    </r>
  </si>
  <si>
    <r>
      <t>桃園縣縣界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棲蘭山</t>
    </r>
  </si>
  <si>
    <t>山嶺區</t>
  </si>
  <si>
    <t>N24.62989</t>
  </si>
  <si>
    <t>IV-11</t>
  </si>
  <si>
    <t>棲蘭山</t>
  </si>
  <si>
    <t>82K+700</t>
  </si>
  <si>
    <t>E121.49603</t>
  </si>
  <si>
    <r>
      <t>棲蘭山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百韜橋</t>
    </r>
  </si>
  <si>
    <t>N24.60414</t>
  </si>
  <si>
    <t>IV-12</t>
  </si>
  <si>
    <t>芃芃</t>
  </si>
  <si>
    <t>89K+800</t>
  </si>
  <si>
    <t>E121.52889</t>
  </si>
  <si>
    <r>
      <t>百韜橋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牛鬥</t>
    </r>
  </si>
  <si>
    <t>N24.61375</t>
  </si>
  <si>
    <t>IV-13</t>
  </si>
  <si>
    <t>崙埤</t>
  </si>
  <si>
    <t>101K+600</t>
  </si>
  <si>
    <t>E121.60978</t>
  </si>
  <si>
    <r>
      <t>牛鬥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再連</t>
    </r>
  </si>
  <si>
    <t>N24.67383</t>
  </si>
  <si>
    <t>IV-18</t>
  </si>
  <si>
    <t>獨立山</t>
  </si>
  <si>
    <t>5K+100</t>
  </si>
  <si>
    <t>E121.47931</t>
  </si>
  <si>
    <r>
      <t>台</t>
    </r>
    <r>
      <rPr>
        <sz val="14"/>
        <rFont val="Times New Roman"/>
        <family val="1"/>
      </rPr>
      <t>7</t>
    </r>
    <r>
      <rPr>
        <sz val="14"/>
        <rFont val="標楷體"/>
        <family val="4"/>
        <charset val="136"/>
      </rPr>
      <t>甲線</t>
    </r>
  </si>
  <si>
    <r>
      <t>百韜橋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四季</t>
    </r>
  </si>
  <si>
    <t>N24.57514</t>
  </si>
  <si>
    <t>IV-19</t>
  </si>
  <si>
    <t>可法橋</t>
  </si>
  <si>
    <t>31K+900</t>
  </si>
  <si>
    <t>E121.36317</t>
  </si>
  <si>
    <r>
      <t>四季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思源</t>
    </r>
  </si>
  <si>
    <t>N24.42961</t>
  </si>
  <si>
    <t>IV-20</t>
  </si>
  <si>
    <t>復興村</t>
  </si>
  <si>
    <t>6K+000</t>
  </si>
  <si>
    <t>E121.60919</t>
  </si>
  <si>
    <r>
      <t>台</t>
    </r>
    <r>
      <rPr>
        <sz val="14"/>
        <rFont val="Times New Roman"/>
        <family val="1"/>
      </rPr>
      <t>7</t>
    </r>
    <r>
      <rPr>
        <sz val="14"/>
        <rFont val="標楷體"/>
        <family val="4"/>
        <charset val="136"/>
      </rPr>
      <t>丙線</t>
    </r>
  </si>
  <si>
    <r>
      <t>牛鬥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三星</t>
    </r>
  </si>
  <si>
    <t>N24.63256</t>
  </si>
  <si>
    <t>IV-01</t>
  </si>
  <si>
    <t>E121.88503</t>
  </si>
  <si>
    <t>N24.93471</t>
  </si>
  <si>
    <t>IV-02</t>
  </si>
  <si>
    <t>E121.83052</t>
  </si>
  <si>
    <t>N24.86754</t>
  </si>
  <si>
    <t>IV-03</t>
  </si>
  <si>
    <t>E121.82446</t>
  </si>
  <si>
    <t>N24.83878</t>
  </si>
  <si>
    <t>IV-04</t>
  </si>
  <si>
    <t>E121.82097</t>
  </si>
  <si>
    <t>N24.72411</t>
  </si>
  <si>
    <t>IV-08</t>
  </si>
  <si>
    <t>E121.81591</t>
  </si>
  <si>
    <r>
      <t>台</t>
    </r>
    <r>
      <rPr>
        <sz val="14"/>
        <rFont val="Times New Roman"/>
        <family val="1"/>
      </rPr>
      <t>2</t>
    </r>
    <r>
      <rPr>
        <sz val="14"/>
        <rFont val="標楷體"/>
        <family val="4"/>
        <charset val="136"/>
      </rPr>
      <t>庚線</t>
    </r>
  </si>
  <si>
    <t>3.5,4.0</t>
  </si>
  <si>
    <t>N24.85002</t>
  </si>
  <si>
    <t>IV-09</t>
  </si>
  <si>
    <t>E121.80381</t>
  </si>
  <si>
    <t>N24.84314</t>
  </si>
  <si>
    <t>IV-14</t>
  </si>
  <si>
    <t>E121.71591</t>
  </si>
  <si>
    <t>N24.72881</t>
  </si>
  <si>
    <t>IV-15</t>
  </si>
  <si>
    <t>E121.74044</t>
  </si>
  <si>
    <t>N24.75269</t>
  </si>
  <si>
    <t>IV-16</t>
  </si>
  <si>
    <t>E121.75200</t>
  </si>
  <si>
    <t>3.4,3.4</t>
  </si>
  <si>
    <t>N24.76528</t>
  </si>
  <si>
    <t>IV-17</t>
  </si>
  <si>
    <t>E121.79716</t>
  </si>
  <si>
    <t>N24.74152</t>
  </si>
  <si>
    <t>IV-21</t>
  </si>
  <si>
    <t>E121.72907</t>
  </si>
  <si>
    <r>
      <t>台</t>
    </r>
    <r>
      <rPr>
        <sz val="14"/>
        <rFont val="Times New Roman"/>
        <family val="1"/>
      </rPr>
      <t>7</t>
    </r>
    <r>
      <rPr>
        <sz val="14"/>
        <rFont val="標楷體"/>
        <family val="4"/>
        <charset val="136"/>
      </rPr>
      <t>丙</t>
    </r>
    <r>
      <rPr>
        <sz val="14"/>
        <rFont val="標楷體"/>
        <family val="4"/>
        <charset val="136"/>
      </rPr>
      <t>線</t>
    </r>
  </si>
  <si>
    <t>N24.66959</t>
  </si>
  <si>
    <t>IV-22</t>
  </si>
  <si>
    <t>E121.75117</t>
  </si>
  <si>
    <t>N24.67054</t>
  </si>
  <si>
    <t>IV-23</t>
  </si>
  <si>
    <t>E121.77417</t>
  </si>
  <si>
    <t>N24.67499</t>
  </si>
  <si>
    <t>IV-24</t>
  </si>
  <si>
    <t>E121.80251</t>
  </si>
  <si>
    <t>1.7,1.7</t>
  </si>
  <si>
    <t>N24.67327</t>
  </si>
  <si>
    <t>IV-25</t>
  </si>
  <si>
    <t>E121.70504</t>
  </si>
  <si>
    <t>台7丁線</t>
  </si>
  <si>
    <t>N24.74620</t>
  </si>
  <si>
    <t>IV-26</t>
  </si>
  <si>
    <t>E121.73500</t>
  </si>
  <si>
    <t>N24.76258</t>
  </si>
  <si>
    <t>IV-29</t>
  </si>
  <si>
    <t>E121.79408</t>
  </si>
  <si>
    <t>N24.84941</t>
  </si>
  <si>
    <t>IV-30</t>
  </si>
  <si>
    <t>E121.79033</t>
  </si>
  <si>
    <t>3.5,3.8</t>
  </si>
  <si>
    <t>N24.84097</t>
  </si>
  <si>
    <t>IV-31</t>
  </si>
  <si>
    <t>E121.77736</t>
  </si>
  <si>
    <t>N24.83022</t>
  </si>
  <si>
    <t>IV-32</t>
  </si>
  <si>
    <t>E121.76653</t>
  </si>
  <si>
    <t>N24.80756</t>
  </si>
  <si>
    <t>IV-33</t>
  </si>
  <si>
    <t>E121.76425</t>
  </si>
  <si>
    <t>N24.77353</t>
  </si>
  <si>
    <t>IV-34</t>
  </si>
  <si>
    <t>E121.77141</t>
  </si>
  <si>
    <t>N24.76263</t>
  </si>
  <si>
    <t>IV-35</t>
  </si>
  <si>
    <t>E121.76997</t>
  </si>
  <si>
    <t>3.5,3.7</t>
  </si>
  <si>
    <t>N24.69239</t>
  </si>
  <si>
    <t>大溪</t>
  </si>
  <si>
    <t>124K+400</t>
  </si>
  <si>
    <r>
      <t>台北縣縣界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梗枋</t>
    </r>
  </si>
  <si>
    <t>蘭陽博物館</t>
  </si>
  <si>
    <t>134K+300</t>
  </si>
  <si>
    <r>
      <t>梗枋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金馬橋</t>
    </r>
  </si>
  <si>
    <t>竹安</t>
  </si>
  <si>
    <t>138K+000</t>
  </si>
  <si>
    <r>
      <t>金馬橋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竹安</t>
    </r>
  </si>
  <si>
    <t>公館</t>
  </si>
  <si>
    <t>150K+700</t>
  </si>
  <si>
    <r>
      <t>竹安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東港</t>
    </r>
  </si>
  <si>
    <t>頭商招呼站</t>
  </si>
  <si>
    <t>0K+800</t>
  </si>
  <si>
    <r>
      <t>頭商招呼站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二城國小</t>
    </r>
  </si>
  <si>
    <t>二城國小</t>
  </si>
  <si>
    <t>2K+300</t>
  </si>
  <si>
    <r>
      <t>二城國小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二城</t>
    </r>
  </si>
  <si>
    <t>水源地</t>
  </si>
  <si>
    <t>115K+400</t>
  </si>
  <si>
    <r>
      <t>水源地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外</t>
    </r>
    <r>
      <rPr>
        <sz val="14"/>
        <rFont val="標楷體"/>
        <family val="4"/>
        <charset val="136"/>
      </rPr>
      <t>員</t>
    </r>
    <r>
      <rPr>
        <sz val="14"/>
        <rFont val="標楷體"/>
        <family val="4"/>
        <charset val="136"/>
      </rPr>
      <t>山</t>
    </r>
  </si>
  <si>
    <t>金六結</t>
  </si>
  <si>
    <t>120K+500</t>
  </si>
  <si>
    <r>
      <t>外員山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宜蘭</t>
    </r>
  </si>
  <si>
    <t>黎明國小</t>
  </si>
  <si>
    <t>123K+500</t>
  </si>
  <si>
    <r>
      <t>宜蘭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黎明國小</t>
    </r>
  </si>
  <si>
    <t>壯圍</t>
  </si>
  <si>
    <t>126K+300</t>
  </si>
  <si>
    <r>
      <t>黎明國小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壯圍</t>
    </r>
  </si>
  <si>
    <t>廣興大橋</t>
  </si>
  <si>
    <t>21K+600</t>
  </si>
  <si>
    <r>
      <t>廣興大橋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廣興</t>
    </r>
  </si>
  <si>
    <t>北成</t>
  </si>
  <si>
    <t>23K+900</t>
  </si>
  <si>
    <r>
      <t>廣興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羅東</t>
    </r>
  </si>
  <si>
    <t>羅東</t>
  </si>
  <si>
    <t>26K+500</t>
  </si>
  <si>
    <t>羅東~金鼎橄社</t>
  </si>
  <si>
    <t>金鼎橄社</t>
  </si>
  <si>
    <t>29K+400</t>
  </si>
  <si>
    <r>
      <t>金鼎橄社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利澤簡</t>
    </r>
  </si>
  <si>
    <t>四慈橋</t>
  </si>
  <si>
    <t>60K+100</t>
  </si>
  <si>
    <r>
      <t>四慈橋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內員山</t>
    </r>
  </si>
  <si>
    <t>新城橋東</t>
  </si>
  <si>
    <t>64K+500</t>
  </si>
  <si>
    <r>
      <t>內員山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線交岔路口</t>
    </r>
  </si>
  <si>
    <t>北宜公路</t>
  </si>
  <si>
    <t>68K+600</t>
  </si>
  <si>
    <t>北宜公路~猴洞橋</t>
  </si>
  <si>
    <t>猴洞橋</t>
  </si>
  <si>
    <t>69K+600</t>
  </si>
  <si>
    <r>
      <t>猴洞橋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天隆飯店</t>
    </r>
  </si>
  <si>
    <t>天隆飯店</t>
  </si>
  <si>
    <t>71K+500</t>
  </si>
  <si>
    <r>
      <t>天隆飯店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十六結橋</t>
    </r>
  </si>
  <si>
    <t>十六結橋</t>
  </si>
  <si>
    <t>74K+200</t>
  </si>
  <si>
    <t>十六結橋~宜蘭市區</t>
  </si>
  <si>
    <t>辛仔罕橋南端</t>
  </si>
  <si>
    <t>78K+700</t>
  </si>
  <si>
    <r>
      <t>宜蘭市區</t>
    </r>
    <r>
      <rPr>
        <sz val="10"/>
        <rFont val="Times New Roman"/>
        <family val="1"/>
      </rPr>
      <t>~</t>
    </r>
    <r>
      <rPr>
        <sz val="10"/>
        <rFont val="標楷體"/>
        <family val="4"/>
        <charset val="136"/>
      </rPr>
      <t>辛仔罕橋南端</t>
    </r>
  </si>
  <si>
    <t>192線路口</t>
  </si>
  <si>
    <t>80K+100</t>
  </si>
  <si>
    <t>辛仔罕橋南端~二結</t>
  </si>
  <si>
    <t>清水</t>
  </si>
  <si>
    <t>87K+900</t>
  </si>
  <si>
    <r>
      <t>二結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羅東</t>
    </r>
  </si>
  <si>
    <t>花蓮縣</t>
  </si>
  <si>
    <t>IV-53</t>
  </si>
  <si>
    <t>玉里</t>
  </si>
  <si>
    <t>193K+600</t>
  </si>
  <si>
    <t>E121.32297</t>
  </si>
  <si>
    <t>玉里~安通</t>
  </si>
  <si>
    <t>N23.32561</t>
  </si>
  <si>
    <t>IV-54</t>
  </si>
  <si>
    <t>安通</t>
  </si>
  <si>
    <t>297K+700</t>
  </si>
  <si>
    <t>E121.33296</t>
  </si>
  <si>
    <t>安通~竹田</t>
  </si>
  <si>
    <t>N23.29918</t>
  </si>
  <si>
    <t>IV-55</t>
  </si>
  <si>
    <t>富里</t>
  </si>
  <si>
    <r>
      <t>3</t>
    </r>
    <r>
      <rPr>
        <sz val="12"/>
        <rFont val="Times New Roman"/>
        <family val="1"/>
      </rPr>
      <t>16K+500</t>
    </r>
  </si>
  <si>
    <t>E121.24219</t>
  </si>
  <si>
    <t>富里~池上</t>
  </si>
  <si>
    <t>N23.16596</t>
  </si>
  <si>
    <t>IV-69</t>
  </si>
  <si>
    <r>
      <t>1</t>
    </r>
    <r>
      <rPr>
        <sz val="12"/>
        <rFont val="Times New Roman"/>
        <family val="1"/>
      </rPr>
      <t>K+500</t>
    </r>
  </si>
  <si>
    <t>E121.25228</t>
  </si>
  <si>
    <t>台23線</t>
  </si>
  <si>
    <t>富里~東河</t>
  </si>
  <si>
    <t>N23.17297</t>
  </si>
  <si>
    <t>IV-70</t>
  </si>
  <si>
    <t>安通(玉長公路)</t>
  </si>
  <si>
    <t>26K+000</t>
  </si>
  <si>
    <t>E121.35838</t>
  </si>
  <si>
    <t>台30線</t>
  </si>
  <si>
    <t>玉里~寧埔</t>
  </si>
  <si>
    <t>N23.26730</t>
  </si>
  <si>
    <t>E121.38497</t>
  </si>
  <si>
    <t>N24.19203</t>
  </si>
  <si>
    <t>E121.62172</t>
  </si>
  <si>
    <t>N24.15550</t>
  </si>
  <si>
    <t>E121.64306</t>
  </si>
  <si>
    <t>3.6,4,0</t>
  </si>
  <si>
    <t>N24.13222</t>
  </si>
  <si>
    <t>E121.61600</t>
  </si>
  <si>
    <t>N24.10219</t>
  </si>
  <si>
    <t>E121.61366</t>
  </si>
  <si>
    <t>N24.00712</t>
  </si>
  <si>
    <t>E121.61264</t>
  </si>
  <si>
    <t>N23.98064</t>
  </si>
  <si>
    <t>E121.59425</t>
  </si>
  <si>
    <t>E121.52123</t>
  </si>
  <si>
    <t>3.3,3.3</t>
  </si>
  <si>
    <t>N23.88208</t>
  </si>
  <si>
    <t>E121.47025</t>
  </si>
  <si>
    <t>N23.81516</t>
  </si>
  <si>
    <t>2,1.2</t>
  </si>
  <si>
    <t>(6~20)</t>
    <phoneticPr fontId="6" type="noConversion"/>
  </si>
  <si>
    <t>IV-51</t>
  </si>
  <si>
    <t>IV-56</t>
  </si>
  <si>
    <t>IV-57</t>
  </si>
  <si>
    <t>IV-58</t>
  </si>
  <si>
    <t>IV-59</t>
  </si>
  <si>
    <t>E121.56353</t>
  </si>
  <si>
    <t>N23.78609</t>
  </si>
  <si>
    <t>IV-60</t>
  </si>
  <si>
    <t>E121.54717</t>
  </si>
  <si>
    <t>N23.70493</t>
  </si>
  <si>
    <t>IV-61</t>
  </si>
  <si>
    <t>E121.52359</t>
  </si>
  <si>
    <t>N23.60112</t>
  </si>
  <si>
    <t>IV-62</t>
  </si>
  <si>
    <t>E121.51859</t>
  </si>
  <si>
    <t>N23.56757</t>
  </si>
  <si>
    <t>IV-63</t>
  </si>
  <si>
    <t>E121.48808</t>
  </si>
  <si>
    <t>N23.46663</t>
  </si>
  <si>
    <t>IV-64</t>
  </si>
  <si>
    <t>E121.42979</t>
  </si>
  <si>
    <t>N23.66387</t>
  </si>
  <si>
    <t>IV-65</t>
  </si>
  <si>
    <t>E121.45782</t>
  </si>
  <si>
    <t>N23.65629</t>
  </si>
  <si>
    <t>IV-66</t>
  </si>
  <si>
    <t>E121.59046</t>
  </si>
  <si>
    <t>N23.92485</t>
  </si>
  <si>
    <t>IV-67</t>
  </si>
  <si>
    <t>E121.47350</t>
  </si>
  <si>
    <t>N23.81539</t>
  </si>
  <si>
    <t>IV-68</t>
  </si>
  <si>
    <t>E121.30642</t>
  </si>
  <si>
    <t>N24.17856</t>
  </si>
  <si>
    <r>
      <t>一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○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七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年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度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公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路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平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均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每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日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交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通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量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調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查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統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計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表</t>
    </r>
  </si>
  <si>
    <t>填報單位：交通部公路總局第四區養護工程處</t>
  </si>
  <si>
    <r>
      <t xml:space="preserve">    </t>
    </r>
    <r>
      <rPr>
        <sz val="12"/>
        <rFont val="標楷體"/>
        <family val="4"/>
        <charset val="136"/>
      </rPr>
      <t>調查週期：定期按年辦理</t>
    </r>
  </si>
  <si>
    <r>
      <t>16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17</t>
    </r>
  </si>
  <si>
    <r>
      <t>11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12</t>
    </r>
  </si>
  <si>
    <r>
      <t>17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18</t>
    </r>
  </si>
  <si>
    <t>　</t>
  </si>
  <si>
    <r>
      <t>9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10</t>
    </r>
  </si>
  <si>
    <r>
      <t>15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16</t>
    </r>
  </si>
  <si>
    <r>
      <t>10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11</t>
    </r>
  </si>
  <si>
    <r>
      <t>17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18</t>
    </r>
  </si>
  <si>
    <r>
      <t>7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8</t>
    </r>
  </si>
  <si>
    <r>
      <t>9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10</t>
    </r>
  </si>
  <si>
    <r>
      <t>14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15</t>
    </r>
  </si>
  <si>
    <t>-</t>
  </si>
  <si>
    <r>
      <t>15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16</t>
    </r>
  </si>
  <si>
    <r>
      <t>10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11</t>
    </r>
  </si>
  <si>
    <r>
      <t>8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9</t>
    </r>
  </si>
  <si>
    <r>
      <t>13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14</t>
    </r>
  </si>
  <si>
    <r>
      <t>16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17</t>
    </r>
  </si>
  <si>
    <r>
      <t>7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8</t>
    </r>
  </si>
  <si>
    <r>
      <t>14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15</t>
    </r>
  </si>
  <si>
    <r>
      <t>8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9</t>
    </r>
  </si>
  <si>
    <r>
      <t>12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13</t>
    </r>
  </si>
  <si>
    <t>花蓮縣</t>
    <phoneticPr fontId="6" type="noConversion"/>
  </si>
  <si>
    <t>IV-27</t>
    <phoneticPr fontId="6" type="noConversion"/>
  </si>
  <si>
    <r>
      <t>台</t>
    </r>
    <r>
      <rPr>
        <sz val="14"/>
        <rFont val="Times New Roman"/>
        <family val="1"/>
      </rPr>
      <t>8</t>
    </r>
    <r>
      <rPr>
        <sz val="14"/>
        <rFont val="標楷體"/>
        <family val="4"/>
        <charset val="136"/>
      </rPr>
      <t>線</t>
    </r>
    <phoneticPr fontId="6" type="noConversion"/>
  </si>
  <si>
    <t>山嶺區</t>
    <phoneticPr fontId="6" type="noConversion"/>
  </si>
  <si>
    <r>
      <t>13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14</t>
    </r>
    <phoneticPr fontId="6" type="noConversion"/>
  </si>
  <si>
    <t>IV-28</t>
    <phoneticPr fontId="6" type="noConversion"/>
  </si>
  <si>
    <r>
      <t>16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17</t>
    </r>
    <phoneticPr fontId="6" type="noConversion"/>
  </si>
  <si>
    <t>IV-43</t>
    <phoneticPr fontId="6" type="noConversion"/>
  </si>
  <si>
    <r>
      <t>台</t>
    </r>
    <r>
      <rPr>
        <sz val="14"/>
        <rFont val="Times New Roman"/>
        <family val="1"/>
      </rPr>
      <t>9</t>
    </r>
    <r>
      <rPr>
        <sz val="14"/>
        <rFont val="標楷體"/>
        <family val="4"/>
        <charset val="136"/>
      </rPr>
      <t>線</t>
    </r>
    <phoneticPr fontId="6" type="noConversion"/>
  </si>
  <si>
    <r>
      <t>12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13</t>
    </r>
    <phoneticPr fontId="6" type="noConversion"/>
  </si>
  <si>
    <t>IV-44</t>
    <phoneticPr fontId="6" type="noConversion"/>
  </si>
  <si>
    <t>平原區</t>
    <phoneticPr fontId="6" type="noConversion"/>
  </si>
  <si>
    <r>
      <t>17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18</t>
    </r>
    <phoneticPr fontId="6" type="noConversion"/>
  </si>
  <si>
    <r>
      <t>10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11</t>
    </r>
    <phoneticPr fontId="6" type="noConversion"/>
  </si>
  <si>
    <t>IV-45</t>
    <phoneticPr fontId="6" type="noConversion"/>
  </si>
  <si>
    <r>
      <t>7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8</t>
    </r>
    <phoneticPr fontId="6" type="noConversion"/>
  </si>
  <si>
    <t>IV-46</t>
    <phoneticPr fontId="6" type="noConversion"/>
  </si>
  <si>
    <r>
      <t>18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19</t>
    </r>
    <phoneticPr fontId="6" type="noConversion"/>
  </si>
  <si>
    <t>IV-47</t>
    <phoneticPr fontId="6" type="noConversion"/>
  </si>
  <si>
    <r>
      <t>12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13</t>
    </r>
    <phoneticPr fontId="6" type="noConversion"/>
  </si>
  <si>
    <t>IV-48</t>
    <phoneticPr fontId="6" type="noConversion"/>
  </si>
  <si>
    <t>(20~30)</t>
    <phoneticPr fontId="6" type="noConversion"/>
  </si>
  <si>
    <t>IV-49</t>
    <phoneticPr fontId="6" type="noConversion"/>
  </si>
  <si>
    <r>
      <t>8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9</t>
    </r>
    <phoneticPr fontId="6" type="noConversion"/>
  </si>
  <si>
    <t>IV-50</t>
    <phoneticPr fontId="6" type="noConversion"/>
  </si>
  <si>
    <t>E121.44485</t>
    <phoneticPr fontId="6" type="noConversion"/>
  </si>
  <si>
    <t>N23.73713</t>
    <phoneticPr fontId="6" type="noConversion"/>
  </si>
  <si>
    <r>
      <t>16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17</t>
    </r>
    <phoneticPr fontId="6" type="noConversion"/>
  </si>
  <si>
    <t>IV-55</t>
    <phoneticPr fontId="6" type="noConversion"/>
  </si>
  <si>
    <t>E121.40885</t>
    <phoneticPr fontId="6" type="noConversion"/>
  </si>
  <si>
    <r>
      <t>17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18</t>
    </r>
    <phoneticPr fontId="6" type="noConversion"/>
  </si>
  <si>
    <t>N23.69187</t>
    <phoneticPr fontId="6" type="noConversion"/>
  </si>
  <si>
    <t>E121.58792</t>
    <phoneticPr fontId="6" type="noConversion"/>
  </si>
  <si>
    <r>
      <t>台</t>
    </r>
    <r>
      <rPr>
        <sz val="14"/>
        <rFont val="Times New Roman"/>
        <family val="1"/>
      </rPr>
      <t>9</t>
    </r>
    <r>
      <rPr>
        <sz val="14"/>
        <rFont val="標楷體"/>
        <family val="4"/>
        <charset val="136"/>
      </rPr>
      <t>丙線</t>
    </r>
    <phoneticPr fontId="6" type="noConversion"/>
  </si>
  <si>
    <t>N23.97422</t>
    <phoneticPr fontId="6" type="noConversion"/>
  </si>
  <si>
    <t>E121.50572</t>
    <phoneticPr fontId="6" type="noConversion"/>
  </si>
  <si>
    <t>N23.91494</t>
    <phoneticPr fontId="6" type="noConversion"/>
  </si>
  <si>
    <t>E121.60142</t>
    <phoneticPr fontId="6" type="noConversion"/>
  </si>
  <si>
    <r>
      <t>台</t>
    </r>
    <r>
      <rPr>
        <sz val="14"/>
        <rFont val="Times New Roman"/>
        <family val="1"/>
      </rPr>
      <t>11</t>
    </r>
    <r>
      <rPr>
        <sz val="14"/>
        <rFont val="標楷體"/>
        <family val="4"/>
        <charset val="136"/>
      </rPr>
      <t>線</t>
    </r>
    <phoneticPr fontId="6" type="noConversion"/>
  </si>
  <si>
    <t>N23.92350</t>
    <phoneticPr fontId="6" type="noConversion"/>
  </si>
  <si>
    <t>丘陵區</t>
    <phoneticPr fontId="6" type="noConversion"/>
  </si>
  <si>
    <r>
      <t>15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16</t>
    </r>
    <phoneticPr fontId="6" type="noConversion"/>
  </si>
  <si>
    <r>
      <t>14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15</t>
    </r>
    <phoneticPr fontId="6" type="noConversion"/>
  </si>
  <si>
    <r>
      <t>12</t>
    </r>
    <r>
      <rPr>
        <sz val="14"/>
        <rFont val="細明體"/>
        <family val="3"/>
        <charset val="136"/>
      </rPr>
      <t>～</t>
    </r>
    <r>
      <rPr>
        <sz val="14"/>
        <rFont val="Times New Roman"/>
        <family val="1"/>
      </rPr>
      <t>13</t>
    </r>
  </si>
  <si>
    <r>
      <t>13</t>
    </r>
    <r>
      <rPr>
        <sz val="14"/>
        <rFont val="標楷體"/>
        <family val="4"/>
        <charset val="136"/>
      </rPr>
      <t>～</t>
    </r>
    <r>
      <rPr>
        <sz val="14"/>
        <rFont val="Times New Roman"/>
        <family val="1"/>
      </rPr>
      <t>14</t>
    </r>
  </si>
  <si>
    <t>132K+700</t>
    <phoneticPr fontId="6" type="noConversion"/>
  </si>
  <si>
    <t>186K+500</t>
    <phoneticPr fontId="6" type="noConversion"/>
  </si>
  <si>
    <t>183K+800</t>
    <phoneticPr fontId="6" type="noConversion"/>
  </si>
  <si>
    <t>189K+130</t>
    <phoneticPr fontId="6" type="noConversion"/>
  </si>
  <si>
    <t>204K+330</t>
    <phoneticPr fontId="6" type="noConversion"/>
  </si>
  <si>
    <t>206K+500</t>
    <phoneticPr fontId="6" type="noConversion"/>
  </si>
  <si>
    <t>219K+800</t>
    <phoneticPr fontId="6" type="noConversion"/>
  </si>
  <si>
    <t>229K+000</t>
    <phoneticPr fontId="6" type="noConversion"/>
  </si>
  <si>
    <t>232K+100</t>
    <phoneticPr fontId="6" type="noConversion"/>
  </si>
  <si>
    <t>240K+200</t>
    <phoneticPr fontId="6" type="noConversion"/>
  </si>
  <si>
    <t>247K+000</t>
    <phoneticPr fontId="6" type="noConversion"/>
  </si>
  <si>
    <t>1K+700</t>
    <phoneticPr fontId="6" type="noConversion"/>
  </si>
  <si>
    <t>18K+000</t>
    <phoneticPr fontId="6" type="noConversion"/>
  </si>
  <si>
    <t>5K+400</t>
    <phoneticPr fontId="6" type="noConversion"/>
  </si>
  <si>
    <t>23K+300</t>
    <phoneticPr fontId="6" type="noConversion"/>
  </si>
  <si>
    <t>36K+900</t>
    <phoneticPr fontId="6" type="noConversion"/>
  </si>
  <si>
    <t>50K+500</t>
    <phoneticPr fontId="6" type="noConversion"/>
  </si>
  <si>
    <t>54K+100</t>
    <phoneticPr fontId="6" type="noConversion"/>
  </si>
  <si>
    <t>0K+800</t>
    <phoneticPr fontId="6" type="noConversion"/>
  </si>
  <si>
    <t>4K+000</t>
    <phoneticPr fontId="6" type="noConversion"/>
  </si>
  <si>
    <t>0K+100</t>
    <phoneticPr fontId="6" type="noConversion"/>
  </si>
  <si>
    <t>18K+100</t>
    <phoneticPr fontId="6" type="noConversion"/>
  </si>
  <si>
    <t>大禹嶺</t>
    <phoneticPr fontId="6" type="noConversion"/>
  </si>
  <si>
    <t>41K+250</t>
    <phoneticPr fontId="6" type="noConversion"/>
  </si>
  <si>
    <t>溪口</t>
    <phoneticPr fontId="6" type="noConversion"/>
  </si>
  <si>
    <t>光華</t>
    <phoneticPr fontId="6" type="noConversion"/>
  </si>
  <si>
    <t>富田</t>
    <phoneticPr fontId="6" type="noConversion"/>
  </si>
  <si>
    <r>
      <t>慈恩</t>
    </r>
    <r>
      <rPr>
        <sz val="14"/>
        <rFont val="Times New Roman"/>
        <family val="1"/>
      </rPr>
      <t xml:space="preserve"> </t>
    </r>
    <phoneticPr fontId="6" type="noConversion"/>
  </si>
  <si>
    <r>
      <t>太魯閣口</t>
    </r>
    <r>
      <rPr>
        <sz val="14"/>
        <rFont val="Times New Roman"/>
        <family val="1"/>
      </rPr>
      <t/>
    </r>
    <phoneticPr fontId="6" type="noConversion"/>
  </si>
  <si>
    <r>
      <t>新田橋</t>
    </r>
    <r>
      <rPr>
        <sz val="14"/>
        <rFont val="Times New Roman"/>
        <family val="1"/>
      </rPr>
      <t/>
    </r>
    <phoneticPr fontId="6" type="noConversion"/>
  </si>
  <si>
    <r>
      <t>懷恩橋</t>
    </r>
    <r>
      <rPr>
        <sz val="14"/>
        <rFont val="Times New Roman"/>
        <family val="1"/>
      </rPr>
      <t/>
    </r>
    <phoneticPr fontId="6" type="noConversion"/>
  </si>
  <si>
    <t>海星中學</t>
    <phoneticPr fontId="6" type="noConversion"/>
  </si>
  <si>
    <t>200K+200</t>
    <phoneticPr fontId="6" type="noConversion"/>
  </si>
  <si>
    <t>中正橋</t>
    <phoneticPr fontId="6" type="noConversion"/>
  </si>
  <si>
    <t>仁里橋</t>
    <phoneticPr fontId="6" type="noConversion"/>
  </si>
  <si>
    <r>
      <t>壽豐</t>
    </r>
    <r>
      <rPr>
        <sz val="14"/>
        <rFont val="Times New Roman"/>
        <family val="1"/>
      </rPr>
      <t xml:space="preserve"> </t>
    </r>
    <phoneticPr fontId="6" type="noConversion"/>
  </si>
  <si>
    <t xml:space="preserve">溪口 </t>
    <phoneticPr fontId="6" type="noConversion"/>
  </si>
  <si>
    <t>林榮</t>
    <phoneticPr fontId="6" type="noConversion"/>
  </si>
  <si>
    <t xml:space="preserve">鳳林  </t>
    <phoneticPr fontId="6" type="noConversion"/>
  </si>
  <si>
    <t>馬太鞍溪橋</t>
    <phoneticPr fontId="6" type="noConversion"/>
  </si>
  <si>
    <r>
      <t>荳蘭橋</t>
    </r>
    <r>
      <rPr>
        <sz val="14"/>
        <rFont val="Times New Roman"/>
        <family val="1"/>
      </rPr>
      <t xml:space="preserve">  </t>
    </r>
    <phoneticPr fontId="6" type="noConversion"/>
  </si>
  <si>
    <r>
      <t>鯉魚潭</t>
    </r>
    <r>
      <rPr>
        <sz val="14"/>
        <rFont val="Times New Roman"/>
        <family val="1"/>
      </rPr>
      <t xml:space="preserve">  </t>
    </r>
    <phoneticPr fontId="6" type="noConversion"/>
  </si>
  <si>
    <r>
      <t>花蓮大橋</t>
    </r>
    <r>
      <rPr>
        <sz val="14"/>
        <rFont val="Times New Roman"/>
        <family val="1"/>
      </rPr>
      <t xml:space="preserve">  </t>
    </r>
    <phoneticPr fontId="6" type="noConversion"/>
  </si>
  <si>
    <t>水璉</t>
    <phoneticPr fontId="6" type="noConversion"/>
  </si>
  <si>
    <t>磯碕</t>
    <phoneticPr fontId="6" type="noConversion"/>
  </si>
  <si>
    <r>
      <t>豐濱</t>
    </r>
    <r>
      <rPr>
        <sz val="14"/>
        <rFont val="Times New Roman"/>
        <family val="1"/>
      </rPr>
      <t xml:space="preserve"> </t>
    </r>
    <phoneticPr fontId="6" type="noConversion"/>
  </si>
  <si>
    <t>立德</t>
    <phoneticPr fontId="6" type="noConversion"/>
  </si>
  <si>
    <t>靜浦</t>
    <phoneticPr fontId="6" type="noConversion"/>
  </si>
  <si>
    <t>68K+000</t>
    <phoneticPr fontId="6" type="noConversion"/>
  </si>
  <si>
    <t>光復</t>
    <phoneticPr fontId="6" type="noConversion"/>
  </si>
  <si>
    <r>
      <rPr>
        <sz val="14"/>
        <rFont val="標楷體"/>
        <family val="4"/>
        <charset val="136"/>
      </rPr>
      <t>大</t>
    </r>
    <r>
      <rPr>
        <sz val="14"/>
        <rFont val="標楷體"/>
        <family val="4"/>
        <charset val="136"/>
      </rPr>
      <t>禹</t>
    </r>
    <r>
      <rPr>
        <sz val="14"/>
        <rFont val="標楷體"/>
        <family val="4"/>
        <charset val="136"/>
      </rPr>
      <t>嶺</t>
    </r>
    <r>
      <rPr>
        <sz val="14"/>
        <rFont val="Times New Roman"/>
        <family val="1"/>
      </rPr>
      <t>~</t>
    </r>
    <r>
      <rPr>
        <sz val="14"/>
        <rFont val="標楷體"/>
        <family val="4"/>
        <charset val="136"/>
      </rPr>
      <t>洛韶</t>
    </r>
    <phoneticPr fontId="6" type="noConversion"/>
  </si>
  <si>
    <t>鯉魚潭~壽豐</t>
    <phoneticPr fontId="6" type="noConversion"/>
  </si>
  <si>
    <t xml:space="preserve">花蓮市區~花蓮大橋  </t>
    <phoneticPr fontId="6" type="noConversion"/>
  </si>
  <si>
    <t>磯琦~豐濱</t>
    <phoneticPr fontId="6" type="noConversion"/>
  </si>
  <si>
    <t>太魯閣大橋~新田橋</t>
    <phoneticPr fontId="6" type="noConversion"/>
  </si>
  <si>
    <t>懷恩橋~海星中學</t>
    <phoneticPr fontId="6" type="noConversion"/>
  </si>
  <si>
    <t>海星中學~中正橋</t>
    <phoneticPr fontId="6" type="noConversion"/>
  </si>
  <si>
    <t>鳳林~馬太鞍溪橋</t>
    <phoneticPr fontId="6" type="noConversion"/>
  </si>
  <si>
    <t xml:space="preserve">花蓮大橋~水璉 </t>
    <phoneticPr fontId="6" type="noConversion"/>
  </si>
  <si>
    <t>水璉~磯琦</t>
    <phoneticPr fontId="6" type="noConversion"/>
  </si>
  <si>
    <t xml:space="preserve">豐濱~立德 </t>
    <phoneticPr fontId="6" type="noConversion"/>
  </si>
  <si>
    <t>立德~靜浦</t>
    <phoneticPr fontId="6" type="noConversion"/>
  </si>
  <si>
    <r>
      <t>光復~富田</t>
    </r>
    <r>
      <rPr>
        <sz val="14"/>
        <rFont val="細明體"/>
        <family val="3"/>
        <charset val="136"/>
      </rPr>
      <t/>
    </r>
    <phoneticPr fontId="6" type="noConversion"/>
  </si>
  <si>
    <t>富田~豐濱</t>
    <phoneticPr fontId="6" type="noConversion"/>
  </si>
  <si>
    <r>
      <t>光華~壽豐</t>
    </r>
    <r>
      <rPr>
        <sz val="14"/>
        <rFont val="細明體"/>
        <family val="3"/>
        <charset val="136"/>
      </rPr>
      <t/>
    </r>
    <phoneticPr fontId="6" type="noConversion"/>
  </si>
  <si>
    <r>
      <t>壽豐~溪口</t>
    </r>
    <r>
      <rPr>
        <sz val="14"/>
        <rFont val="細明體"/>
        <family val="3"/>
        <charset val="136"/>
      </rPr>
      <t/>
    </r>
    <phoneticPr fontId="6" type="noConversion"/>
  </si>
  <si>
    <r>
      <t>松雪樓~大禹嶺</t>
    </r>
    <r>
      <rPr>
        <sz val="14"/>
        <rFont val="細明體"/>
        <family val="3"/>
        <charset val="136"/>
      </rPr>
      <t/>
    </r>
    <phoneticPr fontId="6" type="noConversion"/>
  </si>
  <si>
    <t>洛韶~太魯閣</t>
    <phoneticPr fontId="6" type="noConversion"/>
  </si>
  <si>
    <t>新田橋~懷恩橋</t>
    <phoneticPr fontId="6" type="noConversion"/>
  </si>
  <si>
    <t xml:space="preserve">中正橋~ 仁里橋  </t>
    <phoneticPr fontId="6" type="noConversion"/>
  </si>
  <si>
    <t>仁里橋~壽豐</t>
    <phoneticPr fontId="6" type="noConversion"/>
  </si>
  <si>
    <t>壽豐~溪口</t>
    <phoneticPr fontId="6" type="noConversion"/>
  </si>
  <si>
    <t>溪口~林榮</t>
    <phoneticPr fontId="6" type="noConversion"/>
  </si>
  <si>
    <t xml:space="preserve">花蓮酒廠~鯉魚潭 </t>
    <phoneticPr fontId="6" type="noConversion"/>
  </si>
  <si>
    <t>林榮~鳳林</t>
    <phoneticPr fontId="6" type="noConversion"/>
  </si>
  <si>
    <t>157K+950~164K+300</t>
    <phoneticPr fontId="6" type="noConversion"/>
  </si>
  <si>
    <t>0K+000~5K+000</t>
    <phoneticPr fontId="6" type="noConversion"/>
  </si>
  <si>
    <t>5K+000~9K+269</t>
    <phoneticPr fontId="6" type="noConversion"/>
  </si>
  <si>
    <t>90K+340~102K+700</t>
    <phoneticPr fontId="6" type="noConversion"/>
  </si>
  <si>
    <t>102K+700~103K+000</t>
    <phoneticPr fontId="6" type="noConversion"/>
  </si>
  <si>
    <t>119K+866~105K+200</t>
    <phoneticPr fontId="6" type="noConversion"/>
  </si>
  <si>
    <t>105K+200~120K+000</t>
    <phoneticPr fontId="6" type="noConversion"/>
  </si>
  <si>
    <t>120K+000~130K+500</t>
    <phoneticPr fontId="6" type="noConversion"/>
  </si>
  <si>
    <t>130K+500~152K+800</t>
    <phoneticPr fontId="6" type="noConversion"/>
  </si>
  <si>
    <t>152K+800~167K+100</t>
    <phoneticPr fontId="6" type="noConversion"/>
  </si>
  <si>
    <t>61K+652~82K+500</t>
    <phoneticPr fontId="6" type="noConversion"/>
  </si>
  <si>
    <t>82K+500~86K+786</t>
    <phoneticPr fontId="6" type="noConversion"/>
  </si>
  <si>
    <t>86K+786~95K+196</t>
    <phoneticPr fontId="6" type="noConversion"/>
  </si>
  <si>
    <t>95K+196~106K+564</t>
    <phoneticPr fontId="6" type="noConversion"/>
  </si>
  <si>
    <t>0K+000~18K+350</t>
    <phoneticPr fontId="6" type="noConversion"/>
  </si>
  <si>
    <t>18K+350~45K+755</t>
    <phoneticPr fontId="6" type="noConversion"/>
  </si>
  <si>
    <t>0K+000~13K+885</t>
    <phoneticPr fontId="6" type="noConversion"/>
  </si>
  <si>
    <t>116K+489~130K+789</t>
    <phoneticPr fontId="6" type="noConversion"/>
  </si>
  <si>
    <t>130K+789~137K+000</t>
    <phoneticPr fontId="6" type="noConversion"/>
  </si>
  <si>
    <t>137K+000~143K+570</t>
    <phoneticPr fontId="6" type="noConversion"/>
  </si>
  <si>
    <t>143K+570~156K+059</t>
    <phoneticPr fontId="6" type="noConversion"/>
  </si>
  <si>
    <t>0K+800~2K+300</t>
    <phoneticPr fontId="6" type="noConversion"/>
  </si>
  <si>
    <t>2K+300~3K+742</t>
    <phoneticPr fontId="6" type="noConversion"/>
  </si>
  <si>
    <t>115K+400~120K+000</t>
    <phoneticPr fontId="6" type="noConversion"/>
  </si>
  <si>
    <t>120K+000~123K+300</t>
    <phoneticPr fontId="6" type="noConversion"/>
  </si>
  <si>
    <t>123K+300~123K+500</t>
    <phoneticPr fontId="6" type="noConversion"/>
  </si>
  <si>
    <t>123K+500~126K+300</t>
    <phoneticPr fontId="6" type="noConversion"/>
  </si>
  <si>
    <t>21K+600~23K+810</t>
    <phoneticPr fontId="6" type="noConversion"/>
  </si>
  <si>
    <t>23K+810~26K+500</t>
    <phoneticPr fontId="6" type="noConversion"/>
  </si>
  <si>
    <t>26K+500~29K+400</t>
    <phoneticPr fontId="6" type="noConversion"/>
  </si>
  <si>
    <t>29K+400~31K+967</t>
    <phoneticPr fontId="6" type="noConversion"/>
  </si>
  <si>
    <t>60K+100~61K+000</t>
    <phoneticPr fontId="6" type="noConversion"/>
  </si>
  <si>
    <t>61K+000~66K+393</t>
    <phoneticPr fontId="6" type="noConversion"/>
  </si>
  <si>
    <t>68K+600~69K+600</t>
    <phoneticPr fontId="6" type="noConversion"/>
  </si>
  <si>
    <t>69K+600~71K+500</t>
    <phoneticPr fontId="6" type="noConversion"/>
  </si>
  <si>
    <r>
      <t>71K+500~</t>
    </r>
    <r>
      <rPr>
        <sz val="14"/>
        <rFont val="Times New Roman"/>
        <family val="1"/>
      </rPr>
      <t>74K+200</t>
    </r>
    <phoneticPr fontId="6" type="noConversion"/>
  </si>
  <si>
    <t>74K+200~77K+880</t>
    <phoneticPr fontId="6" type="noConversion"/>
  </si>
  <si>
    <t>77K+880~79K+130</t>
    <phoneticPr fontId="6" type="noConversion"/>
  </si>
  <si>
    <t>79K+130~86K+172</t>
    <phoneticPr fontId="6" type="noConversion"/>
  </si>
  <si>
    <t>86K+172~90K+340</t>
    <phoneticPr fontId="6" type="noConversion"/>
  </si>
  <si>
    <t>290K+000~296K+000</t>
    <phoneticPr fontId="6" type="noConversion"/>
  </si>
  <si>
    <t>296K+000~306K+000</t>
    <phoneticPr fontId="6" type="noConversion"/>
  </si>
  <si>
    <t>313K+000~319K+737</t>
    <phoneticPr fontId="6" type="noConversion"/>
  </si>
  <si>
    <t>0K+000~16K+563</t>
    <phoneticPr fontId="6" type="noConversion"/>
  </si>
  <si>
    <t>15K+100~28K+822</t>
    <phoneticPr fontId="6" type="noConversion"/>
  </si>
  <si>
    <t>112K+085~154K+100</t>
    <phoneticPr fontId="6" type="noConversion"/>
  </si>
  <si>
    <t>154K+100~188K+117</t>
    <phoneticPr fontId="6" type="noConversion"/>
  </si>
  <si>
    <t>181K+266~183K+800</t>
    <phoneticPr fontId="6" type="noConversion"/>
  </si>
  <si>
    <t>183K+800~189K+130</t>
    <phoneticPr fontId="6" type="noConversion"/>
  </si>
  <si>
    <t>189K+130~200K+900</t>
    <phoneticPr fontId="6" type="noConversion"/>
  </si>
  <si>
    <t>200K+900~204K+330</t>
    <phoneticPr fontId="6" type="noConversion"/>
  </si>
  <si>
    <t>204K+330~206K+500</t>
    <phoneticPr fontId="6" type="noConversion"/>
  </si>
  <si>
    <r>
      <t>206K+500~219</t>
    </r>
    <r>
      <rPr>
        <sz val="12"/>
        <color theme="1"/>
        <rFont val="標楷體"/>
        <family val="4"/>
        <charset val="136"/>
      </rPr>
      <t>K+700</t>
    </r>
    <phoneticPr fontId="6" type="noConversion"/>
  </si>
  <si>
    <t>219K+700~229K+000</t>
    <phoneticPr fontId="6" type="noConversion"/>
  </si>
  <si>
    <t>229K+000~232K+100</t>
    <phoneticPr fontId="6" type="noConversion"/>
  </si>
  <si>
    <t>232K+100~240K+200</t>
    <phoneticPr fontId="6" type="noConversion"/>
  </si>
  <si>
    <t>240K+200~247K+000</t>
    <phoneticPr fontId="6" type="noConversion"/>
  </si>
  <si>
    <t>0K+000~18K+000</t>
    <phoneticPr fontId="6" type="noConversion"/>
  </si>
  <si>
    <t>18K+000~22K+738</t>
    <phoneticPr fontId="6" type="noConversion"/>
  </si>
  <si>
    <t>0K+000~5K+900</t>
    <phoneticPr fontId="6" type="noConversion"/>
  </si>
  <si>
    <t>5K+400~23K+000</t>
    <phoneticPr fontId="6" type="noConversion"/>
  </si>
  <si>
    <t>23K+300~37K+200</t>
    <phoneticPr fontId="6" type="noConversion"/>
  </si>
  <si>
    <t>37K+200~50K+200</t>
    <phoneticPr fontId="6" type="noConversion"/>
  </si>
  <si>
    <t>50K+500~54K+200</t>
    <phoneticPr fontId="6" type="noConversion"/>
  </si>
  <si>
    <t>54K+100~68K+000</t>
    <phoneticPr fontId="6" type="noConversion"/>
  </si>
  <si>
    <t>0K+000~4K+000</t>
    <phoneticPr fontId="6" type="noConversion"/>
  </si>
  <si>
    <t>4K+000~19K+238</t>
    <phoneticPr fontId="6" type="noConversion"/>
  </si>
  <si>
    <t>0K+000~10K+000</t>
    <phoneticPr fontId="6" type="noConversion"/>
  </si>
  <si>
    <t>10K+000~18K+650</t>
    <phoneticPr fontId="6" type="noConversion"/>
  </si>
  <si>
    <t>32K+975~41K+694</t>
    <phoneticPr fontId="6" type="noConversion"/>
  </si>
  <si>
    <t>台11甲線</t>
    <phoneticPr fontId="6" type="noConversion"/>
  </si>
  <si>
    <r>
      <t>台</t>
    </r>
    <r>
      <rPr>
        <sz val="14"/>
        <rFont val="Times New Roman"/>
        <family val="1"/>
      </rPr>
      <t>11</t>
    </r>
    <r>
      <rPr>
        <sz val="14"/>
        <rFont val="標楷體"/>
        <family val="4"/>
        <charset val="136"/>
      </rPr>
      <t>甲線</t>
    </r>
    <phoneticPr fontId="6" type="noConversion"/>
  </si>
  <si>
    <r>
      <t>台</t>
    </r>
    <r>
      <rPr>
        <sz val="14"/>
        <rFont val="Times New Roman"/>
        <family val="1"/>
      </rPr>
      <t>11</t>
    </r>
    <r>
      <rPr>
        <sz val="14"/>
        <rFont val="標楷體"/>
        <family val="4"/>
        <charset val="136"/>
      </rPr>
      <t>丙</t>
    </r>
    <r>
      <rPr>
        <sz val="14"/>
        <rFont val="標楷體"/>
        <family val="4"/>
        <charset val="136"/>
      </rPr>
      <t>線</t>
    </r>
    <phoneticPr fontId="6" type="noConversion"/>
  </si>
  <si>
    <r>
      <t>台</t>
    </r>
    <r>
      <rPr>
        <sz val="14"/>
        <rFont val="Times New Roman"/>
        <family val="1"/>
      </rPr>
      <t>14</t>
    </r>
    <r>
      <rPr>
        <sz val="14"/>
        <rFont val="標楷體"/>
        <family val="4"/>
        <charset val="136"/>
      </rPr>
      <t>甲線</t>
    </r>
    <phoneticPr fontId="6" type="noConversion"/>
  </si>
  <si>
    <r>
      <t>公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路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平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均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每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日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交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通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量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調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查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統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計</t>
    </r>
    <r>
      <rPr>
        <b/>
        <sz val="20"/>
        <rFont val="Times New Roman"/>
        <family val="1"/>
      </rPr>
      <t xml:space="preserve"> </t>
    </r>
    <r>
      <rPr>
        <b/>
        <sz val="20"/>
        <rFont val="標楷體"/>
        <family val="4"/>
        <charset val="136"/>
      </rPr>
      <t>表</t>
    </r>
    <phoneticPr fontId="6" type="noConversion"/>
  </si>
  <si>
    <r>
      <t>省</t>
    </r>
    <r>
      <rPr>
        <sz val="14"/>
        <rFont val="Times New Roman"/>
        <family val="1"/>
      </rPr>
      <t xml:space="preserve">          </t>
    </r>
    <r>
      <rPr>
        <sz val="14"/>
        <rFont val="標楷體"/>
        <family val="4"/>
        <charset val="136"/>
      </rPr>
      <t>道</t>
    </r>
    <phoneticPr fontId="6" type="noConversion"/>
  </si>
  <si>
    <r>
      <t>路</t>
    </r>
    <r>
      <rPr>
        <sz val="14"/>
        <rFont val="Times New Roman"/>
        <family val="1"/>
      </rPr>
      <t xml:space="preserve"> </t>
    </r>
    <r>
      <rPr>
        <sz val="14"/>
        <rFont val="標楷體"/>
        <family val="4"/>
        <charset val="136"/>
      </rPr>
      <t>線</t>
    </r>
    <r>
      <rPr>
        <sz val="14"/>
        <rFont val="Times New Roman"/>
        <family val="1"/>
      </rPr>
      <t xml:space="preserve"> </t>
    </r>
    <r>
      <rPr>
        <sz val="14"/>
        <rFont val="標楷體"/>
        <family val="4"/>
        <charset val="136"/>
      </rPr>
      <t>名</t>
    </r>
    <r>
      <rPr>
        <sz val="14"/>
        <rFont val="Times New Roman"/>
        <family val="1"/>
      </rPr>
      <t xml:space="preserve"> </t>
    </r>
    <r>
      <rPr>
        <sz val="14"/>
        <rFont val="標楷體"/>
        <family val="4"/>
        <charset val="136"/>
      </rPr>
      <t>稱</t>
    </r>
    <phoneticPr fontId="6" type="noConversion"/>
  </si>
  <si>
    <r>
      <t>合</t>
    </r>
    <r>
      <rPr>
        <sz val="14"/>
        <rFont val="Times New Roman"/>
        <family val="1"/>
      </rPr>
      <t xml:space="preserve">          </t>
    </r>
    <r>
      <rPr>
        <sz val="14"/>
        <rFont val="標楷體"/>
        <family val="4"/>
        <charset val="136"/>
      </rPr>
      <t>計</t>
    </r>
    <phoneticPr fontId="6" type="noConversion"/>
  </si>
  <si>
    <r>
      <t>備</t>
    </r>
    <r>
      <rPr>
        <sz val="14"/>
        <rFont val="Times New Roman"/>
        <family val="1"/>
      </rPr>
      <t xml:space="preserve">        </t>
    </r>
    <r>
      <rPr>
        <sz val="14"/>
        <rFont val="標楷體"/>
        <family val="4"/>
        <charset val="136"/>
      </rPr>
      <t>註</t>
    </r>
    <phoneticPr fontId="23" type="noConversion"/>
  </si>
  <si>
    <r>
      <t>里</t>
    </r>
    <r>
      <rPr>
        <sz val="14"/>
        <rFont val="Times New Roman"/>
        <family val="1"/>
      </rPr>
      <t xml:space="preserve">         </t>
    </r>
    <r>
      <rPr>
        <sz val="14"/>
        <rFont val="標楷體"/>
        <family val="4"/>
        <charset val="136"/>
      </rPr>
      <t xml:space="preserve">程
</t>
    </r>
    <r>
      <rPr>
        <sz val="14"/>
        <rFont val="Times New Roman"/>
        <family val="1"/>
      </rPr>
      <t>(</t>
    </r>
    <r>
      <rPr>
        <sz val="14"/>
        <rFont val="標楷體"/>
        <family val="4"/>
        <charset val="136"/>
      </rPr>
      <t>公</t>
    </r>
    <r>
      <rPr>
        <sz val="14"/>
        <rFont val="Times New Roman"/>
        <family val="1"/>
      </rPr>
      <t xml:space="preserve"> </t>
    </r>
    <r>
      <rPr>
        <sz val="14"/>
        <rFont val="標楷體"/>
        <family val="4"/>
        <charset val="136"/>
      </rPr>
      <t>里</t>
    </r>
    <r>
      <rPr>
        <sz val="14"/>
        <rFont val="Times New Roman"/>
        <family val="1"/>
      </rPr>
      <t>)</t>
    </r>
    <phoneticPr fontId="6" type="noConversion"/>
  </si>
  <si>
    <r>
      <t>總</t>
    </r>
    <r>
      <rPr>
        <sz val="14"/>
        <rFont val="Times New Roman"/>
        <family val="1"/>
      </rPr>
      <t xml:space="preserve">      </t>
    </r>
    <r>
      <rPr>
        <sz val="14"/>
        <rFont val="標楷體"/>
        <family val="4"/>
        <charset val="136"/>
      </rPr>
      <t>計</t>
    </r>
    <phoneticPr fontId="23" type="noConversion"/>
  </si>
  <si>
    <t>填報單位：交通部公路總局第四區養護工程處</t>
    <phoneticPr fontId="6" type="noConversion"/>
  </si>
  <si>
    <t>台2線</t>
    <phoneticPr fontId="23" type="noConversion"/>
  </si>
  <si>
    <t>台2戊線</t>
    <phoneticPr fontId="6" type="noConversion"/>
  </si>
  <si>
    <t>台2庚線</t>
    <phoneticPr fontId="6" type="noConversion"/>
  </si>
  <si>
    <t>台7線</t>
    <phoneticPr fontId="6" type="noConversion"/>
  </si>
  <si>
    <t>台7甲線</t>
    <phoneticPr fontId="6" type="noConversion"/>
  </si>
  <si>
    <t>台7丙線</t>
    <phoneticPr fontId="6" type="noConversion"/>
  </si>
  <si>
    <t>台7丁線</t>
    <phoneticPr fontId="23" type="noConversion"/>
  </si>
  <si>
    <t>台8線</t>
    <phoneticPr fontId="6" type="noConversion"/>
  </si>
  <si>
    <t>台9線</t>
    <phoneticPr fontId="6" type="noConversion"/>
  </si>
  <si>
    <t>台9丙線</t>
    <phoneticPr fontId="23" type="noConversion"/>
  </si>
  <si>
    <t>台11線</t>
    <phoneticPr fontId="23" type="noConversion"/>
  </si>
  <si>
    <t>台11甲線</t>
    <phoneticPr fontId="23" type="noConversion"/>
  </si>
  <si>
    <t>台11丙線</t>
    <phoneticPr fontId="23" type="noConversion"/>
  </si>
  <si>
    <t>台14甲線</t>
    <phoneticPr fontId="23" type="noConversion"/>
  </si>
  <si>
    <t>台23線</t>
    <phoneticPr fontId="23" type="noConversion"/>
  </si>
  <si>
    <t>台30線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</si>
</sst>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0.0"/>
    <numFmt numFmtId="177" formatCode="#,##0.0_ "/>
    <numFmt numFmtId="178" formatCode="#,##0_ "/>
  </numFmts>
  <fonts count="24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14"/>
      <name val="Times New Roman"/>
      <family val="1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0"/>
      <name val="標楷體"/>
      <family val="4"/>
      <charset val="136"/>
    </font>
    <font>
      <sz val="12"/>
      <name val="標楷體"/>
      <family val="4"/>
      <charset val="136"/>
    </font>
    <font>
      <sz val="9"/>
      <name val="Times New Roman"/>
      <family val="1"/>
    </font>
    <font>
      <sz val="13"/>
      <name val="Times New Roman"/>
      <family val="1"/>
    </font>
    <font>
      <strike/>
      <sz val="14"/>
      <name val="標楷體"/>
      <family val="4"/>
      <charset val="136"/>
    </font>
    <font>
      <sz val="14"/>
      <name val="細明體"/>
      <family val="3"/>
      <charset val="136"/>
    </font>
    <font>
      <sz val="16"/>
      <name val="標楷體"/>
      <family val="4"/>
      <charset val="136"/>
    </font>
    <font>
      <sz val="11"/>
      <name val="Times New Roman"/>
      <family val="1"/>
    </font>
    <font>
      <sz val="12"/>
      <name val="新細明體"/>
      <family val="1"/>
      <charset val="136"/>
    </font>
    <font>
      <sz val="10"/>
      <color indexed="8"/>
      <name val="Arial"/>
      <family val="2"/>
    </font>
    <font>
      <sz val="10"/>
      <name val="Times New Roman"/>
      <family val="1"/>
    </font>
    <font>
      <b/>
      <sz val="20"/>
      <name val="標楷體"/>
      <family val="4"/>
      <charset val="136"/>
    </font>
    <font>
      <b/>
      <sz val="20"/>
      <name val="Times New Roman"/>
      <family val="1"/>
    </font>
    <font>
      <sz val="12"/>
      <color theme="1"/>
      <name val="標楷體"/>
      <family val="4"/>
      <charset val="136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 applyBorder="0"/>
    <xf numFmtId="0" fontId="3" fillId="0" borderId="0" applyBorder="0"/>
    <xf numFmtId="0" fontId="16" fillId="0" borderId="0"/>
    <xf numFmtId="0" fontId="15" fillId="0" borderId="0"/>
    <xf numFmtId="0" fontId="2" fillId="0" borderId="0">
      <alignment vertical="center"/>
    </xf>
    <xf numFmtId="0" fontId="1" fillId="0" borderId="0">
      <alignment vertical="center"/>
    </xf>
    <xf numFmtId="43" fontId="21" fillId="0" borderId="0" applyFont="0" applyFill="0" applyBorder="0" applyAlignment="0" applyProtection="0">
      <alignment vertical="center"/>
    </xf>
  </cellStyleXfs>
  <cellXfs count="443">
    <xf numFmtId="0" fontId="0" fillId="0" borderId="0" xfId="0"/>
    <xf numFmtId="0" fontId="3" fillId="0" borderId="0" xfId="1" applyFont="1"/>
    <xf numFmtId="0" fontId="3" fillId="0" borderId="0" xfId="1" applyFont="1" applyAlignment="1">
      <alignment wrapText="1"/>
    </xf>
    <xf numFmtId="0" fontId="4" fillId="0" borderId="0" xfId="1" applyFont="1" applyAlignment="1">
      <alignment shrinkToFit="1"/>
    </xf>
    <xf numFmtId="0" fontId="9" fillId="0" borderId="0" xfId="2" applyFont="1" applyAlignment="1">
      <alignment vertical="center"/>
    </xf>
    <xf numFmtId="0" fontId="5" fillId="0" borderId="0" xfId="1" applyFont="1"/>
    <xf numFmtId="176" fontId="8" fillId="0" borderId="0" xfId="1" applyNumberFormat="1" applyFont="1"/>
    <xf numFmtId="1" fontId="3" fillId="0" borderId="0" xfId="1" applyNumberFormat="1" applyFont="1" applyAlignment="1">
      <alignment horizontal="center"/>
    </xf>
    <xf numFmtId="1" fontId="3" fillId="0" borderId="0" xfId="1" applyNumberFormat="1" applyFont="1"/>
    <xf numFmtId="2" fontId="3" fillId="0" borderId="0" xfId="1" applyNumberFormat="1" applyFont="1"/>
    <xf numFmtId="3" fontId="5" fillId="0" borderId="5" xfId="0" applyNumberFormat="1" applyFont="1" applyBorder="1" applyAlignment="1">
      <alignment horizontal="right" vertical="center"/>
    </xf>
    <xf numFmtId="3" fontId="4" fillId="0" borderId="5" xfId="0" applyNumberFormat="1" applyFont="1" applyBorder="1" applyAlignment="1">
      <alignment horizontal="right" vertical="center"/>
    </xf>
    <xf numFmtId="3" fontId="5" fillId="0" borderId="10" xfId="0" applyNumberFormat="1" applyFont="1" applyBorder="1" applyAlignment="1">
      <alignment horizontal="right" vertical="center"/>
    </xf>
    <xf numFmtId="3" fontId="4" fillId="0" borderId="10" xfId="0" applyNumberFormat="1" applyFont="1" applyBorder="1" applyAlignment="1">
      <alignment horizontal="right" vertical="center"/>
    </xf>
    <xf numFmtId="0" fontId="3" fillId="0" borderId="0" xfId="1"/>
    <xf numFmtId="0" fontId="5" fillId="0" borderId="14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4" fillId="0" borderId="22" xfId="1" applyFont="1" applyBorder="1" applyAlignment="1">
      <alignment horizontal="left"/>
    </xf>
    <xf numFmtId="0" fontId="5" fillId="0" borderId="11" xfId="1" applyFont="1" applyBorder="1" applyAlignment="1">
      <alignment horizontal="center" vertical="center"/>
    </xf>
    <xf numFmtId="0" fontId="4" fillId="0" borderId="0" xfId="1" applyFont="1" applyBorder="1" applyAlignment="1">
      <alignment horizontal="left"/>
    </xf>
    <xf numFmtId="0" fontId="3" fillId="0" borderId="0" xfId="1" applyFont="1" applyBorder="1"/>
    <xf numFmtId="0" fontId="4" fillId="0" borderId="2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textRotation="255"/>
    </xf>
    <xf numFmtId="0" fontId="5" fillId="0" borderId="14" xfId="1" applyFont="1" applyBorder="1" applyAlignment="1">
      <alignment horizontal="center" vertical="center" textRotation="255"/>
    </xf>
    <xf numFmtId="0" fontId="5" fillId="0" borderId="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14" xfId="1" applyNumberFormat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1" fontId="4" fillId="0" borderId="14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5" fillId="0" borderId="31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4" fillId="0" borderId="29" xfId="1" applyFont="1" applyBorder="1" applyAlignment="1">
      <alignment horizontal="left"/>
    </xf>
    <xf numFmtId="0" fontId="5" fillId="0" borderId="32" xfId="1" applyFont="1" applyBorder="1" applyAlignment="1">
      <alignment horizontal="left"/>
    </xf>
    <xf numFmtId="1" fontId="3" fillId="0" borderId="0" xfId="1" applyNumberFormat="1" applyFont="1" applyBorder="1"/>
    <xf numFmtId="3" fontId="4" fillId="0" borderId="5" xfId="1" applyNumberFormat="1" applyFont="1" applyBorder="1" applyAlignment="1">
      <alignment horizontal="right" vertical="center"/>
    </xf>
    <xf numFmtId="3" fontId="5" fillId="0" borderId="7" xfId="1" applyNumberFormat="1" applyFont="1" applyBorder="1" applyAlignment="1">
      <alignment horizontal="right" vertical="center"/>
    </xf>
    <xf numFmtId="3" fontId="5" fillId="0" borderId="5" xfId="1" applyNumberFormat="1" applyFont="1" applyBorder="1" applyAlignment="1">
      <alignment horizontal="right" vertical="center"/>
    </xf>
    <xf numFmtId="3" fontId="4" fillId="0" borderId="7" xfId="1" applyNumberFormat="1" applyFont="1" applyBorder="1" applyAlignment="1">
      <alignment horizontal="right" vertical="center"/>
    </xf>
    <xf numFmtId="3" fontId="5" fillId="0" borderId="3" xfId="1" applyNumberFormat="1" applyFont="1" applyBorder="1" applyAlignment="1">
      <alignment horizontal="right" vertical="center"/>
    </xf>
    <xf numFmtId="3" fontId="5" fillId="0" borderId="2" xfId="1" applyNumberFormat="1" applyFont="1" applyBorder="1" applyAlignment="1">
      <alignment horizontal="right" vertical="center"/>
    </xf>
    <xf numFmtId="0" fontId="8" fillId="0" borderId="0" xfId="1" applyFont="1" applyBorder="1"/>
    <xf numFmtId="0" fontId="4" fillId="0" borderId="7" xfId="2" applyFont="1" applyBorder="1" applyAlignment="1">
      <alignment horizontal="left" vertical="center" shrinkToFit="1"/>
    </xf>
    <xf numFmtId="0" fontId="4" fillId="0" borderId="6" xfId="2" applyFont="1" applyBorder="1" applyAlignment="1">
      <alignment horizontal="left" vertical="center" shrinkToFit="1"/>
    </xf>
    <xf numFmtId="0" fontId="4" fillId="0" borderId="2" xfId="2" applyFont="1" applyBorder="1" applyAlignment="1">
      <alignment horizontal="left" vertical="center" shrinkToFit="1"/>
    </xf>
    <xf numFmtId="0" fontId="4" fillId="0" borderId="0" xfId="1" applyFont="1" applyBorder="1" applyAlignment="1">
      <alignment horizontal="left" shrinkToFit="1"/>
    </xf>
    <xf numFmtId="0" fontId="4" fillId="0" borderId="22" xfId="1" applyFont="1" applyBorder="1" applyAlignment="1">
      <alignment horizontal="left" shrinkToFit="1"/>
    </xf>
    <xf numFmtId="0" fontId="5" fillId="0" borderId="5" xfId="1" applyFont="1" applyBorder="1" applyAlignment="1">
      <alignment horizontal="center" vertical="center" shrinkToFit="1"/>
    </xf>
    <xf numFmtId="0" fontId="4" fillId="0" borderId="0" xfId="1" applyFont="1"/>
    <xf numFmtId="0" fontId="4" fillId="0" borderId="14" xfId="2" applyFont="1" applyBorder="1" applyAlignment="1">
      <alignment horizontal="left" vertical="center" shrinkToFit="1"/>
    </xf>
    <xf numFmtId="0" fontId="5" fillId="0" borderId="13" xfId="1" applyFont="1" applyBorder="1" applyAlignment="1">
      <alignment horizontal="center" vertical="center" shrinkToFit="1"/>
    </xf>
    <xf numFmtId="0" fontId="5" fillId="0" borderId="1" xfId="1" applyFont="1" applyBorder="1" applyAlignment="1">
      <alignment horizontal="center" vertical="center" shrinkToFit="1"/>
    </xf>
    <xf numFmtId="0" fontId="5" fillId="0" borderId="29" xfId="1" applyFont="1" applyBorder="1" applyAlignment="1">
      <alignment horizontal="center" vertical="center" shrinkToFit="1"/>
    </xf>
    <xf numFmtId="0" fontId="3" fillId="0" borderId="16" xfId="1" applyFont="1" applyBorder="1" applyAlignment="1">
      <alignment horizontal="center" vertical="center" shrinkToFit="1"/>
    </xf>
    <xf numFmtId="0" fontId="5" fillId="0" borderId="23" xfId="1" applyFont="1" applyBorder="1" applyAlignment="1">
      <alignment horizontal="center" vertical="center" shrinkToFit="1"/>
    </xf>
    <xf numFmtId="176" fontId="5" fillId="0" borderId="2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 shrinkToFit="1"/>
    </xf>
    <xf numFmtId="0" fontId="5" fillId="0" borderId="0" xfId="1" applyFont="1" applyBorder="1" applyAlignment="1">
      <alignment horizontal="center" vertical="center" readingOrder="1"/>
    </xf>
    <xf numFmtId="0" fontId="4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5" fillId="0" borderId="7" xfId="1" applyNumberFormat="1" applyFont="1" applyBorder="1" applyAlignment="1">
      <alignment horizontal="center" vertical="center" shrinkToFit="1"/>
    </xf>
    <xf numFmtId="0" fontId="13" fillId="0" borderId="5" xfId="1" applyFont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3" fillId="0" borderId="22" xfId="1" applyFont="1" applyBorder="1"/>
    <xf numFmtId="1" fontId="3" fillId="0" borderId="22" xfId="1" applyNumberFormat="1" applyFont="1" applyBorder="1"/>
    <xf numFmtId="2" fontId="3" fillId="0" borderId="0" xfId="1" applyNumberFormat="1" applyFont="1" applyBorder="1"/>
    <xf numFmtId="2" fontId="3" fillId="0" borderId="22" xfId="1" applyNumberFormat="1" applyFont="1" applyBorder="1"/>
    <xf numFmtId="0" fontId="5" fillId="0" borderId="8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" fontId="4" fillId="0" borderId="7" xfId="1" applyNumberFormat="1" applyFont="1" applyBorder="1" applyAlignment="1">
      <alignment horizontal="right" vertical="center"/>
    </xf>
    <xf numFmtId="0" fontId="5" fillId="2" borderId="7" xfId="1" applyNumberFormat="1" applyFont="1" applyFill="1" applyBorder="1" applyAlignment="1">
      <alignment horizontal="center" vertical="center" shrinkToFit="1"/>
    </xf>
    <xf numFmtId="0" fontId="5" fillId="2" borderId="7" xfId="1" applyNumberFormat="1" applyFont="1" applyFill="1" applyBorder="1" applyAlignment="1">
      <alignment horizontal="center" vertical="center"/>
    </xf>
    <xf numFmtId="0" fontId="11" fillId="2" borderId="7" xfId="1" applyNumberFormat="1" applyFont="1" applyFill="1" applyBorder="1" applyAlignment="1">
      <alignment horizontal="center" vertical="center"/>
    </xf>
    <xf numFmtId="0" fontId="11" fillId="2" borderId="5" xfId="1" applyNumberFormat="1" applyFont="1" applyFill="1" applyBorder="1" applyAlignment="1">
      <alignment horizontal="center" vertical="center"/>
    </xf>
    <xf numFmtId="0" fontId="5" fillId="0" borderId="7" xfId="1" applyNumberFormat="1" applyFont="1" applyFill="1" applyBorder="1" applyAlignment="1">
      <alignment horizontal="center" vertical="center"/>
    </xf>
    <xf numFmtId="0" fontId="5" fillId="0" borderId="7" xfId="1" applyNumberFormat="1" applyFont="1" applyFill="1" applyBorder="1" applyAlignment="1">
      <alignment horizontal="center" vertical="center" shrinkToFit="1"/>
    </xf>
    <xf numFmtId="0" fontId="11" fillId="0" borderId="7" xfId="1" applyNumberFormat="1" applyFont="1" applyFill="1" applyBorder="1" applyAlignment="1">
      <alignment horizontal="center" vertical="center"/>
    </xf>
    <xf numFmtId="0" fontId="11" fillId="0" borderId="5" xfId="1" applyNumberFormat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1" fontId="3" fillId="0" borderId="7" xfId="1" applyNumberFormat="1" applyBorder="1" applyAlignment="1">
      <alignment horizontal="right" vertical="center"/>
    </xf>
    <xf numFmtId="0" fontId="5" fillId="2" borderId="2" xfId="1" applyNumberFormat="1" applyFont="1" applyFill="1" applyBorder="1" applyAlignment="1">
      <alignment horizontal="center" vertical="center"/>
    </xf>
    <xf numFmtId="0" fontId="11" fillId="2" borderId="3" xfId="1" applyNumberFormat="1" applyFont="1" applyFill="1" applyBorder="1" applyAlignment="1">
      <alignment horizontal="center" vertical="center"/>
    </xf>
    <xf numFmtId="3" fontId="5" fillId="0" borderId="7" xfId="1" applyNumberFormat="1" applyFont="1" applyBorder="1" applyAlignment="1">
      <alignment horizontal="right" vertical="center"/>
    </xf>
    <xf numFmtId="3" fontId="5" fillId="0" borderId="5" xfId="1" applyNumberFormat="1" applyFont="1" applyBorder="1" applyAlignment="1">
      <alignment horizontal="right" vertical="center"/>
    </xf>
    <xf numFmtId="0" fontId="11" fillId="0" borderId="7" xfId="1" applyFont="1" applyBorder="1" applyAlignment="1">
      <alignment horizontal="center" vertical="center"/>
    </xf>
    <xf numFmtId="0" fontId="4" fillId="0" borderId="7" xfId="2" applyFont="1" applyBorder="1" applyAlignment="1">
      <alignment horizontal="left" vertical="center" shrinkToFit="1"/>
    </xf>
    <xf numFmtId="0" fontId="4" fillId="0" borderId="6" xfId="2" applyFont="1" applyBorder="1" applyAlignment="1">
      <alignment horizontal="left" vertical="center" shrinkToFit="1"/>
    </xf>
    <xf numFmtId="0" fontId="5" fillId="0" borderId="5" xfId="1" applyFont="1" applyBorder="1" applyAlignment="1">
      <alignment horizontal="center" vertical="center" shrinkToFit="1"/>
    </xf>
    <xf numFmtId="176" fontId="5" fillId="0" borderId="5" xfId="1" applyNumberFormat="1" applyFont="1" applyBorder="1" applyAlignment="1">
      <alignment horizontal="center" vertical="center" shrinkToFit="1"/>
    </xf>
    <xf numFmtId="176" fontId="5" fillId="0" borderId="5" xfId="1" applyNumberFormat="1" applyFont="1" applyBorder="1" applyAlignment="1">
      <alignment horizontal="center" vertical="center"/>
    </xf>
    <xf numFmtId="0" fontId="4" fillId="0" borderId="11" xfId="2" applyFont="1" applyBorder="1" applyAlignment="1">
      <alignment horizontal="left" vertical="center" shrinkToFit="1"/>
    </xf>
    <xf numFmtId="176" fontId="5" fillId="0" borderId="5" xfId="1" applyNumberFormat="1" applyFont="1" applyFill="1" applyBorder="1" applyAlignment="1">
      <alignment horizontal="center" vertical="center" shrinkToFit="1"/>
    </xf>
    <xf numFmtId="0" fontId="5" fillId="0" borderId="7" xfId="1" applyFont="1" applyFill="1" applyBorder="1" applyAlignment="1">
      <alignment horizontal="center" vertical="center"/>
    </xf>
    <xf numFmtId="176" fontId="5" fillId="0" borderId="6" xfId="1" applyNumberFormat="1" applyFont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shrinkToFit="1"/>
    </xf>
    <xf numFmtId="0" fontId="13" fillId="0" borderId="5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13" fillId="0" borderId="12" xfId="1" applyFont="1" applyBorder="1" applyAlignment="1">
      <alignment horizontal="center" vertical="center"/>
    </xf>
    <xf numFmtId="3" fontId="4" fillId="0" borderId="5" xfId="1" applyNumberFormat="1" applyFont="1" applyBorder="1" applyAlignment="1">
      <alignment horizontal="right" vertical="center"/>
    </xf>
    <xf numFmtId="3" fontId="5" fillId="0" borderId="7" xfId="1" applyNumberFormat="1" applyFont="1" applyBorder="1" applyAlignment="1">
      <alignment horizontal="right" vertical="center"/>
    </xf>
    <xf numFmtId="3" fontId="5" fillId="0" borderId="5" xfId="1" applyNumberFormat="1" applyFont="1" applyBorder="1" applyAlignment="1">
      <alignment horizontal="right" vertical="center"/>
    </xf>
    <xf numFmtId="3" fontId="5" fillId="0" borderId="3" xfId="1" applyNumberFormat="1" applyFont="1" applyBorder="1" applyAlignment="1">
      <alignment horizontal="right" vertical="center"/>
    </xf>
    <xf numFmtId="3" fontId="5" fillId="0" borderId="2" xfId="1" applyNumberFormat="1" applyFont="1" applyBorder="1" applyAlignment="1">
      <alignment horizontal="right" vertical="center"/>
    </xf>
    <xf numFmtId="0" fontId="5" fillId="0" borderId="7" xfId="1" applyFont="1" applyBorder="1" applyAlignment="1">
      <alignment horizontal="center" vertical="center" shrinkToFit="1"/>
    </xf>
    <xf numFmtId="0" fontId="4" fillId="0" borderId="7" xfId="2" applyFont="1" applyBorder="1" applyAlignment="1">
      <alignment horizontal="left" vertical="center" shrinkToFit="1"/>
    </xf>
    <xf numFmtId="0" fontId="4" fillId="0" borderId="6" xfId="2" applyFont="1" applyBorder="1" applyAlignment="1">
      <alignment horizontal="left" vertical="center" shrinkToFit="1"/>
    </xf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shrinkToFit="1"/>
    </xf>
    <xf numFmtId="0" fontId="4" fillId="0" borderId="5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3" fontId="5" fillId="0" borderId="10" xfId="1" applyNumberFormat="1" applyFont="1" applyBorder="1" applyAlignment="1">
      <alignment horizontal="right" vertical="center"/>
    </xf>
    <xf numFmtId="176" fontId="5" fillId="0" borderId="7" xfId="1" applyNumberFormat="1" applyFont="1" applyBorder="1" applyAlignment="1">
      <alignment horizontal="center" vertical="center"/>
    </xf>
    <xf numFmtId="176" fontId="5" fillId="0" borderId="5" xfId="1" applyNumberFormat="1" applyFont="1" applyBorder="1" applyAlignment="1">
      <alignment horizontal="center" vertical="center" shrinkToFit="1"/>
    </xf>
    <xf numFmtId="0" fontId="13" fillId="0" borderId="25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3" fontId="4" fillId="0" borderId="5" xfId="1" applyNumberFormat="1" applyFont="1" applyFill="1" applyBorder="1" applyAlignment="1">
      <alignment horizontal="right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 shrinkToFit="1"/>
    </xf>
    <xf numFmtId="0" fontId="4" fillId="0" borderId="10" xfId="2" applyFont="1" applyBorder="1" applyAlignment="1">
      <alignment horizontal="left" vertical="center" shrinkToFit="1"/>
    </xf>
    <xf numFmtId="0" fontId="5" fillId="0" borderId="10" xfId="1" applyFont="1" applyBorder="1" applyAlignment="1">
      <alignment horizontal="center" vertical="center" shrinkToFit="1"/>
    </xf>
    <xf numFmtId="176" fontId="5" fillId="0" borderId="10" xfId="1" applyNumberFormat="1" applyFont="1" applyBorder="1" applyAlignment="1">
      <alignment horizontal="center" vertical="center" shrinkToFit="1"/>
    </xf>
    <xf numFmtId="3" fontId="4" fillId="0" borderId="10" xfId="1" applyNumberFormat="1" applyFont="1" applyBorder="1" applyAlignment="1">
      <alignment horizontal="right" vertical="center"/>
    </xf>
    <xf numFmtId="0" fontId="4" fillId="0" borderId="10" xfId="1" applyFont="1" applyBorder="1" applyAlignment="1">
      <alignment horizontal="center" vertical="center"/>
    </xf>
    <xf numFmtId="0" fontId="4" fillId="0" borderId="3" xfId="2" applyFont="1" applyBorder="1" applyAlignment="1">
      <alignment horizontal="left" vertical="center" shrinkToFit="1"/>
    </xf>
    <xf numFmtId="176" fontId="5" fillId="0" borderId="3" xfId="1" applyNumberFormat="1" applyFont="1" applyBorder="1" applyAlignment="1">
      <alignment horizontal="center" vertical="center" shrinkToFit="1"/>
    </xf>
    <xf numFmtId="3" fontId="4" fillId="0" borderId="3" xfId="1" applyNumberFormat="1" applyFont="1" applyBorder="1" applyAlignment="1">
      <alignment horizontal="right" vertical="center"/>
    </xf>
    <xf numFmtId="1" fontId="4" fillId="0" borderId="3" xfId="1" applyNumberFormat="1" applyFont="1" applyBorder="1" applyAlignment="1">
      <alignment horizontal="righ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3" fontId="4" fillId="0" borderId="10" xfId="1" applyNumberFormat="1" applyFont="1" applyFill="1" applyBorder="1" applyAlignment="1">
      <alignment horizontal="right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3" fontId="4" fillId="0" borderId="3" xfId="1" applyNumberFormat="1" applyFont="1" applyFill="1" applyBorder="1" applyAlignment="1">
      <alignment horizontal="right" vertical="center"/>
    </xf>
    <xf numFmtId="1" fontId="3" fillId="0" borderId="5" xfId="1" applyNumberFormat="1" applyBorder="1" applyAlignment="1">
      <alignment horizontal="right" vertical="center"/>
    </xf>
    <xf numFmtId="176" fontId="5" fillId="0" borderId="7" xfId="1" applyNumberFormat="1" applyFont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13" fillId="0" borderId="12" xfId="1" applyFont="1" applyBorder="1" applyAlignment="1">
      <alignment horizontal="center" vertical="center"/>
    </xf>
    <xf numFmtId="3" fontId="5" fillId="0" borderId="7" xfId="1" applyNumberFormat="1" applyFont="1" applyBorder="1" applyAlignment="1">
      <alignment horizontal="right" vertical="center"/>
    </xf>
    <xf numFmtId="3" fontId="5" fillId="0" borderId="5" xfId="1" applyNumberFormat="1" applyFont="1" applyBorder="1" applyAlignment="1">
      <alignment horizontal="right" vertical="center"/>
    </xf>
    <xf numFmtId="3" fontId="4" fillId="0" borderId="7" xfId="1" applyNumberFormat="1" applyFont="1" applyBorder="1" applyAlignment="1">
      <alignment horizontal="right" vertical="center"/>
    </xf>
    <xf numFmtId="3" fontId="5" fillId="0" borderId="3" xfId="1" applyNumberFormat="1" applyFont="1" applyBorder="1" applyAlignment="1">
      <alignment horizontal="right" vertical="center"/>
    </xf>
    <xf numFmtId="0" fontId="5" fillId="0" borderId="7" xfId="1" applyFont="1" applyBorder="1" applyAlignment="1">
      <alignment horizontal="center" vertical="center" shrinkToFit="1"/>
    </xf>
    <xf numFmtId="0" fontId="4" fillId="0" borderId="7" xfId="2" applyFont="1" applyBorder="1" applyAlignment="1">
      <alignment horizontal="left" vertical="center" shrinkToFit="1"/>
    </xf>
    <xf numFmtId="0" fontId="4" fillId="0" borderId="6" xfId="2" applyFont="1" applyBorder="1" applyAlignment="1">
      <alignment horizontal="left" vertical="center" shrinkToFit="1"/>
    </xf>
    <xf numFmtId="0" fontId="4" fillId="0" borderId="5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4" fillId="0" borderId="11" xfId="2" applyFont="1" applyBorder="1" applyAlignment="1">
      <alignment horizontal="left" vertical="center" shrinkToFit="1"/>
    </xf>
    <xf numFmtId="0" fontId="4" fillId="0" borderId="7" xfId="1" applyFont="1" applyBorder="1" applyAlignment="1">
      <alignment horizontal="center" vertical="center"/>
    </xf>
    <xf numFmtId="3" fontId="4" fillId="0" borderId="10" xfId="1" applyNumberFormat="1" applyFont="1" applyBorder="1" applyAlignment="1">
      <alignment horizontal="right" vertical="center"/>
    </xf>
    <xf numFmtId="0" fontId="13" fillId="0" borderId="5" xfId="1" applyFont="1" applyBorder="1" applyAlignment="1">
      <alignment horizontal="center" vertical="center"/>
    </xf>
    <xf numFmtId="3" fontId="5" fillId="0" borderId="5" xfId="1" applyNumberFormat="1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1" fontId="3" fillId="0" borderId="4" xfId="1" applyNumberFormat="1" applyFont="1" applyBorder="1"/>
    <xf numFmtId="1" fontId="3" fillId="0" borderId="41" xfId="1" applyNumberFormat="1" applyFont="1" applyBorder="1"/>
    <xf numFmtId="0" fontId="5" fillId="0" borderId="14" xfId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shrinkToFit="1"/>
    </xf>
    <xf numFmtId="3" fontId="4" fillId="0" borderId="5" xfId="1" applyNumberFormat="1" applyFont="1" applyBorder="1" applyAlignment="1">
      <alignment horizontal="right" vertical="center"/>
    </xf>
    <xf numFmtId="0" fontId="4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shrinkToFit="1"/>
    </xf>
    <xf numFmtId="176" fontId="4" fillId="0" borderId="5" xfId="0" applyNumberFormat="1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4" fillId="0" borderId="5" xfId="2" applyFont="1" applyFill="1" applyBorder="1" applyAlignment="1">
      <alignment horizontal="left" vertical="center" shrinkToFit="1"/>
    </xf>
    <xf numFmtId="0" fontId="5" fillId="0" borderId="5" xfId="0" applyFont="1" applyFill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vertical="center"/>
    </xf>
    <xf numFmtId="178" fontId="17" fillId="0" borderId="0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horizontal="center" vertical="center"/>
    </xf>
    <xf numFmtId="178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22" xfId="0" applyFont="1" applyBorder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176" fontId="8" fillId="0" borderId="10" xfId="0" applyNumberFormat="1" applyFont="1" applyBorder="1" applyAlignment="1">
      <alignment horizontal="center" vertical="center"/>
    </xf>
    <xf numFmtId="178" fontId="4" fillId="0" borderId="27" xfId="0" applyNumberFormat="1" applyFont="1" applyBorder="1" applyAlignment="1">
      <alignment horizontal="right" vertical="center" wrapText="1"/>
    </xf>
    <xf numFmtId="0" fontId="8" fillId="0" borderId="48" xfId="0" applyFont="1" applyBorder="1" applyAlignment="1">
      <alignment horizontal="center" vertical="center"/>
    </xf>
    <xf numFmtId="176" fontId="8" fillId="0" borderId="5" xfId="0" applyNumberFormat="1" applyFont="1" applyBorder="1" applyAlignment="1">
      <alignment horizontal="center" vertical="center"/>
    </xf>
    <xf numFmtId="178" fontId="4" fillId="0" borderId="4" xfId="7" applyNumberFormat="1" applyFont="1" applyBorder="1" applyAlignment="1">
      <alignment horizontal="right" vertical="center"/>
    </xf>
    <xf numFmtId="0" fontId="8" fillId="0" borderId="28" xfId="0" applyFont="1" applyBorder="1" applyAlignment="1">
      <alignment horizontal="center" vertical="center"/>
    </xf>
    <xf numFmtId="0" fontId="3" fillId="0" borderId="22" xfId="1" applyFont="1" applyBorder="1" applyAlignment="1">
      <alignment horizontal="right"/>
    </xf>
    <xf numFmtId="0" fontId="3" fillId="0" borderId="0" xfId="1" applyBorder="1"/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2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5" fillId="0" borderId="47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shrinkToFit="1"/>
    </xf>
    <xf numFmtId="0" fontId="4" fillId="0" borderId="2" xfId="1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76" fontId="5" fillId="0" borderId="5" xfId="0" applyNumberFormat="1" applyFont="1" applyBorder="1" applyAlignment="1">
      <alignment horizontal="center" vertical="center" wrapText="1"/>
    </xf>
    <xf numFmtId="3" fontId="4" fillId="0" borderId="5" xfId="1" applyNumberFormat="1" applyFont="1" applyBorder="1" applyAlignment="1">
      <alignment horizontal="right" vertical="center"/>
    </xf>
    <xf numFmtId="0" fontId="4" fillId="0" borderId="5" xfId="1" applyFont="1" applyBorder="1" applyAlignment="1">
      <alignment horizontal="center" vertical="center"/>
    </xf>
    <xf numFmtId="3" fontId="4" fillId="0" borderId="6" xfId="1" applyNumberFormat="1" applyFont="1" applyBorder="1" applyAlignment="1">
      <alignment horizontal="right" vertical="center"/>
    </xf>
    <xf numFmtId="0" fontId="3" fillId="0" borderId="7" xfId="1" applyBorder="1" applyAlignment="1">
      <alignment horizontal="right" vertical="center"/>
    </xf>
    <xf numFmtId="3" fontId="4" fillId="0" borderId="6" xfId="1" applyNumberFormat="1" applyFont="1" applyBorder="1" applyAlignment="1">
      <alignment horizontal="center" vertical="center"/>
    </xf>
    <xf numFmtId="3" fontId="4" fillId="0" borderId="7" xfId="1" applyNumberFormat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shrinkToFit="1"/>
    </xf>
    <xf numFmtId="177" fontId="4" fillId="0" borderId="5" xfId="1" applyNumberFormat="1" applyFont="1" applyBorder="1" applyAlignment="1">
      <alignment horizontal="center" vertical="center" shrinkToFit="1"/>
    </xf>
    <xf numFmtId="0" fontId="5" fillId="0" borderId="5" xfId="1" applyFont="1" applyBorder="1" applyAlignment="1">
      <alignment horizontal="center" vertical="center" shrinkToFit="1"/>
    </xf>
    <xf numFmtId="0" fontId="4" fillId="0" borderId="5" xfId="1" applyFont="1" applyBorder="1" applyAlignment="1">
      <alignment horizontal="center" vertical="center" shrinkToFit="1"/>
    </xf>
    <xf numFmtId="177" fontId="4" fillId="0" borderId="6" xfId="1" applyNumberFormat="1" applyFont="1" applyBorder="1" applyAlignment="1">
      <alignment horizontal="center" vertical="center" shrinkToFit="1"/>
    </xf>
    <xf numFmtId="177" fontId="4" fillId="0" borderId="7" xfId="1" applyNumberFormat="1" applyFont="1" applyBorder="1" applyAlignment="1">
      <alignment horizontal="center" vertical="center" shrinkToFit="1"/>
    </xf>
    <xf numFmtId="177" fontId="5" fillId="0" borderId="10" xfId="1" applyNumberFormat="1" applyFont="1" applyBorder="1" applyAlignment="1">
      <alignment horizontal="center" vertical="center" shrinkToFit="1"/>
    </xf>
    <xf numFmtId="177" fontId="5" fillId="0" borderId="5" xfId="1" applyNumberFormat="1" applyFont="1" applyBorder="1" applyAlignment="1">
      <alignment horizontal="center" vertical="center" shrinkToFit="1"/>
    </xf>
    <xf numFmtId="0" fontId="3" fillId="0" borderId="5" xfId="1" applyBorder="1" applyAlignment="1">
      <alignment horizontal="center" vertical="center"/>
    </xf>
    <xf numFmtId="3" fontId="4" fillId="0" borderId="2" xfId="1" applyNumberFormat="1" applyFont="1" applyBorder="1" applyAlignment="1">
      <alignment horizontal="center" vertical="center"/>
    </xf>
    <xf numFmtId="0" fontId="3" fillId="0" borderId="2" xfId="1" applyBorder="1" applyAlignment="1">
      <alignment horizontal="right" vertical="center"/>
    </xf>
    <xf numFmtId="0" fontId="5" fillId="0" borderId="6" xfId="1" applyFont="1" applyBorder="1" applyAlignment="1">
      <alignment horizontal="center" vertical="center" shrinkToFit="1"/>
    </xf>
    <xf numFmtId="176" fontId="5" fillId="0" borderId="6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39" xfId="1" applyFont="1" applyBorder="1" applyAlignment="1">
      <alignment horizontal="center" vertical="center" shrinkToFit="1"/>
    </xf>
    <xf numFmtId="0" fontId="5" fillId="0" borderId="33" xfId="1" applyFont="1" applyBorder="1" applyAlignment="1">
      <alignment horizontal="center" vertical="center" shrinkToFit="1"/>
    </xf>
    <xf numFmtId="3" fontId="4" fillId="0" borderId="5" xfId="1" applyNumberFormat="1" applyFont="1" applyFill="1" applyBorder="1" applyAlignment="1">
      <alignment horizontal="right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46" xfId="1" applyFont="1" applyBorder="1" applyAlignment="1">
      <alignment horizontal="center" vertical="center" shrinkToFit="1"/>
    </xf>
    <xf numFmtId="0" fontId="5" fillId="0" borderId="6" xfId="1" applyFont="1" applyBorder="1" applyAlignment="1">
      <alignment horizontal="center" vertical="center" wrapText="1" shrinkToFit="1"/>
    </xf>
    <xf numFmtId="0" fontId="4" fillId="0" borderId="7" xfId="1" applyFont="1" applyBorder="1" applyAlignment="1">
      <alignment horizontal="center" vertical="center" wrapText="1" shrinkToFit="1"/>
    </xf>
    <xf numFmtId="0" fontId="5" fillId="0" borderId="7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176" fontId="13" fillId="0" borderId="6" xfId="1" applyNumberFormat="1" applyFont="1" applyBorder="1" applyAlignment="1">
      <alignment horizontal="center" vertical="center"/>
    </xf>
    <xf numFmtId="176" fontId="13" fillId="0" borderId="7" xfId="1" applyNumberFormat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 shrinkToFit="1"/>
    </xf>
    <xf numFmtId="176" fontId="13" fillId="0" borderId="6" xfId="1" applyNumberFormat="1" applyFont="1" applyBorder="1" applyAlignment="1">
      <alignment horizontal="center" vertical="center" wrapText="1"/>
    </xf>
    <xf numFmtId="176" fontId="13" fillId="0" borderId="7" xfId="1" applyNumberFormat="1" applyFont="1" applyBorder="1" applyAlignment="1">
      <alignment horizontal="center" vertical="center" wrapText="1"/>
    </xf>
    <xf numFmtId="176" fontId="13" fillId="0" borderId="14" xfId="1" applyNumberFormat="1" applyFont="1" applyBorder="1" applyAlignment="1">
      <alignment horizontal="center" vertical="center"/>
    </xf>
    <xf numFmtId="176" fontId="5" fillId="0" borderId="6" xfId="1" applyNumberFormat="1" applyFont="1" applyBorder="1" applyAlignment="1">
      <alignment horizontal="center" vertical="center" wrapText="1"/>
    </xf>
    <xf numFmtId="176" fontId="5" fillId="0" borderId="2" xfId="1" applyNumberFormat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176" fontId="5" fillId="0" borderId="7" xfId="1" applyNumberFormat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/>
    </xf>
    <xf numFmtId="0" fontId="8" fillId="0" borderId="14" xfId="1" applyFont="1" applyBorder="1"/>
    <xf numFmtId="0" fontId="5" fillId="0" borderId="3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shrinkToFit="1"/>
    </xf>
    <xf numFmtId="0" fontId="5" fillId="0" borderId="43" xfId="1" applyFont="1" applyBorder="1" applyAlignment="1">
      <alignment horizontal="center" vertical="center" shrinkToFit="1"/>
    </xf>
    <xf numFmtId="0" fontId="5" fillId="0" borderId="28" xfId="1" applyFont="1" applyBorder="1" applyAlignment="1">
      <alignment horizontal="center" vertical="center" shrinkToFit="1"/>
    </xf>
    <xf numFmtId="0" fontId="5" fillId="0" borderId="26" xfId="1" applyFont="1" applyBorder="1" applyAlignment="1">
      <alignment horizontal="center" vertical="center" shrinkToFit="1"/>
    </xf>
    <xf numFmtId="0" fontId="5" fillId="0" borderId="6" xfId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textRotation="255" shrinkToFit="1"/>
    </xf>
    <xf numFmtId="0" fontId="4" fillId="0" borderId="14" xfId="2" applyFont="1" applyBorder="1" applyAlignment="1">
      <alignment horizontal="center" vertical="center" textRotation="255" shrinkToFit="1"/>
    </xf>
    <xf numFmtId="0" fontId="4" fillId="0" borderId="2" xfId="2" applyFont="1" applyBorder="1" applyAlignment="1">
      <alignment horizontal="center" vertical="center" textRotation="255" shrinkToFit="1"/>
    </xf>
    <xf numFmtId="0" fontId="4" fillId="0" borderId="7" xfId="1" applyFont="1" applyBorder="1" applyAlignment="1">
      <alignment horizontal="center" vertical="center" wrapText="1"/>
    </xf>
    <xf numFmtId="0" fontId="3" fillId="0" borderId="6" xfId="1" applyBorder="1" applyAlignment="1">
      <alignment horizontal="center" vertical="center"/>
    </xf>
    <xf numFmtId="0" fontId="5" fillId="0" borderId="45" xfId="1" applyFont="1" applyBorder="1" applyAlignment="1">
      <alignment horizontal="center" vertical="center" shrinkToFit="1"/>
    </xf>
    <xf numFmtId="0" fontId="4" fillId="0" borderId="45" xfId="1" applyFont="1" applyBorder="1" applyAlignment="1">
      <alignment horizontal="center" vertical="center" shrinkToFit="1"/>
    </xf>
    <xf numFmtId="0" fontId="4" fillId="0" borderId="34" xfId="1" applyFont="1" applyBorder="1" applyAlignment="1">
      <alignment horizontal="center" vertical="center" shrinkToFit="1"/>
    </xf>
    <xf numFmtId="0" fontId="4" fillId="0" borderId="35" xfId="1" applyFont="1" applyBorder="1" applyAlignment="1">
      <alignment horizontal="center" vertical="center" shrinkToFit="1"/>
    </xf>
    <xf numFmtId="0" fontId="5" fillId="0" borderId="5" xfId="1" applyFont="1" applyBorder="1" applyAlignment="1">
      <alignment horizontal="center" vertical="center" wrapText="1" shrinkToFit="1"/>
    </xf>
    <xf numFmtId="0" fontId="4" fillId="0" borderId="5" xfId="1" applyFont="1" applyBorder="1" applyAlignment="1">
      <alignment horizontal="center" vertical="center" wrapText="1" shrinkToFit="1"/>
    </xf>
    <xf numFmtId="0" fontId="5" fillId="0" borderId="16" xfId="1" applyFont="1" applyBorder="1" applyAlignment="1">
      <alignment horizontal="center" vertical="center" shrinkToFit="1"/>
    </xf>
    <xf numFmtId="0" fontId="3" fillId="0" borderId="6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 shrinkToFit="1"/>
    </xf>
    <xf numFmtId="0" fontId="18" fillId="0" borderId="31" xfId="1" applyFont="1" applyBorder="1" applyAlignment="1">
      <alignment horizontal="center"/>
    </xf>
    <xf numFmtId="0" fontId="18" fillId="0" borderId="38" xfId="1" applyFont="1" applyBorder="1" applyAlignment="1">
      <alignment horizontal="center"/>
    </xf>
    <xf numFmtId="0" fontId="5" fillId="0" borderId="29" xfId="1" applyFont="1" applyBorder="1" applyAlignment="1">
      <alignment horizontal="center" vertical="center" textRotation="255"/>
    </xf>
    <xf numFmtId="0" fontId="4" fillId="0" borderId="29" xfId="1" applyFont="1" applyBorder="1" applyAlignment="1">
      <alignment horizontal="center" vertical="center" textRotation="255"/>
    </xf>
    <xf numFmtId="0" fontId="5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 shrinkToFit="1"/>
    </xf>
    <xf numFmtId="0" fontId="4" fillId="0" borderId="14" xfId="1" applyFont="1" applyBorder="1" applyAlignment="1">
      <alignment horizontal="center" vertical="center" shrinkToFit="1"/>
    </xf>
    <xf numFmtId="0" fontId="5" fillId="0" borderId="22" xfId="1" applyFont="1" applyBorder="1" applyAlignment="1">
      <alignment horizontal="center"/>
    </xf>
    <xf numFmtId="0" fontId="5" fillId="0" borderId="11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wrapText="1"/>
    </xf>
    <xf numFmtId="0" fontId="5" fillId="0" borderId="14" xfId="1" applyFont="1" applyBorder="1" applyAlignment="1">
      <alignment horizontal="center" wrapText="1"/>
    </xf>
    <xf numFmtId="176" fontId="5" fillId="0" borderId="11" xfId="1" applyNumberFormat="1" applyFont="1" applyBorder="1" applyAlignment="1">
      <alignment horizontal="center" wrapText="1"/>
    </xf>
    <xf numFmtId="176" fontId="5" fillId="0" borderId="14" xfId="1" applyNumberFormat="1" applyFont="1" applyBorder="1" applyAlignment="1">
      <alignment horizontal="center" wrapText="1"/>
    </xf>
    <xf numFmtId="0" fontId="5" fillId="0" borderId="37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7" xfId="1" applyBorder="1" applyAlignment="1">
      <alignment horizontal="center" vertical="center"/>
    </xf>
    <xf numFmtId="0" fontId="5" fillId="0" borderId="7" xfId="1" applyFont="1" applyBorder="1" applyAlignment="1">
      <alignment horizontal="center" vertical="center" shrinkToFit="1"/>
    </xf>
    <xf numFmtId="0" fontId="5" fillId="0" borderId="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 readingOrder="1"/>
    </xf>
    <xf numFmtId="0" fontId="5" fillId="0" borderId="5" xfId="1" applyFont="1" applyBorder="1" applyAlignment="1">
      <alignment horizontal="center" vertical="center" readingOrder="1"/>
    </xf>
    <xf numFmtId="0" fontId="8" fillId="0" borderId="2" xfId="1" applyFont="1" applyBorder="1" applyAlignment="1">
      <alignment horizontal="center" vertical="center"/>
    </xf>
    <xf numFmtId="0" fontId="5" fillId="0" borderId="42" xfId="1" applyFont="1" applyBorder="1" applyAlignment="1">
      <alignment horizontal="center" vertical="center" shrinkToFit="1"/>
    </xf>
    <xf numFmtId="0" fontId="5" fillId="0" borderId="23" xfId="1" applyFont="1" applyBorder="1" applyAlignment="1">
      <alignment horizontal="center" vertical="center" shrinkToFit="1"/>
    </xf>
    <xf numFmtId="0" fontId="5" fillId="0" borderId="2" xfId="1" applyFont="1" applyBorder="1" applyAlignment="1">
      <alignment horizontal="center" vertical="center" shrinkToFit="1"/>
    </xf>
    <xf numFmtId="0" fontId="14" fillId="0" borderId="6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/>
    </xf>
    <xf numFmtId="0" fontId="4" fillId="0" borderId="25" xfId="1" applyFont="1" applyBorder="1" applyAlignment="1">
      <alignment horizontal="center"/>
    </xf>
    <xf numFmtId="0" fontId="5" fillId="0" borderId="30" xfId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 shrinkToFit="1"/>
    </xf>
    <xf numFmtId="0" fontId="5" fillId="0" borderId="17" xfId="1" applyFont="1" applyBorder="1" applyAlignment="1">
      <alignment horizontal="center" vertical="center"/>
    </xf>
    <xf numFmtId="3" fontId="4" fillId="0" borderId="5" xfId="1" applyNumberFormat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4" fillId="0" borderId="28" xfId="1" applyNumberFormat="1" applyFont="1" applyBorder="1" applyAlignment="1">
      <alignment horizontal="center" vertical="center" shrinkToFit="1"/>
    </xf>
    <xf numFmtId="0" fontId="4" fillId="0" borderId="26" xfId="1" applyNumberFormat="1" applyFont="1" applyBorder="1" applyAlignment="1">
      <alignment horizontal="center" vertical="center" shrinkToFit="1"/>
    </xf>
    <xf numFmtId="0" fontId="5" fillId="0" borderId="7" xfId="1" applyFont="1" applyBorder="1" applyAlignment="1">
      <alignment horizontal="center" vertical="center" wrapText="1" shrinkToFit="1"/>
    </xf>
    <xf numFmtId="3" fontId="4" fillId="0" borderId="11" xfId="1" applyNumberFormat="1" applyFont="1" applyBorder="1" applyAlignment="1">
      <alignment horizontal="right" vertical="center"/>
    </xf>
    <xf numFmtId="3" fontId="4" fillId="0" borderId="14" xfId="1" applyNumberFormat="1" applyFont="1" applyBorder="1" applyAlignment="1">
      <alignment horizontal="right" vertical="center"/>
    </xf>
    <xf numFmtId="0" fontId="5" fillId="0" borderId="45" xfId="1" applyFont="1" applyBorder="1" applyAlignment="1">
      <alignment horizontal="center" vertical="center"/>
    </xf>
    <xf numFmtId="0" fontId="5" fillId="0" borderId="39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36" xfId="1" applyFont="1" applyFill="1" applyBorder="1" applyAlignment="1">
      <alignment horizontal="center" vertical="center"/>
    </xf>
    <xf numFmtId="0" fontId="5" fillId="0" borderId="10" xfId="1" applyFont="1" applyBorder="1" applyAlignment="1">
      <alignment horizontal="center" vertical="center" shrinkToFit="1"/>
    </xf>
    <xf numFmtId="0" fontId="4" fillId="0" borderId="21" xfId="1" applyNumberFormat="1" applyFont="1" applyBorder="1" applyAlignment="1">
      <alignment horizontal="center" vertical="center" shrinkToFit="1"/>
    </xf>
    <xf numFmtId="0" fontId="5" fillId="0" borderId="11" xfId="1" applyFont="1" applyBorder="1" applyAlignment="1">
      <alignment horizontal="center" vertical="center" wrapText="1" shrinkToFit="1"/>
    </xf>
    <xf numFmtId="0" fontId="5" fillId="0" borderId="6" xfId="1" applyFont="1" applyFill="1" applyBorder="1" applyAlignment="1">
      <alignment horizontal="center" vertical="center" wrapText="1" shrinkToFit="1"/>
    </xf>
    <xf numFmtId="0" fontId="5" fillId="0" borderId="7" xfId="1" applyFont="1" applyFill="1" applyBorder="1" applyAlignment="1">
      <alignment horizontal="center" vertical="center" wrapText="1" shrinkToFit="1"/>
    </xf>
    <xf numFmtId="0" fontId="3" fillId="0" borderId="6" xfId="1" applyBorder="1" applyAlignment="1">
      <alignment horizontal="center" vertical="center" shrinkToFit="1"/>
    </xf>
    <xf numFmtId="0" fontId="3" fillId="0" borderId="7" xfId="1" applyBorder="1" applyAlignment="1">
      <alignment horizontal="center" vertical="center" shrinkToFit="1"/>
    </xf>
    <xf numFmtId="0" fontId="5" fillId="0" borderId="44" xfId="1" applyFont="1" applyBorder="1" applyAlignment="1">
      <alignment horizontal="center" vertical="center"/>
    </xf>
    <xf numFmtId="0" fontId="5" fillId="0" borderId="43" xfId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 shrinkToFit="1"/>
    </xf>
    <xf numFmtId="0" fontId="4" fillId="0" borderId="3" xfId="1" applyFont="1" applyBorder="1" applyAlignment="1">
      <alignment horizontal="center" vertical="center" shrinkToFit="1"/>
    </xf>
    <xf numFmtId="0" fontId="5" fillId="0" borderId="33" xfId="1" applyFont="1" applyFill="1" applyBorder="1" applyAlignment="1">
      <alignment horizontal="center" vertical="center"/>
    </xf>
    <xf numFmtId="0" fontId="4" fillId="0" borderId="16" xfId="1" applyNumberFormat="1" applyFont="1" applyBorder="1" applyAlignment="1">
      <alignment horizontal="center" vertical="center" shrinkToFit="1"/>
    </xf>
    <xf numFmtId="0" fontId="4" fillId="0" borderId="23" xfId="1" applyNumberFormat="1" applyFont="1" applyBorder="1" applyAlignment="1">
      <alignment horizontal="center" vertical="center" shrinkToFit="1"/>
    </xf>
    <xf numFmtId="0" fontId="5" fillId="0" borderId="6" xfId="1" applyFont="1" applyFill="1" applyBorder="1" applyAlignment="1">
      <alignment horizontal="center" vertical="center" shrinkToFit="1"/>
    </xf>
    <xf numFmtId="0" fontId="4" fillId="0" borderId="2" xfId="1" applyFont="1" applyFill="1" applyBorder="1" applyAlignment="1">
      <alignment horizontal="center" vertical="center" shrinkToFit="1"/>
    </xf>
    <xf numFmtId="0" fontId="4" fillId="0" borderId="16" xfId="1" applyFont="1" applyBorder="1" applyAlignment="1">
      <alignment horizontal="center" vertical="center" shrinkToFit="1"/>
    </xf>
    <xf numFmtId="0" fontId="4" fillId="0" borderId="26" xfId="1" applyFont="1" applyBorder="1" applyAlignment="1">
      <alignment horizontal="center" vertical="center" shrinkToFit="1"/>
    </xf>
    <xf numFmtId="0" fontId="4" fillId="0" borderId="7" xfId="1" applyFont="1" applyFill="1" applyBorder="1" applyAlignment="1">
      <alignment horizontal="center" vertical="center" shrinkToFit="1"/>
    </xf>
    <xf numFmtId="0" fontId="4" fillId="0" borderId="28" xfId="1" applyFont="1" applyBorder="1" applyAlignment="1">
      <alignment horizontal="center" vertical="center" shrinkToFit="1"/>
    </xf>
    <xf numFmtId="0" fontId="8" fillId="0" borderId="6" xfId="1" applyFont="1" applyBorder="1" applyAlignment="1">
      <alignment horizontal="center" vertical="center" wrapText="1" shrinkToFit="1"/>
    </xf>
    <xf numFmtId="0" fontId="8" fillId="0" borderId="7" xfId="1" applyFont="1" applyBorder="1" applyAlignment="1">
      <alignment horizontal="center" vertical="center" wrapText="1" shrinkToFit="1"/>
    </xf>
    <xf numFmtId="0" fontId="5" fillId="0" borderId="42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 shrinkToFit="1"/>
    </xf>
    <xf numFmtId="0" fontId="5" fillId="0" borderId="45" xfId="1" applyFont="1" applyBorder="1" applyAlignment="1">
      <alignment horizontal="center" vertical="center" wrapText="1"/>
    </xf>
    <xf numFmtId="0" fontId="4" fillId="0" borderId="27" xfId="1" applyFont="1" applyBorder="1" applyAlignment="1">
      <alignment horizontal="center"/>
    </xf>
    <xf numFmtId="0" fontId="13" fillId="0" borderId="30" xfId="1" applyFont="1" applyBorder="1" applyAlignment="1">
      <alignment horizontal="center" vertical="center"/>
    </xf>
    <xf numFmtId="0" fontId="13" fillId="0" borderId="27" xfId="1" applyFont="1" applyBorder="1" applyAlignment="1">
      <alignment horizontal="center" vertical="center"/>
    </xf>
    <xf numFmtId="0" fontId="3" fillId="0" borderId="36" xfId="1" applyBorder="1" applyAlignment="1">
      <alignment horizontal="center" vertical="center"/>
    </xf>
    <xf numFmtId="0" fontId="5" fillId="0" borderId="14" xfId="1" applyFont="1" applyBorder="1" applyAlignment="1">
      <alignment horizontal="center" vertical="center" shrinkToFit="1"/>
    </xf>
    <xf numFmtId="177" fontId="5" fillId="0" borderId="7" xfId="1" applyNumberFormat="1" applyFont="1" applyBorder="1" applyAlignment="1">
      <alignment horizontal="center" vertical="center" shrinkToFit="1"/>
    </xf>
    <xf numFmtId="0" fontId="5" fillId="0" borderId="33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 shrinkToFit="1"/>
    </xf>
    <xf numFmtId="0" fontId="4" fillId="0" borderId="15" xfId="1" applyFont="1" applyBorder="1" applyAlignment="1">
      <alignment horizontal="center" vertical="center" shrinkToFit="1"/>
    </xf>
    <xf numFmtId="0" fontId="5" fillId="0" borderId="14" xfId="1" applyFont="1" applyFill="1" applyBorder="1" applyAlignment="1">
      <alignment horizontal="center" vertical="center" shrinkToFit="1"/>
    </xf>
    <xf numFmtId="177" fontId="5" fillId="0" borderId="6" xfId="1" applyNumberFormat="1" applyFont="1" applyBorder="1" applyAlignment="1">
      <alignment horizontal="center" vertical="center" shrinkToFit="1"/>
    </xf>
    <xf numFmtId="0" fontId="5" fillId="0" borderId="7" xfId="1" applyFont="1" applyFill="1" applyBorder="1" applyAlignment="1">
      <alignment horizontal="center" vertical="center" shrinkToFit="1"/>
    </xf>
    <xf numFmtId="0" fontId="7" fillId="0" borderId="6" xfId="1" applyFont="1" applyBorder="1" applyAlignment="1">
      <alignment horizontal="center" vertical="center" wrapText="1" shrinkToFit="1"/>
    </xf>
    <xf numFmtId="0" fontId="17" fillId="0" borderId="7" xfId="1" applyFont="1" applyBorder="1" applyAlignment="1">
      <alignment horizontal="center" vertical="center" wrapText="1" shrinkToFit="1"/>
    </xf>
    <xf numFmtId="3" fontId="4" fillId="0" borderId="6" xfId="1" applyNumberFormat="1" applyFont="1" applyFill="1" applyBorder="1" applyAlignment="1">
      <alignment horizontal="right" vertical="center"/>
    </xf>
    <xf numFmtId="0" fontId="3" fillId="0" borderId="14" xfId="1" applyBorder="1" applyAlignment="1">
      <alignment horizontal="center" vertical="center" shrinkToFit="1"/>
    </xf>
    <xf numFmtId="0" fontId="4" fillId="0" borderId="6" xfId="1" applyFont="1" applyBorder="1" applyAlignment="1">
      <alignment horizontal="center" vertical="center"/>
    </xf>
    <xf numFmtId="3" fontId="4" fillId="0" borderId="7" xfId="1" applyNumberFormat="1" applyFont="1" applyBorder="1" applyAlignment="1">
      <alignment horizontal="right" vertical="center"/>
    </xf>
    <xf numFmtId="176" fontId="4" fillId="0" borderId="6" xfId="1" applyNumberFormat="1" applyFont="1" applyBorder="1" applyAlignment="1">
      <alignment horizontal="center" vertical="center" wrapText="1"/>
    </xf>
    <xf numFmtId="176" fontId="4" fillId="0" borderId="7" xfId="1" applyNumberFormat="1" applyFont="1" applyBorder="1" applyAlignment="1">
      <alignment horizontal="center" vertical="center" wrapText="1"/>
    </xf>
    <xf numFmtId="176" fontId="5" fillId="0" borderId="7" xfId="1" applyNumberFormat="1" applyFont="1" applyBorder="1" applyAlignment="1">
      <alignment horizontal="center" vertical="center"/>
    </xf>
    <xf numFmtId="176" fontId="5" fillId="0" borderId="5" xfId="1" applyNumberFormat="1" applyFont="1" applyBorder="1" applyAlignment="1">
      <alignment horizontal="center" vertical="center" wrapText="1"/>
    </xf>
    <xf numFmtId="0" fontId="13" fillId="0" borderId="17" xfId="1" applyFont="1" applyBorder="1" applyAlignment="1">
      <alignment horizontal="center" vertical="center"/>
    </xf>
    <xf numFmtId="0" fontId="5" fillId="0" borderId="4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46" xfId="1" applyFont="1" applyBorder="1" applyAlignment="1">
      <alignment horizontal="center" vertical="center" shrinkToFit="1"/>
    </xf>
    <xf numFmtId="0" fontId="5" fillId="0" borderId="29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 shrinkToFit="1"/>
    </xf>
    <xf numFmtId="176" fontId="5" fillId="0" borderId="14" xfId="1" applyNumberFormat="1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2" fontId="4" fillId="0" borderId="10" xfId="1" applyNumberFormat="1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5" fillId="0" borderId="48" xfId="1" applyFont="1" applyBorder="1" applyAlignment="1">
      <alignment horizontal="center" vertical="center"/>
    </xf>
    <xf numFmtId="0" fontId="5" fillId="0" borderId="49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176" fontId="5" fillId="0" borderId="5" xfId="1" applyNumberFormat="1" applyFont="1" applyBorder="1" applyAlignment="1">
      <alignment horizontal="center" vertical="center"/>
    </xf>
    <xf numFmtId="176" fontId="5" fillId="0" borderId="3" xfId="1" applyNumberFormat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3" fontId="4" fillId="0" borderId="3" xfId="1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/>
    </xf>
    <xf numFmtId="176" fontId="4" fillId="0" borderId="5" xfId="1" applyNumberFormat="1" applyFont="1" applyBorder="1" applyAlignment="1">
      <alignment horizontal="center" vertical="center" wrapText="1"/>
    </xf>
    <xf numFmtId="176" fontId="4" fillId="0" borderId="3" xfId="1" applyNumberFormat="1" applyFont="1" applyBorder="1" applyAlignment="1">
      <alignment horizontal="center" vertical="center" wrapText="1"/>
    </xf>
  </cellXfs>
  <cellStyles count="8">
    <cellStyle name="Excel Built-in Normal" xfId="3"/>
    <cellStyle name="一般" xfId="0" builtinId="0"/>
    <cellStyle name="一般 2" xfId="1"/>
    <cellStyle name="一般 2 2" xfId="4"/>
    <cellStyle name="一般 3" xfId="5"/>
    <cellStyle name="一般 3 2" xfId="6"/>
    <cellStyle name="一般_94交通量調查統計表" xfId="2"/>
    <cellStyle name="千分位" xfId="7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7" sqref="B7:B22"/>
    </sheetView>
  </sheetViews>
  <sheetFormatPr defaultColWidth="8.125" defaultRowHeight="15"/>
  <cols>
    <col min="1" max="1" width="53.25" style="197" customWidth="1"/>
    <col min="2" max="2" width="66.5" style="197" customWidth="1"/>
    <col min="3" max="3" width="53.25" style="197" customWidth="1"/>
    <col min="4" max="4" width="10.75" style="196" bestFit="1" customWidth="1"/>
    <col min="5" max="256" width="8.125" style="197"/>
    <col min="257" max="257" width="53.25" style="197" customWidth="1"/>
    <col min="258" max="258" width="66.5" style="197" customWidth="1"/>
    <col min="259" max="259" width="53.25" style="197" customWidth="1"/>
    <col min="260" max="260" width="10.75" style="197" bestFit="1" customWidth="1"/>
    <col min="261" max="512" width="8.125" style="197"/>
    <col min="513" max="513" width="53.25" style="197" customWidth="1"/>
    <col min="514" max="514" width="66.5" style="197" customWidth="1"/>
    <col min="515" max="515" width="53.25" style="197" customWidth="1"/>
    <col min="516" max="516" width="10.75" style="197" bestFit="1" customWidth="1"/>
    <col min="517" max="768" width="8.125" style="197"/>
    <col min="769" max="769" width="53.25" style="197" customWidth="1"/>
    <col min="770" max="770" width="66.5" style="197" customWidth="1"/>
    <col min="771" max="771" width="53.25" style="197" customWidth="1"/>
    <col min="772" max="772" width="10.75" style="197" bestFit="1" customWidth="1"/>
    <col min="773" max="1024" width="8.125" style="197"/>
    <col min="1025" max="1025" width="53.25" style="197" customWidth="1"/>
    <col min="1026" max="1026" width="66.5" style="197" customWidth="1"/>
    <col min="1027" max="1027" width="53.25" style="197" customWidth="1"/>
    <col min="1028" max="1028" width="10.75" style="197" bestFit="1" customWidth="1"/>
    <col min="1029" max="1280" width="8.125" style="197"/>
    <col min="1281" max="1281" width="53.25" style="197" customWidth="1"/>
    <col min="1282" max="1282" width="66.5" style="197" customWidth="1"/>
    <col min="1283" max="1283" width="53.25" style="197" customWidth="1"/>
    <col min="1284" max="1284" width="10.75" style="197" bestFit="1" customWidth="1"/>
    <col min="1285" max="1536" width="8.125" style="197"/>
    <col min="1537" max="1537" width="53.25" style="197" customWidth="1"/>
    <col min="1538" max="1538" width="66.5" style="197" customWidth="1"/>
    <col min="1539" max="1539" width="53.25" style="197" customWidth="1"/>
    <col min="1540" max="1540" width="10.75" style="197" bestFit="1" customWidth="1"/>
    <col min="1541" max="1792" width="8.125" style="197"/>
    <col min="1793" max="1793" width="53.25" style="197" customWidth="1"/>
    <col min="1794" max="1794" width="66.5" style="197" customWidth="1"/>
    <col min="1795" max="1795" width="53.25" style="197" customWidth="1"/>
    <col min="1796" max="1796" width="10.75" style="197" bestFit="1" customWidth="1"/>
    <col min="1797" max="2048" width="8.125" style="197"/>
    <col min="2049" max="2049" width="53.25" style="197" customWidth="1"/>
    <col min="2050" max="2050" width="66.5" style="197" customWidth="1"/>
    <col min="2051" max="2051" width="53.25" style="197" customWidth="1"/>
    <col min="2052" max="2052" width="10.75" style="197" bestFit="1" customWidth="1"/>
    <col min="2053" max="2304" width="8.125" style="197"/>
    <col min="2305" max="2305" width="53.25" style="197" customWidth="1"/>
    <col min="2306" max="2306" width="66.5" style="197" customWidth="1"/>
    <col min="2307" max="2307" width="53.25" style="197" customWidth="1"/>
    <col min="2308" max="2308" width="10.75" style="197" bestFit="1" customWidth="1"/>
    <col min="2309" max="2560" width="8.125" style="197"/>
    <col min="2561" max="2561" width="53.25" style="197" customWidth="1"/>
    <col min="2562" max="2562" width="66.5" style="197" customWidth="1"/>
    <col min="2563" max="2563" width="53.25" style="197" customWidth="1"/>
    <col min="2564" max="2564" width="10.75" style="197" bestFit="1" customWidth="1"/>
    <col min="2565" max="2816" width="8.125" style="197"/>
    <col min="2817" max="2817" width="53.25" style="197" customWidth="1"/>
    <col min="2818" max="2818" width="66.5" style="197" customWidth="1"/>
    <col min="2819" max="2819" width="53.25" style="197" customWidth="1"/>
    <col min="2820" max="2820" width="10.75" style="197" bestFit="1" customWidth="1"/>
    <col min="2821" max="3072" width="8.125" style="197"/>
    <col min="3073" max="3073" width="53.25" style="197" customWidth="1"/>
    <col min="3074" max="3074" width="66.5" style="197" customWidth="1"/>
    <col min="3075" max="3075" width="53.25" style="197" customWidth="1"/>
    <col min="3076" max="3076" width="10.75" style="197" bestFit="1" customWidth="1"/>
    <col min="3077" max="3328" width="8.125" style="197"/>
    <col min="3329" max="3329" width="53.25" style="197" customWidth="1"/>
    <col min="3330" max="3330" width="66.5" style="197" customWidth="1"/>
    <col min="3331" max="3331" width="53.25" style="197" customWidth="1"/>
    <col min="3332" max="3332" width="10.75" style="197" bestFit="1" customWidth="1"/>
    <col min="3333" max="3584" width="8.125" style="197"/>
    <col min="3585" max="3585" width="53.25" style="197" customWidth="1"/>
    <col min="3586" max="3586" width="66.5" style="197" customWidth="1"/>
    <col min="3587" max="3587" width="53.25" style="197" customWidth="1"/>
    <col min="3588" max="3588" width="10.75" style="197" bestFit="1" customWidth="1"/>
    <col min="3589" max="3840" width="8.125" style="197"/>
    <col min="3841" max="3841" width="53.25" style="197" customWidth="1"/>
    <col min="3842" max="3842" width="66.5" style="197" customWidth="1"/>
    <col min="3843" max="3843" width="53.25" style="197" customWidth="1"/>
    <col min="3844" max="3844" width="10.75" style="197" bestFit="1" customWidth="1"/>
    <col min="3845" max="4096" width="8.125" style="197"/>
    <col min="4097" max="4097" width="53.25" style="197" customWidth="1"/>
    <col min="4098" max="4098" width="66.5" style="197" customWidth="1"/>
    <col min="4099" max="4099" width="53.25" style="197" customWidth="1"/>
    <col min="4100" max="4100" width="10.75" style="197" bestFit="1" customWidth="1"/>
    <col min="4101" max="4352" width="8.125" style="197"/>
    <col min="4353" max="4353" width="53.25" style="197" customWidth="1"/>
    <col min="4354" max="4354" width="66.5" style="197" customWidth="1"/>
    <col min="4355" max="4355" width="53.25" style="197" customWidth="1"/>
    <col min="4356" max="4356" width="10.75" style="197" bestFit="1" customWidth="1"/>
    <col min="4357" max="4608" width="8.125" style="197"/>
    <col min="4609" max="4609" width="53.25" style="197" customWidth="1"/>
    <col min="4610" max="4610" width="66.5" style="197" customWidth="1"/>
    <col min="4611" max="4611" width="53.25" style="197" customWidth="1"/>
    <col min="4612" max="4612" width="10.75" style="197" bestFit="1" customWidth="1"/>
    <col min="4613" max="4864" width="8.125" style="197"/>
    <col min="4865" max="4865" width="53.25" style="197" customWidth="1"/>
    <col min="4866" max="4866" width="66.5" style="197" customWidth="1"/>
    <col min="4867" max="4867" width="53.25" style="197" customWidth="1"/>
    <col min="4868" max="4868" width="10.75" style="197" bestFit="1" customWidth="1"/>
    <col min="4869" max="5120" width="8.125" style="197"/>
    <col min="5121" max="5121" width="53.25" style="197" customWidth="1"/>
    <col min="5122" max="5122" width="66.5" style="197" customWidth="1"/>
    <col min="5123" max="5123" width="53.25" style="197" customWidth="1"/>
    <col min="5124" max="5124" width="10.75" style="197" bestFit="1" customWidth="1"/>
    <col min="5125" max="5376" width="8.125" style="197"/>
    <col min="5377" max="5377" width="53.25" style="197" customWidth="1"/>
    <col min="5378" max="5378" width="66.5" style="197" customWidth="1"/>
    <col min="5379" max="5379" width="53.25" style="197" customWidth="1"/>
    <col min="5380" max="5380" width="10.75" style="197" bestFit="1" customWidth="1"/>
    <col min="5381" max="5632" width="8.125" style="197"/>
    <col min="5633" max="5633" width="53.25" style="197" customWidth="1"/>
    <col min="5634" max="5634" width="66.5" style="197" customWidth="1"/>
    <col min="5635" max="5635" width="53.25" style="197" customWidth="1"/>
    <col min="5636" max="5636" width="10.75" style="197" bestFit="1" customWidth="1"/>
    <col min="5637" max="5888" width="8.125" style="197"/>
    <col min="5889" max="5889" width="53.25" style="197" customWidth="1"/>
    <col min="5890" max="5890" width="66.5" style="197" customWidth="1"/>
    <col min="5891" max="5891" width="53.25" style="197" customWidth="1"/>
    <col min="5892" max="5892" width="10.75" style="197" bestFit="1" customWidth="1"/>
    <col min="5893" max="6144" width="8.125" style="197"/>
    <col min="6145" max="6145" width="53.25" style="197" customWidth="1"/>
    <col min="6146" max="6146" width="66.5" style="197" customWidth="1"/>
    <col min="6147" max="6147" width="53.25" style="197" customWidth="1"/>
    <col min="6148" max="6148" width="10.75" style="197" bestFit="1" customWidth="1"/>
    <col min="6149" max="6400" width="8.125" style="197"/>
    <col min="6401" max="6401" width="53.25" style="197" customWidth="1"/>
    <col min="6402" max="6402" width="66.5" style="197" customWidth="1"/>
    <col min="6403" max="6403" width="53.25" style="197" customWidth="1"/>
    <col min="6404" max="6404" width="10.75" style="197" bestFit="1" customWidth="1"/>
    <col min="6405" max="6656" width="8.125" style="197"/>
    <col min="6657" max="6657" width="53.25" style="197" customWidth="1"/>
    <col min="6658" max="6658" width="66.5" style="197" customWidth="1"/>
    <col min="6659" max="6659" width="53.25" style="197" customWidth="1"/>
    <col min="6660" max="6660" width="10.75" style="197" bestFit="1" customWidth="1"/>
    <col min="6661" max="6912" width="8.125" style="197"/>
    <col min="6913" max="6913" width="53.25" style="197" customWidth="1"/>
    <col min="6914" max="6914" width="66.5" style="197" customWidth="1"/>
    <col min="6915" max="6915" width="53.25" style="197" customWidth="1"/>
    <col min="6916" max="6916" width="10.75" style="197" bestFit="1" customWidth="1"/>
    <col min="6917" max="7168" width="8.125" style="197"/>
    <col min="7169" max="7169" width="53.25" style="197" customWidth="1"/>
    <col min="7170" max="7170" width="66.5" style="197" customWidth="1"/>
    <col min="7171" max="7171" width="53.25" style="197" customWidth="1"/>
    <col min="7172" max="7172" width="10.75" style="197" bestFit="1" customWidth="1"/>
    <col min="7173" max="7424" width="8.125" style="197"/>
    <col min="7425" max="7425" width="53.25" style="197" customWidth="1"/>
    <col min="7426" max="7426" width="66.5" style="197" customWidth="1"/>
    <col min="7427" max="7427" width="53.25" style="197" customWidth="1"/>
    <col min="7428" max="7428" width="10.75" style="197" bestFit="1" customWidth="1"/>
    <col min="7429" max="7680" width="8.125" style="197"/>
    <col min="7681" max="7681" width="53.25" style="197" customWidth="1"/>
    <col min="7682" max="7682" width="66.5" style="197" customWidth="1"/>
    <col min="7683" max="7683" width="53.25" style="197" customWidth="1"/>
    <col min="7684" max="7684" width="10.75" style="197" bestFit="1" customWidth="1"/>
    <col min="7685" max="7936" width="8.125" style="197"/>
    <col min="7937" max="7937" width="53.25" style="197" customWidth="1"/>
    <col min="7938" max="7938" width="66.5" style="197" customWidth="1"/>
    <col min="7939" max="7939" width="53.25" style="197" customWidth="1"/>
    <col min="7940" max="7940" width="10.75" style="197" bestFit="1" customWidth="1"/>
    <col min="7941" max="8192" width="8.125" style="197"/>
    <col min="8193" max="8193" width="53.25" style="197" customWidth="1"/>
    <col min="8194" max="8194" width="66.5" style="197" customWidth="1"/>
    <col min="8195" max="8195" width="53.25" style="197" customWidth="1"/>
    <col min="8196" max="8196" width="10.75" style="197" bestFit="1" customWidth="1"/>
    <col min="8197" max="8448" width="8.125" style="197"/>
    <col min="8449" max="8449" width="53.25" style="197" customWidth="1"/>
    <col min="8450" max="8450" width="66.5" style="197" customWidth="1"/>
    <col min="8451" max="8451" width="53.25" style="197" customWidth="1"/>
    <col min="8452" max="8452" width="10.75" style="197" bestFit="1" customWidth="1"/>
    <col min="8453" max="8704" width="8.125" style="197"/>
    <col min="8705" max="8705" width="53.25" style="197" customWidth="1"/>
    <col min="8706" max="8706" width="66.5" style="197" customWidth="1"/>
    <col min="8707" max="8707" width="53.25" style="197" customWidth="1"/>
    <col min="8708" max="8708" width="10.75" style="197" bestFit="1" customWidth="1"/>
    <col min="8709" max="8960" width="8.125" style="197"/>
    <col min="8961" max="8961" width="53.25" style="197" customWidth="1"/>
    <col min="8962" max="8962" width="66.5" style="197" customWidth="1"/>
    <col min="8963" max="8963" width="53.25" style="197" customWidth="1"/>
    <col min="8964" max="8964" width="10.75" style="197" bestFit="1" customWidth="1"/>
    <col min="8965" max="9216" width="8.125" style="197"/>
    <col min="9217" max="9217" width="53.25" style="197" customWidth="1"/>
    <col min="9218" max="9218" width="66.5" style="197" customWidth="1"/>
    <col min="9219" max="9219" width="53.25" style="197" customWidth="1"/>
    <col min="9220" max="9220" width="10.75" style="197" bestFit="1" customWidth="1"/>
    <col min="9221" max="9472" width="8.125" style="197"/>
    <col min="9473" max="9473" width="53.25" style="197" customWidth="1"/>
    <col min="9474" max="9474" width="66.5" style="197" customWidth="1"/>
    <col min="9475" max="9475" width="53.25" style="197" customWidth="1"/>
    <col min="9476" max="9476" width="10.75" style="197" bestFit="1" customWidth="1"/>
    <col min="9477" max="9728" width="8.125" style="197"/>
    <col min="9729" max="9729" width="53.25" style="197" customWidth="1"/>
    <col min="9730" max="9730" width="66.5" style="197" customWidth="1"/>
    <col min="9731" max="9731" width="53.25" style="197" customWidth="1"/>
    <col min="9732" max="9732" width="10.75" style="197" bestFit="1" customWidth="1"/>
    <col min="9733" max="9984" width="8.125" style="197"/>
    <col min="9985" max="9985" width="53.25" style="197" customWidth="1"/>
    <col min="9986" max="9986" width="66.5" style="197" customWidth="1"/>
    <col min="9987" max="9987" width="53.25" style="197" customWidth="1"/>
    <col min="9988" max="9988" width="10.75" style="197" bestFit="1" customWidth="1"/>
    <col min="9989" max="10240" width="8.125" style="197"/>
    <col min="10241" max="10241" width="53.25" style="197" customWidth="1"/>
    <col min="10242" max="10242" width="66.5" style="197" customWidth="1"/>
    <col min="10243" max="10243" width="53.25" style="197" customWidth="1"/>
    <col min="10244" max="10244" width="10.75" style="197" bestFit="1" customWidth="1"/>
    <col min="10245" max="10496" width="8.125" style="197"/>
    <col min="10497" max="10497" width="53.25" style="197" customWidth="1"/>
    <col min="10498" max="10498" width="66.5" style="197" customWidth="1"/>
    <col min="10499" max="10499" width="53.25" style="197" customWidth="1"/>
    <col min="10500" max="10500" width="10.75" style="197" bestFit="1" customWidth="1"/>
    <col min="10501" max="10752" width="8.125" style="197"/>
    <col min="10753" max="10753" width="53.25" style="197" customWidth="1"/>
    <col min="10754" max="10754" width="66.5" style="197" customWidth="1"/>
    <col min="10755" max="10755" width="53.25" style="197" customWidth="1"/>
    <col min="10756" max="10756" width="10.75" style="197" bestFit="1" customWidth="1"/>
    <col min="10757" max="11008" width="8.125" style="197"/>
    <col min="11009" max="11009" width="53.25" style="197" customWidth="1"/>
    <col min="11010" max="11010" width="66.5" style="197" customWidth="1"/>
    <col min="11011" max="11011" width="53.25" style="197" customWidth="1"/>
    <col min="11012" max="11012" width="10.75" style="197" bestFit="1" customWidth="1"/>
    <col min="11013" max="11264" width="8.125" style="197"/>
    <col min="11265" max="11265" width="53.25" style="197" customWidth="1"/>
    <col min="11266" max="11266" width="66.5" style="197" customWidth="1"/>
    <col min="11267" max="11267" width="53.25" style="197" customWidth="1"/>
    <col min="11268" max="11268" width="10.75" style="197" bestFit="1" customWidth="1"/>
    <col min="11269" max="11520" width="8.125" style="197"/>
    <col min="11521" max="11521" width="53.25" style="197" customWidth="1"/>
    <col min="11522" max="11522" width="66.5" style="197" customWidth="1"/>
    <col min="11523" max="11523" width="53.25" style="197" customWidth="1"/>
    <col min="11524" max="11524" width="10.75" style="197" bestFit="1" customWidth="1"/>
    <col min="11525" max="11776" width="8.125" style="197"/>
    <col min="11777" max="11777" width="53.25" style="197" customWidth="1"/>
    <col min="11778" max="11778" width="66.5" style="197" customWidth="1"/>
    <col min="11779" max="11779" width="53.25" style="197" customWidth="1"/>
    <col min="11780" max="11780" width="10.75" style="197" bestFit="1" customWidth="1"/>
    <col min="11781" max="12032" width="8.125" style="197"/>
    <col min="12033" max="12033" width="53.25" style="197" customWidth="1"/>
    <col min="12034" max="12034" width="66.5" style="197" customWidth="1"/>
    <col min="12035" max="12035" width="53.25" style="197" customWidth="1"/>
    <col min="12036" max="12036" width="10.75" style="197" bestFit="1" customWidth="1"/>
    <col min="12037" max="12288" width="8.125" style="197"/>
    <col min="12289" max="12289" width="53.25" style="197" customWidth="1"/>
    <col min="12290" max="12290" width="66.5" style="197" customWidth="1"/>
    <col min="12291" max="12291" width="53.25" style="197" customWidth="1"/>
    <col min="12292" max="12292" width="10.75" style="197" bestFit="1" customWidth="1"/>
    <col min="12293" max="12544" width="8.125" style="197"/>
    <col min="12545" max="12545" width="53.25" style="197" customWidth="1"/>
    <col min="12546" max="12546" width="66.5" style="197" customWidth="1"/>
    <col min="12547" max="12547" width="53.25" style="197" customWidth="1"/>
    <col min="12548" max="12548" width="10.75" style="197" bestFit="1" customWidth="1"/>
    <col min="12549" max="12800" width="8.125" style="197"/>
    <col min="12801" max="12801" width="53.25" style="197" customWidth="1"/>
    <col min="12802" max="12802" width="66.5" style="197" customWidth="1"/>
    <col min="12803" max="12803" width="53.25" style="197" customWidth="1"/>
    <col min="12804" max="12804" width="10.75" style="197" bestFit="1" customWidth="1"/>
    <col min="12805" max="13056" width="8.125" style="197"/>
    <col min="13057" max="13057" width="53.25" style="197" customWidth="1"/>
    <col min="13058" max="13058" width="66.5" style="197" customWidth="1"/>
    <col min="13059" max="13059" width="53.25" style="197" customWidth="1"/>
    <col min="13060" max="13060" width="10.75" style="197" bestFit="1" customWidth="1"/>
    <col min="13061" max="13312" width="8.125" style="197"/>
    <col min="13313" max="13313" width="53.25" style="197" customWidth="1"/>
    <col min="13314" max="13314" width="66.5" style="197" customWidth="1"/>
    <col min="13315" max="13315" width="53.25" style="197" customWidth="1"/>
    <col min="13316" max="13316" width="10.75" style="197" bestFit="1" customWidth="1"/>
    <col min="13317" max="13568" width="8.125" style="197"/>
    <col min="13569" max="13569" width="53.25" style="197" customWidth="1"/>
    <col min="13570" max="13570" width="66.5" style="197" customWidth="1"/>
    <col min="13571" max="13571" width="53.25" style="197" customWidth="1"/>
    <col min="13572" max="13572" width="10.75" style="197" bestFit="1" customWidth="1"/>
    <col min="13573" max="13824" width="8.125" style="197"/>
    <col min="13825" max="13825" width="53.25" style="197" customWidth="1"/>
    <col min="13826" max="13826" width="66.5" style="197" customWidth="1"/>
    <col min="13827" max="13827" width="53.25" style="197" customWidth="1"/>
    <col min="13828" max="13828" width="10.75" style="197" bestFit="1" customWidth="1"/>
    <col min="13829" max="14080" width="8.125" style="197"/>
    <col min="14081" max="14081" width="53.25" style="197" customWidth="1"/>
    <col min="14082" max="14082" width="66.5" style="197" customWidth="1"/>
    <col min="14083" max="14083" width="53.25" style="197" customWidth="1"/>
    <col min="14084" max="14084" width="10.75" style="197" bestFit="1" customWidth="1"/>
    <col min="14085" max="14336" width="8.125" style="197"/>
    <col min="14337" max="14337" width="53.25" style="197" customWidth="1"/>
    <col min="14338" max="14338" width="66.5" style="197" customWidth="1"/>
    <col min="14339" max="14339" width="53.25" style="197" customWidth="1"/>
    <col min="14340" max="14340" width="10.75" style="197" bestFit="1" customWidth="1"/>
    <col min="14341" max="14592" width="8.125" style="197"/>
    <col min="14593" max="14593" width="53.25" style="197" customWidth="1"/>
    <col min="14594" max="14594" width="66.5" style="197" customWidth="1"/>
    <col min="14595" max="14595" width="53.25" style="197" customWidth="1"/>
    <col min="14596" max="14596" width="10.75" style="197" bestFit="1" customWidth="1"/>
    <col min="14597" max="14848" width="8.125" style="197"/>
    <col min="14849" max="14849" width="53.25" style="197" customWidth="1"/>
    <col min="14850" max="14850" width="66.5" style="197" customWidth="1"/>
    <col min="14851" max="14851" width="53.25" style="197" customWidth="1"/>
    <col min="14852" max="14852" width="10.75" style="197" bestFit="1" customWidth="1"/>
    <col min="14853" max="15104" width="8.125" style="197"/>
    <col min="15105" max="15105" width="53.25" style="197" customWidth="1"/>
    <col min="15106" max="15106" width="66.5" style="197" customWidth="1"/>
    <col min="15107" max="15107" width="53.25" style="197" customWidth="1"/>
    <col min="15108" max="15108" width="10.75" style="197" bestFit="1" customWidth="1"/>
    <col min="15109" max="15360" width="8.125" style="197"/>
    <col min="15361" max="15361" width="53.25" style="197" customWidth="1"/>
    <col min="15362" max="15362" width="66.5" style="197" customWidth="1"/>
    <col min="15363" max="15363" width="53.25" style="197" customWidth="1"/>
    <col min="15364" max="15364" width="10.75" style="197" bestFit="1" customWidth="1"/>
    <col min="15365" max="15616" width="8.125" style="197"/>
    <col min="15617" max="15617" width="53.25" style="197" customWidth="1"/>
    <col min="15618" max="15618" width="66.5" style="197" customWidth="1"/>
    <col min="15619" max="15619" width="53.25" style="197" customWidth="1"/>
    <col min="15620" max="15620" width="10.75" style="197" bestFit="1" customWidth="1"/>
    <col min="15621" max="15872" width="8.125" style="197"/>
    <col min="15873" max="15873" width="53.25" style="197" customWidth="1"/>
    <col min="15874" max="15874" width="66.5" style="197" customWidth="1"/>
    <col min="15875" max="15875" width="53.25" style="197" customWidth="1"/>
    <col min="15876" max="15876" width="10.75" style="197" bestFit="1" customWidth="1"/>
    <col min="15877" max="16128" width="8.125" style="197"/>
    <col min="16129" max="16129" width="53.25" style="197" customWidth="1"/>
    <col min="16130" max="16130" width="66.5" style="197" customWidth="1"/>
    <col min="16131" max="16131" width="53.25" style="197" customWidth="1"/>
    <col min="16132" max="16132" width="10.75" style="197" bestFit="1" customWidth="1"/>
    <col min="16133" max="16384" width="8.125" style="197"/>
  </cols>
  <sheetData>
    <row r="1" spans="1:4" ht="27.75">
      <c r="A1" s="212" t="s">
        <v>621</v>
      </c>
      <c r="B1" s="213"/>
      <c r="C1" s="213"/>
    </row>
    <row r="2" spans="1:4" s="199" customFormat="1" ht="19.5">
      <c r="A2" s="214" t="s">
        <v>622</v>
      </c>
      <c r="B2" s="215"/>
      <c r="C2" s="215"/>
      <c r="D2" s="198"/>
    </row>
    <row r="3" spans="1:4" s="199" customFormat="1" ht="20.25" thickBot="1">
      <c r="A3" s="216" t="s">
        <v>628</v>
      </c>
      <c r="B3" s="217"/>
      <c r="C3" s="200"/>
      <c r="D3" s="198"/>
    </row>
    <row r="4" spans="1:4" s="199" customFormat="1" ht="19.5">
      <c r="A4" s="218" t="s">
        <v>623</v>
      </c>
      <c r="B4" s="201" t="s">
        <v>624</v>
      </c>
      <c r="C4" s="220" t="s">
        <v>625</v>
      </c>
      <c r="D4" s="198"/>
    </row>
    <row r="5" spans="1:4" s="199" customFormat="1" ht="39.75" thickBot="1">
      <c r="A5" s="219"/>
      <c r="B5" s="202" t="s">
        <v>626</v>
      </c>
      <c r="C5" s="221"/>
      <c r="D5" s="198"/>
    </row>
    <row r="6" spans="1:4" s="199" customFormat="1" ht="19.5">
      <c r="A6" s="203" t="s">
        <v>627</v>
      </c>
      <c r="B6" s="204">
        <f>SUM(B7:B22)</f>
        <v>648.31200000000001</v>
      </c>
      <c r="C6" s="205"/>
      <c r="D6" s="198"/>
    </row>
    <row r="7" spans="1:4" s="199" customFormat="1" ht="18.75">
      <c r="A7" s="206" t="s">
        <v>629</v>
      </c>
      <c r="B7" s="207">
        <f>SUMIF('統計表－省道'!F:F,A7,'統計表－省道'!J:J)</f>
        <v>45.920000000000016</v>
      </c>
      <c r="C7" s="208"/>
      <c r="D7" s="198"/>
    </row>
    <row r="8" spans="1:4" s="199" customFormat="1" ht="18.75">
      <c r="A8" s="206" t="s">
        <v>630</v>
      </c>
      <c r="B8" s="207">
        <f>SUMIF('統計表－省道'!F:F,A8,'統計表－省道'!J:J)</f>
        <v>9.3000000000000007</v>
      </c>
      <c r="C8" s="208"/>
      <c r="D8" s="198"/>
    </row>
    <row r="9" spans="1:4" s="199" customFormat="1" ht="18.75">
      <c r="A9" s="206" t="s">
        <v>631</v>
      </c>
      <c r="B9" s="207">
        <f>SUMIF('統計表－省道'!F:F,A9,'統計表－省道'!J:J)</f>
        <v>2.9420000000000002</v>
      </c>
      <c r="C9" s="208"/>
      <c r="D9" s="198"/>
    </row>
    <row r="10" spans="1:4" s="199" customFormat="1" ht="18.75">
      <c r="A10" s="206" t="s">
        <v>632</v>
      </c>
      <c r="B10" s="207">
        <f>SUMIF('統計表－省道'!F:F,A10,'統計表－省道'!J:J)</f>
        <v>55.79999999999999</v>
      </c>
      <c r="C10" s="208"/>
      <c r="D10" s="198"/>
    </row>
    <row r="11" spans="1:4" s="199" customFormat="1" ht="18.75">
      <c r="A11" s="209" t="s">
        <v>633</v>
      </c>
      <c r="B11" s="207">
        <f>SUMIF('統計表－省道'!F:F,A11,'統計表－省道'!J:J)</f>
        <v>45.8</v>
      </c>
      <c r="C11" s="208"/>
      <c r="D11" s="198"/>
    </row>
    <row r="12" spans="1:4" s="199" customFormat="1" ht="18.75">
      <c r="A12" s="206" t="s">
        <v>634</v>
      </c>
      <c r="B12" s="207">
        <f>SUMIF('統計表－省道'!F:F,A12,'統計表－省道'!J:J)</f>
        <v>24.266999999999999</v>
      </c>
      <c r="C12" s="208"/>
      <c r="D12" s="198"/>
    </row>
    <row r="13" spans="1:4" s="199" customFormat="1" ht="18.75">
      <c r="A13" s="206" t="s">
        <v>635</v>
      </c>
      <c r="B13" s="207">
        <f>SUMIF('統計表－省道'!F:F,A13,'統計表－省道'!J:J)</f>
        <v>6.2929999999999993</v>
      </c>
      <c r="C13" s="208"/>
      <c r="D13" s="198"/>
    </row>
    <row r="14" spans="1:4" s="199" customFormat="1" ht="18.75">
      <c r="A14" s="206" t="s">
        <v>636</v>
      </c>
      <c r="B14" s="207">
        <f>SUMIF('統計表－省道'!F:F,A14,'統計表－省道'!J:J)</f>
        <v>76</v>
      </c>
      <c r="C14" s="208"/>
      <c r="D14" s="198"/>
    </row>
    <row r="15" spans="1:4" s="199" customFormat="1" ht="18.75">
      <c r="A15" s="206" t="s">
        <v>637</v>
      </c>
      <c r="B15" s="207">
        <f>SUMIF('統計表－省道'!F:F,A15,'統計表－省道'!J:J)</f>
        <v>183.16</v>
      </c>
      <c r="C15" s="208"/>
      <c r="D15" s="198"/>
    </row>
    <row r="16" spans="1:4" s="199" customFormat="1" ht="18.75">
      <c r="A16" s="206" t="s">
        <v>638</v>
      </c>
      <c r="B16" s="207">
        <f>SUMIF('統計表－省道'!F:F,A16,'統計表－省道'!J:J)</f>
        <v>22.7</v>
      </c>
      <c r="C16" s="208"/>
      <c r="D16" s="198"/>
    </row>
    <row r="17" spans="1:4" s="199" customFormat="1" ht="18.75">
      <c r="A17" s="206" t="s">
        <v>639</v>
      </c>
      <c r="B17" s="207">
        <f>SUMIF('統計表－省道'!F:F,A17,'統計表－省道'!J:J)</f>
        <v>99.3</v>
      </c>
      <c r="C17" s="208"/>
      <c r="D17" s="198"/>
    </row>
    <row r="18" spans="1:4" s="199" customFormat="1" ht="18.75">
      <c r="A18" s="206" t="s">
        <v>640</v>
      </c>
      <c r="B18" s="207">
        <f>SUMIF('統計表－省道'!F:F,A18,'統計表－省道'!J:J)</f>
        <v>19.2</v>
      </c>
      <c r="C18" s="208"/>
      <c r="D18" s="198"/>
    </row>
    <row r="19" spans="1:4" s="199" customFormat="1" ht="18.75">
      <c r="A19" s="206" t="s">
        <v>641</v>
      </c>
      <c r="B19" s="207">
        <f>SUMIF('統計表－省道'!F:F,A19,'統計表－省道'!J:J)</f>
        <v>18.649999999999999</v>
      </c>
      <c r="C19" s="208"/>
      <c r="D19" s="198"/>
    </row>
    <row r="20" spans="1:4" s="199" customFormat="1" ht="18.75">
      <c r="A20" s="206" t="s">
        <v>642</v>
      </c>
      <c r="B20" s="207">
        <f>SUMIF('統計表－省道'!F:F,A20,'統計表－省道'!J:J)</f>
        <v>8.6999999999999993</v>
      </c>
      <c r="C20" s="208"/>
      <c r="D20" s="198"/>
    </row>
    <row r="21" spans="1:4" s="199" customFormat="1" ht="18.75">
      <c r="A21" s="206" t="s">
        <v>643</v>
      </c>
      <c r="B21" s="207">
        <f>SUMIF('統計表－省道'!F:F,A21,'統計表－省道'!J:J)</f>
        <v>16.559999999999999</v>
      </c>
      <c r="C21" s="208"/>
      <c r="D21" s="198"/>
    </row>
    <row r="22" spans="1:4" s="199" customFormat="1" ht="18.75">
      <c r="A22" s="206" t="s">
        <v>644</v>
      </c>
      <c r="B22" s="207">
        <f>SUMIF('統計表－省道'!F:F,A22,'統計表－省道'!J:J)</f>
        <v>13.72</v>
      </c>
      <c r="C22" s="208"/>
      <c r="D22" s="198"/>
    </row>
  </sheetData>
  <mergeCells count="5">
    <mergeCell ref="A1:C1"/>
    <mergeCell ref="A2:C2"/>
    <mergeCell ref="A3:B3"/>
    <mergeCell ref="A4:A5"/>
    <mergeCell ref="C4:C5"/>
  </mergeCells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7"/>
  <sheetViews>
    <sheetView tabSelected="1" topLeftCell="A56" zoomScale="40" zoomScaleNormal="40" zoomScaleSheetLayoutView="75" workbookViewId="0">
      <selection activeCell="AD56" sqref="AD1:XFD1048576"/>
    </sheetView>
  </sheetViews>
  <sheetFormatPr defaultColWidth="5.875" defaultRowHeight="19.5"/>
  <cols>
    <col min="1" max="1" width="6.75" style="1" customWidth="1"/>
    <col min="2" max="2" width="6.125" style="2" customWidth="1"/>
    <col min="3" max="3" width="11.5" style="1" customWidth="1"/>
    <col min="4" max="4" width="11" style="3" customWidth="1"/>
    <col min="5" max="5" width="9.125" style="4" customWidth="1"/>
    <col min="6" max="6" width="6.375" style="2" customWidth="1"/>
    <col min="7" max="7" width="12.125" style="2" customWidth="1"/>
    <col min="8" max="8" width="12.25" style="1" customWidth="1"/>
    <col min="9" max="9" width="6.375" style="1" customWidth="1"/>
    <col min="10" max="10" width="6.375" style="5" customWidth="1"/>
    <col min="11" max="11" width="10.5" style="6" bestFit="1" customWidth="1"/>
    <col min="12" max="12" width="4.875" style="1" customWidth="1"/>
    <col min="13" max="13" width="6.75" style="2" customWidth="1"/>
    <col min="14" max="15" width="6.25" style="1" customWidth="1"/>
    <col min="16" max="16" width="9.25" style="1" bestFit="1" customWidth="1"/>
    <col min="17" max="17" width="9.25" style="1" customWidth="1"/>
    <col min="18" max="18" width="8.75" style="7" customWidth="1"/>
    <col min="19" max="19" width="9.25" style="1" bestFit="1" customWidth="1"/>
    <col min="20" max="20" width="5.5" style="1" bestFit="1" customWidth="1"/>
    <col min="21" max="21" width="8" style="1" bestFit="1" customWidth="1"/>
    <col min="22" max="22" width="9.25" style="1" bestFit="1" customWidth="1"/>
    <col min="23" max="23" width="8.5" style="1" bestFit="1" customWidth="1"/>
    <col min="24" max="24" width="9.625" style="1" bestFit="1" customWidth="1"/>
    <col min="25" max="25" width="7.875" style="8" customWidth="1"/>
    <col min="26" max="26" width="8.875" style="8" bestFit="1" customWidth="1"/>
    <col min="27" max="27" width="5.75" style="9" customWidth="1"/>
    <col min="28" max="28" width="7.25" style="8" customWidth="1"/>
    <col min="29" max="29" width="7.125" style="8" customWidth="1"/>
    <col min="30" max="16384" width="5.875" style="1"/>
  </cols>
  <sheetData>
    <row r="1" spans="1:29" ht="27.75">
      <c r="A1" s="301" t="s">
        <v>403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24"/>
    </row>
    <row r="2" spans="1:29" ht="18.75">
      <c r="A2" s="43"/>
      <c r="B2" s="23"/>
      <c r="C2" s="23"/>
      <c r="D2" s="23"/>
      <c r="E2" s="56"/>
      <c r="F2" s="24"/>
      <c r="G2" s="24"/>
      <c r="H2" s="24"/>
      <c r="I2" s="24"/>
      <c r="J2" s="52"/>
      <c r="K2" s="52"/>
      <c r="L2" s="24"/>
      <c r="M2" s="24"/>
      <c r="N2" s="24"/>
      <c r="O2" s="24"/>
      <c r="P2" s="24"/>
      <c r="Q2" s="24"/>
      <c r="R2" s="33"/>
      <c r="S2" s="24"/>
      <c r="T2" s="24"/>
      <c r="U2" s="24"/>
      <c r="V2" s="24"/>
      <c r="W2" s="24"/>
      <c r="X2" s="24"/>
      <c r="Y2" s="45"/>
      <c r="Z2" s="45"/>
      <c r="AA2" s="78"/>
      <c r="AB2" s="24"/>
      <c r="AC2" s="211"/>
    </row>
    <row r="3" spans="1:29" ht="20.25" thickBot="1">
      <c r="A3" s="44" t="s">
        <v>404</v>
      </c>
      <c r="B3" s="21"/>
      <c r="C3" s="21"/>
      <c r="D3" s="21"/>
      <c r="E3" s="57"/>
      <c r="F3" s="76"/>
      <c r="G3" s="76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2"/>
      <c r="V3" s="32"/>
      <c r="W3" s="76"/>
      <c r="X3" s="76"/>
      <c r="Y3" s="77"/>
      <c r="Z3" s="77"/>
      <c r="AA3" s="79"/>
      <c r="AB3" s="210" t="s">
        <v>405</v>
      </c>
      <c r="AC3" s="211"/>
    </row>
    <row r="4" spans="1:29" ht="37.5" customHeight="1">
      <c r="A4" s="41" t="s">
        <v>21</v>
      </c>
      <c r="B4" s="318" t="s">
        <v>22</v>
      </c>
      <c r="C4" s="319"/>
      <c r="D4" s="319"/>
      <c r="E4" s="320"/>
      <c r="F4" s="22" t="s">
        <v>23</v>
      </c>
      <c r="G4" s="308" t="s">
        <v>24</v>
      </c>
      <c r="H4" s="305" t="s">
        <v>25</v>
      </c>
      <c r="I4" s="311" t="s">
        <v>26</v>
      </c>
      <c r="J4" s="314" t="s">
        <v>27</v>
      </c>
      <c r="K4" s="316" t="s">
        <v>28</v>
      </c>
      <c r="L4" s="314" t="s">
        <v>29</v>
      </c>
      <c r="M4" s="324" t="s">
        <v>30</v>
      </c>
      <c r="N4" s="325"/>
      <c r="O4" s="326"/>
      <c r="P4" s="321" t="s">
        <v>32</v>
      </c>
      <c r="Q4" s="440"/>
      <c r="R4" s="440"/>
      <c r="S4" s="440"/>
      <c r="T4" s="440"/>
      <c r="U4" s="440"/>
      <c r="V4" s="322"/>
      <c r="W4" s="321" t="s">
        <v>31</v>
      </c>
      <c r="X4" s="322"/>
      <c r="Y4" s="331" t="s">
        <v>33</v>
      </c>
      <c r="Z4" s="331"/>
      <c r="AA4" s="26" t="s">
        <v>34</v>
      </c>
      <c r="AB4" s="37" t="s">
        <v>13</v>
      </c>
      <c r="AC4" s="14"/>
    </row>
    <row r="5" spans="1:29" ht="37.5" customHeight="1">
      <c r="A5" s="303" t="s">
        <v>35</v>
      </c>
      <c r="B5" s="63" t="s">
        <v>36</v>
      </c>
      <c r="C5" s="18" t="s">
        <v>37</v>
      </c>
      <c r="D5" s="61" t="s">
        <v>14</v>
      </c>
      <c r="E5" s="286" t="s">
        <v>38</v>
      </c>
      <c r="F5" s="15" t="s">
        <v>39</v>
      </c>
      <c r="G5" s="309"/>
      <c r="H5" s="306"/>
      <c r="I5" s="312"/>
      <c r="J5" s="315"/>
      <c r="K5" s="317"/>
      <c r="L5" s="323"/>
      <c r="M5" s="256" t="s">
        <v>40</v>
      </c>
      <c r="N5" s="256" t="s">
        <v>41</v>
      </c>
      <c r="O5" s="256" t="s">
        <v>42</v>
      </c>
      <c r="P5" s="31" t="s">
        <v>6</v>
      </c>
      <c r="Q5" s="31" t="s">
        <v>5</v>
      </c>
      <c r="R5" s="31" t="s">
        <v>5</v>
      </c>
      <c r="S5" s="231" t="s">
        <v>45</v>
      </c>
      <c r="T5" s="231" t="s">
        <v>46</v>
      </c>
      <c r="U5" s="31" t="s">
        <v>47</v>
      </c>
      <c r="V5" s="34" t="s">
        <v>44</v>
      </c>
      <c r="W5" s="29" t="s">
        <v>43</v>
      </c>
      <c r="X5" s="15" t="s">
        <v>1</v>
      </c>
      <c r="Y5" s="332"/>
      <c r="Z5" s="332"/>
      <c r="AA5" s="28" t="s">
        <v>48</v>
      </c>
      <c r="AB5" s="38"/>
      <c r="AC5" s="14"/>
    </row>
    <row r="6" spans="1:29" ht="37.5" customHeight="1">
      <c r="A6" s="304"/>
      <c r="B6" s="64" t="s">
        <v>15</v>
      </c>
      <c r="C6" s="20"/>
      <c r="D6" s="67"/>
      <c r="E6" s="287"/>
      <c r="F6" s="15" t="s">
        <v>36</v>
      </c>
      <c r="G6" s="309"/>
      <c r="H6" s="306"/>
      <c r="I6" s="312"/>
      <c r="J6" s="315"/>
      <c r="K6" s="317"/>
      <c r="L6" s="323"/>
      <c r="M6" s="279"/>
      <c r="N6" s="279"/>
      <c r="O6" s="327"/>
      <c r="P6" s="15" t="s">
        <v>4</v>
      </c>
      <c r="Q6" s="15" t="s">
        <v>3</v>
      </c>
      <c r="R6" s="15" t="s">
        <v>2</v>
      </c>
      <c r="S6" s="231"/>
      <c r="T6" s="266"/>
      <c r="U6" s="19"/>
      <c r="V6" s="36"/>
      <c r="W6" s="30" t="s">
        <v>49</v>
      </c>
      <c r="X6" s="176" t="s">
        <v>50</v>
      </c>
      <c r="Y6" s="68" t="s">
        <v>51</v>
      </c>
      <c r="Z6" s="285" t="s">
        <v>52</v>
      </c>
      <c r="AA6" s="28" t="s">
        <v>53</v>
      </c>
      <c r="AB6" s="39"/>
      <c r="AC6" s="14"/>
    </row>
    <row r="7" spans="1:29" ht="37.5" customHeight="1" thickBot="1">
      <c r="A7" s="42" t="s">
        <v>54</v>
      </c>
      <c r="B7" s="65" t="s">
        <v>16</v>
      </c>
      <c r="C7" s="27" t="s">
        <v>55</v>
      </c>
      <c r="D7" s="62" t="s">
        <v>16</v>
      </c>
      <c r="E7" s="288"/>
      <c r="F7" s="17" t="s">
        <v>16</v>
      </c>
      <c r="G7" s="228"/>
      <c r="H7" s="307"/>
      <c r="I7" s="313"/>
      <c r="J7" s="16" t="s">
        <v>56</v>
      </c>
      <c r="K7" s="66" t="s">
        <v>57</v>
      </c>
      <c r="L7" s="25" t="s">
        <v>58</v>
      </c>
      <c r="M7" s="17" t="s">
        <v>57</v>
      </c>
      <c r="N7" s="17" t="s">
        <v>57</v>
      </c>
      <c r="O7" s="17" t="s">
        <v>57</v>
      </c>
      <c r="P7" s="17" t="s">
        <v>1</v>
      </c>
      <c r="Q7" s="17" t="s">
        <v>1</v>
      </c>
      <c r="R7" s="17" t="s">
        <v>1</v>
      </c>
      <c r="S7" s="280"/>
      <c r="T7" s="330"/>
      <c r="U7" s="17" t="s">
        <v>1</v>
      </c>
      <c r="V7" s="35" t="s">
        <v>61</v>
      </c>
      <c r="W7" s="25" t="s">
        <v>59</v>
      </c>
      <c r="X7" s="16" t="s">
        <v>60</v>
      </c>
      <c r="Y7" s="25" t="s">
        <v>59</v>
      </c>
      <c r="Z7" s="333"/>
      <c r="AA7" s="17" t="s">
        <v>62</v>
      </c>
      <c r="AB7" s="40" t="s">
        <v>0</v>
      </c>
      <c r="AC7" s="14"/>
    </row>
    <row r="8" spans="1:29" ht="21" customHeight="1">
      <c r="A8" s="281" t="s">
        <v>63</v>
      </c>
      <c r="B8" s="297" t="s">
        <v>64</v>
      </c>
      <c r="C8" s="285" t="s">
        <v>65</v>
      </c>
      <c r="D8" s="298" t="s">
        <v>66</v>
      </c>
      <c r="E8" s="60" t="s">
        <v>67</v>
      </c>
      <c r="F8" s="265" t="s">
        <v>68</v>
      </c>
      <c r="G8" s="253" t="s">
        <v>69</v>
      </c>
      <c r="H8" s="270" t="s">
        <v>547</v>
      </c>
      <c r="I8" s="269" t="s">
        <v>17</v>
      </c>
      <c r="J8" s="273">
        <v>6.3500000000000227</v>
      </c>
      <c r="K8" s="273">
        <v>20.2</v>
      </c>
      <c r="L8" s="72" t="s">
        <v>11</v>
      </c>
      <c r="M8" s="73" t="s">
        <v>70</v>
      </c>
      <c r="N8" s="70">
        <v>2.5</v>
      </c>
      <c r="O8" s="71">
        <v>0.4</v>
      </c>
      <c r="P8" s="47">
        <v>8679</v>
      </c>
      <c r="Q8" s="47">
        <v>75</v>
      </c>
      <c r="R8" s="47">
        <v>461</v>
      </c>
      <c r="S8" s="47">
        <v>0</v>
      </c>
      <c r="T8" s="47">
        <v>475</v>
      </c>
      <c r="U8" s="47">
        <v>1806</v>
      </c>
      <c r="V8" s="48">
        <v>11496</v>
      </c>
      <c r="W8" s="47">
        <v>12173</v>
      </c>
      <c r="X8" s="47">
        <v>73574.400000000009</v>
      </c>
      <c r="Y8" s="49">
        <v>1080</v>
      </c>
      <c r="Z8" s="69" t="s">
        <v>406</v>
      </c>
      <c r="AA8" s="222">
        <f>IF(V8&gt;=V9,V8/(V8+V9),V9/(V8+V9))</f>
        <v>0.5092841593033679</v>
      </c>
      <c r="AB8" s="80"/>
      <c r="AC8" s="59"/>
    </row>
    <row r="9" spans="1:29" ht="21">
      <c r="A9" s="282"/>
      <c r="B9" s="284"/>
      <c r="C9" s="265"/>
      <c r="D9" s="278"/>
      <c r="E9" s="53" t="s">
        <v>71</v>
      </c>
      <c r="F9" s="266"/>
      <c r="G9" s="242"/>
      <c r="H9" s="242"/>
      <c r="I9" s="265"/>
      <c r="J9" s="268"/>
      <c r="K9" s="268"/>
      <c r="L9" s="74" t="s">
        <v>10</v>
      </c>
      <c r="M9" s="73" t="s">
        <v>70</v>
      </c>
      <c r="N9" s="70">
        <v>2.5</v>
      </c>
      <c r="O9" s="71">
        <v>0.4</v>
      </c>
      <c r="P9" s="47">
        <v>9289</v>
      </c>
      <c r="Q9" s="47">
        <v>56</v>
      </c>
      <c r="R9" s="47">
        <v>354</v>
      </c>
      <c r="S9" s="47">
        <v>0</v>
      </c>
      <c r="T9" s="47">
        <v>601</v>
      </c>
      <c r="U9" s="47">
        <v>1631</v>
      </c>
      <c r="V9" s="48">
        <v>11931</v>
      </c>
      <c r="W9" s="47">
        <v>12849</v>
      </c>
      <c r="X9" s="47">
        <v>76358.400000000009</v>
      </c>
      <c r="Y9" s="49">
        <v>1197</v>
      </c>
      <c r="Z9" s="69" t="s">
        <v>407</v>
      </c>
      <c r="AA9" s="222"/>
      <c r="AB9" s="81"/>
      <c r="AC9" s="59"/>
    </row>
    <row r="10" spans="1:29" ht="21" customHeight="1">
      <c r="A10" s="281" t="s">
        <v>63</v>
      </c>
      <c r="B10" s="283" t="s">
        <v>72</v>
      </c>
      <c r="C10" s="285" t="s">
        <v>73</v>
      </c>
      <c r="D10" s="290" t="s">
        <v>74</v>
      </c>
      <c r="E10" s="54" t="s">
        <v>75</v>
      </c>
      <c r="F10" s="266" t="s">
        <v>76</v>
      </c>
      <c r="G10" s="253" t="s">
        <v>77</v>
      </c>
      <c r="H10" s="227" t="s">
        <v>548</v>
      </c>
      <c r="I10" s="269" t="s">
        <v>17</v>
      </c>
      <c r="J10" s="267">
        <v>5</v>
      </c>
      <c r="K10" s="267">
        <v>13.2</v>
      </c>
      <c r="L10" s="74" t="s">
        <v>11</v>
      </c>
      <c r="M10" s="71">
        <v>3.6</v>
      </c>
      <c r="N10" s="71">
        <v>2</v>
      </c>
      <c r="O10" s="75">
        <v>1</v>
      </c>
      <c r="P10" s="47">
        <v>2717</v>
      </c>
      <c r="Q10" s="47">
        <v>39</v>
      </c>
      <c r="R10" s="47">
        <v>59</v>
      </c>
      <c r="S10" s="47">
        <v>0</v>
      </c>
      <c r="T10" s="47">
        <v>5</v>
      </c>
      <c r="U10" s="47">
        <v>1670</v>
      </c>
      <c r="V10" s="48">
        <v>4490</v>
      </c>
      <c r="W10" s="47">
        <v>4261</v>
      </c>
      <c r="X10" s="47">
        <v>24940</v>
      </c>
      <c r="Y10" s="237">
        <v>641</v>
      </c>
      <c r="Z10" s="239" t="s">
        <v>408</v>
      </c>
      <c r="AA10" s="222">
        <f>IF(V10&gt;=V11,V10/(V10+V11),V11/(V10+V11))</f>
        <v>0.53820837190167647</v>
      </c>
      <c r="AB10" s="82"/>
      <c r="AC10" s="59"/>
    </row>
    <row r="11" spans="1:29" ht="21">
      <c r="A11" s="282"/>
      <c r="B11" s="284"/>
      <c r="C11" s="265"/>
      <c r="D11" s="278"/>
      <c r="E11" s="53" t="s">
        <v>78</v>
      </c>
      <c r="F11" s="266"/>
      <c r="G11" s="242"/>
      <c r="H11" s="242"/>
      <c r="I11" s="265"/>
      <c r="J11" s="268"/>
      <c r="K11" s="268"/>
      <c r="L11" s="74" t="s">
        <v>10</v>
      </c>
      <c r="M11" s="71">
        <v>3.6</v>
      </c>
      <c r="N11" s="71">
        <v>2</v>
      </c>
      <c r="O11" s="75">
        <v>1</v>
      </c>
      <c r="P11" s="47">
        <v>3771</v>
      </c>
      <c r="Q11" s="47">
        <v>28</v>
      </c>
      <c r="R11" s="47">
        <v>116</v>
      </c>
      <c r="S11" s="47">
        <v>0</v>
      </c>
      <c r="T11" s="47">
        <v>3</v>
      </c>
      <c r="U11" s="47">
        <v>1315</v>
      </c>
      <c r="V11" s="48">
        <v>5233</v>
      </c>
      <c r="W11" s="47">
        <v>3484</v>
      </c>
      <c r="X11" s="47">
        <v>19955</v>
      </c>
      <c r="Y11" s="238"/>
      <c r="Z11" s="240"/>
      <c r="AA11" s="222"/>
      <c r="AB11" s="83"/>
      <c r="AC11" s="59"/>
    </row>
    <row r="12" spans="1:29" ht="21" customHeight="1">
      <c r="A12" s="258" t="s">
        <v>63</v>
      </c>
      <c r="B12" s="283" t="s">
        <v>79</v>
      </c>
      <c r="C12" s="285" t="s">
        <v>80</v>
      </c>
      <c r="D12" s="290" t="s">
        <v>81</v>
      </c>
      <c r="E12" s="54" t="s">
        <v>82</v>
      </c>
      <c r="F12" s="266" t="s">
        <v>76</v>
      </c>
      <c r="G12" s="253" t="s">
        <v>83</v>
      </c>
      <c r="H12" s="227" t="s">
        <v>549</v>
      </c>
      <c r="I12" s="269" t="s">
        <v>9</v>
      </c>
      <c r="J12" s="267">
        <v>4.3</v>
      </c>
      <c r="K12" s="271">
        <v>15</v>
      </c>
      <c r="L12" s="74" t="s">
        <v>11</v>
      </c>
      <c r="M12" s="90" t="s">
        <v>12</v>
      </c>
      <c r="N12" s="91" t="s">
        <v>409</v>
      </c>
      <c r="O12" s="89">
        <v>0.5</v>
      </c>
      <c r="P12" s="47">
        <v>2882</v>
      </c>
      <c r="Q12" s="47">
        <v>48</v>
      </c>
      <c r="R12" s="47">
        <v>10</v>
      </c>
      <c r="S12" s="47">
        <v>0</v>
      </c>
      <c r="T12" s="47">
        <v>4</v>
      </c>
      <c r="U12" s="47">
        <v>745</v>
      </c>
      <c r="V12" s="48">
        <v>3689</v>
      </c>
      <c r="W12" s="47">
        <v>3449</v>
      </c>
      <c r="X12" s="47">
        <v>15862.699999999999</v>
      </c>
      <c r="Y12" s="46">
        <v>318</v>
      </c>
      <c r="Z12" s="69" t="s">
        <v>410</v>
      </c>
      <c r="AA12" s="222">
        <f t="shared" ref="AA12" si="0">IF(V12&gt;=V13,V12/(V12+V13),V13/(V12+V13))</f>
        <v>0.54752851711026618</v>
      </c>
      <c r="AB12" s="82"/>
      <c r="AC12" s="59"/>
    </row>
    <row r="13" spans="1:29" ht="21">
      <c r="A13" s="300"/>
      <c r="B13" s="284"/>
      <c r="C13" s="265"/>
      <c r="D13" s="328"/>
      <c r="E13" s="53" t="s">
        <v>84</v>
      </c>
      <c r="F13" s="266"/>
      <c r="G13" s="329"/>
      <c r="H13" s="242"/>
      <c r="I13" s="265"/>
      <c r="J13" s="268"/>
      <c r="K13" s="272"/>
      <c r="L13" s="74" t="s">
        <v>10</v>
      </c>
      <c r="M13" s="90" t="s">
        <v>12</v>
      </c>
      <c r="N13" s="92" t="s">
        <v>409</v>
      </c>
      <c r="O13" s="89">
        <v>0.5</v>
      </c>
      <c r="P13" s="47">
        <v>3495</v>
      </c>
      <c r="Q13" s="47">
        <v>52</v>
      </c>
      <c r="R13" s="47">
        <v>13</v>
      </c>
      <c r="S13" s="47">
        <v>0</v>
      </c>
      <c r="T13" s="47">
        <v>7</v>
      </c>
      <c r="U13" s="47">
        <v>897</v>
      </c>
      <c r="V13" s="48">
        <v>4464</v>
      </c>
      <c r="W13" s="47">
        <v>4174</v>
      </c>
      <c r="X13" s="47">
        <v>19195.2</v>
      </c>
      <c r="Y13" s="84">
        <v>392</v>
      </c>
      <c r="Z13" s="69" t="s">
        <v>411</v>
      </c>
      <c r="AA13" s="222"/>
      <c r="AB13" s="83"/>
      <c r="AC13" s="59"/>
    </row>
    <row r="14" spans="1:29" ht="19.5" customHeight="1">
      <c r="A14" s="281" t="s">
        <v>63</v>
      </c>
      <c r="B14" s="283" t="s">
        <v>85</v>
      </c>
      <c r="C14" s="285" t="s">
        <v>86</v>
      </c>
      <c r="D14" s="290" t="s">
        <v>87</v>
      </c>
      <c r="E14" s="54" t="s">
        <v>88</v>
      </c>
      <c r="F14" s="285" t="s">
        <v>20</v>
      </c>
      <c r="G14" s="253" t="s">
        <v>89</v>
      </c>
      <c r="H14" s="227" t="s">
        <v>550</v>
      </c>
      <c r="I14" s="269" t="s">
        <v>17</v>
      </c>
      <c r="J14" s="254">
        <v>7.9500000000000028</v>
      </c>
      <c r="K14" s="274">
        <v>19.8</v>
      </c>
      <c r="L14" s="71" t="s">
        <v>8</v>
      </c>
      <c r="M14" s="85" t="s">
        <v>12</v>
      </c>
      <c r="N14" s="86">
        <v>2.4</v>
      </c>
      <c r="O14" s="86">
        <v>0.5</v>
      </c>
      <c r="P14" s="47">
        <v>18611</v>
      </c>
      <c r="Q14" s="47">
        <v>133</v>
      </c>
      <c r="R14" s="47">
        <v>201</v>
      </c>
      <c r="S14" s="47">
        <v>0</v>
      </c>
      <c r="T14" s="47">
        <v>83</v>
      </c>
      <c r="U14" s="47">
        <v>3033</v>
      </c>
      <c r="V14" s="48">
        <v>22061</v>
      </c>
      <c r="W14" s="47">
        <v>20879</v>
      </c>
      <c r="X14" s="47">
        <v>13236.6</v>
      </c>
      <c r="Y14" s="46">
        <v>2282</v>
      </c>
      <c r="Z14" s="69" t="s">
        <v>406</v>
      </c>
      <c r="AA14" s="222">
        <f t="shared" ref="AA14" si="1">IF(V14&gt;=V15,V14/(V14+V15),V15/(V14+V15))</f>
        <v>0.53602060402847629</v>
      </c>
      <c r="AB14" s="82"/>
      <c r="AC14" s="59"/>
    </row>
    <row r="15" spans="1:29">
      <c r="A15" s="282"/>
      <c r="B15" s="284"/>
      <c r="C15" s="265"/>
      <c r="D15" s="278"/>
      <c r="E15" s="53" t="s">
        <v>90</v>
      </c>
      <c r="F15" s="265"/>
      <c r="G15" s="242"/>
      <c r="H15" s="242"/>
      <c r="I15" s="265"/>
      <c r="J15" s="255"/>
      <c r="K15" s="289"/>
      <c r="L15" s="70" t="s">
        <v>7</v>
      </c>
      <c r="M15" s="85" t="s">
        <v>12</v>
      </c>
      <c r="N15" s="86">
        <v>2.4</v>
      </c>
      <c r="O15" s="86">
        <v>0.5</v>
      </c>
      <c r="P15" s="47">
        <v>16301</v>
      </c>
      <c r="Q15" s="47">
        <v>112</v>
      </c>
      <c r="R15" s="47">
        <v>135</v>
      </c>
      <c r="S15" s="47">
        <v>0</v>
      </c>
      <c r="T15" s="47">
        <v>66</v>
      </c>
      <c r="U15" s="47">
        <v>2482</v>
      </c>
      <c r="V15" s="48">
        <v>19096</v>
      </c>
      <c r="W15" s="47">
        <v>18111</v>
      </c>
      <c r="X15" s="47">
        <v>11457.6</v>
      </c>
      <c r="Y15" s="46">
        <v>2358</v>
      </c>
      <c r="Z15" s="69" t="s">
        <v>412</v>
      </c>
      <c r="AA15" s="222"/>
      <c r="AB15" s="81"/>
      <c r="AC15" s="59"/>
    </row>
    <row r="16" spans="1:29" ht="21" customHeight="1">
      <c r="A16" s="281" t="s">
        <v>63</v>
      </c>
      <c r="B16" s="283" t="s">
        <v>91</v>
      </c>
      <c r="C16" s="256" t="s">
        <v>92</v>
      </c>
      <c r="D16" s="299" t="s">
        <v>93</v>
      </c>
      <c r="E16" s="54" t="s">
        <v>82</v>
      </c>
      <c r="F16" s="285" t="s">
        <v>94</v>
      </c>
      <c r="G16" s="253" t="s">
        <v>95</v>
      </c>
      <c r="H16" s="227" t="s">
        <v>551</v>
      </c>
      <c r="I16" s="269" t="s">
        <v>17</v>
      </c>
      <c r="J16" s="267">
        <v>0.59999999999999432</v>
      </c>
      <c r="K16" s="271">
        <v>20.200000000000003</v>
      </c>
      <c r="L16" s="74" t="s">
        <v>8</v>
      </c>
      <c r="M16" s="58" t="s">
        <v>96</v>
      </c>
      <c r="N16" s="70">
        <v>2</v>
      </c>
      <c r="O16" s="70">
        <v>0.7</v>
      </c>
      <c r="P16" s="47">
        <v>8694</v>
      </c>
      <c r="Q16" s="47">
        <v>283</v>
      </c>
      <c r="R16" s="47">
        <v>178</v>
      </c>
      <c r="S16" s="47">
        <v>3</v>
      </c>
      <c r="T16" s="47">
        <v>170</v>
      </c>
      <c r="U16" s="47">
        <v>2376</v>
      </c>
      <c r="V16" s="48">
        <v>11704</v>
      </c>
      <c r="W16" s="47">
        <v>11093</v>
      </c>
      <c r="X16" s="47">
        <v>3511.2</v>
      </c>
      <c r="Y16" s="46">
        <v>1125</v>
      </c>
      <c r="Z16" s="69" t="s">
        <v>413</v>
      </c>
      <c r="AA16" s="222">
        <f t="shared" ref="AA16" si="2">IF(V16&gt;=V17,V16/(V16+V17),V17/(V16+V17))</f>
        <v>0.51559471365638765</v>
      </c>
      <c r="AB16" s="82"/>
      <c r="AC16" s="59"/>
    </row>
    <row r="17" spans="1:29" ht="21">
      <c r="A17" s="282"/>
      <c r="B17" s="284"/>
      <c r="C17" s="257"/>
      <c r="D17" s="299"/>
      <c r="E17" s="53" t="s">
        <v>97</v>
      </c>
      <c r="F17" s="265"/>
      <c r="G17" s="242"/>
      <c r="H17" s="242"/>
      <c r="I17" s="265"/>
      <c r="J17" s="278"/>
      <c r="K17" s="276"/>
      <c r="L17" s="74" t="s">
        <v>7</v>
      </c>
      <c r="M17" s="58" t="s">
        <v>96</v>
      </c>
      <c r="N17" s="70">
        <v>2</v>
      </c>
      <c r="O17" s="70">
        <v>0.7</v>
      </c>
      <c r="P17" s="47">
        <v>8376</v>
      </c>
      <c r="Q17" s="47">
        <v>204</v>
      </c>
      <c r="R17" s="47">
        <v>157</v>
      </c>
      <c r="S17" s="47">
        <v>3</v>
      </c>
      <c r="T17" s="47">
        <v>182</v>
      </c>
      <c r="U17" s="47">
        <v>2074</v>
      </c>
      <c r="V17" s="48">
        <v>10996</v>
      </c>
      <c r="W17" s="47">
        <v>10510</v>
      </c>
      <c r="X17" s="47">
        <v>3298.7999999999997</v>
      </c>
      <c r="Y17" s="94">
        <v>1094</v>
      </c>
      <c r="Z17" s="69" t="s">
        <v>414</v>
      </c>
      <c r="AA17" s="222"/>
      <c r="AB17" s="83"/>
      <c r="AC17" s="59"/>
    </row>
    <row r="18" spans="1:29" ht="19.5" customHeight="1">
      <c r="A18" s="334" t="s">
        <v>63</v>
      </c>
      <c r="B18" s="283" t="s">
        <v>98</v>
      </c>
      <c r="C18" s="256" t="s">
        <v>99</v>
      </c>
      <c r="D18" s="299" t="s">
        <v>100</v>
      </c>
      <c r="E18" s="54" t="s">
        <v>101</v>
      </c>
      <c r="F18" s="285" t="s">
        <v>94</v>
      </c>
      <c r="G18" s="253" t="s">
        <v>102</v>
      </c>
      <c r="H18" s="227" t="s">
        <v>552</v>
      </c>
      <c r="I18" s="269" t="s">
        <v>17</v>
      </c>
      <c r="J18" s="254">
        <v>1.9000000000000057</v>
      </c>
      <c r="K18" s="274">
        <v>10.6</v>
      </c>
      <c r="L18" s="71" t="s">
        <v>8</v>
      </c>
      <c r="M18" s="86">
        <v>4.8</v>
      </c>
      <c r="N18" s="87" t="s">
        <v>409</v>
      </c>
      <c r="O18" s="86">
        <v>0.5</v>
      </c>
      <c r="P18" s="47">
        <v>4725</v>
      </c>
      <c r="Q18" s="47">
        <v>200</v>
      </c>
      <c r="R18" s="47">
        <v>34</v>
      </c>
      <c r="S18" s="47">
        <v>0</v>
      </c>
      <c r="T18" s="47">
        <v>35</v>
      </c>
      <c r="U18" s="47">
        <v>1587</v>
      </c>
      <c r="V18" s="48">
        <v>6581</v>
      </c>
      <c r="W18" s="47">
        <v>6092</v>
      </c>
      <c r="X18" s="47">
        <v>12503.9</v>
      </c>
      <c r="Y18" s="237">
        <v>877</v>
      </c>
      <c r="Z18" s="239" t="s">
        <v>415</v>
      </c>
      <c r="AA18" s="222">
        <f t="shared" ref="AA18" si="3">IF(V18&gt;=V19,V18/(V18+V19),V19/(V18+V19))</f>
        <v>0.56411794959711981</v>
      </c>
      <c r="AB18" s="82"/>
      <c r="AC18" s="59"/>
    </row>
    <row r="19" spans="1:29">
      <c r="A19" s="300"/>
      <c r="B19" s="284"/>
      <c r="C19" s="257"/>
      <c r="D19" s="299"/>
      <c r="E19" s="53" t="s">
        <v>103</v>
      </c>
      <c r="F19" s="265"/>
      <c r="G19" s="242"/>
      <c r="H19" s="242"/>
      <c r="I19" s="265"/>
      <c r="J19" s="255"/>
      <c r="K19" s="277"/>
      <c r="L19" s="70" t="s">
        <v>7</v>
      </c>
      <c r="M19" s="86">
        <v>4.8</v>
      </c>
      <c r="N19" s="88" t="s">
        <v>409</v>
      </c>
      <c r="O19" s="86">
        <v>0.5</v>
      </c>
      <c r="P19" s="47">
        <v>3705</v>
      </c>
      <c r="Q19" s="47">
        <v>157</v>
      </c>
      <c r="R19" s="47">
        <v>17</v>
      </c>
      <c r="S19" s="47">
        <v>0</v>
      </c>
      <c r="T19" s="47">
        <v>27</v>
      </c>
      <c r="U19" s="47">
        <v>1179</v>
      </c>
      <c r="V19" s="48">
        <v>5085</v>
      </c>
      <c r="W19" s="47">
        <v>4724</v>
      </c>
      <c r="X19" s="47">
        <v>9661.5</v>
      </c>
      <c r="Y19" s="238"/>
      <c r="Z19" s="240"/>
      <c r="AA19" s="222"/>
      <c r="AB19" s="83"/>
      <c r="AC19" s="59"/>
    </row>
    <row r="20" spans="1:29" ht="19.5" customHeight="1">
      <c r="A20" s="258" t="s">
        <v>63</v>
      </c>
      <c r="B20" s="283" t="s">
        <v>104</v>
      </c>
      <c r="C20" s="253" t="s">
        <v>105</v>
      </c>
      <c r="D20" s="337" t="s">
        <v>106</v>
      </c>
      <c r="E20" s="60" t="s">
        <v>101</v>
      </c>
      <c r="F20" s="285" t="s">
        <v>94</v>
      </c>
      <c r="G20" s="253" t="s">
        <v>107</v>
      </c>
      <c r="H20" s="227" t="s">
        <v>553</v>
      </c>
      <c r="I20" s="285" t="s">
        <v>9</v>
      </c>
      <c r="J20" s="254">
        <v>14.799999999999997</v>
      </c>
      <c r="K20" s="274">
        <v>10.6</v>
      </c>
      <c r="L20" s="71" t="s">
        <v>8</v>
      </c>
      <c r="M20" s="86">
        <v>4.8</v>
      </c>
      <c r="N20" s="87" t="s">
        <v>409</v>
      </c>
      <c r="O20" s="86">
        <v>0.5</v>
      </c>
      <c r="P20" s="47">
        <v>290</v>
      </c>
      <c r="Q20" s="47">
        <v>0</v>
      </c>
      <c r="R20" s="47">
        <v>121</v>
      </c>
      <c r="S20" s="47">
        <v>0</v>
      </c>
      <c r="T20" s="47">
        <v>345</v>
      </c>
      <c r="U20" s="47">
        <v>209</v>
      </c>
      <c r="V20" s="48">
        <v>965</v>
      </c>
      <c r="W20" s="47">
        <v>2483</v>
      </c>
      <c r="X20" s="47">
        <v>14185.5</v>
      </c>
      <c r="Y20" s="237">
        <v>694</v>
      </c>
      <c r="Z20" s="239" t="s">
        <v>416</v>
      </c>
      <c r="AA20" s="222">
        <f t="shared" ref="AA20" si="4">IF(V20&gt;=V21,V20/(V20+V21),V21/(V20+V21))</f>
        <v>0.51336359051941505</v>
      </c>
      <c r="AB20" s="82"/>
      <c r="AC20" s="59"/>
    </row>
    <row r="21" spans="1:29">
      <c r="A21" s="300"/>
      <c r="B21" s="284"/>
      <c r="C21" s="329"/>
      <c r="D21" s="341"/>
      <c r="E21" s="53" t="s">
        <v>103</v>
      </c>
      <c r="F21" s="265"/>
      <c r="G21" s="329"/>
      <c r="H21" s="242"/>
      <c r="I21" s="265"/>
      <c r="J21" s="255"/>
      <c r="K21" s="277"/>
      <c r="L21" s="70" t="s">
        <v>7</v>
      </c>
      <c r="M21" s="86">
        <v>4.8</v>
      </c>
      <c r="N21" s="88" t="s">
        <v>409</v>
      </c>
      <c r="O21" s="86">
        <v>0.5</v>
      </c>
      <c r="P21" s="47">
        <v>276</v>
      </c>
      <c r="Q21" s="47">
        <v>0</v>
      </c>
      <c r="R21" s="47">
        <v>175</v>
      </c>
      <c r="S21" s="47">
        <v>0</v>
      </c>
      <c r="T21" s="47">
        <v>377</v>
      </c>
      <c r="U21" s="47">
        <v>190</v>
      </c>
      <c r="V21" s="48">
        <v>1018</v>
      </c>
      <c r="W21" s="47">
        <v>2781</v>
      </c>
      <c r="X21" s="47">
        <v>14964.599999999999</v>
      </c>
      <c r="Y21" s="238"/>
      <c r="Z21" s="240"/>
      <c r="AA21" s="222"/>
      <c r="AB21" s="83"/>
      <c r="AC21" s="59"/>
    </row>
    <row r="22" spans="1:29" ht="19.5" customHeight="1">
      <c r="A22" s="334" t="s">
        <v>63</v>
      </c>
      <c r="B22" s="283" t="s">
        <v>108</v>
      </c>
      <c r="C22" s="256" t="s">
        <v>109</v>
      </c>
      <c r="D22" s="299" t="s">
        <v>110</v>
      </c>
      <c r="E22" s="54" t="s">
        <v>101</v>
      </c>
      <c r="F22" s="285" t="s">
        <v>94</v>
      </c>
      <c r="G22" s="253" t="s">
        <v>111</v>
      </c>
      <c r="H22" s="227" t="s">
        <v>554</v>
      </c>
      <c r="I22" s="285" t="s">
        <v>9</v>
      </c>
      <c r="J22" s="254">
        <v>10.5</v>
      </c>
      <c r="K22" s="274">
        <v>13.4</v>
      </c>
      <c r="L22" s="70" t="s">
        <v>8</v>
      </c>
      <c r="M22" s="89">
        <v>4</v>
      </c>
      <c r="N22" s="89" t="s">
        <v>417</v>
      </c>
      <c r="O22" s="89">
        <v>2.7</v>
      </c>
      <c r="P22" s="47">
        <v>2873</v>
      </c>
      <c r="Q22" s="47">
        <v>98</v>
      </c>
      <c r="R22" s="47">
        <v>139</v>
      </c>
      <c r="S22" s="47">
        <v>0</v>
      </c>
      <c r="T22" s="47">
        <v>240</v>
      </c>
      <c r="U22" s="47">
        <v>350</v>
      </c>
      <c r="V22" s="48">
        <v>3700</v>
      </c>
      <c r="W22" s="47">
        <v>4959</v>
      </c>
      <c r="X22" s="47">
        <v>38850</v>
      </c>
      <c r="Y22" s="237">
        <v>715</v>
      </c>
      <c r="Z22" s="239" t="s">
        <v>418</v>
      </c>
      <c r="AA22" s="222">
        <f t="shared" ref="AA22" si="5">IF(V22&gt;=V23,V22/(V22+V23),V23/(V22+V23))</f>
        <v>0.51539211589357847</v>
      </c>
      <c r="AB22" s="344"/>
      <c r="AC22" s="59"/>
    </row>
    <row r="23" spans="1:29">
      <c r="A23" s="300"/>
      <c r="B23" s="284"/>
      <c r="C23" s="257"/>
      <c r="D23" s="299"/>
      <c r="E23" s="53" t="s">
        <v>103</v>
      </c>
      <c r="F23" s="265"/>
      <c r="G23" s="242"/>
      <c r="H23" s="242"/>
      <c r="I23" s="265"/>
      <c r="J23" s="255"/>
      <c r="K23" s="277"/>
      <c r="L23" s="70" t="s">
        <v>7</v>
      </c>
      <c r="M23" s="89">
        <v>4</v>
      </c>
      <c r="N23" s="89" t="s">
        <v>417</v>
      </c>
      <c r="O23" s="89">
        <v>2.7</v>
      </c>
      <c r="P23" s="47">
        <v>2630</v>
      </c>
      <c r="Q23" s="47">
        <v>99</v>
      </c>
      <c r="R23" s="47">
        <v>139</v>
      </c>
      <c r="S23" s="47">
        <v>0</v>
      </c>
      <c r="T23" s="47">
        <v>264</v>
      </c>
      <c r="U23" s="47">
        <v>347</v>
      </c>
      <c r="V23" s="48">
        <v>3479</v>
      </c>
      <c r="W23" s="47">
        <v>4838</v>
      </c>
      <c r="X23" s="47">
        <v>36529.5</v>
      </c>
      <c r="Y23" s="238"/>
      <c r="Z23" s="240"/>
      <c r="AA23" s="222"/>
      <c r="AB23" s="345"/>
      <c r="AC23" s="59"/>
    </row>
    <row r="24" spans="1:29" ht="19.5" customHeight="1">
      <c r="A24" s="334" t="s">
        <v>63</v>
      </c>
      <c r="B24" s="283" t="s">
        <v>112</v>
      </c>
      <c r="C24" s="256" t="s">
        <v>113</v>
      </c>
      <c r="D24" s="299" t="s">
        <v>114</v>
      </c>
      <c r="E24" s="54" t="s">
        <v>115</v>
      </c>
      <c r="F24" s="285" t="s">
        <v>94</v>
      </c>
      <c r="G24" s="253" t="s">
        <v>116</v>
      </c>
      <c r="H24" s="227" t="s">
        <v>555</v>
      </c>
      <c r="I24" s="285" t="s">
        <v>9</v>
      </c>
      <c r="J24" s="254">
        <v>22.300000000000011</v>
      </c>
      <c r="K24" s="274">
        <v>8</v>
      </c>
      <c r="L24" s="70" t="s">
        <v>8</v>
      </c>
      <c r="M24" s="86">
        <v>3.5</v>
      </c>
      <c r="N24" s="87" t="s">
        <v>409</v>
      </c>
      <c r="O24" s="86">
        <v>0.5</v>
      </c>
      <c r="P24" s="47">
        <v>2040</v>
      </c>
      <c r="Q24" s="47">
        <v>131</v>
      </c>
      <c r="R24" s="47">
        <v>171</v>
      </c>
      <c r="S24" s="47">
        <v>0</v>
      </c>
      <c r="T24" s="47">
        <v>351</v>
      </c>
      <c r="U24" s="47">
        <v>92</v>
      </c>
      <c r="V24" s="48">
        <v>2785</v>
      </c>
      <c r="W24" s="47">
        <v>4747</v>
      </c>
      <c r="X24" s="47">
        <v>62105.5</v>
      </c>
      <c r="Y24" s="237">
        <v>819</v>
      </c>
      <c r="Z24" s="239" t="s">
        <v>419</v>
      </c>
      <c r="AA24" s="222">
        <f t="shared" ref="AA24" si="6">IF(V24&gt;=V25,V24/(V24+V25),V25/(V24+V25))</f>
        <v>0.50994193207812777</v>
      </c>
      <c r="AB24" s="344"/>
      <c r="AC24" s="59"/>
    </row>
    <row r="25" spans="1:29">
      <c r="A25" s="300"/>
      <c r="B25" s="284"/>
      <c r="C25" s="257"/>
      <c r="D25" s="299"/>
      <c r="E25" s="53" t="s">
        <v>117</v>
      </c>
      <c r="F25" s="265"/>
      <c r="G25" s="242"/>
      <c r="H25" s="242"/>
      <c r="I25" s="265"/>
      <c r="J25" s="255"/>
      <c r="K25" s="277"/>
      <c r="L25" s="70" t="s">
        <v>7</v>
      </c>
      <c r="M25" s="86">
        <v>3.5</v>
      </c>
      <c r="N25" s="88" t="s">
        <v>409</v>
      </c>
      <c r="O25" s="86">
        <v>0.5</v>
      </c>
      <c r="P25" s="47">
        <v>2206</v>
      </c>
      <c r="Q25" s="47">
        <v>64</v>
      </c>
      <c r="R25" s="47">
        <v>157</v>
      </c>
      <c r="S25" s="47">
        <v>1</v>
      </c>
      <c r="T25" s="47">
        <v>297</v>
      </c>
      <c r="U25" s="47">
        <v>173</v>
      </c>
      <c r="V25" s="48">
        <v>2898</v>
      </c>
      <c r="W25" s="47">
        <v>4446</v>
      </c>
      <c r="X25" s="47">
        <v>64625.4</v>
      </c>
      <c r="Y25" s="238"/>
      <c r="Z25" s="240"/>
      <c r="AA25" s="222"/>
      <c r="AB25" s="345"/>
      <c r="AC25" s="59"/>
    </row>
    <row r="26" spans="1:29" ht="19.5" customHeight="1">
      <c r="A26" s="258" t="s">
        <v>63</v>
      </c>
      <c r="B26" s="283" t="s">
        <v>118</v>
      </c>
      <c r="C26" s="253" t="s">
        <v>119</v>
      </c>
      <c r="D26" s="337" t="s">
        <v>120</v>
      </c>
      <c r="E26" s="60" t="s">
        <v>121</v>
      </c>
      <c r="F26" s="269" t="s">
        <v>94</v>
      </c>
      <c r="G26" s="253" t="s">
        <v>122</v>
      </c>
      <c r="H26" s="227" t="s">
        <v>556</v>
      </c>
      <c r="I26" s="285" t="s">
        <v>9</v>
      </c>
      <c r="J26" s="254">
        <v>14.299999999999983</v>
      </c>
      <c r="K26" s="274">
        <v>9</v>
      </c>
      <c r="L26" s="70" t="s">
        <v>8</v>
      </c>
      <c r="M26" s="86">
        <v>3.5</v>
      </c>
      <c r="N26" s="88" t="s">
        <v>409</v>
      </c>
      <c r="O26" s="86">
        <v>0.5</v>
      </c>
      <c r="P26" s="47">
        <v>2458</v>
      </c>
      <c r="Q26" s="47">
        <v>98</v>
      </c>
      <c r="R26" s="47">
        <v>255</v>
      </c>
      <c r="S26" s="47">
        <v>0</v>
      </c>
      <c r="T26" s="47">
        <v>262</v>
      </c>
      <c r="U26" s="47">
        <v>304</v>
      </c>
      <c r="V26" s="48">
        <v>3377</v>
      </c>
      <c r="W26" s="47">
        <v>4979</v>
      </c>
      <c r="X26" s="47">
        <v>48291.100000000006</v>
      </c>
      <c r="Y26" s="237">
        <v>1109</v>
      </c>
      <c r="Z26" s="239" t="s">
        <v>419</v>
      </c>
      <c r="AA26" s="222">
        <f t="shared" ref="AA26" si="7">IF(V26&gt;=V27,V26/(V26+V27),V27/(V26+V27))</f>
        <v>0.51882009525272699</v>
      </c>
      <c r="AB26" s="342"/>
      <c r="AC26" s="59"/>
    </row>
    <row r="27" spans="1:29" ht="20.25" thickBot="1">
      <c r="A27" s="259"/>
      <c r="B27" s="335"/>
      <c r="C27" s="336"/>
      <c r="D27" s="338"/>
      <c r="E27" s="55" t="s">
        <v>123</v>
      </c>
      <c r="F27" s="340"/>
      <c r="G27" s="336"/>
      <c r="H27" s="228"/>
      <c r="I27" s="340"/>
      <c r="J27" s="339"/>
      <c r="K27" s="275"/>
      <c r="L27" s="93" t="s">
        <v>7</v>
      </c>
      <c r="M27" s="95">
        <v>3.5</v>
      </c>
      <c r="N27" s="96" t="s">
        <v>409</v>
      </c>
      <c r="O27" s="95">
        <v>1.5</v>
      </c>
      <c r="P27" s="51">
        <v>2346</v>
      </c>
      <c r="Q27" s="51">
        <v>60</v>
      </c>
      <c r="R27" s="51">
        <v>260</v>
      </c>
      <c r="S27" s="51">
        <v>0</v>
      </c>
      <c r="T27" s="51">
        <v>234</v>
      </c>
      <c r="U27" s="51">
        <v>232</v>
      </c>
      <c r="V27" s="50">
        <v>3132</v>
      </c>
      <c r="W27" s="51">
        <v>4592</v>
      </c>
      <c r="X27" s="51">
        <v>44787.600000000006</v>
      </c>
      <c r="Y27" s="252"/>
      <c r="Z27" s="251"/>
      <c r="AA27" s="222"/>
      <c r="AB27" s="343"/>
      <c r="AC27" s="59"/>
    </row>
    <row r="28" spans="1:29" ht="19.5" customHeight="1">
      <c r="A28" s="258" t="s">
        <v>63</v>
      </c>
      <c r="B28" s="293" t="s">
        <v>124</v>
      </c>
      <c r="C28" s="263" t="s">
        <v>125</v>
      </c>
      <c r="D28" s="227" t="s">
        <v>126</v>
      </c>
      <c r="E28" s="105" t="s">
        <v>127</v>
      </c>
      <c r="F28" s="253" t="s">
        <v>128</v>
      </c>
      <c r="G28" s="253" t="s">
        <v>129</v>
      </c>
      <c r="H28" s="270" t="s">
        <v>557</v>
      </c>
      <c r="I28" s="253" t="s">
        <v>130</v>
      </c>
      <c r="J28" s="246">
        <v>20.8</v>
      </c>
      <c r="K28" s="246">
        <v>7.8</v>
      </c>
      <c r="L28" s="102" t="s">
        <v>8</v>
      </c>
      <c r="M28" s="108">
        <v>3.6</v>
      </c>
      <c r="N28" s="99" t="s">
        <v>409</v>
      </c>
      <c r="O28" s="102">
        <v>0.3</v>
      </c>
      <c r="P28" s="97">
        <v>237</v>
      </c>
      <c r="Q28" s="97">
        <v>18</v>
      </c>
      <c r="R28" s="97">
        <v>4</v>
      </c>
      <c r="S28" s="97">
        <v>0</v>
      </c>
      <c r="T28" s="97">
        <v>0</v>
      </c>
      <c r="U28" s="97">
        <v>70</v>
      </c>
      <c r="V28" s="98">
        <v>329</v>
      </c>
      <c r="W28" s="97">
        <v>536</v>
      </c>
      <c r="X28" s="97">
        <v>6843.2</v>
      </c>
      <c r="Y28" s="353">
        <v>171</v>
      </c>
      <c r="Z28" s="348" t="s">
        <v>416</v>
      </c>
      <c r="AA28" s="222">
        <f t="shared" ref="AA28" si="8">IF(V28&gt;=V29,V28/(V28+V29),V29/(V28+V29))</f>
        <v>0.51974723538704581</v>
      </c>
      <c r="AB28" s="347"/>
    </row>
    <row r="29" spans="1:29">
      <c r="A29" s="346"/>
      <c r="B29" s="294"/>
      <c r="C29" s="264"/>
      <c r="D29" s="242"/>
      <c r="E29" s="100" t="s">
        <v>131</v>
      </c>
      <c r="F29" s="242"/>
      <c r="G29" s="242"/>
      <c r="H29" s="242"/>
      <c r="I29" s="242"/>
      <c r="J29" s="247"/>
      <c r="K29" s="247"/>
      <c r="L29" s="102" t="s">
        <v>7</v>
      </c>
      <c r="M29" s="104">
        <v>3.6</v>
      </c>
      <c r="N29" s="99" t="s">
        <v>409</v>
      </c>
      <c r="O29" s="102">
        <v>0.3</v>
      </c>
      <c r="P29" s="97">
        <v>232</v>
      </c>
      <c r="Q29" s="97">
        <v>16</v>
      </c>
      <c r="R29" s="97">
        <v>2</v>
      </c>
      <c r="S29" s="97">
        <v>0</v>
      </c>
      <c r="T29" s="97">
        <v>0</v>
      </c>
      <c r="U29" s="97">
        <v>54</v>
      </c>
      <c r="V29" s="98">
        <v>304</v>
      </c>
      <c r="W29" s="97">
        <v>492</v>
      </c>
      <c r="X29" s="97">
        <v>6323.2</v>
      </c>
      <c r="Y29" s="354"/>
      <c r="Z29" s="250"/>
      <c r="AA29" s="222"/>
      <c r="AB29" s="345"/>
    </row>
    <row r="30" spans="1:29" ht="19.5" customHeight="1">
      <c r="A30" s="291" t="s">
        <v>63</v>
      </c>
      <c r="B30" s="293" t="s">
        <v>132</v>
      </c>
      <c r="C30" s="295" t="s">
        <v>133</v>
      </c>
      <c r="D30" s="245" t="s">
        <v>134</v>
      </c>
      <c r="E30" s="101" t="s">
        <v>135</v>
      </c>
      <c r="F30" s="244" t="s">
        <v>128</v>
      </c>
      <c r="G30" s="244" t="s">
        <v>136</v>
      </c>
      <c r="H30" s="227" t="s">
        <v>558</v>
      </c>
      <c r="I30" s="244" t="s">
        <v>130</v>
      </c>
      <c r="J30" s="243">
        <v>4.3</v>
      </c>
      <c r="K30" s="243">
        <v>7</v>
      </c>
      <c r="L30" s="102" t="s">
        <v>8</v>
      </c>
      <c r="M30" s="108">
        <v>3</v>
      </c>
      <c r="N30" s="99" t="s">
        <v>409</v>
      </c>
      <c r="O30" s="102">
        <v>0.5</v>
      </c>
      <c r="P30" s="97">
        <v>252</v>
      </c>
      <c r="Q30" s="97">
        <v>36</v>
      </c>
      <c r="R30" s="97">
        <v>1</v>
      </c>
      <c r="S30" s="97">
        <v>0</v>
      </c>
      <c r="T30" s="97">
        <v>0</v>
      </c>
      <c r="U30" s="97">
        <v>58</v>
      </c>
      <c r="V30" s="98">
        <v>347</v>
      </c>
      <c r="W30" s="97">
        <v>621</v>
      </c>
      <c r="X30" s="97">
        <v>3955.8</v>
      </c>
      <c r="Y30" s="235">
        <v>156</v>
      </c>
      <c r="Z30" s="348" t="s">
        <v>416</v>
      </c>
      <c r="AA30" s="222">
        <f t="shared" ref="AA30" si="9">IF(V30&gt;=V31,V30/(V30+V31),V31/(V30+V31))</f>
        <v>0.52416918429003023</v>
      </c>
      <c r="AB30" s="344"/>
    </row>
    <row r="31" spans="1:29">
      <c r="A31" s="292"/>
      <c r="B31" s="294"/>
      <c r="C31" s="296"/>
      <c r="D31" s="245"/>
      <c r="E31" s="100" t="s">
        <v>137</v>
      </c>
      <c r="F31" s="245"/>
      <c r="G31" s="245"/>
      <c r="H31" s="242"/>
      <c r="I31" s="245"/>
      <c r="J31" s="243"/>
      <c r="K31" s="243"/>
      <c r="L31" s="102" t="s">
        <v>7</v>
      </c>
      <c r="M31" s="104">
        <v>3</v>
      </c>
      <c r="N31" s="99" t="s">
        <v>409</v>
      </c>
      <c r="O31" s="102">
        <v>0.5</v>
      </c>
      <c r="P31" s="97">
        <v>220</v>
      </c>
      <c r="Q31" s="97">
        <v>16</v>
      </c>
      <c r="R31" s="97">
        <v>5</v>
      </c>
      <c r="S31" s="97">
        <v>0</v>
      </c>
      <c r="T31" s="97">
        <v>0</v>
      </c>
      <c r="U31" s="97">
        <v>74</v>
      </c>
      <c r="V31" s="98">
        <v>315</v>
      </c>
      <c r="W31" s="97">
        <v>509</v>
      </c>
      <c r="X31" s="97">
        <v>3591</v>
      </c>
      <c r="Y31" s="235"/>
      <c r="Z31" s="250"/>
      <c r="AA31" s="222"/>
      <c r="AB31" s="345"/>
    </row>
    <row r="32" spans="1:29" ht="19.5" customHeight="1">
      <c r="A32" s="291" t="s">
        <v>63</v>
      </c>
      <c r="B32" s="293" t="s">
        <v>138</v>
      </c>
      <c r="C32" s="295" t="s">
        <v>139</v>
      </c>
      <c r="D32" s="245" t="s">
        <v>140</v>
      </c>
      <c r="E32" s="101" t="s">
        <v>141</v>
      </c>
      <c r="F32" s="244" t="s">
        <v>128</v>
      </c>
      <c r="G32" s="244" t="s">
        <v>142</v>
      </c>
      <c r="H32" s="227" t="s">
        <v>559</v>
      </c>
      <c r="I32" s="244" t="s">
        <v>130</v>
      </c>
      <c r="J32" s="243">
        <v>8.4</v>
      </c>
      <c r="K32" s="243">
        <v>8.3000000000000007</v>
      </c>
      <c r="L32" s="102" t="s">
        <v>8</v>
      </c>
      <c r="M32" s="103">
        <v>4</v>
      </c>
      <c r="N32" s="99" t="s">
        <v>409</v>
      </c>
      <c r="O32" s="102">
        <v>0.3</v>
      </c>
      <c r="P32" s="97">
        <v>1974</v>
      </c>
      <c r="Q32" s="97">
        <v>68</v>
      </c>
      <c r="R32" s="97">
        <v>63</v>
      </c>
      <c r="S32" s="97">
        <v>0</v>
      </c>
      <c r="T32" s="97">
        <v>4</v>
      </c>
      <c r="U32" s="97">
        <v>134</v>
      </c>
      <c r="V32" s="98">
        <v>2243</v>
      </c>
      <c r="W32" s="97">
        <v>3778</v>
      </c>
      <c r="X32" s="97">
        <v>41271.199999999997</v>
      </c>
      <c r="Y32" s="235">
        <v>768</v>
      </c>
      <c r="Z32" s="348" t="s">
        <v>416</v>
      </c>
      <c r="AA32" s="222">
        <f t="shared" ref="AA32" si="10">IF(V32&gt;=V33,V32/(V32+V33),V33/(V32+V33))</f>
        <v>0.54196446804165821</v>
      </c>
      <c r="AB32" s="344"/>
    </row>
    <row r="33" spans="1:28">
      <c r="A33" s="292"/>
      <c r="B33" s="294"/>
      <c r="C33" s="296"/>
      <c r="D33" s="245"/>
      <c r="E33" s="100" t="s">
        <v>143</v>
      </c>
      <c r="F33" s="245"/>
      <c r="G33" s="245"/>
      <c r="H33" s="242"/>
      <c r="I33" s="245"/>
      <c r="J33" s="243"/>
      <c r="K33" s="243"/>
      <c r="L33" s="102" t="s">
        <v>7</v>
      </c>
      <c r="M33" s="103">
        <v>3.5</v>
      </c>
      <c r="N33" s="99" t="s">
        <v>409</v>
      </c>
      <c r="O33" s="102">
        <v>0.5</v>
      </c>
      <c r="P33" s="97">
        <v>2350</v>
      </c>
      <c r="Q33" s="97">
        <v>76</v>
      </c>
      <c r="R33" s="97">
        <v>68</v>
      </c>
      <c r="S33" s="97">
        <v>0</v>
      </c>
      <c r="T33" s="97">
        <v>6</v>
      </c>
      <c r="U33" s="97">
        <v>154</v>
      </c>
      <c r="V33" s="98">
        <v>2654</v>
      </c>
      <c r="W33" s="97">
        <v>4441</v>
      </c>
      <c r="X33" s="97">
        <v>48833.599999999999</v>
      </c>
      <c r="Y33" s="235"/>
      <c r="Z33" s="250"/>
      <c r="AA33" s="222"/>
      <c r="AB33" s="345"/>
    </row>
    <row r="34" spans="1:28" ht="19.5" customHeight="1">
      <c r="A34" s="291" t="s">
        <v>63</v>
      </c>
      <c r="B34" s="293" t="s">
        <v>144</v>
      </c>
      <c r="C34" s="295" t="s">
        <v>145</v>
      </c>
      <c r="D34" s="245" t="s">
        <v>146</v>
      </c>
      <c r="E34" s="101" t="s">
        <v>147</v>
      </c>
      <c r="F34" s="244" t="s">
        <v>128</v>
      </c>
      <c r="G34" s="244" t="s">
        <v>148</v>
      </c>
      <c r="H34" s="227" t="s">
        <v>560</v>
      </c>
      <c r="I34" s="244" t="s">
        <v>130</v>
      </c>
      <c r="J34" s="243">
        <v>11.4</v>
      </c>
      <c r="K34" s="243">
        <v>8.4</v>
      </c>
      <c r="L34" s="102" t="s">
        <v>8</v>
      </c>
      <c r="M34" s="103">
        <v>3.7</v>
      </c>
      <c r="N34" s="99" t="s">
        <v>409</v>
      </c>
      <c r="O34" s="102">
        <v>0.5</v>
      </c>
      <c r="P34" s="97">
        <v>3005</v>
      </c>
      <c r="Q34" s="97">
        <v>86</v>
      </c>
      <c r="R34" s="97">
        <v>68</v>
      </c>
      <c r="S34" s="97">
        <v>0</v>
      </c>
      <c r="T34" s="97">
        <v>6</v>
      </c>
      <c r="U34" s="97">
        <v>498</v>
      </c>
      <c r="V34" s="98">
        <v>3663</v>
      </c>
      <c r="W34" s="97">
        <v>5818</v>
      </c>
      <c r="X34" s="97">
        <v>41758.200000000004</v>
      </c>
      <c r="Y34" s="235">
        <v>920</v>
      </c>
      <c r="Z34" s="348" t="s">
        <v>420</v>
      </c>
      <c r="AA34" s="222">
        <f t="shared" ref="AA34" si="11">IF(V34&gt;=V35,V34/(V34+V35),V35/(V34+V35))</f>
        <v>0.53970826580226905</v>
      </c>
      <c r="AB34" s="344"/>
    </row>
    <row r="35" spans="1:28">
      <c r="A35" s="292"/>
      <c r="B35" s="294"/>
      <c r="C35" s="296"/>
      <c r="D35" s="245"/>
      <c r="E35" s="100" t="s">
        <v>149</v>
      </c>
      <c r="F35" s="245"/>
      <c r="G35" s="245"/>
      <c r="H35" s="242"/>
      <c r="I35" s="245"/>
      <c r="J35" s="243"/>
      <c r="K35" s="243"/>
      <c r="L35" s="102" t="s">
        <v>7</v>
      </c>
      <c r="M35" s="103">
        <v>3.7</v>
      </c>
      <c r="N35" s="99" t="s">
        <v>409</v>
      </c>
      <c r="O35" s="102">
        <v>0.5</v>
      </c>
      <c r="P35" s="97">
        <v>2545</v>
      </c>
      <c r="Q35" s="97">
        <v>85</v>
      </c>
      <c r="R35" s="97">
        <v>75</v>
      </c>
      <c r="S35" s="97">
        <v>0</v>
      </c>
      <c r="T35" s="97">
        <v>3</v>
      </c>
      <c r="U35" s="97">
        <v>416</v>
      </c>
      <c r="V35" s="98">
        <v>3124</v>
      </c>
      <c r="W35" s="97">
        <v>5055</v>
      </c>
      <c r="X35" s="97">
        <v>35613.599999999999</v>
      </c>
      <c r="Y35" s="235"/>
      <c r="Z35" s="250"/>
      <c r="AA35" s="222"/>
      <c r="AB35" s="345"/>
    </row>
    <row r="36" spans="1:28" ht="19.5" customHeight="1">
      <c r="A36" s="291" t="s">
        <v>63</v>
      </c>
      <c r="B36" s="262" t="s">
        <v>150</v>
      </c>
      <c r="C36" s="295" t="s">
        <v>151</v>
      </c>
      <c r="D36" s="245" t="s">
        <v>152</v>
      </c>
      <c r="E36" s="101" t="s">
        <v>153</v>
      </c>
      <c r="F36" s="244" t="s">
        <v>154</v>
      </c>
      <c r="G36" s="244" t="s">
        <v>155</v>
      </c>
      <c r="H36" s="227" t="s">
        <v>561</v>
      </c>
      <c r="I36" s="244" t="s">
        <v>130</v>
      </c>
      <c r="J36" s="243">
        <v>18.399999999999999</v>
      </c>
      <c r="K36" s="243">
        <v>10.9</v>
      </c>
      <c r="L36" s="102" t="s">
        <v>8</v>
      </c>
      <c r="M36" s="103">
        <v>3</v>
      </c>
      <c r="N36" s="99" t="s">
        <v>409</v>
      </c>
      <c r="O36" s="102">
        <v>3.6</v>
      </c>
      <c r="P36" s="97">
        <v>1103</v>
      </c>
      <c r="Q36" s="97">
        <v>25</v>
      </c>
      <c r="R36" s="97">
        <v>52</v>
      </c>
      <c r="S36" s="97">
        <v>0</v>
      </c>
      <c r="T36" s="97">
        <v>1</v>
      </c>
      <c r="U36" s="97">
        <v>85</v>
      </c>
      <c r="V36" s="98">
        <v>1266</v>
      </c>
      <c r="W36" s="97">
        <v>2132</v>
      </c>
      <c r="X36" s="97">
        <v>14432.4</v>
      </c>
      <c r="Y36" s="235">
        <v>514</v>
      </c>
      <c r="Z36" s="348" t="s">
        <v>415</v>
      </c>
      <c r="AA36" s="222">
        <f t="shared" ref="AA36" si="12">IF(V36&gt;=V37,V36/(V36+V37),V37/(V36+V37))</f>
        <v>0.51927809680065629</v>
      </c>
      <c r="AB36" s="349"/>
    </row>
    <row r="37" spans="1:28">
      <c r="A37" s="292"/>
      <c r="B37" s="262"/>
      <c r="C37" s="296"/>
      <c r="D37" s="245"/>
      <c r="E37" s="100" t="s">
        <v>156</v>
      </c>
      <c r="F37" s="245"/>
      <c r="G37" s="245"/>
      <c r="H37" s="242"/>
      <c r="I37" s="245"/>
      <c r="J37" s="243"/>
      <c r="K37" s="243"/>
      <c r="L37" s="102" t="s">
        <v>7</v>
      </c>
      <c r="M37" s="103">
        <v>3.9</v>
      </c>
      <c r="N37" s="99" t="s">
        <v>409</v>
      </c>
      <c r="O37" s="102">
        <v>0.4</v>
      </c>
      <c r="P37" s="97">
        <v>1011</v>
      </c>
      <c r="Q37" s="97">
        <v>33</v>
      </c>
      <c r="R37" s="97">
        <v>50</v>
      </c>
      <c r="S37" s="97">
        <v>0</v>
      </c>
      <c r="T37" s="97">
        <v>0</v>
      </c>
      <c r="U37" s="97">
        <v>78</v>
      </c>
      <c r="V37" s="98">
        <v>1172</v>
      </c>
      <c r="W37" s="97">
        <v>2010</v>
      </c>
      <c r="X37" s="97">
        <v>13360.800000000001</v>
      </c>
      <c r="Y37" s="235"/>
      <c r="Z37" s="250"/>
      <c r="AA37" s="222"/>
      <c r="AB37" s="345"/>
    </row>
    <row r="38" spans="1:28" ht="19.5" customHeight="1">
      <c r="A38" s="291" t="s">
        <v>63</v>
      </c>
      <c r="B38" s="262" t="s">
        <v>157</v>
      </c>
      <c r="C38" s="295" t="s">
        <v>158</v>
      </c>
      <c r="D38" s="245" t="s">
        <v>159</v>
      </c>
      <c r="E38" s="101" t="s">
        <v>160</v>
      </c>
      <c r="F38" s="244" t="s">
        <v>154</v>
      </c>
      <c r="G38" s="244" t="s">
        <v>161</v>
      </c>
      <c r="H38" s="227" t="s">
        <v>562</v>
      </c>
      <c r="I38" s="244" t="s">
        <v>130</v>
      </c>
      <c r="J38" s="243">
        <v>27.4</v>
      </c>
      <c r="K38" s="243">
        <v>7.8</v>
      </c>
      <c r="L38" s="102" t="s">
        <v>8</v>
      </c>
      <c r="M38" s="103">
        <v>3.5</v>
      </c>
      <c r="N38" s="99" t="s">
        <v>409</v>
      </c>
      <c r="O38" s="102">
        <v>0.3</v>
      </c>
      <c r="P38" s="97">
        <v>683</v>
      </c>
      <c r="Q38" s="97">
        <v>21</v>
      </c>
      <c r="R38" s="97">
        <v>23</v>
      </c>
      <c r="S38" s="97">
        <v>0</v>
      </c>
      <c r="T38" s="97">
        <v>0</v>
      </c>
      <c r="U38" s="97">
        <v>51</v>
      </c>
      <c r="V38" s="98">
        <v>778</v>
      </c>
      <c r="W38" s="97">
        <v>1296</v>
      </c>
      <c r="X38" s="97">
        <v>14315.199999999999</v>
      </c>
      <c r="Y38" s="235">
        <v>409</v>
      </c>
      <c r="Z38" s="348" t="s">
        <v>419</v>
      </c>
      <c r="AA38" s="222">
        <f t="shared" ref="AA38" si="13">IF(V38&gt;=V39,V38/(V38+V39),V39/(V38+V39))</f>
        <v>0.50684039087947885</v>
      </c>
      <c r="AB38" s="344"/>
    </row>
    <row r="39" spans="1:28">
      <c r="A39" s="292"/>
      <c r="B39" s="262"/>
      <c r="C39" s="296"/>
      <c r="D39" s="245"/>
      <c r="E39" s="100" t="s">
        <v>162</v>
      </c>
      <c r="F39" s="245"/>
      <c r="G39" s="245"/>
      <c r="H39" s="242"/>
      <c r="I39" s="245"/>
      <c r="J39" s="243"/>
      <c r="K39" s="243"/>
      <c r="L39" s="102" t="s">
        <v>7</v>
      </c>
      <c r="M39" s="103">
        <v>3.7</v>
      </c>
      <c r="N39" s="99" t="s">
        <v>409</v>
      </c>
      <c r="O39" s="102">
        <v>0.3</v>
      </c>
      <c r="P39" s="97">
        <v>638</v>
      </c>
      <c r="Q39" s="97">
        <v>26</v>
      </c>
      <c r="R39" s="97">
        <v>24</v>
      </c>
      <c r="S39" s="97">
        <v>0</v>
      </c>
      <c r="T39" s="97">
        <v>0</v>
      </c>
      <c r="U39" s="97">
        <v>69</v>
      </c>
      <c r="V39" s="98">
        <v>757</v>
      </c>
      <c r="W39" s="97">
        <v>1276</v>
      </c>
      <c r="X39" s="97">
        <v>13928.8</v>
      </c>
      <c r="Y39" s="235"/>
      <c r="Z39" s="250"/>
      <c r="AA39" s="222"/>
      <c r="AB39" s="345"/>
    </row>
    <row r="40" spans="1:28" ht="19.5" customHeight="1">
      <c r="A40" s="258" t="s">
        <v>63</v>
      </c>
      <c r="B40" s="262" t="s">
        <v>163</v>
      </c>
      <c r="C40" s="263" t="s">
        <v>164</v>
      </c>
      <c r="D40" s="227" t="s">
        <v>165</v>
      </c>
      <c r="E40" s="101" t="s">
        <v>166</v>
      </c>
      <c r="F40" s="253" t="s">
        <v>167</v>
      </c>
      <c r="G40" s="253" t="s">
        <v>168</v>
      </c>
      <c r="H40" s="227" t="s">
        <v>563</v>
      </c>
      <c r="I40" s="253" t="s">
        <v>9</v>
      </c>
      <c r="J40" s="246">
        <v>13.9</v>
      </c>
      <c r="K40" s="246">
        <v>14.2</v>
      </c>
      <c r="L40" s="102" t="s">
        <v>8</v>
      </c>
      <c r="M40" s="106">
        <v>3.6</v>
      </c>
      <c r="N40" s="107">
        <v>2</v>
      </c>
      <c r="O40" s="109">
        <v>1.5</v>
      </c>
      <c r="P40" s="97">
        <v>578</v>
      </c>
      <c r="Q40" s="97">
        <v>8</v>
      </c>
      <c r="R40" s="97">
        <v>14</v>
      </c>
      <c r="S40" s="97">
        <v>0</v>
      </c>
      <c r="T40" s="97">
        <v>3</v>
      </c>
      <c r="U40" s="97">
        <v>74</v>
      </c>
      <c r="V40" s="98">
        <v>677</v>
      </c>
      <c r="W40" s="97">
        <v>689</v>
      </c>
      <c r="X40" s="97">
        <v>9410.3000000000011</v>
      </c>
      <c r="Y40" s="354">
        <v>160</v>
      </c>
      <c r="Z40" s="348" t="s">
        <v>421</v>
      </c>
      <c r="AA40" s="222">
        <f t="shared" ref="AA40" si="14">IF(V40&gt;=V41,V40/(V40+V41),V41/(V40+V41))</f>
        <v>0.54287643484132342</v>
      </c>
      <c r="AB40" s="344"/>
    </row>
    <row r="41" spans="1:28" ht="20.25" thickBot="1">
      <c r="A41" s="346"/>
      <c r="B41" s="262"/>
      <c r="C41" s="264"/>
      <c r="D41" s="242"/>
      <c r="E41" s="100" t="s">
        <v>169</v>
      </c>
      <c r="F41" s="242"/>
      <c r="G41" s="242"/>
      <c r="H41" s="228"/>
      <c r="I41" s="242"/>
      <c r="J41" s="247"/>
      <c r="K41" s="247"/>
      <c r="L41" s="102" t="s">
        <v>7</v>
      </c>
      <c r="M41" s="106">
        <v>3.6</v>
      </c>
      <c r="N41" s="107">
        <v>2</v>
      </c>
      <c r="O41" s="109">
        <v>1.5</v>
      </c>
      <c r="P41" s="97">
        <v>679</v>
      </c>
      <c r="Q41" s="97">
        <v>6</v>
      </c>
      <c r="R41" s="97">
        <v>10</v>
      </c>
      <c r="S41" s="97">
        <v>0</v>
      </c>
      <c r="T41" s="97">
        <v>2</v>
      </c>
      <c r="U41" s="97">
        <v>107</v>
      </c>
      <c r="V41" s="98">
        <v>804</v>
      </c>
      <c r="W41" s="97">
        <v>796</v>
      </c>
      <c r="X41" s="97">
        <v>11175.6</v>
      </c>
      <c r="Y41" s="354"/>
      <c r="Z41" s="250"/>
      <c r="AA41" s="222"/>
      <c r="AB41" s="345"/>
    </row>
    <row r="42" spans="1:28" ht="21" customHeight="1">
      <c r="A42" s="357" t="s">
        <v>63</v>
      </c>
      <c r="B42" s="361" t="s">
        <v>170</v>
      </c>
      <c r="C42" s="362" t="s">
        <v>247</v>
      </c>
      <c r="D42" s="270" t="s">
        <v>248</v>
      </c>
      <c r="E42" s="135" t="s">
        <v>171</v>
      </c>
      <c r="F42" s="360" t="s">
        <v>68</v>
      </c>
      <c r="G42" s="308" t="s">
        <v>249</v>
      </c>
      <c r="H42" s="270" t="s">
        <v>564</v>
      </c>
      <c r="I42" s="360" t="s">
        <v>9</v>
      </c>
      <c r="J42" s="248">
        <v>14.299999999999983</v>
      </c>
      <c r="K42" s="248">
        <v>16.399999999999999</v>
      </c>
      <c r="L42" s="136" t="s">
        <v>11</v>
      </c>
      <c r="M42" s="137" t="s">
        <v>12</v>
      </c>
      <c r="N42" s="144" t="s">
        <v>417</v>
      </c>
      <c r="O42" s="137">
        <v>1.2</v>
      </c>
      <c r="P42" s="115">
        <v>2749</v>
      </c>
      <c r="Q42" s="115">
        <v>19</v>
      </c>
      <c r="R42" s="115">
        <v>113</v>
      </c>
      <c r="S42" s="115">
        <v>16</v>
      </c>
      <c r="T42" s="115">
        <v>1790</v>
      </c>
      <c r="U42" s="115">
        <v>676</v>
      </c>
      <c r="V42" s="116">
        <v>5363</v>
      </c>
      <c r="W42" s="115">
        <v>12449</v>
      </c>
      <c r="X42" s="115">
        <v>76690.900000000009</v>
      </c>
      <c r="Y42" s="138">
        <v>944</v>
      </c>
      <c r="Z42" s="139" t="s">
        <v>411</v>
      </c>
      <c r="AA42" s="222">
        <f t="shared" ref="AA42" si="15">IF(V42&gt;=V43,V42/(V42+V43),V43/(V42+V43))</f>
        <v>0.54040709391374442</v>
      </c>
      <c r="AB42" s="112"/>
    </row>
    <row r="43" spans="1:28" ht="21">
      <c r="A43" s="355"/>
      <c r="B43" s="351"/>
      <c r="C43" s="264"/>
      <c r="D43" s="242"/>
      <c r="E43" s="134" t="s">
        <v>172</v>
      </c>
      <c r="F43" s="245"/>
      <c r="G43" s="242"/>
      <c r="H43" s="242"/>
      <c r="I43" s="245"/>
      <c r="J43" s="249"/>
      <c r="K43" s="249"/>
      <c r="L43" s="123" t="s">
        <v>10</v>
      </c>
      <c r="M43" s="128" t="s">
        <v>12</v>
      </c>
      <c r="N43" s="131" t="s">
        <v>417</v>
      </c>
      <c r="O43" s="128">
        <v>1.2</v>
      </c>
      <c r="P43" s="115">
        <v>2602</v>
      </c>
      <c r="Q43" s="115">
        <v>23</v>
      </c>
      <c r="R43" s="115">
        <v>201</v>
      </c>
      <c r="S43" s="115">
        <v>9</v>
      </c>
      <c r="T43" s="115">
        <v>1267</v>
      </c>
      <c r="U43" s="115">
        <v>459</v>
      </c>
      <c r="V43" s="116">
        <v>4561</v>
      </c>
      <c r="W43" s="115">
        <v>9705</v>
      </c>
      <c r="X43" s="115">
        <v>65222.3</v>
      </c>
      <c r="Y43" s="114">
        <v>649</v>
      </c>
      <c r="Z43" s="153" t="s">
        <v>411</v>
      </c>
      <c r="AA43" s="222"/>
      <c r="AB43" s="113"/>
    </row>
    <row r="44" spans="1:28" ht="21" customHeight="1">
      <c r="A44" s="355" t="s">
        <v>63</v>
      </c>
      <c r="B44" s="350" t="s">
        <v>173</v>
      </c>
      <c r="C44" s="263" t="s">
        <v>250</v>
      </c>
      <c r="D44" s="227" t="s">
        <v>251</v>
      </c>
      <c r="E44" s="134" t="s">
        <v>174</v>
      </c>
      <c r="F44" s="244" t="s">
        <v>68</v>
      </c>
      <c r="G44" s="253" t="s">
        <v>252</v>
      </c>
      <c r="H44" s="227" t="s">
        <v>565</v>
      </c>
      <c r="I44" s="244" t="s">
        <v>17</v>
      </c>
      <c r="J44" s="249">
        <v>6.2110000000000127</v>
      </c>
      <c r="K44" s="249">
        <v>16</v>
      </c>
      <c r="L44" s="123" t="s">
        <v>11</v>
      </c>
      <c r="M44" s="128" t="s">
        <v>12</v>
      </c>
      <c r="N44" s="131" t="s">
        <v>417</v>
      </c>
      <c r="O44" s="128">
        <v>1</v>
      </c>
      <c r="P44" s="115">
        <v>6023</v>
      </c>
      <c r="Q44" s="115">
        <v>100</v>
      </c>
      <c r="R44" s="115">
        <v>215</v>
      </c>
      <c r="S44" s="115">
        <v>0</v>
      </c>
      <c r="T44" s="115">
        <v>392</v>
      </c>
      <c r="U44" s="115">
        <v>900</v>
      </c>
      <c r="V44" s="116">
        <v>7630</v>
      </c>
      <c r="W44" s="115">
        <v>8212</v>
      </c>
      <c r="X44" s="115">
        <v>54936</v>
      </c>
      <c r="Y44" s="114">
        <v>780</v>
      </c>
      <c r="Z44" s="124" t="s">
        <v>411</v>
      </c>
      <c r="AA44" s="222">
        <f t="shared" ref="AA44" si="16">IF(V44&gt;=V45,V44/(V44+V45),V45/(V44+V45))</f>
        <v>0.50792171481826653</v>
      </c>
      <c r="AB44" s="112"/>
    </row>
    <row r="45" spans="1:28" ht="21">
      <c r="A45" s="355"/>
      <c r="B45" s="351"/>
      <c r="C45" s="264"/>
      <c r="D45" s="242"/>
      <c r="E45" s="134" t="s">
        <v>175</v>
      </c>
      <c r="F45" s="245"/>
      <c r="G45" s="242"/>
      <c r="H45" s="242"/>
      <c r="I45" s="245"/>
      <c r="J45" s="249"/>
      <c r="K45" s="249"/>
      <c r="L45" s="123" t="s">
        <v>10</v>
      </c>
      <c r="M45" s="128" t="s">
        <v>12</v>
      </c>
      <c r="N45" s="131" t="s">
        <v>417</v>
      </c>
      <c r="O45" s="128">
        <v>1</v>
      </c>
      <c r="P45" s="115">
        <v>5706</v>
      </c>
      <c r="Q45" s="115">
        <v>170</v>
      </c>
      <c r="R45" s="115">
        <v>266</v>
      </c>
      <c r="S45" s="115">
        <v>0</v>
      </c>
      <c r="T45" s="115">
        <v>356</v>
      </c>
      <c r="U45" s="115">
        <v>894</v>
      </c>
      <c r="V45" s="116">
        <v>7392</v>
      </c>
      <c r="W45" s="115">
        <v>7964</v>
      </c>
      <c r="X45" s="115">
        <v>53222.400000000001</v>
      </c>
      <c r="Y45" s="114">
        <v>772</v>
      </c>
      <c r="Z45" s="124" t="s">
        <v>411</v>
      </c>
      <c r="AA45" s="222"/>
      <c r="AB45" s="113"/>
    </row>
    <row r="46" spans="1:28" ht="21" customHeight="1">
      <c r="A46" s="356" t="s">
        <v>63</v>
      </c>
      <c r="B46" s="350" t="s">
        <v>176</v>
      </c>
      <c r="C46" s="263" t="s">
        <v>253</v>
      </c>
      <c r="D46" s="227" t="s">
        <v>254</v>
      </c>
      <c r="E46" s="134" t="s">
        <v>177</v>
      </c>
      <c r="F46" s="244" t="s">
        <v>68</v>
      </c>
      <c r="G46" s="253" t="s">
        <v>255</v>
      </c>
      <c r="H46" s="227" t="s">
        <v>566</v>
      </c>
      <c r="I46" s="244" t="s">
        <v>17</v>
      </c>
      <c r="J46" s="249">
        <v>6.5699999999999932</v>
      </c>
      <c r="K46" s="249">
        <v>16.8</v>
      </c>
      <c r="L46" s="123" t="s">
        <v>11</v>
      </c>
      <c r="M46" s="128">
        <v>4.2</v>
      </c>
      <c r="N46" s="131">
        <v>2</v>
      </c>
      <c r="O46" s="128">
        <v>2.2000000000000002</v>
      </c>
      <c r="P46" s="115">
        <v>3812</v>
      </c>
      <c r="Q46" s="115">
        <v>42</v>
      </c>
      <c r="R46" s="115">
        <v>155</v>
      </c>
      <c r="S46" s="115">
        <v>0</v>
      </c>
      <c r="T46" s="115">
        <v>346</v>
      </c>
      <c r="U46" s="115">
        <v>1586</v>
      </c>
      <c r="V46" s="116">
        <v>5941</v>
      </c>
      <c r="W46" s="115">
        <v>6037</v>
      </c>
      <c r="X46" s="115">
        <v>33269.599999999999</v>
      </c>
      <c r="Y46" s="235">
        <v>1117</v>
      </c>
      <c r="Z46" s="236" t="s">
        <v>418</v>
      </c>
      <c r="AA46" s="222">
        <f t="shared" ref="AA46" si="17">IF(V46&gt;=V47,V46/(V46+V47),V47/(V46+V47))</f>
        <v>0.50548796052071809</v>
      </c>
      <c r="AB46" s="112"/>
    </row>
    <row r="47" spans="1:28" ht="21">
      <c r="A47" s="357"/>
      <c r="B47" s="351"/>
      <c r="C47" s="352"/>
      <c r="D47" s="242"/>
      <c r="E47" s="134" t="s">
        <v>178</v>
      </c>
      <c r="F47" s="245"/>
      <c r="G47" s="329"/>
      <c r="H47" s="242"/>
      <c r="I47" s="245"/>
      <c r="J47" s="249"/>
      <c r="K47" s="249"/>
      <c r="L47" s="123" t="s">
        <v>10</v>
      </c>
      <c r="M47" s="128">
        <v>4.2</v>
      </c>
      <c r="N47" s="131">
        <v>2</v>
      </c>
      <c r="O47" s="128">
        <v>2.2000000000000002</v>
      </c>
      <c r="P47" s="115">
        <v>3691</v>
      </c>
      <c r="Q47" s="115">
        <v>39</v>
      </c>
      <c r="R47" s="115">
        <v>178</v>
      </c>
      <c r="S47" s="115">
        <v>1</v>
      </c>
      <c r="T47" s="115">
        <v>342</v>
      </c>
      <c r="U47" s="115">
        <v>1561</v>
      </c>
      <c r="V47" s="116">
        <v>5812</v>
      </c>
      <c r="W47" s="115">
        <v>5935</v>
      </c>
      <c r="X47" s="115">
        <v>32547.199999999997</v>
      </c>
      <c r="Y47" s="235"/>
      <c r="Z47" s="250"/>
      <c r="AA47" s="222"/>
      <c r="AB47" s="113"/>
    </row>
    <row r="48" spans="1:28" ht="21" customHeight="1">
      <c r="A48" s="358" t="s">
        <v>63</v>
      </c>
      <c r="B48" s="350" t="s">
        <v>179</v>
      </c>
      <c r="C48" s="263" t="s">
        <v>256</v>
      </c>
      <c r="D48" s="227" t="s">
        <v>257</v>
      </c>
      <c r="E48" s="134" t="s">
        <v>180</v>
      </c>
      <c r="F48" s="244" t="s">
        <v>68</v>
      </c>
      <c r="G48" s="253" t="s">
        <v>258</v>
      </c>
      <c r="H48" s="227" t="s">
        <v>567</v>
      </c>
      <c r="I48" s="244" t="s">
        <v>17</v>
      </c>
      <c r="J48" s="249">
        <v>12.489000000000004</v>
      </c>
      <c r="K48" s="249">
        <v>15.8</v>
      </c>
      <c r="L48" s="123" t="s">
        <v>11</v>
      </c>
      <c r="M48" s="128">
        <v>3.6</v>
      </c>
      <c r="N48" s="131">
        <v>2.5</v>
      </c>
      <c r="O48" s="128">
        <v>1.8</v>
      </c>
      <c r="P48" s="115">
        <v>1553</v>
      </c>
      <c r="Q48" s="115">
        <v>32</v>
      </c>
      <c r="R48" s="115">
        <v>128</v>
      </c>
      <c r="S48" s="115">
        <v>1</v>
      </c>
      <c r="T48" s="115">
        <v>319</v>
      </c>
      <c r="U48" s="115">
        <v>320</v>
      </c>
      <c r="V48" s="116">
        <v>2353</v>
      </c>
      <c r="W48" s="115">
        <v>2993</v>
      </c>
      <c r="X48" s="115">
        <v>29412.5</v>
      </c>
      <c r="Y48" s="237">
        <v>746</v>
      </c>
      <c r="Z48" s="236" t="s">
        <v>418</v>
      </c>
      <c r="AA48" s="222">
        <f t="shared" ref="AA48" si="18">IF(V48&gt;=V49,V48/(V48+V49),V49/(V48+V49))</f>
        <v>0.5122305140961857</v>
      </c>
      <c r="AB48" s="112"/>
    </row>
    <row r="49" spans="1:28" ht="21">
      <c r="A49" s="359"/>
      <c r="B49" s="351"/>
      <c r="C49" s="352"/>
      <c r="D49" s="242"/>
      <c r="E49" s="134" t="s">
        <v>181</v>
      </c>
      <c r="F49" s="245"/>
      <c r="G49" s="329"/>
      <c r="H49" s="242"/>
      <c r="I49" s="245"/>
      <c r="J49" s="249"/>
      <c r="K49" s="249"/>
      <c r="L49" s="123" t="s">
        <v>10</v>
      </c>
      <c r="M49" s="128">
        <v>3.6</v>
      </c>
      <c r="N49" s="131">
        <v>2.5</v>
      </c>
      <c r="O49" s="128">
        <v>1.8</v>
      </c>
      <c r="P49" s="115">
        <v>1686</v>
      </c>
      <c r="Q49" s="115">
        <v>31</v>
      </c>
      <c r="R49" s="115">
        <v>107</v>
      </c>
      <c r="S49" s="115">
        <v>1</v>
      </c>
      <c r="T49" s="115">
        <v>318</v>
      </c>
      <c r="U49" s="115">
        <v>328</v>
      </c>
      <c r="V49" s="116">
        <v>2471</v>
      </c>
      <c r="W49" s="115">
        <v>3083</v>
      </c>
      <c r="X49" s="115">
        <v>30887.5</v>
      </c>
      <c r="Y49" s="238"/>
      <c r="Z49" s="250"/>
      <c r="AA49" s="222"/>
      <c r="AB49" s="113"/>
    </row>
    <row r="50" spans="1:28" ht="21" customHeight="1">
      <c r="A50" s="356" t="s">
        <v>63</v>
      </c>
      <c r="B50" s="350" t="s">
        <v>182</v>
      </c>
      <c r="C50" s="263" t="s">
        <v>259</v>
      </c>
      <c r="D50" s="227" t="s">
        <v>260</v>
      </c>
      <c r="E50" s="134" t="s">
        <v>183</v>
      </c>
      <c r="F50" s="244" t="s">
        <v>184</v>
      </c>
      <c r="G50" s="253" t="s">
        <v>261</v>
      </c>
      <c r="H50" s="227" t="s">
        <v>568</v>
      </c>
      <c r="I50" s="244" t="s">
        <v>17</v>
      </c>
      <c r="J50" s="249">
        <v>1.4999999999999998</v>
      </c>
      <c r="K50" s="249">
        <v>18</v>
      </c>
      <c r="L50" s="123" t="s">
        <v>11</v>
      </c>
      <c r="M50" s="128" t="s">
        <v>185</v>
      </c>
      <c r="N50" s="131" t="s">
        <v>417</v>
      </c>
      <c r="O50" s="128">
        <v>1.5</v>
      </c>
      <c r="P50" s="115">
        <v>6322</v>
      </c>
      <c r="Q50" s="115">
        <v>159</v>
      </c>
      <c r="R50" s="115">
        <v>143</v>
      </c>
      <c r="S50" s="115">
        <v>0</v>
      </c>
      <c r="T50" s="115">
        <v>128</v>
      </c>
      <c r="U50" s="115">
        <v>998</v>
      </c>
      <c r="V50" s="116">
        <v>7750</v>
      </c>
      <c r="W50" s="115">
        <v>7759</v>
      </c>
      <c r="X50" s="115">
        <v>11625</v>
      </c>
      <c r="Y50" s="114">
        <v>645</v>
      </c>
      <c r="Z50" s="124" t="s">
        <v>407</v>
      </c>
      <c r="AA50" s="222">
        <f t="shared" ref="AA50" si="19">IF(V50&gt;=V51,V50/(V50+V51),V51/(V50+V51))</f>
        <v>0.50570962479608483</v>
      </c>
      <c r="AB50" s="112"/>
    </row>
    <row r="51" spans="1:28" ht="21">
      <c r="A51" s="357"/>
      <c r="B51" s="351"/>
      <c r="C51" s="352"/>
      <c r="D51" s="242"/>
      <c r="E51" s="134" t="s">
        <v>186</v>
      </c>
      <c r="F51" s="245"/>
      <c r="G51" s="329"/>
      <c r="H51" s="242"/>
      <c r="I51" s="245"/>
      <c r="J51" s="249"/>
      <c r="K51" s="249"/>
      <c r="L51" s="123" t="s">
        <v>10</v>
      </c>
      <c r="M51" s="128" t="s">
        <v>185</v>
      </c>
      <c r="N51" s="131" t="s">
        <v>417</v>
      </c>
      <c r="O51" s="128">
        <v>1.5</v>
      </c>
      <c r="P51" s="115">
        <v>6049</v>
      </c>
      <c r="Q51" s="115">
        <v>206</v>
      </c>
      <c r="R51" s="115">
        <v>155</v>
      </c>
      <c r="S51" s="115">
        <v>0</v>
      </c>
      <c r="T51" s="115">
        <v>187</v>
      </c>
      <c r="U51" s="115">
        <v>978</v>
      </c>
      <c r="V51" s="116">
        <v>7575</v>
      </c>
      <c r="W51" s="115">
        <v>7739</v>
      </c>
      <c r="X51" s="115">
        <v>11362.5</v>
      </c>
      <c r="Y51" s="150">
        <v>693</v>
      </c>
      <c r="Z51" s="124" t="s">
        <v>413</v>
      </c>
      <c r="AA51" s="222"/>
      <c r="AB51" s="113"/>
    </row>
    <row r="52" spans="1:28" ht="21" customHeight="1">
      <c r="A52" s="356" t="s">
        <v>63</v>
      </c>
      <c r="B52" s="350" t="s">
        <v>187</v>
      </c>
      <c r="C52" s="363" t="s">
        <v>262</v>
      </c>
      <c r="D52" s="227" t="s">
        <v>263</v>
      </c>
      <c r="E52" s="134" t="s">
        <v>188</v>
      </c>
      <c r="F52" s="244" t="s">
        <v>184</v>
      </c>
      <c r="G52" s="253" t="s">
        <v>264</v>
      </c>
      <c r="H52" s="227" t="s">
        <v>569</v>
      </c>
      <c r="I52" s="244" t="s">
        <v>17</v>
      </c>
      <c r="J52" s="249">
        <v>1.4420000000000002</v>
      </c>
      <c r="K52" s="249">
        <v>18.2</v>
      </c>
      <c r="L52" s="123" t="s">
        <v>11</v>
      </c>
      <c r="M52" s="128" t="s">
        <v>185</v>
      </c>
      <c r="N52" s="131" t="s">
        <v>417</v>
      </c>
      <c r="O52" s="128">
        <v>1.6</v>
      </c>
      <c r="P52" s="115">
        <v>5678</v>
      </c>
      <c r="Q52" s="115">
        <v>140</v>
      </c>
      <c r="R52" s="115">
        <v>168</v>
      </c>
      <c r="S52" s="115">
        <v>0</v>
      </c>
      <c r="T52" s="115">
        <v>234</v>
      </c>
      <c r="U52" s="115">
        <v>807</v>
      </c>
      <c r="V52" s="116">
        <v>7027</v>
      </c>
      <c r="W52" s="115">
        <v>7400</v>
      </c>
      <c r="X52" s="115">
        <v>9837.7999999999993</v>
      </c>
      <c r="Y52" s="114">
        <v>628</v>
      </c>
      <c r="Z52" s="124" t="s">
        <v>413</v>
      </c>
      <c r="AA52" s="222">
        <f t="shared" ref="AA52" si="20">IF(V52&gt;=V53,V52/(V52+V53),V53/(V52+V53))</f>
        <v>0.50416128569378682</v>
      </c>
      <c r="AB52" s="112"/>
    </row>
    <row r="53" spans="1:28" ht="21">
      <c r="A53" s="357"/>
      <c r="B53" s="351"/>
      <c r="C53" s="364"/>
      <c r="D53" s="242"/>
      <c r="E53" s="134" t="s">
        <v>189</v>
      </c>
      <c r="F53" s="245"/>
      <c r="G53" s="329"/>
      <c r="H53" s="242"/>
      <c r="I53" s="245"/>
      <c r="J53" s="249"/>
      <c r="K53" s="249"/>
      <c r="L53" s="123" t="s">
        <v>10</v>
      </c>
      <c r="M53" s="128" t="s">
        <v>185</v>
      </c>
      <c r="N53" s="131" t="s">
        <v>417</v>
      </c>
      <c r="O53" s="128">
        <v>1.6</v>
      </c>
      <c r="P53" s="115">
        <v>5520</v>
      </c>
      <c r="Q53" s="115">
        <v>148</v>
      </c>
      <c r="R53" s="115">
        <v>200</v>
      </c>
      <c r="S53" s="115">
        <v>0</v>
      </c>
      <c r="T53" s="115">
        <v>276</v>
      </c>
      <c r="U53" s="115">
        <v>767</v>
      </c>
      <c r="V53" s="116">
        <v>6911</v>
      </c>
      <c r="W53" s="115">
        <v>7428</v>
      </c>
      <c r="X53" s="115">
        <v>9675.4</v>
      </c>
      <c r="Y53" s="114">
        <v>629</v>
      </c>
      <c r="Z53" s="124" t="s">
        <v>413</v>
      </c>
      <c r="AA53" s="222"/>
      <c r="AB53" s="113"/>
    </row>
    <row r="54" spans="1:28" ht="21" customHeight="1">
      <c r="A54" s="356" t="s">
        <v>63</v>
      </c>
      <c r="B54" s="350" t="s">
        <v>190</v>
      </c>
      <c r="C54" s="285" t="s">
        <v>265</v>
      </c>
      <c r="D54" s="365" t="s">
        <v>266</v>
      </c>
      <c r="E54" s="134" t="s">
        <v>191</v>
      </c>
      <c r="F54" s="244" t="s">
        <v>128</v>
      </c>
      <c r="G54" s="253" t="s">
        <v>267</v>
      </c>
      <c r="H54" s="227" t="s">
        <v>570</v>
      </c>
      <c r="I54" s="244" t="s">
        <v>17</v>
      </c>
      <c r="J54" s="249">
        <v>4.5999999999999943</v>
      </c>
      <c r="K54" s="249">
        <v>15</v>
      </c>
      <c r="L54" s="123" t="s">
        <v>8</v>
      </c>
      <c r="M54" s="128">
        <v>3.5</v>
      </c>
      <c r="N54" s="131">
        <v>2</v>
      </c>
      <c r="O54" s="128">
        <v>2</v>
      </c>
      <c r="P54" s="115">
        <v>5040</v>
      </c>
      <c r="Q54" s="115">
        <v>84</v>
      </c>
      <c r="R54" s="115">
        <v>114</v>
      </c>
      <c r="S54" s="115">
        <v>0</v>
      </c>
      <c r="T54" s="115">
        <v>63</v>
      </c>
      <c r="U54" s="115">
        <v>794</v>
      </c>
      <c r="V54" s="116">
        <v>6095</v>
      </c>
      <c r="W54" s="115">
        <v>6002</v>
      </c>
      <c r="X54" s="115">
        <v>28036.999999999996</v>
      </c>
      <c r="Y54" s="235">
        <v>1083</v>
      </c>
      <c r="Z54" s="236" t="s">
        <v>422</v>
      </c>
      <c r="AA54" s="222">
        <f t="shared" ref="AA54" si="21">IF(V54&gt;=V55,V54/(V54+V55),V55/(V54+V55))</f>
        <v>0.52836028785885625</v>
      </c>
      <c r="AB54" s="112"/>
    </row>
    <row r="55" spans="1:28" ht="21">
      <c r="A55" s="357"/>
      <c r="B55" s="351"/>
      <c r="C55" s="265"/>
      <c r="D55" s="366"/>
      <c r="E55" s="134" t="s">
        <v>192</v>
      </c>
      <c r="F55" s="245"/>
      <c r="G55" s="329"/>
      <c r="H55" s="242"/>
      <c r="I55" s="245"/>
      <c r="J55" s="249"/>
      <c r="K55" s="249"/>
      <c r="L55" s="123" t="s">
        <v>7</v>
      </c>
      <c r="M55" s="128">
        <v>3.5</v>
      </c>
      <c r="N55" s="131">
        <v>2</v>
      </c>
      <c r="O55" s="128">
        <v>2</v>
      </c>
      <c r="P55" s="115">
        <v>5389</v>
      </c>
      <c r="Q55" s="115">
        <v>74</v>
      </c>
      <c r="R55" s="115">
        <v>101</v>
      </c>
      <c r="S55" s="115">
        <v>0</v>
      </c>
      <c r="T55" s="115">
        <v>121</v>
      </c>
      <c r="U55" s="115">
        <v>1143</v>
      </c>
      <c r="V55" s="116">
        <v>6828</v>
      </c>
      <c r="W55" s="115">
        <v>6701</v>
      </c>
      <c r="X55" s="115">
        <v>31408.799999999999</v>
      </c>
      <c r="Y55" s="235"/>
      <c r="Z55" s="250"/>
      <c r="AA55" s="222"/>
      <c r="AB55" s="113"/>
    </row>
    <row r="56" spans="1:28" ht="21" customHeight="1">
      <c r="A56" s="356" t="s">
        <v>63</v>
      </c>
      <c r="B56" s="350" t="s">
        <v>193</v>
      </c>
      <c r="C56" s="263" t="s">
        <v>268</v>
      </c>
      <c r="D56" s="227" t="s">
        <v>269</v>
      </c>
      <c r="E56" s="134" t="s">
        <v>194</v>
      </c>
      <c r="F56" s="244" t="s">
        <v>128</v>
      </c>
      <c r="G56" s="253" t="s">
        <v>270</v>
      </c>
      <c r="H56" s="227" t="s">
        <v>571</v>
      </c>
      <c r="I56" s="244" t="s">
        <v>17</v>
      </c>
      <c r="J56" s="249">
        <v>3.2999999999999972</v>
      </c>
      <c r="K56" s="249">
        <v>15</v>
      </c>
      <c r="L56" s="123" t="s">
        <v>8</v>
      </c>
      <c r="M56" s="128">
        <v>3.5</v>
      </c>
      <c r="N56" s="131">
        <v>2</v>
      </c>
      <c r="O56" s="128">
        <v>2</v>
      </c>
      <c r="P56" s="115">
        <v>5079</v>
      </c>
      <c r="Q56" s="115">
        <v>68</v>
      </c>
      <c r="R56" s="115">
        <v>45</v>
      </c>
      <c r="S56" s="115">
        <v>1</v>
      </c>
      <c r="T56" s="115">
        <v>1</v>
      </c>
      <c r="U56" s="115">
        <v>2634</v>
      </c>
      <c r="V56" s="116">
        <v>7828</v>
      </c>
      <c r="W56" s="115">
        <v>6835</v>
      </c>
      <c r="X56" s="115">
        <v>25832.399999999998</v>
      </c>
      <c r="Y56" s="235">
        <v>1110</v>
      </c>
      <c r="Z56" s="236" t="s">
        <v>421</v>
      </c>
      <c r="AA56" s="222">
        <f t="shared" ref="AA56" si="22">IF(V56&gt;=V57,V56/(V56+V57),V57/(V56+V57))</f>
        <v>0.51096395327044419</v>
      </c>
      <c r="AB56" s="112"/>
    </row>
    <row r="57" spans="1:28" ht="21">
      <c r="A57" s="357"/>
      <c r="B57" s="351"/>
      <c r="C57" s="352"/>
      <c r="D57" s="242"/>
      <c r="E57" s="134" t="s">
        <v>195</v>
      </c>
      <c r="F57" s="245"/>
      <c r="G57" s="329"/>
      <c r="H57" s="242"/>
      <c r="I57" s="245"/>
      <c r="J57" s="249"/>
      <c r="K57" s="249"/>
      <c r="L57" s="123" t="s">
        <v>7</v>
      </c>
      <c r="M57" s="128">
        <v>3.5</v>
      </c>
      <c r="N57" s="131">
        <v>2</v>
      </c>
      <c r="O57" s="128">
        <v>2</v>
      </c>
      <c r="P57" s="115">
        <v>4803</v>
      </c>
      <c r="Q57" s="115">
        <v>69</v>
      </c>
      <c r="R57" s="115">
        <v>36</v>
      </c>
      <c r="S57" s="115">
        <v>0</v>
      </c>
      <c r="T57" s="115">
        <v>0</v>
      </c>
      <c r="U57" s="115">
        <v>3271</v>
      </c>
      <c r="V57" s="116">
        <v>8179</v>
      </c>
      <c r="W57" s="115">
        <v>6924</v>
      </c>
      <c r="X57" s="115">
        <v>26990.699999999997</v>
      </c>
      <c r="Y57" s="235"/>
      <c r="Z57" s="250"/>
      <c r="AA57" s="222"/>
      <c r="AB57" s="113"/>
    </row>
    <row r="58" spans="1:28" ht="21" customHeight="1">
      <c r="A58" s="367" t="s">
        <v>63</v>
      </c>
      <c r="B58" s="350" t="s">
        <v>196</v>
      </c>
      <c r="C58" s="263" t="s">
        <v>271</v>
      </c>
      <c r="D58" s="227" t="s">
        <v>272</v>
      </c>
      <c r="E58" s="134" t="s">
        <v>197</v>
      </c>
      <c r="F58" s="244" t="s">
        <v>128</v>
      </c>
      <c r="G58" s="253" t="s">
        <v>273</v>
      </c>
      <c r="H58" s="227" t="s">
        <v>572</v>
      </c>
      <c r="I58" s="244" t="s">
        <v>17</v>
      </c>
      <c r="J58" s="249">
        <v>0.20000000000000284</v>
      </c>
      <c r="K58" s="249">
        <v>14</v>
      </c>
      <c r="L58" s="123" t="s">
        <v>8</v>
      </c>
      <c r="M58" s="128" t="s">
        <v>198</v>
      </c>
      <c r="N58" s="131" t="s">
        <v>417</v>
      </c>
      <c r="O58" s="128">
        <v>0.2</v>
      </c>
      <c r="P58" s="115">
        <v>6302</v>
      </c>
      <c r="Q58" s="115">
        <v>52</v>
      </c>
      <c r="R58" s="115">
        <v>35</v>
      </c>
      <c r="S58" s="115">
        <v>0</v>
      </c>
      <c r="T58" s="115">
        <v>83</v>
      </c>
      <c r="U58" s="115">
        <v>1254</v>
      </c>
      <c r="V58" s="116">
        <v>7726</v>
      </c>
      <c r="W58" s="115">
        <v>7352</v>
      </c>
      <c r="X58" s="115">
        <v>1545.2</v>
      </c>
      <c r="Y58" s="114">
        <v>610</v>
      </c>
      <c r="Z58" s="124" t="s">
        <v>413</v>
      </c>
      <c r="AA58" s="222">
        <f t="shared" ref="AA58" si="23">IF(V58&gt;=V59,V58/(V58+V59),V59/(V58+V59))</f>
        <v>0.51148626282687848</v>
      </c>
      <c r="AB58" s="112"/>
    </row>
    <row r="59" spans="1:28" ht="21">
      <c r="A59" s="368"/>
      <c r="B59" s="351"/>
      <c r="C59" s="352"/>
      <c r="D59" s="242"/>
      <c r="E59" s="134" t="s">
        <v>199</v>
      </c>
      <c r="F59" s="245"/>
      <c r="G59" s="329"/>
      <c r="H59" s="242"/>
      <c r="I59" s="245"/>
      <c r="J59" s="249"/>
      <c r="K59" s="249"/>
      <c r="L59" s="123" t="s">
        <v>7</v>
      </c>
      <c r="M59" s="128" t="s">
        <v>198</v>
      </c>
      <c r="N59" s="131" t="s">
        <v>417</v>
      </c>
      <c r="O59" s="128">
        <v>0.2</v>
      </c>
      <c r="P59" s="115">
        <v>5845</v>
      </c>
      <c r="Q59" s="115">
        <v>64</v>
      </c>
      <c r="R59" s="115">
        <v>81</v>
      </c>
      <c r="S59" s="115">
        <v>0</v>
      </c>
      <c r="T59" s="115">
        <v>153</v>
      </c>
      <c r="U59" s="115">
        <v>1236</v>
      </c>
      <c r="V59" s="116">
        <v>7379</v>
      </c>
      <c r="W59" s="115">
        <v>7212</v>
      </c>
      <c r="X59" s="115">
        <v>1475.8000000000002</v>
      </c>
      <c r="Y59" s="150">
        <v>579</v>
      </c>
      <c r="Z59" s="124" t="s">
        <v>413</v>
      </c>
      <c r="AA59" s="222"/>
      <c r="AB59" s="113"/>
    </row>
    <row r="60" spans="1:28" ht="21" customHeight="1">
      <c r="A60" s="358" t="s">
        <v>63</v>
      </c>
      <c r="B60" s="372" t="s">
        <v>200</v>
      </c>
      <c r="C60" s="374" t="s">
        <v>274</v>
      </c>
      <c r="D60" s="227" t="s">
        <v>275</v>
      </c>
      <c r="E60" s="134" t="s">
        <v>201</v>
      </c>
      <c r="F60" s="244" t="s">
        <v>128</v>
      </c>
      <c r="G60" s="253" t="s">
        <v>276</v>
      </c>
      <c r="H60" s="227" t="s">
        <v>573</v>
      </c>
      <c r="I60" s="244" t="s">
        <v>17</v>
      </c>
      <c r="J60" s="249">
        <v>2.7999999999999972</v>
      </c>
      <c r="K60" s="249">
        <v>20</v>
      </c>
      <c r="L60" s="123" t="s">
        <v>8</v>
      </c>
      <c r="M60" s="128" t="s">
        <v>12</v>
      </c>
      <c r="N60" s="131">
        <v>2.5</v>
      </c>
      <c r="O60" s="128">
        <v>0.5</v>
      </c>
      <c r="P60" s="115">
        <v>3044</v>
      </c>
      <c r="Q60" s="115">
        <v>23</v>
      </c>
      <c r="R60" s="115">
        <v>41</v>
      </c>
      <c r="S60" s="115">
        <v>0</v>
      </c>
      <c r="T60" s="115">
        <v>16</v>
      </c>
      <c r="U60" s="115">
        <v>1596</v>
      </c>
      <c r="V60" s="116">
        <v>4720</v>
      </c>
      <c r="W60" s="115">
        <v>4018</v>
      </c>
      <c r="X60" s="115">
        <v>9440</v>
      </c>
      <c r="Y60" s="114">
        <v>347</v>
      </c>
      <c r="Z60" s="124" t="s">
        <v>413</v>
      </c>
      <c r="AA60" s="222">
        <f t="shared" ref="AA60" si="24">IF(V60&gt;=V61,V60/(V60+V61),V61/(V60+V61))</f>
        <v>0.5719132436689689</v>
      </c>
      <c r="AB60" s="112"/>
    </row>
    <row r="61" spans="1:28" ht="21.75" thickBot="1">
      <c r="A61" s="371"/>
      <c r="B61" s="373"/>
      <c r="C61" s="375"/>
      <c r="D61" s="228"/>
      <c r="E61" s="140" t="s">
        <v>202</v>
      </c>
      <c r="F61" s="370"/>
      <c r="G61" s="228"/>
      <c r="H61" s="228"/>
      <c r="I61" s="370"/>
      <c r="J61" s="369"/>
      <c r="K61" s="369"/>
      <c r="L61" s="130" t="s">
        <v>7</v>
      </c>
      <c r="M61" s="141" t="s">
        <v>12</v>
      </c>
      <c r="N61" s="145">
        <v>2.5</v>
      </c>
      <c r="O61" s="141">
        <v>0.5</v>
      </c>
      <c r="P61" s="118">
        <v>2468</v>
      </c>
      <c r="Q61" s="118">
        <v>24</v>
      </c>
      <c r="R61" s="118">
        <v>28</v>
      </c>
      <c r="S61" s="118">
        <v>0</v>
      </c>
      <c r="T61" s="118">
        <v>7</v>
      </c>
      <c r="U61" s="118">
        <v>1006</v>
      </c>
      <c r="V61" s="117">
        <v>3533</v>
      </c>
      <c r="W61" s="118">
        <v>3096</v>
      </c>
      <c r="X61" s="118">
        <v>7066</v>
      </c>
      <c r="Y61" s="143">
        <v>246</v>
      </c>
      <c r="Z61" s="125" t="s">
        <v>413</v>
      </c>
      <c r="AA61" s="222"/>
      <c r="AB61" s="129"/>
    </row>
    <row r="62" spans="1:28" ht="21" customHeight="1">
      <c r="A62" s="358" t="s">
        <v>63</v>
      </c>
      <c r="B62" s="376" t="s">
        <v>203</v>
      </c>
      <c r="C62" s="374" t="s">
        <v>277</v>
      </c>
      <c r="D62" s="227" t="s">
        <v>278</v>
      </c>
      <c r="E62" s="135" t="s">
        <v>204</v>
      </c>
      <c r="F62" s="360" t="s">
        <v>205</v>
      </c>
      <c r="G62" s="253" t="s">
        <v>279</v>
      </c>
      <c r="H62" s="270" t="s">
        <v>574</v>
      </c>
      <c r="I62" s="360" t="s">
        <v>17</v>
      </c>
      <c r="J62" s="248">
        <v>2.2099999999999973</v>
      </c>
      <c r="K62" s="248">
        <v>16</v>
      </c>
      <c r="L62" s="136" t="s">
        <v>8</v>
      </c>
      <c r="M62" s="137" t="s">
        <v>12</v>
      </c>
      <c r="N62" s="144" t="s">
        <v>417</v>
      </c>
      <c r="O62" s="137">
        <v>1</v>
      </c>
      <c r="P62" s="115">
        <v>4936</v>
      </c>
      <c r="Q62" s="115">
        <v>94</v>
      </c>
      <c r="R62" s="115">
        <v>156</v>
      </c>
      <c r="S62" s="115">
        <v>0</v>
      </c>
      <c r="T62" s="115">
        <v>55</v>
      </c>
      <c r="U62" s="115">
        <v>2719</v>
      </c>
      <c r="V62" s="116">
        <v>7960</v>
      </c>
      <c r="W62" s="126">
        <v>6961</v>
      </c>
      <c r="X62" s="126">
        <v>17512</v>
      </c>
      <c r="Y62" s="146">
        <v>758</v>
      </c>
      <c r="Z62" s="133" t="s">
        <v>413</v>
      </c>
      <c r="AA62" s="222">
        <f t="shared" ref="AA62" si="25">IF(V62&gt;=V63,V62/(V62+V63),V63/(V62+V63))</f>
        <v>0.51779093215377614</v>
      </c>
      <c r="AB62" s="112"/>
    </row>
    <row r="63" spans="1:28" ht="21">
      <c r="A63" s="359"/>
      <c r="B63" s="377"/>
      <c r="C63" s="378"/>
      <c r="D63" s="242"/>
      <c r="E63" s="134" t="s">
        <v>206</v>
      </c>
      <c r="F63" s="245"/>
      <c r="G63" s="242"/>
      <c r="H63" s="242"/>
      <c r="I63" s="245"/>
      <c r="J63" s="249"/>
      <c r="K63" s="249"/>
      <c r="L63" s="123" t="s">
        <v>7</v>
      </c>
      <c r="M63" s="128" t="s">
        <v>12</v>
      </c>
      <c r="N63" s="131" t="s">
        <v>417</v>
      </c>
      <c r="O63" s="128">
        <v>1</v>
      </c>
      <c r="P63" s="115">
        <v>4843</v>
      </c>
      <c r="Q63" s="115">
        <v>109</v>
      </c>
      <c r="R63" s="115">
        <v>176</v>
      </c>
      <c r="S63" s="115">
        <v>0</v>
      </c>
      <c r="T63" s="115">
        <v>59</v>
      </c>
      <c r="U63" s="115">
        <v>2226</v>
      </c>
      <c r="V63" s="116">
        <v>7413</v>
      </c>
      <c r="W63" s="115">
        <v>6703</v>
      </c>
      <c r="X63" s="115">
        <v>16308.600000000002</v>
      </c>
      <c r="Y63" s="132">
        <v>541</v>
      </c>
      <c r="Z63" s="133" t="s">
        <v>413</v>
      </c>
      <c r="AA63" s="222"/>
      <c r="AB63" s="113"/>
    </row>
    <row r="64" spans="1:28" ht="21" customHeight="1">
      <c r="A64" s="357" t="s">
        <v>63</v>
      </c>
      <c r="B64" s="379" t="s">
        <v>207</v>
      </c>
      <c r="C64" s="285" t="s">
        <v>280</v>
      </c>
      <c r="D64" s="365" t="s">
        <v>281</v>
      </c>
      <c r="E64" s="134" t="s">
        <v>208</v>
      </c>
      <c r="F64" s="244" t="s">
        <v>205</v>
      </c>
      <c r="G64" s="253" t="s">
        <v>282</v>
      </c>
      <c r="H64" s="227" t="s">
        <v>575</v>
      </c>
      <c r="I64" s="244" t="s">
        <v>17</v>
      </c>
      <c r="J64" s="249">
        <v>2.6900000000000013</v>
      </c>
      <c r="K64" s="249">
        <v>13.1</v>
      </c>
      <c r="L64" s="123" t="s">
        <v>8</v>
      </c>
      <c r="M64" s="128">
        <v>3.7</v>
      </c>
      <c r="N64" s="131">
        <v>2</v>
      </c>
      <c r="O64" s="128">
        <v>0.5</v>
      </c>
      <c r="P64" s="115">
        <v>4381</v>
      </c>
      <c r="Q64" s="115">
        <v>110</v>
      </c>
      <c r="R64" s="115">
        <v>69</v>
      </c>
      <c r="S64" s="115">
        <v>0</v>
      </c>
      <c r="T64" s="115">
        <v>2</v>
      </c>
      <c r="U64" s="115">
        <v>3000</v>
      </c>
      <c r="V64" s="116">
        <v>7562</v>
      </c>
      <c r="W64" s="115">
        <v>6245</v>
      </c>
      <c r="X64" s="115">
        <v>20417.400000000001</v>
      </c>
      <c r="Y64" s="399">
        <v>844</v>
      </c>
      <c r="Z64" s="261" t="s">
        <v>418</v>
      </c>
      <c r="AA64" s="222">
        <f t="shared" ref="AA64" si="26">IF(V64&gt;=V65,V64/(V64+V65),V65/(V64+V65))</f>
        <v>0.55049634429055461</v>
      </c>
      <c r="AB64" s="112"/>
    </row>
    <row r="65" spans="1:28" ht="21">
      <c r="A65" s="355"/>
      <c r="B65" s="377"/>
      <c r="C65" s="265"/>
      <c r="D65" s="366"/>
      <c r="E65" s="134" t="s">
        <v>209</v>
      </c>
      <c r="F65" s="245"/>
      <c r="G65" s="329"/>
      <c r="H65" s="242"/>
      <c r="I65" s="245"/>
      <c r="J65" s="249"/>
      <c r="K65" s="249"/>
      <c r="L65" s="123" t="s">
        <v>7</v>
      </c>
      <c r="M65" s="128">
        <v>3.7</v>
      </c>
      <c r="N65" s="131">
        <v>2</v>
      </c>
      <c r="O65" s="128">
        <v>1.2</v>
      </c>
      <c r="P65" s="115">
        <v>4529</v>
      </c>
      <c r="Q65" s="115">
        <v>103</v>
      </c>
      <c r="R65" s="115">
        <v>46</v>
      </c>
      <c r="S65" s="115">
        <v>0</v>
      </c>
      <c r="T65" s="115">
        <v>4</v>
      </c>
      <c r="U65" s="115">
        <v>4579</v>
      </c>
      <c r="V65" s="116">
        <v>9261</v>
      </c>
      <c r="W65" s="115">
        <v>7129</v>
      </c>
      <c r="X65" s="115">
        <v>25004.7</v>
      </c>
      <c r="Y65" s="238"/>
      <c r="Z65" s="261"/>
      <c r="AA65" s="222"/>
      <c r="AB65" s="113"/>
    </row>
    <row r="66" spans="1:28" ht="21" customHeight="1">
      <c r="A66" s="384" t="s">
        <v>63</v>
      </c>
      <c r="B66" s="379" t="s">
        <v>210</v>
      </c>
      <c r="C66" s="253" t="s">
        <v>283</v>
      </c>
      <c r="D66" s="227" t="s">
        <v>284</v>
      </c>
      <c r="E66" s="134" t="s">
        <v>211</v>
      </c>
      <c r="F66" s="244" t="s">
        <v>205</v>
      </c>
      <c r="G66" s="244" t="s">
        <v>285</v>
      </c>
      <c r="H66" s="227" t="s">
        <v>576</v>
      </c>
      <c r="I66" s="244" t="s">
        <v>17</v>
      </c>
      <c r="J66" s="249">
        <v>2.8999999999999986</v>
      </c>
      <c r="K66" s="249">
        <v>19.399999999999999</v>
      </c>
      <c r="L66" s="123" t="s">
        <v>8</v>
      </c>
      <c r="M66" s="128" t="s">
        <v>12</v>
      </c>
      <c r="N66" s="131" t="s">
        <v>417</v>
      </c>
      <c r="O66" s="128">
        <v>2.7</v>
      </c>
      <c r="P66" s="115">
        <v>3693</v>
      </c>
      <c r="Q66" s="115">
        <v>75</v>
      </c>
      <c r="R66" s="115">
        <v>21</v>
      </c>
      <c r="S66" s="115">
        <v>0</v>
      </c>
      <c r="T66" s="115">
        <v>0</v>
      </c>
      <c r="U66" s="115">
        <v>4787</v>
      </c>
      <c r="V66" s="116">
        <v>8576</v>
      </c>
      <c r="W66" s="115">
        <v>6710</v>
      </c>
      <c r="X66" s="115">
        <v>24870.399999999998</v>
      </c>
      <c r="Y66" s="132">
        <v>568</v>
      </c>
      <c r="Z66" s="133" t="s">
        <v>414</v>
      </c>
      <c r="AA66" s="222">
        <f t="shared" ref="AA66" si="27">IF(V66&gt;=V67,V66/(V66+V67),V67/(V66+V67))</f>
        <v>0.58154200854411064</v>
      </c>
      <c r="AB66" s="112"/>
    </row>
    <row r="67" spans="1:28" ht="21">
      <c r="A67" s="384"/>
      <c r="B67" s="377"/>
      <c r="C67" s="329"/>
      <c r="D67" s="242"/>
      <c r="E67" s="134" t="s">
        <v>212</v>
      </c>
      <c r="F67" s="245"/>
      <c r="G67" s="244"/>
      <c r="H67" s="242"/>
      <c r="I67" s="245"/>
      <c r="J67" s="249"/>
      <c r="K67" s="249"/>
      <c r="L67" s="123" t="s">
        <v>7</v>
      </c>
      <c r="M67" s="128" t="s">
        <v>12</v>
      </c>
      <c r="N67" s="131" t="s">
        <v>417</v>
      </c>
      <c r="O67" s="128">
        <v>2.7</v>
      </c>
      <c r="P67" s="115">
        <v>2814</v>
      </c>
      <c r="Q67" s="115">
        <v>21</v>
      </c>
      <c r="R67" s="115">
        <v>14</v>
      </c>
      <c r="S67" s="115">
        <v>0</v>
      </c>
      <c r="T67" s="115">
        <v>0</v>
      </c>
      <c r="U67" s="115">
        <v>3322</v>
      </c>
      <c r="V67" s="116">
        <v>6171</v>
      </c>
      <c r="W67" s="115">
        <v>4860</v>
      </c>
      <c r="X67" s="115">
        <v>17895.899999999998</v>
      </c>
      <c r="Y67" s="132">
        <v>404</v>
      </c>
      <c r="Z67" s="133" t="s">
        <v>413</v>
      </c>
      <c r="AA67" s="222"/>
      <c r="AB67" s="113"/>
    </row>
    <row r="68" spans="1:28" ht="21" customHeight="1">
      <c r="A68" s="382" t="s">
        <v>63</v>
      </c>
      <c r="B68" s="379" t="s">
        <v>213</v>
      </c>
      <c r="C68" s="285" t="s">
        <v>286</v>
      </c>
      <c r="D68" s="365" t="s">
        <v>287</v>
      </c>
      <c r="E68" s="134" t="s">
        <v>214</v>
      </c>
      <c r="F68" s="244" t="s">
        <v>205</v>
      </c>
      <c r="G68" s="253" t="s">
        <v>288</v>
      </c>
      <c r="H68" s="227" t="s">
        <v>577</v>
      </c>
      <c r="I68" s="244" t="s">
        <v>17</v>
      </c>
      <c r="J68" s="249">
        <v>2.5670000000000002</v>
      </c>
      <c r="K68" s="249">
        <v>14.999999999999998</v>
      </c>
      <c r="L68" s="123" t="s">
        <v>8</v>
      </c>
      <c r="M68" s="128">
        <v>3.3</v>
      </c>
      <c r="N68" s="131" t="s">
        <v>215</v>
      </c>
      <c r="O68" s="128">
        <v>0.8</v>
      </c>
      <c r="P68" s="115">
        <v>6374</v>
      </c>
      <c r="Q68" s="115">
        <v>48</v>
      </c>
      <c r="R68" s="115">
        <v>110</v>
      </c>
      <c r="S68" s="115">
        <v>0</v>
      </c>
      <c r="T68" s="115">
        <v>15</v>
      </c>
      <c r="U68" s="115">
        <v>2235</v>
      </c>
      <c r="V68" s="116">
        <v>8782</v>
      </c>
      <c r="W68" s="115">
        <v>7853</v>
      </c>
      <c r="X68" s="115">
        <v>22833.200000000001</v>
      </c>
      <c r="Y68" s="399">
        <v>980</v>
      </c>
      <c r="Z68" s="261" t="s">
        <v>423</v>
      </c>
      <c r="AA68" s="222">
        <f t="shared" ref="AA68" si="28">IF(V68&gt;=V69,V68/(V68+V69),V69/(V68+V69))</f>
        <v>0.50384180790960453</v>
      </c>
      <c r="AB68" s="112"/>
    </row>
    <row r="69" spans="1:28" ht="21">
      <c r="A69" s="357"/>
      <c r="B69" s="377"/>
      <c r="C69" s="265"/>
      <c r="D69" s="383"/>
      <c r="E69" s="134" t="s">
        <v>216</v>
      </c>
      <c r="F69" s="245"/>
      <c r="G69" s="242"/>
      <c r="H69" s="242"/>
      <c r="I69" s="245"/>
      <c r="J69" s="249"/>
      <c r="K69" s="249"/>
      <c r="L69" s="123" t="s">
        <v>7</v>
      </c>
      <c r="M69" s="128">
        <v>3.3</v>
      </c>
      <c r="N69" s="131" t="s">
        <v>215</v>
      </c>
      <c r="O69" s="128">
        <v>0.8</v>
      </c>
      <c r="P69" s="115">
        <v>6011</v>
      </c>
      <c r="Q69" s="115">
        <v>43</v>
      </c>
      <c r="R69" s="115">
        <v>120</v>
      </c>
      <c r="S69" s="115">
        <v>0</v>
      </c>
      <c r="T69" s="115">
        <v>30</v>
      </c>
      <c r="U69" s="115">
        <v>2714</v>
      </c>
      <c r="V69" s="116">
        <v>8918</v>
      </c>
      <c r="W69" s="115">
        <v>7784</v>
      </c>
      <c r="X69" s="115">
        <v>23186.799999999999</v>
      </c>
      <c r="Y69" s="238"/>
      <c r="Z69" s="261"/>
      <c r="AA69" s="222"/>
      <c r="AB69" s="113"/>
    </row>
    <row r="70" spans="1:28" ht="21" customHeight="1">
      <c r="A70" s="382" t="s">
        <v>63</v>
      </c>
      <c r="B70" s="379" t="s">
        <v>217</v>
      </c>
      <c r="C70" s="263" t="s">
        <v>289</v>
      </c>
      <c r="D70" s="227" t="s">
        <v>290</v>
      </c>
      <c r="E70" s="134" t="s">
        <v>218</v>
      </c>
      <c r="F70" s="244" t="s">
        <v>219</v>
      </c>
      <c r="G70" s="380" t="s">
        <v>291</v>
      </c>
      <c r="H70" s="227" t="s">
        <v>578</v>
      </c>
      <c r="I70" s="244" t="s">
        <v>17</v>
      </c>
      <c r="J70" s="249">
        <v>0.89999999999999858</v>
      </c>
      <c r="K70" s="249">
        <v>15</v>
      </c>
      <c r="L70" s="123" t="s">
        <v>8</v>
      </c>
      <c r="M70" s="128" t="s">
        <v>19</v>
      </c>
      <c r="N70" s="131" t="s">
        <v>417</v>
      </c>
      <c r="O70" s="128">
        <v>0.3</v>
      </c>
      <c r="P70" s="115">
        <v>3768</v>
      </c>
      <c r="Q70" s="115">
        <v>13</v>
      </c>
      <c r="R70" s="115">
        <v>38</v>
      </c>
      <c r="S70" s="115">
        <v>1</v>
      </c>
      <c r="T70" s="115">
        <v>6</v>
      </c>
      <c r="U70" s="115">
        <v>1543</v>
      </c>
      <c r="V70" s="116">
        <v>5369</v>
      </c>
      <c r="W70" s="115">
        <v>4946</v>
      </c>
      <c r="X70" s="115">
        <v>4832.1000000000004</v>
      </c>
      <c r="Y70" s="132">
        <v>386</v>
      </c>
      <c r="Z70" s="133" t="s">
        <v>413</v>
      </c>
      <c r="AA70" s="222">
        <f t="shared" ref="AA70" si="29">IF(V70&gt;=V71,V70/(V70+V71),V71/(V70+V71))</f>
        <v>0.52465692784417883</v>
      </c>
      <c r="AB70" s="112"/>
    </row>
    <row r="71" spans="1:28" ht="21">
      <c r="A71" s="388"/>
      <c r="B71" s="377"/>
      <c r="C71" s="352"/>
      <c r="D71" s="242"/>
      <c r="E71" s="134" t="s">
        <v>220</v>
      </c>
      <c r="F71" s="245"/>
      <c r="G71" s="381"/>
      <c r="H71" s="242"/>
      <c r="I71" s="245"/>
      <c r="J71" s="249"/>
      <c r="K71" s="249"/>
      <c r="L71" s="123" t="s">
        <v>7</v>
      </c>
      <c r="M71" s="128" t="s">
        <v>19</v>
      </c>
      <c r="N71" s="131" t="s">
        <v>417</v>
      </c>
      <c r="O71" s="128">
        <v>0.3</v>
      </c>
      <c r="P71" s="115">
        <v>3828</v>
      </c>
      <c r="Q71" s="115">
        <v>12</v>
      </c>
      <c r="R71" s="115">
        <v>50</v>
      </c>
      <c r="S71" s="115">
        <v>1</v>
      </c>
      <c r="T71" s="115">
        <v>11</v>
      </c>
      <c r="U71" s="115">
        <v>2024</v>
      </c>
      <c r="V71" s="116">
        <v>5926</v>
      </c>
      <c r="W71" s="115">
        <v>5374</v>
      </c>
      <c r="X71" s="115">
        <v>5333.4000000000005</v>
      </c>
      <c r="Y71" s="132">
        <v>426</v>
      </c>
      <c r="Z71" s="133" t="s">
        <v>413</v>
      </c>
      <c r="AA71" s="222"/>
      <c r="AB71" s="113"/>
    </row>
    <row r="72" spans="1:28" ht="21" customHeight="1">
      <c r="A72" s="356" t="s">
        <v>63</v>
      </c>
      <c r="B72" s="379" t="s">
        <v>221</v>
      </c>
      <c r="C72" s="263" t="s">
        <v>292</v>
      </c>
      <c r="D72" s="227" t="s">
        <v>293</v>
      </c>
      <c r="E72" s="134" t="s">
        <v>222</v>
      </c>
      <c r="F72" s="244" t="s">
        <v>219</v>
      </c>
      <c r="G72" s="380" t="s">
        <v>294</v>
      </c>
      <c r="H72" s="227" t="s">
        <v>579</v>
      </c>
      <c r="I72" s="244" t="s">
        <v>17</v>
      </c>
      <c r="J72" s="249">
        <v>5.3930000000000007</v>
      </c>
      <c r="K72" s="249">
        <v>7.6</v>
      </c>
      <c r="L72" s="123" t="s">
        <v>8</v>
      </c>
      <c r="M72" s="128">
        <v>3.6</v>
      </c>
      <c r="N72" s="131" t="s">
        <v>417</v>
      </c>
      <c r="O72" s="128">
        <v>0.2</v>
      </c>
      <c r="P72" s="115">
        <v>4178</v>
      </c>
      <c r="Q72" s="115">
        <v>20</v>
      </c>
      <c r="R72" s="115">
        <v>52</v>
      </c>
      <c r="S72" s="115">
        <v>0</v>
      </c>
      <c r="T72" s="115">
        <v>94</v>
      </c>
      <c r="U72" s="115">
        <v>910</v>
      </c>
      <c r="V72" s="116">
        <v>5254</v>
      </c>
      <c r="W72" s="115">
        <v>5114</v>
      </c>
      <c r="X72" s="115">
        <v>28371.600000000002</v>
      </c>
      <c r="Y72" s="260">
        <v>907</v>
      </c>
      <c r="Z72" s="261" t="s">
        <v>408</v>
      </c>
      <c r="AA72" s="222">
        <f t="shared" ref="AA72" si="30">IF(V72&gt;=V73,V72/(V72+V73),V73/(V72+V73))</f>
        <v>0.52687978388113466</v>
      </c>
      <c r="AB72" s="112"/>
    </row>
    <row r="73" spans="1:28" ht="21">
      <c r="A73" s="357"/>
      <c r="B73" s="377"/>
      <c r="C73" s="352"/>
      <c r="D73" s="242"/>
      <c r="E73" s="134" t="s">
        <v>223</v>
      </c>
      <c r="F73" s="245"/>
      <c r="G73" s="381"/>
      <c r="H73" s="242"/>
      <c r="I73" s="245"/>
      <c r="J73" s="249"/>
      <c r="K73" s="249"/>
      <c r="L73" s="123" t="s">
        <v>7</v>
      </c>
      <c r="M73" s="128">
        <v>3.6</v>
      </c>
      <c r="N73" s="131" t="s">
        <v>417</v>
      </c>
      <c r="O73" s="128">
        <v>0.2</v>
      </c>
      <c r="P73" s="115">
        <v>4644</v>
      </c>
      <c r="Q73" s="115">
        <v>23</v>
      </c>
      <c r="R73" s="115">
        <v>78</v>
      </c>
      <c r="S73" s="115">
        <v>0</v>
      </c>
      <c r="T73" s="115">
        <v>195</v>
      </c>
      <c r="U73" s="115">
        <v>911</v>
      </c>
      <c r="V73" s="116">
        <v>5851</v>
      </c>
      <c r="W73" s="115">
        <v>5928</v>
      </c>
      <c r="X73" s="115">
        <v>5851</v>
      </c>
      <c r="Y73" s="260"/>
      <c r="Z73" s="261"/>
      <c r="AA73" s="222"/>
      <c r="AB73" s="113"/>
    </row>
    <row r="74" spans="1:28" ht="19.5" customHeight="1">
      <c r="A74" s="356" t="s">
        <v>63</v>
      </c>
      <c r="B74" s="379" t="s">
        <v>224</v>
      </c>
      <c r="C74" s="263" t="s">
        <v>295</v>
      </c>
      <c r="D74" s="227" t="s">
        <v>296</v>
      </c>
      <c r="E74" s="134" t="s">
        <v>225</v>
      </c>
      <c r="F74" s="244" t="s">
        <v>94</v>
      </c>
      <c r="G74" s="380" t="s">
        <v>297</v>
      </c>
      <c r="H74" s="227" t="s">
        <v>580</v>
      </c>
      <c r="I74" s="244" t="s">
        <v>17</v>
      </c>
      <c r="J74" s="249">
        <v>1</v>
      </c>
      <c r="K74" s="249">
        <v>10.6</v>
      </c>
      <c r="L74" s="123" t="s">
        <v>8</v>
      </c>
      <c r="M74" s="128">
        <v>4</v>
      </c>
      <c r="N74" s="131" t="s">
        <v>417</v>
      </c>
      <c r="O74" s="128">
        <v>1.3</v>
      </c>
      <c r="P74" s="115">
        <v>742</v>
      </c>
      <c r="Q74" s="115">
        <v>0</v>
      </c>
      <c r="R74" s="115">
        <v>76</v>
      </c>
      <c r="S74" s="115">
        <v>0</v>
      </c>
      <c r="T74" s="115">
        <v>1</v>
      </c>
      <c r="U74" s="115">
        <v>278</v>
      </c>
      <c r="V74" s="116">
        <v>1097</v>
      </c>
      <c r="W74" s="115">
        <v>1054</v>
      </c>
      <c r="X74" s="115">
        <v>1097</v>
      </c>
      <c r="Y74" s="260">
        <v>1029</v>
      </c>
      <c r="Z74" s="261" t="s">
        <v>416</v>
      </c>
      <c r="AA74" s="222">
        <f t="shared" ref="AA74" si="31">IF(V74&gt;=V75,V74/(V74+V75),V75/(V74+V75))</f>
        <v>0.57797681770284515</v>
      </c>
      <c r="AB74" s="386"/>
    </row>
    <row r="75" spans="1:28">
      <c r="A75" s="357"/>
      <c r="B75" s="377"/>
      <c r="C75" s="352"/>
      <c r="D75" s="242"/>
      <c r="E75" s="134" t="s">
        <v>226</v>
      </c>
      <c r="F75" s="245"/>
      <c r="G75" s="381"/>
      <c r="H75" s="242"/>
      <c r="I75" s="245"/>
      <c r="J75" s="249"/>
      <c r="K75" s="249"/>
      <c r="L75" s="123" t="s">
        <v>7</v>
      </c>
      <c r="M75" s="128">
        <v>4</v>
      </c>
      <c r="N75" s="131" t="s">
        <v>417</v>
      </c>
      <c r="O75" s="128">
        <v>1.3</v>
      </c>
      <c r="P75" s="115">
        <v>495</v>
      </c>
      <c r="Q75" s="115">
        <v>1</v>
      </c>
      <c r="R75" s="115">
        <v>31</v>
      </c>
      <c r="S75" s="115">
        <v>0</v>
      </c>
      <c r="T75" s="115">
        <v>0</v>
      </c>
      <c r="U75" s="115">
        <v>274</v>
      </c>
      <c r="V75" s="116">
        <v>801</v>
      </c>
      <c r="W75" s="115">
        <v>736</v>
      </c>
      <c r="X75" s="115">
        <v>1521.8999999999999</v>
      </c>
      <c r="Y75" s="260"/>
      <c r="Z75" s="261"/>
      <c r="AA75" s="222"/>
      <c r="AB75" s="387"/>
    </row>
    <row r="76" spans="1:28" ht="19.5" customHeight="1">
      <c r="A76" s="356" t="s">
        <v>63</v>
      </c>
      <c r="B76" s="293" t="s">
        <v>227</v>
      </c>
      <c r="C76" s="374" t="s">
        <v>298</v>
      </c>
      <c r="D76" s="227" t="s">
        <v>299</v>
      </c>
      <c r="E76" s="134" t="s">
        <v>228</v>
      </c>
      <c r="F76" s="244" t="s">
        <v>94</v>
      </c>
      <c r="G76" s="253" t="s">
        <v>300</v>
      </c>
      <c r="H76" s="227" t="s">
        <v>581</v>
      </c>
      <c r="I76" s="244" t="s">
        <v>17</v>
      </c>
      <c r="J76" s="249">
        <v>1.9000000000000057</v>
      </c>
      <c r="K76" s="249">
        <v>15.6</v>
      </c>
      <c r="L76" s="123" t="s">
        <v>8</v>
      </c>
      <c r="M76" s="128" t="s">
        <v>229</v>
      </c>
      <c r="N76" s="131" t="s">
        <v>417</v>
      </c>
      <c r="O76" s="128">
        <v>0.5</v>
      </c>
      <c r="P76" s="115">
        <v>1841</v>
      </c>
      <c r="Q76" s="115">
        <v>19</v>
      </c>
      <c r="R76" s="115">
        <v>122</v>
      </c>
      <c r="S76" s="115">
        <v>0</v>
      </c>
      <c r="T76" s="115">
        <v>15</v>
      </c>
      <c r="U76" s="115">
        <v>458</v>
      </c>
      <c r="V76" s="116">
        <v>2455</v>
      </c>
      <c r="W76" s="115">
        <v>2397</v>
      </c>
      <c r="X76" s="115">
        <v>4664.5</v>
      </c>
      <c r="Y76" s="132">
        <v>270</v>
      </c>
      <c r="Z76" s="133" t="s">
        <v>424</v>
      </c>
      <c r="AA76" s="222">
        <f t="shared" ref="AA76" si="32">IF(V76&gt;=V77,V76/(V76+V77),V77/(V76+V77))</f>
        <v>0.50722601364913689</v>
      </c>
      <c r="AB76" s="342"/>
    </row>
    <row r="77" spans="1:28">
      <c r="A77" s="357"/>
      <c r="B77" s="294"/>
      <c r="C77" s="378"/>
      <c r="D77" s="242"/>
      <c r="E77" s="134" t="s">
        <v>230</v>
      </c>
      <c r="F77" s="245"/>
      <c r="G77" s="242"/>
      <c r="H77" s="242"/>
      <c r="I77" s="245"/>
      <c r="J77" s="249"/>
      <c r="K77" s="249"/>
      <c r="L77" s="123" t="s">
        <v>7</v>
      </c>
      <c r="M77" s="128" t="s">
        <v>229</v>
      </c>
      <c r="N77" s="131" t="s">
        <v>417</v>
      </c>
      <c r="O77" s="128">
        <v>0.5</v>
      </c>
      <c r="P77" s="115">
        <v>1773</v>
      </c>
      <c r="Q77" s="115">
        <v>27</v>
      </c>
      <c r="R77" s="115">
        <v>210</v>
      </c>
      <c r="S77" s="115">
        <v>1</v>
      </c>
      <c r="T77" s="115">
        <v>13</v>
      </c>
      <c r="U77" s="115">
        <v>503</v>
      </c>
      <c r="V77" s="116">
        <v>2527</v>
      </c>
      <c r="W77" s="115">
        <v>2541</v>
      </c>
      <c r="X77" s="115">
        <v>1263.5</v>
      </c>
      <c r="Y77" s="132">
        <v>372</v>
      </c>
      <c r="Z77" s="133" t="s">
        <v>424</v>
      </c>
      <c r="AA77" s="222"/>
      <c r="AB77" s="385"/>
    </row>
    <row r="78" spans="1:28" ht="19.5" customHeight="1">
      <c r="A78" s="382" t="s">
        <v>63</v>
      </c>
      <c r="B78" s="393" t="s">
        <v>231</v>
      </c>
      <c r="C78" s="394" t="s">
        <v>301</v>
      </c>
      <c r="D78" s="309" t="s">
        <v>302</v>
      </c>
      <c r="E78" s="120" t="s">
        <v>232</v>
      </c>
      <c r="F78" s="329" t="s">
        <v>94</v>
      </c>
      <c r="G78" s="253" t="s">
        <v>303</v>
      </c>
      <c r="H78" s="227" t="s">
        <v>582</v>
      </c>
      <c r="I78" s="329" t="s">
        <v>17</v>
      </c>
      <c r="J78" s="390">
        <v>2.7000000000000028</v>
      </c>
      <c r="K78" s="390">
        <v>23.6</v>
      </c>
      <c r="L78" s="119" t="s">
        <v>8</v>
      </c>
      <c r="M78" s="151" t="s">
        <v>12</v>
      </c>
      <c r="N78" s="152">
        <v>2.5</v>
      </c>
      <c r="O78" s="151">
        <v>2.2999999999999998</v>
      </c>
      <c r="P78" s="115">
        <v>9844</v>
      </c>
      <c r="Q78" s="115">
        <v>237</v>
      </c>
      <c r="R78" s="115">
        <v>590</v>
      </c>
      <c r="S78" s="115">
        <v>0</v>
      </c>
      <c r="T78" s="115">
        <v>80</v>
      </c>
      <c r="U78" s="115">
        <v>3686</v>
      </c>
      <c r="V78" s="116">
        <v>14437</v>
      </c>
      <c r="W78" s="115">
        <v>13537</v>
      </c>
      <c r="X78" s="115">
        <v>38979.9</v>
      </c>
      <c r="Y78" s="132">
        <v>1176</v>
      </c>
      <c r="Z78" s="133" t="s">
        <v>424</v>
      </c>
      <c r="AA78" s="222">
        <f t="shared" ref="AA78" si="33">IF(V78&gt;=V79,V78/(V78+V79),V79/(V78+V79))</f>
        <v>0.52909917173642163</v>
      </c>
      <c r="AB78" s="342"/>
    </row>
    <row r="79" spans="1:28">
      <c r="A79" s="357"/>
      <c r="B79" s="294"/>
      <c r="C79" s="378"/>
      <c r="D79" s="242"/>
      <c r="E79" s="134" t="s">
        <v>233</v>
      </c>
      <c r="F79" s="245"/>
      <c r="G79" s="242"/>
      <c r="H79" s="242"/>
      <c r="I79" s="245"/>
      <c r="J79" s="249"/>
      <c r="K79" s="249"/>
      <c r="L79" s="123" t="s">
        <v>7</v>
      </c>
      <c r="M79" s="128" t="s">
        <v>12</v>
      </c>
      <c r="N79" s="131">
        <v>2.5</v>
      </c>
      <c r="O79" s="128">
        <v>2.2999999999999998</v>
      </c>
      <c r="P79" s="115">
        <v>8592</v>
      </c>
      <c r="Q79" s="115">
        <v>244</v>
      </c>
      <c r="R79" s="115">
        <v>565</v>
      </c>
      <c r="S79" s="115">
        <v>0</v>
      </c>
      <c r="T79" s="115">
        <v>80</v>
      </c>
      <c r="U79" s="115">
        <v>3368</v>
      </c>
      <c r="V79" s="116">
        <v>12849</v>
      </c>
      <c r="W79" s="115">
        <v>12067</v>
      </c>
      <c r="X79" s="115">
        <v>34692.300000000003</v>
      </c>
      <c r="Y79" s="132">
        <v>1077</v>
      </c>
      <c r="Z79" s="133" t="s">
        <v>424</v>
      </c>
      <c r="AA79" s="222"/>
      <c r="AB79" s="385"/>
    </row>
    <row r="80" spans="1:28" ht="19.5" customHeight="1">
      <c r="A80" s="356" t="s">
        <v>63</v>
      </c>
      <c r="B80" s="293" t="s">
        <v>234</v>
      </c>
      <c r="C80" s="285" t="s">
        <v>304</v>
      </c>
      <c r="D80" s="227" t="s">
        <v>305</v>
      </c>
      <c r="E80" s="134" t="s">
        <v>235</v>
      </c>
      <c r="F80" s="244" t="s">
        <v>20</v>
      </c>
      <c r="G80" s="389" t="s">
        <v>306</v>
      </c>
      <c r="H80" s="227" t="s">
        <v>583</v>
      </c>
      <c r="I80" s="244" t="s">
        <v>17</v>
      </c>
      <c r="J80" s="249">
        <v>3.6799999999999926</v>
      </c>
      <c r="K80" s="249">
        <v>23</v>
      </c>
      <c r="L80" s="123" t="s">
        <v>8</v>
      </c>
      <c r="M80" s="128" t="s">
        <v>12</v>
      </c>
      <c r="N80" s="131">
        <v>2.5</v>
      </c>
      <c r="O80" s="128">
        <v>2</v>
      </c>
      <c r="P80" s="115">
        <v>5771</v>
      </c>
      <c r="Q80" s="115">
        <v>154</v>
      </c>
      <c r="R80" s="115">
        <v>184</v>
      </c>
      <c r="S80" s="115">
        <v>0</v>
      </c>
      <c r="T80" s="115">
        <v>51</v>
      </c>
      <c r="U80" s="115">
        <v>3329</v>
      </c>
      <c r="V80" s="116">
        <v>9489</v>
      </c>
      <c r="W80" s="115">
        <v>8428</v>
      </c>
      <c r="X80" s="115">
        <v>35109.300000000003</v>
      </c>
      <c r="Y80" s="132">
        <v>595</v>
      </c>
      <c r="Z80" s="133" t="s">
        <v>413</v>
      </c>
      <c r="AA80" s="222">
        <f t="shared" ref="AA80" si="34">IF(V80&gt;=V81,V80/(V80+V81),V81/(V80+V81))</f>
        <v>0.53031911920862906</v>
      </c>
      <c r="AB80" s="342"/>
    </row>
    <row r="81" spans="1:28" ht="20.25" thickBot="1">
      <c r="A81" s="391"/>
      <c r="B81" s="392"/>
      <c r="C81" s="340"/>
      <c r="D81" s="228"/>
      <c r="E81" s="140" t="s">
        <v>236</v>
      </c>
      <c r="F81" s="370"/>
      <c r="G81" s="228"/>
      <c r="H81" s="228"/>
      <c r="I81" s="370"/>
      <c r="J81" s="369"/>
      <c r="K81" s="369"/>
      <c r="L81" s="130" t="s">
        <v>7</v>
      </c>
      <c r="M81" s="141" t="s">
        <v>12</v>
      </c>
      <c r="N81" s="145">
        <v>2.5</v>
      </c>
      <c r="O81" s="141">
        <v>2</v>
      </c>
      <c r="P81" s="118">
        <v>5397</v>
      </c>
      <c r="Q81" s="118">
        <v>208</v>
      </c>
      <c r="R81" s="118">
        <v>216</v>
      </c>
      <c r="S81" s="118">
        <v>0</v>
      </c>
      <c r="T81" s="118">
        <v>59</v>
      </c>
      <c r="U81" s="118">
        <v>2524</v>
      </c>
      <c r="V81" s="117">
        <v>8404</v>
      </c>
      <c r="W81" s="118">
        <v>7724</v>
      </c>
      <c r="X81" s="118">
        <v>31094.800000000003</v>
      </c>
      <c r="Y81" s="149">
        <v>551</v>
      </c>
      <c r="Z81" s="148" t="s">
        <v>413</v>
      </c>
      <c r="AA81" s="222"/>
      <c r="AB81" s="343"/>
    </row>
    <row r="82" spans="1:28" ht="21" customHeight="1">
      <c r="A82" s="358" t="s">
        <v>63</v>
      </c>
      <c r="B82" s="376" t="s">
        <v>237</v>
      </c>
      <c r="C82" s="263" t="s">
        <v>307</v>
      </c>
      <c r="D82" s="227" t="s">
        <v>308</v>
      </c>
      <c r="E82" s="121" t="s">
        <v>238</v>
      </c>
      <c r="F82" s="374" t="s">
        <v>94</v>
      </c>
      <c r="G82" s="397" t="s">
        <v>309</v>
      </c>
      <c r="H82" s="270" t="s">
        <v>584</v>
      </c>
      <c r="I82" s="253" t="s">
        <v>17</v>
      </c>
      <c r="J82" s="395">
        <v>1.25</v>
      </c>
      <c r="K82" s="395">
        <v>25.2</v>
      </c>
      <c r="L82" s="123" t="s">
        <v>8</v>
      </c>
      <c r="M82" s="128" t="s">
        <v>18</v>
      </c>
      <c r="N82" s="127">
        <v>2</v>
      </c>
      <c r="O82" s="127">
        <v>0.1</v>
      </c>
      <c r="P82" s="115">
        <v>7921</v>
      </c>
      <c r="Q82" s="115">
        <v>87</v>
      </c>
      <c r="R82" s="115">
        <v>77</v>
      </c>
      <c r="S82" s="115">
        <v>0</v>
      </c>
      <c r="T82" s="115">
        <v>29</v>
      </c>
      <c r="U82" s="115">
        <v>293</v>
      </c>
      <c r="V82" s="116">
        <v>8407</v>
      </c>
      <c r="W82" s="126">
        <v>8460</v>
      </c>
      <c r="X82" s="115">
        <v>10929.1</v>
      </c>
      <c r="Y82" s="146">
        <v>961</v>
      </c>
      <c r="Z82" s="147" t="s">
        <v>424</v>
      </c>
      <c r="AA82" s="222">
        <f t="shared" ref="AA82" si="35">IF(V82&gt;=V83,V82/(V82+V83),V83/(V82+V83))</f>
        <v>0.52843841148754767</v>
      </c>
      <c r="AB82" s="112"/>
    </row>
    <row r="83" spans="1:28" ht="21">
      <c r="A83" s="359"/>
      <c r="B83" s="377"/>
      <c r="C83" s="264"/>
      <c r="D83" s="242"/>
      <c r="E83" s="120" t="s">
        <v>239</v>
      </c>
      <c r="F83" s="396"/>
      <c r="G83" s="398"/>
      <c r="H83" s="242"/>
      <c r="I83" s="242"/>
      <c r="J83" s="390"/>
      <c r="K83" s="390"/>
      <c r="L83" s="123" t="s">
        <v>7</v>
      </c>
      <c r="M83" s="128" t="s">
        <v>18</v>
      </c>
      <c r="N83" s="127">
        <v>2</v>
      </c>
      <c r="O83" s="127">
        <v>0.1</v>
      </c>
      <c r="P83" s="115">
        <v>8658</v>
      </c>
      <c r="Q83" s="115">
        <v>86</v>
      </c>
      <c r="R83" s="115">
        <v>80</v>
      </c>
      <c r="S83" s="115">
        <v>0</v>
      </c>
      <c r="T83" s="115">
        <v>20</v>
      </c>
      <c r="U83" s="115">
        <v>577</v>
      </c>
      <c r="V83" s="116">
        <v>9421</v>
      </c>
      <c r="W83" s="115">
        <v>9371</v>
      </c>
      <c r="X83" s="115">
        <v>12247.300000000001</v>
      </c>
      <c r="Y83" s="132">
        <v>895</v>
      </c>
      <c r="Z83" s="133" t="s">
        <v>413</v>
      </c>
      <c r="AA83" s="222"/>
      <c r="AB83" s="113"/>
    </row>
    <row r="84" spans="1:28" ht="21" customHeight="1">
      <c r="A84" s="357" t="s">
        <v>63</v>
      </c>
      <c r="B84" s="379" t="s">
        <v>240</v>
      </c>
      <c r="C84" s="253" t="s">
        <v>310</v>
      </c>
      <c r="D84" s="227" t="s">
        <v>311</v>
      </c>
      <c r="E84" s="121" t="s">
        <v>241</v>
      </c>
      <c r="F84" s="374" t="s">
        <v>94</v>
      </c>
      <c r="G84" s="244" t="s">
        <v>312</v>
      </c>
      <c r="H84" s="227" t="s">
        <v>585</v>
      </c>
      <c r="I84" s="253" t="s">
        <v>17</v>
      </c>
      <c r="J84" s="395">
        <v>6.0720000000000027</v>
      </c>
      <c r="K84" s="395">
        <v>27</v>
      </c>
      <c r="L84" s="123" t="s">
        <v>8</v>
      </c>
      <c r="M84" s="128" t="s">
        <v>18</v>
      </c>
      <c r="N84" s="127">
        <v>2</v>
      </c>
      <c r="O84" s="127">
        <v>1</v>
      </c>
      <c r="P84" s="115">
        <v>3774</v>
      </c>
      <c r="Q84" s="115">
        <v>71</v>
      </c>
      <c r="R84" s="115">
        <v>45</v>
      </c>
      <c r="S84" s="115">
        <v>0</v>
      </c>
      <c r="T84" s="115">
        <v>18</v>
      </c>
      <c r="U84" s="115">
        <v>439</v>
      </c>
      <c r="V84" s="116">
        <v>4347</v>
      </c>
      <c r="W84" s="115">
        <v>4310</v>
      </c>
      <c r="X84" s="115">
        <v>26516.699999999997</v>
      </c>
      <c r="Y84" s="132">
        <v>349</v>
      </c>
      <c r="Z84" s="133" t="s">
        <v>425</v>
      </c>
      <c r="AA84" s="222">
        <f t="shared" ref="AA84" si="36">IF(V84&gt;=V85,V84/(V84+V85),V85/(V84+V85))</f>
        <v>0.51041783984682965</v>
      </c>
      <c r="AB84" s="112"/>
    </row>
    <row r="85" spans="1:28" ht="21">
      <c r="A85" s="355"/>
      <c r="B85" s="377"/>
      <c r="C85" s="329"/>
      <c r="D85" s="242"/>
      <c r="E85" s="120" t="s">
        <v>242</v>
      </c>
      <c r="F85" s="396"/>
      <c r="G85" s="244"/>
      <c r="H85" s="242"/>
      <c r="I85" s="242"/>
      <c r="J85" s="390"/>
      <c r="K85" s="390"/>
      <c r="L85" s="123" t="s">
        <v>7</v>
      </c>
      <c r="M85" s="128" t="s">
        <v>18</v>
      </c>
      <c r="N85" s="127">
        <v>2</v>
      </c>
      <c r="O85" s="127">
        <v>1</v>
      </c>
      <c r="P85" s="115">
        <v>4011</v>
      </c>
      <c r="Q85" s="115">
        <v>88</v>
      </c>
      <c r="R85" s="115">
        <v>55</v>
      </c>
      <c r="S85" s="115">
        <v>0</v>
      </c>
      <c r="T85" s="115">
        <v>18</v>
      </c>
      <c r="U85" s="115">
        <v>360</v>
      </c>
      <c r="V85" s="116">
        <v>4532</v>
      </c>
      <c r="W85" s="115">
        <v>4532</v>
      </c>
      <c r="X85" s="115">
        <v>27645.199999999997</v>
      </c>
      <c r="Y85" s="132">
        <v>403</v>
      </c>
      <c r="Z85" s="133" t="s">
        <v>425</v>
      </c>
      <c r="AA85" s="222"/>
      <c r="AB85" s="113"/>
    </row>
    <row r="86" spans="1:28" ht="21" customHeight="1">
      <c r="A86" s="384" t="s">
        <v>63</v>
      </c>
      <c r="B86" s="379" t="s">
        <v>243</v>
      </c>
      <c r="C86" s="269" t="s">
        <v>313</v>
      </c>
      <c r="D86" s="400" t="s">
        <v>314</v>
      </c>
      <c r="E86" s="121" t="s">
        <v>244</v>
      </c>
      <c r="F86" s="265" t="s">
        <v>20</v>
      </c>
      <c r="G86" s="389" t="s">
        <v>315</v>
      </c>
      <c r="H86" s="227" t="s">
        <v>586</v>
      </c>
      <c r="I86" s="269" t="s">
        <v>17</v>
      </c>
      <c r="J86" s="267">
        <v>4.1680000000000064</v>
      </c>
      <c r="K86" s="271">
        <v>20.399999999999999</v>
      </c>
      <c r="L86" s="110" t="s">
        <v>8</v>
      </c>
      <c r="M86" s="119" t="s">
        <v>245</v>
      </c>
      <c r="N86" s="111">
        <v>2.5</v>
      </c>
      <c r="O86" s="122">
        <v>0.5</v>
      </c>
      <c r="P86" s="115">
        <v>9216</v>
      </c>
      <c r="Q86" s="115">
        <v>246</v>
      </c>
      <c r="R86" s="115">
        <v>127</v>
      </c>
      <c r="S86" s="115">
        <v>0</v>
      </c>
      <c r="T86" s="115">
        <v>31</v>
      </c>
      <c r="U86" s="115">
        <v>5625</v>
      </c>
      <c r="V86" s="116">
        <v>15245</v>
      </c>
      <c r="W86" s="115">
        <v>13807</v>
      </c>
      <c r="X86" s="115">
        <v>64029</v>
      </c>
      <c r="Y86" s="132">
        <v>1036</v>
      </c>
      <c r="Z86" s="133" t="s">
        <v>406</v>
      </c>
      <c r="AA86" s="222">
        <f t="shared" ref="AA86" si="37">IF(V86&gt;=V87,V86/(V86+V87),V87/(V86+V87))</f>
        <v>0.55979877354679985</v>
      </c>
      <c r="AB86" s="112"/>
    </row>
    <row r="87" spans="1:28" ht="21.75" thickBot="1">
      <c r="A87" s="384"/>
      <c r="B87" s="377"/>
      <c r="C87" s="265"/>
      <c r="D87" s="383"/>
      <c r="E87" s="120" t="s">
        <v>246</v>
      </c>
      <c r="F87" s="266"/>
      <c r="G87" s="242"/>
      <c r="H87" s="242"/>
      <c r="I87" s="265"/>
      <c r="J87" s="268"/>
      <c r="K87" s="272"/>
      <c r="L87" s="110" t="s">
        <v>7</v>
      </c>
      <c r="M87" s="119" t="s">
        <v>245</v>
      </c>
      <c r="N87" s="111">
        <v>2.5</v>
      </c>
      <c r="O87" s="122">
        <v>0.5</v>
      </c>
      <c r="P87" s="115">
        <v>8437</v>
      </c>
      <c r="Q87" s="115">
        <v>272</v>
      </c>
      <c r="R87" s="115">
        <v>102</v>
      </c>
      <c r="S87" s="115">
        <v>1</v>
      </c>
      <c r="T87" s="115">
        <v>25</v>
      </c>
      <c r="U87" s="115">
        <v>3151</v>
      </c>
      <c r="V87" s="116">
        <v>11988</v>
      </c>
      <c r="W87" s="115">
        <v>11282</v>
      </c>
      <c r="X87" s="115">
        <v>50349.599999999999</v>
      </c>
      <c r="Y87" s="132">
        <v>958</v>
      </c>
      <c r="Z87" s="133" t="s">
        <v>426</v>
      </c>
      <c r="AA87" s="222"/>
      <c r="AB87" s="113"/>
    </row>
    <row r="88" spans="1:28" ht="21" customHeight="1">
      <c r="A88" s="408" t="s">
        <v>316</v>
      </c>
      <c r="B88" s="361" t="s">
        <v>317</v>
      </c>
      <c r="C88" s="409" t="s">
        <v>318</v>
      </c>
      <c r="D88" s="270" t="s">
        <v>319</v>
      </c>
      <c r="E88" s="168" t="s">
        <v>320</v>
      </c>
      <c r="F88" s="410" t="s">
        <v>20</v>
      </c>
      <c r="G88" s="253" t="s">
        <v>321</v>
      </c>
      <c r="H88" s="227" t="s">
        <v>587</v>
      </c>
      <c r="I88" s="269" t="s">
        <v>130</v>
      </c>
      <c r="J88" s="415">
        <v>6</v>
      </c>
      <c r="K88" s="415">
        <v>24.200000000000003</v>
      </c>
      <c r="L88" s="166" t="s">
        <v>8</v>
      </c>
      <c r="M88" s="162" t="s">
        <v>96</v>
      </c>
      <c r="N88" s="155">
        <v>2.2000000000000002</v>
      </c>
      <c r="O88" s="155">
        <v>2.5</v>
      </c>
      <c r="P88" s="158">
        <v>2533</v>
      </c>
      <c r="Q88" s="158">
        <v>36</v>
      </c>
      <c r="R88" s="158">
        <v>173</v>
      </c>
      <c r="S88" s="158">
        <v>0</v>
      </c>
      <c r="T88" s="158">
        <v>17</v>
      </c>
      <c r="U88" s="158">
        <v>439</v>
      </c>
      <c r="V88" s="159">
        <v>3198</v>
      </c>
      <c r="W88" s="158">
        <v>5403</v>
      </c>
      <c r="X88" s="158">
        <v>19188</v>
      </c>
      <c r="Y88" s="170">
        <v>406</v>
      </c>
      <c r="Z88" s="169" t="s">
        <v>413</v>
      </c>
      <c r="AA88" s="222">
        <f t="shared" ref="AA88" si="38">IF(V88&gt;=V89,V88/(V88+V89),V89/(V88+V89))</f>
        <v>0.53140578265204386</v>
      </c>
      <c r="AB88" s="407"/>
    </row>
    <row r="89" spans="1:28" ht="21">
      <c r="A89" s="357"/>
      <c r="B89" s="351"/>
      <c r="C89" s="265"/>
      <c r="D89" s="242"/>
      <c r="E89" s="163" t="s">
        <v>322</v>
      </c>
      <c r="F89" s="262"/>
      <c r="G89" s="242"/>
      <c r="H89" s="242"/>
      <c r="I89" s="265"/>
      <c r="J89" s="405"/>
      <c r="K89" s="405"/>
      <c r="L89" s="154" t="s">
        <v>7</v>
      </c>
      <c r="M89" s="162" t="s">
        <v>96</v>
      </c>
      <c r="N89" s="155">
        <v>2.2000000000000002</v>
      </c>
      <c r="O89" s="155">
        <v>2.5</v>
      </c>
      <c r="P89" s="158">
        <v>2231</v>
      </c>
      <c r="Q89" s="158">
        <v>23</v>
      </c>
      <c r="R89" s="158">
        <v>186</v>
      </c>
      <c r="S89" s="158">
        <v>0</v>
      </c>
      <c r="T89" s="158">
        <v>11</v>
      </c>
      <c r="U89" s="158">
        <v>369</v>
      </c>
      <c r="V89" s="159">
        <v>2820</v>
      </c>
      <c r="W89" s="158">
        <v>4838</v>
      </c>
      <c r="X89" s="158">
        <v>16920</v>
      </c>
      <c r="Y89" s="160">
        <v>375</v>
      </c>
      <c r="Z89" s="165" t="s">
        <v>411</v>
      </c>
      <c r="AA89" s="222"/>
      <c r="AB89" s="387"/>
    </row>
    <row r="90" spans="1:28" ht="21" customHeight="1">
      <c r="A90" s="382" t="s">
        <v>316</v>
      </c>
      <c r="B90" s="350" t="s">
        <v>323</v>
      </c>
      <c r="C90" s="285" t="s">
        <v>324</v>
      </c>
      <c r="D90" s="227" t="s">
        <v>325</v>
      </c>
      <c r="E90" s="164" t="s">
        <v>326</v>
      </c>
      <c r="F90" s="389" t="s">
        <v>20</v>
      </c>
      <c r="G90" s="253" t="s">
        <v>327</v>
      </c>
      <c r="H90" s="227" t="s">
        <v>588</v>
      </c>
      <c r="I90" s="269" t="s">
        <v>130</v>
      </c>
      <c r="J90" s="254">
        <v>10</v>
      </c>
      <c r="K90" s="254">
        <v>12.8</v>
      </c>
      <c r="L90" s="154" t="s">
        <v>8</v>
      </c>
      <c r="M90" s="155">
        <v>3.7</v>
      </c>
      <c r="N90" s="155">
        <v>2.2000000000000002</v>
      </c>
      <c r="O90" s="155">
        <v>0.5</v>
      </c>
      <c r="P90" s="158">
        <v>3485</v>
      </c>
      <c r="Q90" s="158">
        <v>76</v>
      </c>
      <c r="R90" s="158">
        <v>174</v>
      </c>
      <c r="S90" s="158">
        <v>1</v>
      </c>
      <c r="T90" s="158">
        <v>28</v>
      </c>
      <c r="U90" s="158">
        <v>510</v>
      </c>
      <c r="V90" s="159">
        <v>4274</v>
      </c>
      <c r="W90" s="158">
        <v>7191</v>
      </c>
      <c r="X90" s="158">
        <v>42740</v>
      </c>
      <c r="Y90" s="237">
        <v>1028</v>
      </c>
      <c r="Z90" s="401" t="s">
        <v>422</v>
      </c>
      <c r="AA90" s="222">
        <f t="shared" ref="AA90" si="39">IF(V90&gt;=V91,V90/(V90+V91),V91/(V90+V91))</f>
        <v>0.53371628371628377</v>
      </c>
      <c r="AB90" s="386"/>
    </row>
    <row r="91" spans="1:28" ht="21">
      <c r="A91" s="357"/>
      <c r="B91" s="351"/>
      <c r="C91" s="265"/>
      <c r="D91" s="242"/>
      <c r="E91" s="163" t="s">
        <v>328</v>
      </c>
      <c r="F91" s="242"/>
      <c r="G91" s="242"/>
      <c r="H91" s="242"/>
      <c r="I91" s="265"/>
      <c r="J91" s="405"/>
      <c r="K91" s="405"/>
      <c r="L91" s="154" t="s">
        <v>7</v>
      </c>
      <c r="M91" s="155">
        <v>3.7</v>
      </c>
      <c r="N91" s="155">
        <v>2.2000000000000002</v>
      </c>
      <c r="O91" s="155">
        <v>0.5</v>
      </c>
      <c r="P91" s="158">
        <v>2986</v>
      </c>
      <c r="Q91" s="158">
        <v>74</v>
      </c>
      <c r="R91" s="158">
        <v>231</v>
      </c>
      <c r="S91" s="158">
        <v>1</v>
      </c>
      <c r="T91" s="158">
        <v>23</v>
      </c>
      <c r="U91" s="158">
        <v>419</v>
      </c>
      <c r="V91" s="159">
        <v>3734</v>
      </c>
      <c r="W91" s="158">
        <v>6591</v>
      </c>
      <c r="X91" s="158">
        <v>37340</v>
      </c>
      <c r="Y91" s="402"/>
      <c r="Z91" s="255"/>
      <c r="AA91" s="222"/>
      <c r="AB91" s="387"/>
    </row>
    <row r="92" spans="1:28" ht="21" customHeight="1">
      <c r="A92" s="382" t="s">
        <v>316</v>
      </c>
      <c r="B92" s="350" t="s">
        <v>329</v>
      </c>
      <c r="C92" s="285" t="s">
        <v>330</v>
      </c>
      <c r="D92" s="414" t="s">
        <v>331</v>
      </c>
      <c r="E92" s="164" t="s">
        <v>332</v>
      </c>
      <c r="F92" s="389" t="s">
        <v>20</v>
      </c>
      <c r="G92" s="253" t="s">
        <v>333</v>
      </c>
      <c r="H92" s="227" t="s">
        <v>589</v>
      </c>
      <c r="I92" s="269" t="s">
        <v>130</v>
      </c>
      <c r="J92" s="254">
        <v>6.7400000000000091</v>
      </c>
      <c r="K92" s="274">
        <v>19.200000000000003</v>
      </c>
      <c r="L92" s="154" t="s">
        <v>8</v>
      </c>
      <c r="M92" s="162" t="s">
        <v>96</v>
      </c>
      <c r="N92" s="155">
        <v>1.8</v>
      </c>
      <c r="O92" s="155">
        <v>0.4</v>
      </c>
      <c r="P92" s="158">
        <v>2619</v>
      </c>
      <c r="Q92" s="158">
        <v>54</v>
      </c>
      <c r="R92" s="158">
        <v>147</v>
      </c>
      <c r="S92" s="158">
        <v>0</v>
      </c>
      <c r="T92" s="158">
        <v>89</v>
      </c>
      <c r="U92" s="158">
        <v>471</v>
      </c>
      <c r="V92" s="159">
        <v>3380</v>
      </c>
      <c r="W92" s="158">
        <v>6028</v>
      </c>
      <c r="X92" s="158">
        <v>22646</v>
      </c>
      <c r="Y92" s="160">
        <v>490</v>
      </c>
      <c r="Z92" s="165" t="s">
        <v>411</v>
      </c>
      <c r="AA92" s="222">
        <f t="shared" ref="AA92" si="40">IF(V92&gt;=V93,V92/(V92+V93),V93/(V92+V93))</f>
        <v>0.51359975687585468</v>
      </c>
      <c r="AB92" s="156"/>
    </row>
    <row r="93" spans="1:28" ht="21">
      <c r="A93" s="357"/>
      <c r="B93" s="351"/>
      <c r="C93" s="265"/>
      <c r="D93" s="383"/>
      <c r="E93" s="163" t="s">
        <v>334</v>
      </c>
      <c r="F93" s="242"/>
      <c r="G93" s="242"/>
      <c r="H93" s="242"/>
      <c r="I93" s="265"/>
      <c r="J93" s="405"/>
      <c r="K93" s="277"/>
      <c r="L93" s="154" t="s">
        <v>7</v>
      </c>
      <c r="M93" s="162" t="s">
        <v>96</v>
      </c>
      <c r="N93" s="155">
        <v>1.8</v>
      </c>
      <c r="O93" s="155">
        <v>0.4</v>
      </c>
      <c r="P93" s="158">
        <v>2453</v>
      </c>
      <c r="Q93" s="158">
        <v>76</v>
      </c>
      <c r="R93" s="158">
        <v>118</v>
      </c>
      <c r="S93" s="158">
        <v>0</v>
      </c>
      <c r="T93" s="158">
        <v>81</v>
      </c>
      <c r="U93" s="158">
        <v>473</v>
      </c>
      <c r="V93" s="159">
        <v>3201</v>
      </c>
      <c r="W93" s="158">
        <v>5690</v>
      </c>
      <c r="X93" s="158">
        <v>21446.7</v>
      </c>
      <c r="Y93" s="160">
        <v>462</v>
      </c>
      <c r="Z93" s="165" t="s">
        <v>411</v>
      </c>
      <c r="AA93" s="222"/>
      <c r="AB93" s="157"/>
    </row>
    <row r="94" spans="1:28" ht="21" customHeight="1">
      <c r="A94" s="382" t="s">
        <v>316</v>
      </c>
      <c r="B94" s="350" t="s">
        <v>335</v>
      </c>
      <c r="C94" s="285" t="s">
        <v>330</v>
      </c>
      <c r="D94" s="414" t="s">
        <v>336</v>
      </c>
      <c r="E94" s="164" t="s">
        <v>337</v>
      </c>
      <c r="F94" s="253" t="s">
        <v>338</v>
      </c>
      <c r="G94" s="253" t="s">
        <v>339</v>
      </c>
      <c r="H94" s="227" t="s">
        <v>590</v>
      </c>
      <c r="I94" s="269" t="s">
        <v>17</v>
      </c>
      <c r="J94" s="254">
        <v>16.559999999999999</v>
      </c>
      <c r="K94" s="406">
        <v>9</v>
      </c>
      <c r="L94" s="154" t="s">
        <v>8</v>
      </c>
      <c r="M94" s="162">
        <v>3.7</v>
      </c>
      <c r="N94" s="155" t="s">
        <v>417</v>
      </c>
      <c r="O94" s="155">
        <v>0.8</v>
      </c>
      <c r="P94" s="158">
        <v>527</v>
      </c>
      <c r="Q94" s="158">
        <v>6</v>
      </c>
      <c r="R94" s="158">
        <v>27</v>
      </c>
      <c r="S94" s="158">
        <v>0</v>
      </c>
      <c r="T94" s="158">
        <v>0</v>
      </c>
      <c r="U94" s="158">
        <v>256</v>
      </c>
      <c r="V94" s="159">
        <v>816</v>
      </c>
      <c r="W94" s="158">
        <v>1212</v>
      </c>
      <c r="X94" s="158">
        <v>13545.6</v>
      </c>
      <c r="Y94" s="237">
        <v>206</v>
      </c>
      <c r="Z94" s="401" t="s">
        <v>423</v>
      </c>
      <c r="AA94" s="222">
        <f t="shared" ref="AA94" si="41">IF(V94&gt;=V95,V94/(V94+V95),V95/(V94+V95))</f>
        <v>0.50714729645742695</v>
      </c>
      <c r="AB94" s="156"/>
    </row>
    <row r="95" spans="1:28" ht="21">
      <c r="A95" s="357"/>
      <c r="B95" s="351"/>
      <c r="C95" s="265"/>
      <c r="D95" s="383"/>
      <c r="E95" s="163" t="s">
        <v>340</v>
      </c>
      <c r="F95" s="242"/>
      <c r="G95" s="242"/>
      <c r="H95" s="242"/>
      <c r="I95" s="265"/>
      <c r="J95" s="405"/>
      <c r="K95" s="406"/>
      <c r="L95" s="154" t="s">
        <v>7</v>
      </c>
      <c r="M95" s="162">
        <v>3.7</v>
      </c>
      <c r="N95" s="155" t="s">
        <v>417</v>
      </c>
      <c r="O95" s="155">
        <v>0.8</v>
      </c>
      <c r="P95" s="158">
        <v>503</v>
      </c>
      <c r="Q95" s="158">
        <v>6</v>
      </c>
      <c r="R95" s="158">
        <v>21</v>
      </c>
      <c r="S95" s="158">
        <v>0</v>
      </c>
      <c r="T95" s="158">
        <v>0</v>
      </c>
      <c r="U95" s="158">
        <v>263</v>
      </c>
      <c r="V95" s="159">
        <v>793</v>
      </c>
      <c r="W95" s="158">
        <v>1153</v>
      </c>
      <c r="X95" s="158">
        <v>13163.800000000001</v>
      </c>
      <c r="Y95" s="238"/>
      <c r="Z95" s="255"/>
      <c r="AA95" s="222"/>
      <c r="AB95" s="157"/>
    </row>
    <row r="96" spans="1:28" ht="21" customHeight="1">
      <c r="A96" s="356" t="s">
        <v>316</v>
      </c>
      <c r="B96" s="350" t="s">
        <v>341</v>
      </c>
      <c r="C96" s="256" t="s">
        <v>342</v>
      </c>
      <c r="D96" s="414" t="s">
        <v>343</v>
      </c>
      <c r="E96" s="164" t="s">
        <v>344</v>
      </c>
      <c r="F96" s="394" t="s">
        <v>345</v>
      </c>
      <c r="G96" s="253" t="s">
        <v>346</v>
      </c>
      <c r="H96" s="227" t="s">
        <v>591</v>
      </c>
      <c r="I96" s="285" t="s">
        <v>17</v>
      </c>
      <c r="J96" s="254">
        <v>13.72</v>
      </c>
      <c r="K96" s="403">
        <v>9</v>
      </c>
      <c r="L96" s="154" t="s">
        <v>11</v>
      </c>
      <c r="M96" s="162">
        <v>3.5</v>
      </c>
      <c r="N96" s="155" t="s">
        <v>417</v>
      </c>
      <c r="O96" s="155">
        <v>1</v>
      </c>
      <c r="P96" s="158">
        <v>842</v>
      </c>
      <c r="Q96" s="158">
        <v>10</v>
      </c>
      <c r="R96" s="158">
        <v>10</v>
      </c>
      <c r="S96" s="158">
        <v>0</v>
      </c>
      <c r="T96" s="158">
        <v>0</v>
      </c>
      <c r="U96" s="158">
        <v>104</v>
      </c>
      <c r="V96" s="159">
        <v>966</v>
      </c>
      <c r="W96" s="158">
        <v>1447</v>
      </c>
      <c r="X96" s="158">
        <v>13234.199999999999</v>
      </c>
      <c r="Y96" s="237">
        <v>357</v>
      </c>
      <c r="Z96" s="401" t="s">
        <v>424</v>
      </c>
      <c r="AA96" s="222">
        <f t="shared" ref="AA96" si="42">IF(V96&gt;=V97,V96/(V96+V97),V97/(V96+V97))</f>
        <v>0.51465103889184871</v>
      </c>
      <c r="AB96" s="386"/>
    </row>
    <row r="97" spans="1:28" ht="21.75" thickBot="1">
      <c r="A97" s="357"/>
      <c r="B97" s="351"/>
      <c r="C97" s="257"/>
      <c r="D97" s="383"/>
      <c r="E97" s="163" t="s">
        <v>347</v>
      </c>
      <c r="F97" s="378"/>
      <c r="G97" s="329"/>
      <c r="H97" s="228"/>
      <c r="I97" s="265"/>
      <c r="J97" s="405"/>
      <c r="K97" s="404"/>
      <c r="L97" s="154" t="s">
        <v>10</v>
      </c>
      <c r="M97" s="162">
        <v>3.5</v>
      </c>
      <c r="N97" s="155" t="s">
        <v>417</v>
      </c>
      <c r="O97" s="155">
        <v>1</v>
      </c>
      <c r="P97" s="158">
        <v>810</v>
      </c>
      <c r="Q97" s="158">
        <v>10</v>
      </c>
      <c r="R97" s="158">
        <v>7</v>
      </c>
      <c r="S97" s="158">
        <v>0</v>
      </c>
      <c r="T97" s="158">
        <v>0</v>
      </c>
      <c r="U97" s="158">
        <v>84</v>
      </c>
      <c r="V97" s="159">
        <v>911</v>
      </c>
      <c r="W97" s="158">
        <v>1367</v>
      </c>
      <c r="X97" s="158">
        <v>12480.699999999999</v>
      </c>
      <c r="Y97" s="402"/>
      <c r="Z97" s="328"/>
      <c r="AA97" s="222"/>
      <c r="AB97" s="387"/>
    </row>
    <row r="98" spans="1:28" ht="21" customHeight="1">
      <c r="A98" s="411" t="s">
        <v>427</v>
      </c>
      <c r="B98" s="423" t="s">
        <v>428</v>
      </c>
      <c r="C98" s="241" t="s">
        <v>499</v>
      </c>
      <c r="D98" s="241" t="s">
        <v>472</v>
      </c>
      <c r="E98" s="135" t="s">
        <v>348</v>
      </c>
      <c r="F98" s="424" t="s">
        <v>429</v>
      </c>
      <c r="G98" s="425" t="s">
        <v>522</v>
      </c>
      <c r="H98" s="227" t="s">
        <v>592</v>
      </c>
      <c r="I98" s="424" t="s">
        <v>430</v>
      </c>
      <c r="J98" s="427">
        <v>42</v>
      </c>
      <c r="K98" s="427">
        <v>7.4</v>
      </c>
      <c r="L98" s="177" t="s">
        <v>11</v>
      </c>
      <c r="M98" s="185">
        <v>3.2</v>
      </c>
      <c r="N98" s="178" t="s">
        <v>417</v>
      </c>
      <c r="O98" s="185">
        <v>0.5</v>
      </c>
      <c r="P98" s="12">
        <v>261</v>
      </c>
      <c r="Q98" s="12">
        <v>2</v>
      </c>
      <c r="R98" s="12">
        <v>9</v>
      </c>
      <c r="S98" s="12">
        <v>0</v>
      </c>
      <c r="T98" s="12">
        <v>1</v>
      </c>
      <c r="U98" s="12">
        <v>55</v>
      </c>
      <c r="V98" s="12">
        <v>328</v>
      </c>
      <c r="W98" s="13">
        <v>509</v>
      </c>
      <c r="X98" s="13">
        <v>13776</v>
      </c>
      <c r="Y98" s="420">
        <v>209</v>
      </c>
      <c r="Z98" s="421" t="s">
        <v>431</v>
      </c>
      <c r="AA98" s="422">
        <f t="shared" ref="AA98:AA146" si="43">IF(V98&gt;=V99,V98/(V98+V99),V99/(V98+V99))</f>
        <v>0.53858784893267653</v>
      </c>
      <c r="AB98" s="432"/>
    </row>
    <row r="99" spans="1:28" ht="21.75" thickBot="1">
      <c r="A99" s="412"/>
      <c r="B99" s="413"/>
      <c r="C99" s="231"/>
      <c r="D99" s="231"/>
      <c r="E99" s="134" t="s">
        <v>349</v>
      </c>
      <c r="F99" s="223"/>
      <c r="G99" s="426"/>
      <c r="H99" s="228"/>
      <c r="I99" s="223"/>
      <c r="J99" s="224"/>
      <c r="K99" s="224"/>
      <c r="L99" s="173" t="s">
        <v>10</v>
      </c>
      <c r="M99" s="186">
        <v>3.2</v>
      </c>
      <c r="N99" s="192" t="s">
        <v>417</v>
      </c>
      <c r="O99" s="186">
        <v>0.5</v>
      </c>
      <c r="P99" s="10">
        <v>215</v>
      </c>
      <c r="Q99" s="10">
        <v>3</v>
      </c>
      <c r="R99" s="10">
        <v>12</v>
      </c>
      <c r="S99" s="10">
        <v>0</v>
      </c>
      <c r="T99" s="10">
        <v>3</v>
      </c>
      <c r="U99" s="10">
        <v>48</v>
      </c>
      <c r="V99" s="10">
        <v>281</v>
      </c>
      <c r="W99" s="11">
        <v>467</v>
      </c>
      <c r="X99" s="11">
        <v>11802</v>
      </c>
      <c r="Y99" s="232"/>
      <c r="Z99" s="229"/>
      <c r="AA99" s="222"/>
      <c r="AB99" s="433"/>
    </row>
    <row r="100" spans="1:28" ht="21" customHeight="1">
      <c r="A100" s="411" t="s">
        <v>427</v>
      </c>
      <c r="B100" s="413" t="s">
        <v>432</v>
      </c>
      <c r="C100" s="231" t="s">
        <v>500</v>
      </c>
      <c r="D100" s="231" t="s">
        <v>473</v>
      </c>
      <c r="E100" s="134" t="s">
        <v>350</v>
      </c>
      <c r="F100" s="223" t="s">
        <v>429</v>
      </c>
      <c r="G100" s="226" t="s">
        <v>539</v>
      </c>
      <c r="H100" s="227" t="s">
        <v>593</v>
      </c>
      <c r="I100" s="223" t="s">
        <v>430</v>
      </c>
      <c r="J100" s="224">
        <v>34</v>
      </c>
      <c r="K100" s="224">
        <v>8.4</v>
      </c>
      <c r="L100" s="173" t="s">
        <v>11</v>
      </c>
      <c r="M100" s="186">
        <v>2.8</v>
      </c>
      <c r="N100" s="192" t="s">
        <v>417</v>
      </c>
      <c r="O100" s="186">
        <v>1.4</v>
      </c>
      <c r="P100" s="10">
        <v>1432</v>
      </c>
      <c r="Q100" s="10">
        <v>239</v>
      </c>
      <c r="R100" s="10">
        <v>39</v>
      </c>
      <c r="S100" s="10">
        <v>0</v>
      </c>
      <c r="T100" s="10">
        <v>6</v>
      </c>
      <c r="U100" s="10">
        <v>416</v>
      </c>
      <c r="V100" s="10">
        <v>2132</v>
      </c>
      <c r="W100" s="11">
        <v>3996</v>
      </c>
      <c r="X100" s="11">
        <v>72488</v>
      </c>
      <c r="Y100" s="232">
        <v>1278</v>
      </c>
      <c r="Z100" s="229" t="s">
        <v>433</v>
      </c>
      <c r="AA100" s="222">
        <f t="shared" si="43"/>
        <v>0.5250612608598797</v>
      </c>
      <c r="AB100" s="174"/>
    </row>
    <row r="101" spans="1:28" ht="21.75" thickBot="1">
      <c r="A101" s="412"/>
      <c r="B101" s="413"/>
      <c r="C101" s="231"/>
      <c r="D101" s="231"/>
      <c r="E101" s="134" t="s">
        <v>351</v>
      </c>
      <c r="F101" s="223"/>
      <c r="G101" s="226"/>
      <c r="H101" s="228"/>
      <c r="I101" s="223"/>
      <c r="J101" s="224"/>
      <c r="K101" s="224"/>
      <c r="L101" s="173" t="s">
        <v>10</v>
      </c>
      <c r="M101" s="186">
        <v>2.8</v>
      </c>
      <c r="N101" s="192" t="s">
        <v>417</v>
      </c>
      <c r="O101" s="186">
        <v>1.4</v>
      </c>
      <c r="P101" s="10">
        <v>1610</v>
      </c>
      <c r="Q101" s="10">
        <v>278</v>
      </c>
      <c r="R101" s="10">
        <v>24</v>
      </c>
      <c r="S101" s="10">
        <v>0</v>
      </c>
      <c r="T101" s="10">
        <v>5</v>
      </c>
      <c r="U101" s="10">
        <v>440</v>
      </c>
      <c r="V101" s="10">
        <v>2357</v>
      </c>
      <c r="W101" s="11">
        <v>4400</v>
      </c>
      <c r="X101" s="11">
        <v>80138</v>
      </c>
      <c r="Y101" s="232"/>
      <c r="Z101" s="229"/>
      <c r="AA101" s="222"/>
      <c r="AB101" s="174"/>
    </row>
    <row r="102" spans="1:28" ht="21" customHeight="1">
      <c r="A102" s="411" t="s">
        <v>427</v>
      </c>
      <c r="B102" s="413" t="s">
        <v>434</v>
      </c>
      <c r="C102" s="231" t="s">
        <v>501</v>
      </c>
      <c r="D102" s="231" t="s">
        <v>474</v>
      </c>
      <c r="E102" s="134" t="s">
        <v>352</v>
      </c>
      <c r="F102" s="225" t="s">
        <v>435</v>
      </c>
      <c r="G102" s="226" t="s">
        <v>526</v>
      </c>
      <c r="H102" s="227" t="s">
        <v>594</v>
      </c>
      <c r="I102" s="223" t="s">
        <v>430</v>
      </c>
      <c r="J102" s="224">
        <v>2.5</v>
      </c>
      <c r="K102" s="234">
        <v>22.2</v>
      </c>
      <c r="L102" s="173" t="s">
        <v>8</v>
      </c>
      <c r="M102" s="184" t="s">
        <v>353</v>
      </c>
      <c r="N102" s="186">
        <v>3</v>
      </c>
      <c r="O102" s="186">
        <v>0.5</v>
      </c>
      <c r="P102" s="10">
        <v>3857</v>
      </c>
      <c r="Q102" s="10">
        <v>232</v>
      </c>
      <c r="R102" s="10">
        <v>102</v>
      </c>
      <c r="S102" s="10">
        <v>2</v>
      </c>
      <c r="T102" s="10">
        <v>142</v>
      </c>
      <c r="U102" s="10">
        <v>1294</v>
      </c>
      <c r="V102" s="10">
        <v>5629</v>
      </c>
      <c r="W102" s="11">
        <v>9758</v>
      </c>
      <c r="X102" s="11">
        <v>14072.5</v>
      </c>
      <c r="Y102" s="11">
        <v>901</v>
      </c>
      <c r="Z102" s="187" t="s">
        <v>436</v>
      </c>
      <c r="AA102" s="222">
        <f t="shared" si="43"/>
        <v>0.5112442476339325</v>
      </c>
      <c r="AB102" s="174"/>
    </row>
    <row r="103" spans="1:28" ht="21.75" thickBot="1">
      <c r="A103" s="412"/>
      <c r="B103" s="413"/>
      <c r="C103" s="231"/>
      <c r="D103" s="231"/>
      <c r="E103" s="134" t="s">
        <v>354</v>
      </c>
      <c r="F103" s="225"/>
      <c r="G103" s="226"/>
      <c r="H103" s="228"/>
      <c r="I103" s="223"/>
      <c r="J103" s="224"/>
      <c r="K103" s="234"/>
      <c r="L103" s="173" t="s">
        <v>7</v>
      </c>
      <c r="M103" s="184" t="s">
        <v>353</v>
      </c>
      <c r="N103" s="186">
        <v>3</v>
      </c>
      <c r="O103" s="186">
        <v>0.5</v>
      </c>
      <c r="P103" s="10">
        <v>3904</v>
      </c>
      <c r="Q103" s="10">
        <v>281</v>
      </c>
      <c r="R103" s="10">
        <v>113</v>
      </c>
      <c r="S103" s="10">
        <v>0</v>
      </c>
      <c r="T103" s="10">
        <v>91</v>
      </c>
      <c r="U103" s="10">
        <v>1499</v>
      </c>
      <c r="V103" s="10">
        <v>5888</v>
      </c>
      <c r="W103" s="11">
        <v>9962</v>
      </c>
      <c r="X103" s="11">
        <v>14720</v>
      </c>
      <c r="Y103" s="11">
        <v>994</v>
      </c>
      <c r="Z103" s="187" t="s">
        <v>436</v>
      </c>
      <c r="AA103" s="222"/>
      <c r="AB103" s="174"/>
    </row>
    <row r="104" spans="1:28" ht="21" customHeight="1">
      <c r="A104" s="416" t="s">
        <v>427</v>
      </c>
      <c r="B104" s="413" t="s">
        <v>437</v>
      </c>
      <c r="C104" s="231" t="s">
        <v>502</v>
      </c>
      <c r="D104" s="231" t="s">
        <v>475</v>
      </c>
      <c r="E104" s="134" t="s">
        <v>355</v>
      </c>
      <c r="F104" s="225" t="s">
        <v>435</v>
      </c>
      <c r="G104" s="226" t="s">
        <v>540</v>
      </c>
      <c r="H104" s="227" t="s">
        <v>595</v>
      </c>
      <c r="I104" s="223" t="s">
        <v>438</v>
      </c>
      <c r="J104" s="224">
        <v>5.3</v>
      </c>
      <c r="K104" s="234">
        <v>26.200000000000003</v>
      </c>
      <c r="L104" s="173" t="s">
        <v>8</v>
      </c>
      <c r="M104" s="184" t="s">
        <v>245</v>
      </c>
      <c r="N104" s="186">
        <v>2.1</v>
      </c>
      <c r="O104" s="186">
        <v>3.8</v>
      </c>
      <c r="P104" s="10">
        <v>4521</v>
      </c>
      <c r="Q104" s="10">
        <v>274</v>
      </c>
      <c r="R104" s="10">
        <v>147</v>
      </c>
      <c r="S104" s="10">
        <v>2</v>
      </c>
      <c r="T104" s="10">
        <v>196</v>
      </c>
      <c r="U104" s="10">
        <v>804</v>
      </c>
      <c r="V104" s="10">
        <v>5944</v>
      </c>
      <c r="W104" s="11">
        <v>6100</v>
      </c>
      <c r="X104" s="11">
        <v>31503.200000000001</v>
      </c>
      <c r="Y104" s="11">
        <v>1016</v>
      </c>
      <c r="Z104" s="187" t="s">
        <v>439</v>
      </c>
      <c r="AA104" s="222">
        <f t="shared" si="43"/>
        <v>0.5217696629213483</v>
      </c>
      <c r="AB104" s="174"/>
    </row>
    <row r="105" spans="1:28" ht="21.75" thickBot="1">
      <c r="A105" s="412"/>
      <c r="B105" s="413"/>
      <c r="C105" s="231"/>
      <c r="D105" s="231"/>
      <c r="E105" s="134" t="s">
        <v>356</v>
      </c>
      <c r="F105" s="225"/>
      <c r="G105" s="226"/>
      <c r="H105" s="228"/>
      <c r="I105" s="223"/>
      <c r="J105" s="224"/>
      <c r="K105" s="234"/>
      <c r="L105" s="173" t="s">
        <v>7</v>
      </c>
      <c r="M105" s="184" t="s">
        <v>245</v>
      </c>
      <c r="N105" s="186">
        <v>2.1</v>
      </c>
      <c r="O105" s="186">
        <v>3.8</v>
      </c>
      <c r="P105" s="10">
        <v>4087</v>
      </c>
      <c r="Q105" s="10">
        <v>250</v>
      </c>
      <c r="R105" s="10">
        <v>132</v>
      </c>
      <c r="S105" s="10">
        <v>0</v>
      </c>
      <c r="T105" s="10">
        <v>148</v>
      </c>
      <c r="U105" s="10">
        <v>831</v>
      </c>
      <c r="V105" s="10">
        <v>5448</v>
      </c>
      <c r="W105" s="11">
        <v>5595</v>
      </c>
      <c r="X105" s="11">
        <v>28874.399999999998</v>
      </c>
      <c r="Y105" s="11">
        <v>492</v>
      </c>
      <c r="Z105" s="187" t="s">
        <v>440</v>
      </c>
      <c r="AA105" s="222"/>
      <c r="AB105" s="174"/>
    </row>
    <row r="106" spans="1:28" ht="21" customHeight="1">
      <c r="A106" s="416" t="s">
        <v>427</v>
      </c>
      <c r="B106" s="413" t="s">
        <v>441</v>
      </c>
      <c r="C106" s="231" t="s">
        <v>503</v>
      </c>
      <c r="D106" s="231" t="s">
        <v>504</v>
      </c>
      <c r="E106" s="134" t="s">
        <v>357</v>
      </c>
      <c r="F106" s="225" t="s">
        <v>435</v>
      </c>
      <c r="G106" s="226" t="s">
        <v>527</v>
      </c>
      <c r="H106" s="227" t="s">
        <v>596</v>
      </c>
      <c r="I106" s="223" t="s">
        <v>438</v>
      </c>
      <c r="J106" s="224">
        <v>2.2000000000000002</v>
      </c>
      <c r="K106" s="417">
        <v>22.4</v>
      </c>
      <c r="L106" s="173" t="s">
        <v>8</v>
      </c>
      <c r="M106" s="184" t="s">
        <v>12</v>
      </c>
      <c r="N106" s="186">
        <v>2.2000000000000002</v>
      </c>
      <c r="O106" s="186">
        <v>2</v>
      </c>
      <c r="P106" s="10">
        <v>9801</v>
      </c>
      <c r="Q106" s="10">
        <v>220</v>
      </c>
      <c r="R106" s="10">
        <v>136</v>
      </c>
      <c r="S106" s="10">
        <v>0</v>
      </c>
      <c r="T106" s="10">
        <v>400</v>
      </c>
      <c r="U106" s="10">
        <v>2079</v>
      </c>
      <c r="V106" s="10">
        <v>12636</v>
      </c>
      <c r="W106" s="11">
        <v>12990</v>
      </c>
      <c r="X106" s="11">
        <v>27799.200000000001</v>
      </c>
      <c r="Y106" s="11">
        <v>1114</v>
      </c>
      <c r="Z106" s="187" t="s">
        <v>442</v>
      </c>
      <c r="AA106" s="222">
        <f t="shared" si="43"/>
        <v>0.52347550627899087</v>
      </c>
      <c r="AB106" s="174"/>
    </row>
    <row r="107" spans="1:28" ht="21.75" thickBot="1">
      <c r="A107" s="412"/>
      <c r="B107" s="413"/>
      <c r="C107" s="231"/>
      <c r="D107" s="231"/>
      <c r="E107" s="134" t="s">
        <v>358</v>
      </c>
      <c r="F107" s="225"/>
      <c r="G107" s="226"/>
      <c r="H107" s="228"/>
      <c r="I107" s="223"/>
      <c r="J107" s="224"/>
      <c r="K107" s="417"/>
      <c r="L107" s="173" t="s">
        <v>7</v>
      </c>
      <c r="M107" s="184" t="s">
        <v>12</v>
      </c>
      <c r="N107" s="186">
        <v>2.2000000000000002</v>
      </c>
      <c r="O107" s="186">
        <v>2</v>
      </c>
      <c r="P107" s="10">
        <v>11022</v>
      </c>
      <c r="Q107" s="10">
        <v>275</v>
      </c>
      <c r="R107" s="10">
        <v>150</v>
      </c>
      <c r="S107" s="10">
        <v>0</v>
      </c>
      <c r="T107" s="10">
        <v>364</v>
      </c>
      <c r="U107" s="10">
        <v>2070</v>
      </c>
      <c r="V107" s="10">
        <v>13881</v>
      </c>
      <c r="W107" s="11">
        <v>14201</v>
      </c>
      <c r="X107" s="11">
        <v>30538.2</v>
      </c>
      <c r="Y107" s="11">
        <v>1356</v>
      </c>
      <c r="Z107" s="187" t="s">
        <v>439</v>
      </c>
      <c r="AA107" s="222"/>
      <c r="AB107" s="174"/>
    </row>
    <row r="108" spans="1:28" ht="21" customHeight="1">
      <c r="A108" s="411" t="s">
        <v>427</v>
      </c>
      <c r="B108" s="413" t="s">
        <v>443</v>
      </c>
      <c r="C108" s="231" t="s">
        <v>505</v>
      </c>
      <c r="D108" s="231" t="s">
        <v>476</v>
      </c>
      <c r="E108" s="134" t="s">
        <v>359</v>
      </c>
      <c r="F108" s="225" t="s">
        <v>435</v>
      </c>
      <c r="G108" s="226" t="s">
        <v>528</v>
      </c>
      <c r="H108" s="227" t="s">
        <v>597</v>
      </c>
      <c r="I108" s="223" t="s">
        <v>438</v>
      </c>
      <c r="J108" s="224">
        <v>3.4</v>
      </c>
      <c r="K108" s="417">
        <v>20</v>
      </c>
      <c r="L108" s="173" t="s">
        <v>8</v>
      </c>
      <c r="M108" s="184" t="s">
        <v>19</v>
      </c>
      <c r="N108" s="186">
        <v>2.8</v>
      </c>
      <c r="O108" s="192" t="s">
        <v>417</v>
      </c>
      <c r="P108" s="10">
        <v>9075</v>
      </c>
      <c r="Q108" s="10">
        <v>154</v>
      </c>
      <c r="R108" s="10">
        <v>59</v>
      </c>
      <c r="S108" s="10">
        <v>0</v>
      </c>
      <c r="T108" s="10">
        <v>25</v>
      </c>
      <c r="U108" s="10">
        <v>5738</v>
      </c>
      <c r="V108" s="10">
        <v>15051</v>
      </c>
      <c r="W108" s="11">
        <v>1635</v>
      </c>
      <c r="X108" s="11">
        <v>27137.7</v>
      </c>
      <c r="Y108" s="11">
        <v>1400</v>
      </c>
      <c r="Z108" s="187" t="s">
        <v>444</v>
      </c>
      <c r="AA108" s="222">
        <f t="shared" si="43"/>
        <v>0.56576555783156857</v>
      </c>
      <c r="AB108" s="174"/>
    </row>
    <row r="109" spans="1:28" ht="21.75" thickBot="1">
      <c r="A109" s="412"/>
      <c r="B109" s="413"/>
      <c r="C109" s="231"/>
      <c r="D109" s="231"/>
      <c r="E109" s="134" t="s">
        <v>360</v>
      </c>
      <c r="F109" s="225"/>
      <c r="G109" s="226"/>
      <c r="H109" s="228"/>
      <c r="I109" s="223"/>
      <c r="J109" s="224"/>
      <c r="K109" s="417"/>
      <c r="L109" s="173" t="s">
        <v>7</v>
      </c>
      <c r="M109" s="184" t="s">
        <v>19</v>
      </c>
      <c r="N109" s="186">
        <v>2.8</v>
      </c>
      <c r="O109" s="192" t="s">
        <v>417</v>
      </c>
      <c r="P109" s="10">
        <v>12225</v>
      </c>
      <c r="Q109" s="10">
        <v>107</v>
      </c>
      <c r="R109" s="10">
        <v>53</v>
      </c>
      <c r="S109" s="10">
        <v>0</v>
      </c>
      <c r="T109" s="10">
        <v>0</v>
      </c>
      <c r="U109" s="10">
        <v>7225</v>
      </c>
      <c r="V109" s="10">
        <v>19610</v>
      </c>
      <c r="W109" s="11">
        <v>1517</v>
      </c>
      <c r="X109" s="11">
        <v>25581.600000000002</v>
      </c>
      <c r="Y109" s="11">
        <v>1542</v>
      </c>
      <c r="Z109" s="187" t="s">
        <v>436</v>
      </c>
      <c r="AA109" s="222"/>
      <c r="AB109" s="174"/>
    </row>
    <row r="110" spans="1:28" ht="21" customHeight="1">
      <c r="A110" s="416" t="s">
        <v>427</v>
      </c>
      <c r="B110" s="413" t="s">
        <v>445</v>
      </c>
      <c r="C110" s="231" t="s">
        <v>506</v>
      </c>
      <c r="D110" s="231" t="s">
        <v>477</v>
      </c>
      <c r="E110" s="134" t="s">
        <v>361</v>
      </c>
      <c r="F110" s="225" t="s">
        <v>435</v>
      </c>
      <c r="G110" s="226" t="s">
        <v>541</v>
      </c>
      <c r="H110" s="227" t="s">
        <v>598</v>
      </c>
      <c r="I110" s="223" t="s">
        <v>438</v>
      </c>
      <c r="J110" s="224">
        <v>2.2000000000000002</v>
      </c>
      <c r="K110" s="417">
        <v>20.399999999999999</v>
      </c>
      <c r="L110" s="173" t="s">
        <v>8</v>
      </c>
      <c r="M110" s="184">
        <v>3.6</v>
      </c>
      <c r="N110" s="186">
        <v>2.6</v>
      </c>
      <c r="O110" s="186">
        <v>4</v>
      </c>
      <c r="P110" s="10">
        <v>4888</v>
      </c>
      <c r="Q110" s="10">
        <v>46</v>
      </c>
      <c r="R110" s="10">
        <v>44</v>
      </c>
      <c r="S110" s="10">
        <v>0</v>
      </c>
      <c r="T110" s="10">
        <v>2</v>
      </c>
      <c r="U110" s="10">
        <v>5157</v>
      </c>
      <c r="V110" s="10">
        <v>10137</v>
      </c>
      <c r="W110" s="11">
        <v>1329</v>
      </c>
      <c r="X110" s="11">
        <v>18048.2</v>
      </c>
      <c r="Y110" s="232">
        <v>1120</v>
      </c>
      <c r="Z110" s="229" t="s">
        <v>446</v>
      </c>
      <c r="AA110" s="222">
        <f t="shared" si="43"/>
        <v>0.53285323801513873</v>
      </c>
      <c r="AB110" s="174"/>
    </row>
    <row r="111" spans="1:28" ht="21.75" thickBot="1">
      <c r="A111" s="412"/>
      <c r="B111" s="413"/>
      <c r="C111" s="231"/>
      <c r="D111" s="231"/>
      <c r="E111" s="134" t="s">
        <v>360</v>
      </c>
      <c r="F111" s="225"/>
      <c r="G111" s="226"/>
      <c r="H111" s="228"/>
      <c r="I111" s="223"/>
      <c r="J111" s="224"/>
      <c r="K111" s="417"/>
      <c r="L111" s="173" t="s">
        <v>7</v>
      </c>
      <c r="M111" s="184">
        <v>3.6</v>
      </c>
      <c r="N111" s="186">
        <v>2.6</v>
      </c>
      <c r="O111" s="186">
        <v>4</v>
      </c>
      <c r="P111" s="10">
        <v>4343</v>
      </c>
      <c r="Q111" s="10">
        <v>39</v>
      </c>
      <c r="R111" s="10">
        <v>46</v>
      </c>
      <c r="S111" s="10">
        <v>0</v>
      </c>
      <c r="T111" s="10">
        <v>4</v>
      </c>
      <c r="U111" s="10">
        <v>4455</v>
      </c>
      <c r="V111" s="10">
        <v>8887</v>
      </c>
      <c r="W111" s="11">
        <v>1508</v>
      </c>
      <c r="X111" s="11">
        <v>19965.2</v>
      </c>
      <c r="Y111" s="232"/>
      <c r="Z111" s="229"/>
      <c r="AA111" s="222"/>
      <c r="AB111" s="174"/>
    </row>
    <row r="112" spans="1:28" ht="21" customHeight="1">
      <c r="A112" s="416" t="s">
        <v>427</v>
      </c>
      <c r="B112" s="413" t="s">
        <v>447</v>
      </c>
      <c r="C112" s="231" t="s">
        <v>507</v>
      </c>
      <c r="D112" s="231" t="s">
        <v>478</v>
      </c>
      <c r="E112" s="134" t="s">
        <v>362</v>
      </c>
      <c r="F112" s="225" t="s">
        <v>435</v>
      </c>
      <c r="G112" s="226" t="s">
        <v>542</v>
      </c>
      <c r="H112" s="227" t="s">
        <v>599</v>
      </c>
      <c r="I112" s="223" t="s">
        <v>438</v>
      </c>
      <c r="J112" s="224">
        <v>13.2</v>
      </c>
      <c r="K112" s="188">
        <v>21.2</v>
      </c>
      <c r="L112" s="173" t="s">
        <v>8</v>
      </c>
      <c r="M112" s="184" t="s">
        <v>363</v>
      </c>
      <c r="N112" s="186">
        <v>2</v>
      </c>
      <c r="O112" s="186">
        <v>2</v>
      </c>
      <c r="P112" s="10">
        <v>6291</v>
      </c>
      <c r="Q112" s="10">
        <v>108</v>
      </c>
      <c r="R112" s="10">
        <v>515</v>
      </c>
      <c r="S112" s="10">
        <v>0</v>
      </c>
      <c r="T112" s="10">
        <v>55</v>
      </c>
      <c r="U112" s="10">
        <v>1548</v>
      </c>
      <c r="V112" s="10">
        <v>8517</v>
      </c>
      <c r="W112" s="11">
        <v>1654</v>
      </c>
      <c r="X112" s="11">
        <v>19708</v>
      </c>
      <c r="Y112" s="11">
        <v>819</v>
      </c>
      <c r="Z112" s="187" t="s">
        <v>439</v>
      </c>
      <c r="AA112" s="222">
        <f t="shared" si="43"/>
        <v>0.51481143898826476</v>
      </c>
      <c r="AB112" s="174"/>
    </row>
    <row r="113" spans="1:28" ht="21.75" thickBot="1">
      <c r="A113" s="412"/>
      <c r="B113" s="413"/>
      <c r="C113" s="231"/>
      <c r="D113" s="231"/>
      <c r="E113" s="134" t="s">
        <v>364</v>
      </c>
      <c r="F113" s="225"/>
      <c r="G113" s="226"/>
      <c r="H113" s="228"/>
      <c r="I113" s="223"/>
      <c r="J113" s="224"/>
      <c r="K113" s="189" t="s">
        <v>448</v>
      </c>
      <c r="L113" s="173" t="s">
        <v>7</v>
      </c>
      <c r="M113" s="184" t="s">
        <v>363</v>
      </c>
      <c r="N113" s="186">
        <v>2</v>
      </c>
      <c r="O113" s="186">
        <v>2</v>
      </c>
      <c r="P113" s="10">
        <v>6719</v>
      </c>
      <c r="Q113" s="10">
        <v>113</v>
      </c>
      <c r="R113" s="10">
        <v>501</v>
      </c>
      <c r="S113" s="10">
        <v>0</v>
      </c>
      <c r="T113" s="10">
        <v>41</v>
      </c>
      <c r="U113" s="10">
        <v>1663</v>
      </c>
      <c r="V113" s="10">
        <v>9037</v>
      </c>
      <c r="W113" s="11">
        <v>1913</v>
      </c>
      <c r="X113" s="11">
        <v>22399</v>
      </c>
      <c r="Y113" s="11">
        <v>804</v>
      </c>
      <c r="Z113" s="187" t="s">
        <v>439</v>
      </c>
      <c r="AA113" s="222"/>
      <c r="AB113" s="174"/>
    </row>
    <row r="114" spans="1:28" ht="21" customHeight="1">
      <c r="A114" s="416" t="s">
        <v>427</v>
      </c>
      <c r="B114" s="413" t="s">
        <v>449</v>
      </c>
      <c r="C114" s="231" t="s">
        <v>508</v>
      </c>
      <c r="D114" s="231" t="s">
        <v>479</v>
      </c>
      <c r="E114" s="134" t="s">
        <v>365</v>
      </c>
      <c r="F114" s="225" t="s">
        <v>435</v>
      </c>
      <c r="G114" s="226" t="s">
        <v>543</v>
      </c>
      <c r="H114" s="227" t="s">
        <v>600</v>
      </c>
      <c r="I114" s="223" t="s">
        <v>438</v>
      </c>
      <c r="J114" s="224">
        <v>9.3000000000000007</v>
      </c>
      <c r="K114" s="417">
        <v>19.399999999999999</v>
      </c>
      <c r="L114" s="173" t="s">
        <v>8</v>
      </c>
      <c r="M114" s="184" t="s">
        <v>363</v>
      </c>
      <c r="N114" s="186">
        <v>2</v>
      </c>
      <c r="O114" s="186">
        <v>0.5</v>
      </c>
      <c r="P114" s="10">
        <v>5422</v>
      </c>
      <c r="Q114" s="10">
        <v>121</v>
      </c>
      <c r="R114" s="10">
        <v>134</v>
      </c>
      <c r="S114" s="10">
        <v>0</v>
      </c>
      <c r="T114" s="10">
        <v>263</v>
      </c>
      <c r="U114" s="10">
        <v>646</v>
      </c>
      <c r="V114" s="10">
        <v>6586</v>
      </c>
      <c r="W114" s="11">
        <v>1286</v>
      </c>
      <c r="X114" s="11">
        <v>4496</v>
      </c>
      <c r="Y114" s="11">
        <v>554</v>
      </c>
      <c r="Z114" s="187" t="s">
        <v>439</v>
      </c>
      <c r="AA114" s="222">
        <f t="shared" si="43"/>
        <v>0.57304446184634128</v>
      </c>
      <c r="AB114" s="174"/>
    </row>
    <row r="115" spans="1:28" ht="21.75" thickBot="1">
      <c r="A115" s="412"/>
      <c r="B115" s="413"/>
      <c r="C115" s="231"/>
      <c r="D115" s="231"/>
      <c r="E115" s="134" t="s">
        <v>366</v>
      </c>
      <c r="F115" s="225"/>
      <c r="G115" s="226"/>
      <c r="H115" s="228"/>
      <c r="I115" s="223"/>
      <c r="J115" s="224"/>
      <c r="K115" s="230"/>
      <c r="L115" s="173" t="s">
        <v>7</v>
      </c>
      <c r="M115" s="184" t="s">
        <v>363</v>
      </c>
      <c r="N115" s="184" t="s">
        <v>367</v>
      </c>
      <c r="O115" s="186">
        <v>0.5</v>
      </c>
      <c r="P115" s="10">
        <v>4179</v>
      </c>
      <c r="Q115" s="10">
        <v>105</v>
      </c>
      <c r="R115" s="10">
        <v>129</v>
      </c>
      <c r="S115" s="10">
        <v>1</v>
      </c>
      <c r="T115" s="10">
        <v>182</v>
      </c>
      <c r="U115" s="10">
        <v>311</v>
      </c>
      <c r="V115" s="10">
        <v>4907</v>
      </c>
      <c r="W115" s="11">
        <v>1459</v>
      </c>
      <c r="X115" s="11">
        <v>5124</v>
      </c>
      <c r="Y115" s="11">
        <v>483</v>
      </c>
      <c r="Z115" s="187" t="s">
        <v>450</v>
      </c>
      <c r="AA115" s="222"/>
      <c r="AB115" s="174"/>
    </row>
    <row r="116" spans="1:28" ht="21" customHeight="1">
      <c r="A116" s="411" t="s">
        <v>427</v>
      </c>
      <c r="B116" s="413" t="s">
        <v>451</v>
      </c>
      <c r="C116" s="231" t="s">
        <v>509</v>
      </c>
      <c r="D116" s="231" t="s">
        <v>480</v>
      </c>
      <c r="E116" s="193" t="s">
        <v>452</v>
      </c>
      <c r="F116" s="225" t="s">
        <v>435</v>
      </c>
      <c r="G116" s="226" t="s">
        <v>544</v>
      </c>
      <c r="H116" s="227" t="s">
        <v>601</v>
      </c>
      <c r="I116" s="223" t="s">
        <v>438</v>
      </c>
      <c r="J116" s="224">
        <v>11.199999999999989</v>
      </c>
      <c r="K116" s="190">
        <v>18.399999999999999</v>
      </c>
      <c r="L116" s="191" t="s">
        <v>8</v>
      </c>
      <c r="M116" s="194" t="s">
        <v>12</v>
      </c>
      <c r="N116" s="186">
        <v>2</v>
      </c>
      <c r="O116" s="195">
        <v>0.2</v>
      </c>
      <c r="P116" s="10">
        <v>5921</v>
      </c>
      <c r="Q116" s="10">
        <v>47</v>
      </c>
      <c r="R116" s="10">
        <v>211</v>
      </c>
      <c r="S116" s="10">
        <v>0</v>
      </c>
      <c r="T116" s="10">
        <v>197</v>
      </c>
      <c r="U116" s="10">
        <v>339</v>
      </c>
      <c r="V116" s="10">
        <v>6715</v>
      </c>
      <c r="W116" s="11">
        <v>1023</v>
      </c>
      <c r="X116" s="11">
        <v>12682.2</v>
      </c>
      <c r="Y116" s="11">
        <v>666</v>
      </c>
      <c r="Z116" s="187" t="s">
        <v>440</v>
      </c>
      <c r="AA116" s="222">
        <f t="shared" si="43"/>
        <v>0.51107390212344928</v>
      </c>
      <c r="AB116" s="174"/>
    </row>
    <row r="117" spans="1:28" ht="21.75" thickBot="1">
      <c r="A117" s="419"/>
      <c r="B117" s="413"/>
      <c r="C117" s="231"/>
      <c r="D117" s="231"/>
      <c r="E117" s="134" t="s">
        <v>453</v>
      </c>
      <c r="F117" s="225"/>
      <c r="G117" s="226"/>
      <c r="H117" s="228"/>
      <c r="I117" s="223"/>
      <c r="J117" s="224"/>
      <c r="K117" s="189" t="s">
        <v>368</v>
      </c>
      <c r="L117" s="173" t="s">
        <v>7</v>
      </c>
      <c r="M117" s="194" t="s">
        <v>12</v>
      </c>
      <c r="N117" s="186">
        <v>2</v>
      </c>
      <c r="O117" s="195">
        <v>0.2</v>
      </c>
      <c r="P117" s="10">
        <v>5687</v>
      </c>
      <c r="Q117" s="10">
        <v>45</v>
      </c>
      <c r="R117" s="10">
        <v>188</v>
      </c>
      <c r="S117" s="10">
        <v>0</v>
      </c>
      <c r="T117" s="10">
        <v>182</v>
      </c>
      <c r="U117" s="10">
        <v>322</v>
      </c>
      <c r="V117" s="10">
        <v>6424</v>
      </c>
      <c r="W117" s="11">
        <v>1007</v>
      </c>
      <c r="X117" s="11">
        <v>12696</v>
      </c>
      <c r="Y117" s="11">
        <v>704</v>
      </c>
      <c r="Z117" s="187" t="s">
        <v>439</v>
      </c>
      <c r="AA117" s="222"/>
      <c r="AB117" s="174"/>
    </row>
    <row r="118" spans="1:28" ht="21" customHeight="1">
      <c r="A118" s="418" t="s">
        <v>427</v>
      </c>
      <c r="B118" s="413" t="s">
        <v>369</v>
      </c>
      <c r="C118" s="231" t="s">
        <v>510</v>
      </c>
      <c r="D118" s="231" t="s">
        <v>481</v>
      </c>
      <c r="E118" s="193" t="s">
        <v>452</v>
      </c>
      <c r="F118" s="225" t="s">
        <v>435</v>
      </c>
      <c r="G118" s="226" t="s">
        <v>546</v>
      </c>
      <c r="H118" s="227" t="s">
        <v>602</v>
      </c>
      <c r="I118" s="223" t="s">
        <v>438</v>
      </c>
      <c r="J118" s="224">
        <v>11.2</v>
      </c>
      <c r="K118" s="190">
        <v>20.599999999999998</v>
      </c>
      <c r="L118" s="191" t="s">
        <v>8</v>
      </c>
      <c r="M118" s="194" t="s">
        <v>12</v>
      </c>
      <c r="N118" s="184">
        <v>2.1</v>
      </c>
      <c r="O118" s="195">
        <v>1.2</v>
      </c>
      <c r="P118" s="10">
        <v>6571</v>
      </c>
      <c r="Q118" s="10">
        <v>178</v>
      </c>
      <c r="R118" s="10">
        <v>280</v>
      </c>
      <c r="S118" s="10">
        <v>0</v>
      </c>
      <c r="T118" s="10">
        <v>269</v>
      </c>
      <c r="U118" s="10">
        <v>1044</v>
      </c>
      <c r="V118" s="10">
        <f>SUM(P118:U118)</f>
        <v>8342</v>
      </c>
      <c r="W118" s="11">
        <v>8796</v>
      </c>
      <c r="X118" s="11">
        <v>93430.399999999994</v>
      </c>
      <c r="Y118" s="11">
        <v>722</v>
      </c>
      <c r="Z118" s="187" t="s">
        <v>454</v>
      </c>
      <c r="AA118" s="222">
        <f t="shared" si="43"/>
        <v>0.5169806643529995</v>
      </c>
      <c r="AB118" s="174"/>
    </row>
    <row r="119" spans="1:28" ht="21.75" thickBot="1">
      <c r="A119" s="412"/>
      <c r="B119" s="413"/>
      <c r="C119" s="231"/>
      <c r="D119" s="231"/>
      <c r="E119" s="134" t="s">
        <v>453</v>
      </c>
      <c r="F119" s="225"/>
      <c r="G119" s="226"/>
      <c r="H119" s="228"/>
      <c r="I119" s="223"/>
      <c r="J119" s="224"/>
      <c r="K119" s="189" t="s">
        <v>368</v>
      </c>
      <c r="L119" s="173" t="s">
        <v>7</v>
      </c>
      <c r="M119" s="194" t="s">
        <v>12</v>
      </c>
      <c r="N119" s="184">
        <v>2.1</v>
      </c>
      <c r="O119" s="195">
        <v>1.2</v>
      </c>
      <c r="P119" s="10">
        <v>6137</v>
      </c>
      <c r="Q119" s="10">
        <v>157</v>
      </c>
      <c r="R119" s="10">
        <v>253</v>
      </c>
      <c r="S119" s="10">
        <v>0</v>
      </c>
      <c r="T119" s="10">
        <v>227</v>
      </c>
      <c r="U119" s="10">
        <v>1020</v>
      </c>
      <c r="V119" s="10">
        <f t="shared" ref="V119:V137" si="44">SUM(P119:U119)</f>
        <v>7794</v>
      </c>
      <c r="W119" s="11">
        <v>8148</v>
      </c>
      <c r="X119" s="11">
        <v>87292.799999999988</v>
      </c>
      <c r="Y119" s="11">
        <v>601</v>
      </c>
      <c r="Z119" s="187" t="s">
        <v>440</v>
      </c>
      <c r="AA119" s="222"/>
      <c r="AB119" s="174"/>
    </row>
    <row r="120" spans="1:28" ht="21" customHeight="1">
      <c r="A120" s="411" t="s">
        <v>427</v>
      </c>
      <c r="B120" s="413" t="s">
        <v>455</v>
      </c>
      <c r="C120" s="231" t="s">
        <v>511</v>
      </c>
      <c r="D120" s="231" t="s">
        <v>482</v>
      </c>
      <c r="E120" s="134" t="s">
        <v>456</v>
      </c>
      <c r="F120" s="225" t="s">
        <v>435</v>
      </c>
      <c r="G120" s="226" t="s">
        <v>529</v>
      </c>
      <c r="H120" s="227" t="s">
        <v>603</v>
      </c>
      <c r="I120" s="223" t="s">
        <v>438</v>
      </c>
      <c r="J120" s="224">
        <v>6.8</v>
      </c>
      <c r="K120" s="417">
        <v>12.4</v>
      </c>
      <c r="L120" s="173" t="s">
        <v>8</v>
      </c>
      <c r="M120" s="184">
        <v>3.6</v>
      </c>
      <c r="N120" s="184">
        <v>2.1</v>
      </c>
      <c r="O120" s="186">
        <v>0.5</v>
      </c>
      <c r="P120" s="10">
        <v>3938</v>
      </c>
      <c r="Q120" s="10">
        <v>142</v>
      </c>
      <c r="R120" s="10">
        <v>183</v>
      </c>
      <c r="S120" s="10">
        <v>0</v>
      </c>
      <c r="T120" s="10">
        <v>45</v>
      </c>
      <c r="U120" s="10">
        <v>440</v>
      </c>
      <c r="V120" s="10">
        <f t="shared" si="44"/>
        <v>4748</v>
      </c>
      <c r="W120" s="11">
        <v>4943</v>
      </c>
      <c r="X120" s="11">
        <v>32286.399999999998</v>
      </c>
      <c r="Y120" s="232">
        <v>1006</v>
      </c>
      <c r="Z120" s="229" t="s">
        <v>457</v>
      </c>
      <c r="AA120" s="222">
        <f t="shared" si="43"/>
        <v>0.51962768110076896</v>
      </c>
      <c r="AB120" s="174"/>
    </row>
    <row r="121" spans="1:28" ht="21.75" thickBot="1">
      <c r="A121" s="412"/>
      <c r="B121" s="413"/>
      <c r="C121" s="231"/>
      <c r="D121" s="231"/>
      <c r="E121" s="134" t="s">
        <v>458</v>
      </c>
      <c r="F121" s="225"/>
      <c r="G121" s="226"/>
      <c r="H121" s="228"/>
      <c r="I121" s="223"/>
      <c r="J121" s="224"/>
      <c r="K121" s="230"/>
      <c r="L121" s="173" t="s">
        <v>7</v>
      </c>
      <c r="M121" s="184">
        <v>3.6</v>
      </c>
      <c r="N121" s="184">
        <v>2.1</v>
      </c>
      <c r="O121" s="186">
        <v>0.5</v>
      </c>
      <c r="P121" s="10">
        <v>4266</v>
      </c>
      <c r="Q121" s="10">
        <v>137</v>
      </c>
      <c r="R121" s="10">
        <v>218</v>
      </c>
      <c r="S121" s="10">
        <v>0</v>
      </c>
      <c r="T121" s="10">
        <v>43</v>
      </c>
      <c r="U121" s="10">
        <v>472</v>
      </c>
      <c r="V121" s="10">
        <f t="shared" si="44"/>
        <v>5136</v>
      </c>
      <c r="W121" s="11">
        <v>5341</v>
      </c>
      <c r="X121" s="11">
        <v>34924.799999999996</v>
      </c>
      <c r="Y121" s="233"/>
      <c r="Z121" s="230"/>
      <c r="AA121" s="222"/>
      <c r="AB121" s="174"/>
    </row>
    <row r="122" spans="1:28" ht="21" customHeight="1">
      <c r="A122" s="416" t="s">
        <v>427</v>
      </c>
      <c r="B122" s="413" t="s">
        <v>370</v>
      </c>
      <c r="C122" s="231" t="s">
        <v>512</v>
      </c>
      <c r="D122" s="231" t="s">
        <v>483</v>
      </c>
      <c r="E122" s="134" t="s">
        <v>459</v>
      </c>
      <c r="F122" s="225" t="s">
        <v>460</v>
      </c>
      <c r="G122" s="226" t="s">
        <v>545</v>
      </c>
      <c r="H122" s="227" t="s">
        <v>604</v>
      </c>
      <c r="I122" s="223" t="s">
        <v>438</v>
      </c>
      <c r="J122" s="224">
        <v>18</v>
      </c>
      <c r="K122" s="188">
        <v>19.600000000000001</v>
      </c>
      <c r="L122" s="173" t="s">
        <v>8</v>
      </c>
      <c r="M122" s="186">
        <v>3.7</v>
      </c>
      <c r="N122" s="186">
        <v>2.5</v>
      </c>
      <c r="O122" s="186">
        <v>3.6</v>
      </c>
      <c r="P122" s="10">
        <v>6247</v>
      </c>
      <c r="Q122" s="10">
        <v>22</v>
      </c>
      <c r="R122" s="10">
        <v>57</v>
      </c>
      <c r="S122" s="10">
        <v>0</v>
      </c>
      <c r="T122" s="10">
        <v>0</v>
      </c>
      <c r="U122" s="10">
        <v>5013</v>
      </c>
      <c r="V122" s="10">
        <f t="shared" si="44"/>
        <v>11339</v>
      </c>
      <c r="W122" s="11">
        <v>8912</v>
      </c>
      <c r="X122" s="11">
        <v>204102</v>
      </c>
      <c r="Y122" s="232">
        <v>1764</v>
      </c>
      <c r="Z122" s="229" t="s">
        <v>457</v>
      </c>
      <c r="AA122" s="222">
        <f t="shared" si="43"/>
        <v>0.51127106590233184</v>
      </c>
      <c r="AB122" s="174"/>
    </row>
    <row r="123" spans="1:28" ht="21.75" thickBot="1">
      <c r="A123" s="412"/>
      <c r="B123" s="413"/>
      <c r="C123" s="231"/>
      <c r="D123" s="231"/>
      <c r="E123" s="134" t="s">
        <v>461</v>
      </c>
      <c r="F123" s="225"/>
      <c r="G123" s="226"/>
      <c r="H123" s="228"/>
      <c r="I123" s="223"/>
      <c r="J123" s="224"/>
      <c r="K123" s="189" t="s">
        <v>368</v>
      </c>
      <c r="L123" s="173" t="s">
        <v>7</v>
      </c>
      <c r="M123" s="186">
        <v>3.7</v>
      </c>
      <c r="N123" s="186">
        <v>2.5</v>
      </c>
      <c r="O123" s="186">
        <v>3.6</v>
      </c>
      <c r="P123" s="10">
        <v>6407</v>
      </c>
      <c r="Q123" s="10">
        <v>25</v>
      </c>
      <c r="R123" s="10">
        <v>53</v>
      </c>
      <c r="S123" s="10">
        <v>0</v>
      </c>
      <c r="T123" s="10">
        <v>0</v>
      </c>
      <c r="U123" s="10">
        <v>5377</v>
      </c>
      <c r="V123" s="10">
        <f t="shared" si="44"/>
        <v>11862</v>
      </c>
      <c r="W123" s="11">
        <v>9252</v>
      </c>
      <c r="X123" s="11">
        <v>213516</v>
      </c>
      <c r="Y123" s="233"/>
      <c r="Z123" s="230"/>
      <c r="AA123" s="222"/>
      <c r="AB123" s="174"/>
    </row>
    <row r="124" spans="1:28" ht="21" customHeight="1">
      <c r="A124" s="411" t="s">
        <v>427</v>
      </c>
      <c r="B124" s="413" t="s">
        <v>371</v>
      </c>
      <c r="C124" s="231" t="s">
        <v>513</v>
      </c>
      <c r="D124" s="231" t="s">
        <v>484</v>
      </c>
      <c r="E124" s="193" t="s">
        <v>462</v>
      </c>
      <c r="F124" s="225" t="s">
        <v>460</v>
      </c>
      <c r="G124" s="226" t="s">
        <v>523</v>
      </c>
      <c r="H124" s="227" t="s">
        <v>605</v>
      </c>
      <c r="I124" s="223" t="s">
        <v>438</v>
      </c>
      <c r="J124" s="224">
        <v>4.7</v>
      </c>
      <c r="K124" s="190">
        <v>12.6</v>
      </c>
      <c r="L124" s="191" t="s">
        <v>8</v>
      </c>
      <c r="M124" s="195">
        <v>3.5</v>
      </c>
      <c r="N124" s="186">
        <v>2</v>
      </c>
      <c r="O124" s="195">
        <v>0.8</v>
      </c>
      <c r="P124" s="10">
        <v>677</v>
      </c>
      <c r="Q124" s="10">
        <v>26</v>
      </c>
      <c r="R124" s="10">
        <v>4</v>
      </c>
      <c r="S124" s="10">
        <v>0</v>
      </c>
      <c r="T124" s="10">
        <v>0</v>
      </c>
      <c r="U124" s="10">
        <v>164</v>
      </c>
      <c r="V124" s="10">
        <f t="shared" si="44"/>
        <v>871</v>
      </c>
      <c r="W124" s="11">
        <v>819</v>
      </c>
      <c r="X124" s="11">
        <v>4093.7000000000003</v>
      </c>
      <c r="Y124" s="232">
        <v>222</v>
      </c>
      <c r="Z124" s="229" t="s">
        <v>446</v>
      </c>
      <c r="AA124" s="222">
        <f t="shared" si="43"/>
        <v>0.51722090261282661</v>
      </c>
      <c r="AB124" s="174"/>
    </row>
    <row r="125" spans="1:28" ht="21.75" thickBot="1">
      <c r="A125" s="412"/>
      <c r="B125" s="413"/>
      <c r="C125" s="231"/>
      <c r="D125" s="231"/>
      <c r="E125" s="134" t="s">
        <v>463</v>
      </c>
      <c r="F125" s="225"/>
      <c r="G125" s="226"/>
      <c r="H125" s="228"/>
      <c r="I125" s="223"/>
      <c r="J125" s="224"/>
      <c r="K125" s="189" t="s">
        <v>368</v>
      </c>
      <c r="L125" s="173" t="s">
        <v>7</v>
      </c>
      <c r="M125" s="186">
        <v>3.5</v>
      </c>
      <c r="N125" s="186">
        <v>2</v>
      </c>
      <c r="O125" s="186">
        <v>0.8</v>
      </c>
      <c r="P125" s="10">
        <v>639</v>
      </c>
      <c r="Q125" s="10">
        <v>24</v>
      </c>
      <c r="R125" s="10">
        <v>3</v>
      </c>
      <c r="S125" s="10">
        <v>0</v>
      </c>
      <c r="T125" s="10">
        <v>0</v>
      </c>
      <c r="U125" s="10">
        <v>147</v>
      </c>
      <c r="V125" s="10">
        <f t="shared" si="44"/>
        <v>813</v>
      </c>
      <c r="W125" s="11">
        <v>767</v>
      </c>
      <c r="X125" s="11">
        <v>3821.1000000000004</v>
      </c>
      <c r="Y125" s="233"/>
      <c r="Z125" s="230"/>
      <c r="AA125" s="222"/>
      <c r="AB125" s="174"/>
    </row>
    <row r="126" spans="1:28" ht="21" customHeight="1">
      <c r="A126" s="411" t="s">
        <v>427</v>
      </c>
      <c r="B126" s="413" t="s">
        <v>372</v>
      </c>
      <c r="C126" s="231" t="s">
        <v>514</v>
      </c>
      <c r="D126" s="231" t="s">
        <v>485</v>
      </c>
      <c r="E126" s="134" t="s">
        <v>464</v>
      </c>
      <c r="F126" s="225" t="s">
        <v>465</v>
      </c>
      <c r="G126" s="226" t="s">
        <v>524</v>
      </c>
      <c r="H126" s="227" t="s">
        <v>606</v>
      </c>
      <c r="I126" s="223" t="s">
        <v>438</v>
      </c>
      <c r="J126" s="224">
        <v>37.200000000000003</v>
      </c>
      <c r="K126" s="234">
        <v>10.4</v>
      </c>
      <c r="L126" s="173" t="s">
        <v>8</v>
      </c>
      <c r="M126" s="184" t="s">
        <v>19</v>
      </c>
      <c r="N126" s="192" t="s">
        <v>417</v>
      </c>
      <c r="O126" s="186">
        <v>1.6</v>
      </c>
      <c r="P126" s="10">
        <v>5487</v>
      </c>
      <c r="Q126" s="10">
        <v>127</v>
      </c>
      <c r="R126" s="10">
        <v>75</v>
      </c>
      <c r="S126" s="10">
        <v>0</v>
      </c>
      <c r="T126" s="10">
        <v>51</v>
      </c>
      <c r="U126" s="10">
        <v>825</v>
      </c>
      <c r="V126" s="10">
        <f t="shared" si="44"/>
        <v>6565</v>
      </c>
      <c r="W126" s="11">
        <v>6522</v>
      </c>
      <c r="X126" s="11">
        <v>244218.00000000003</v>
      </c>
      <c r="Y126" s="11">
        <v>1383</v>
      </c>
      <c r="Z126" s="187" t="s">
        <v>439</v>
      </c>
      <c r="AA126" s="222">
        <f t="shared" si="43"/>
        <v>0.51142368088114909</v>
      </c>
      <c r="AB126" s="174"/>
    </row>
    <row r="127" spans="1:28" ht="21.75" thickBot="1">
      <c r="A127" s="412"/>
      <c r="B127" s="413"/>
      <c r="C127" s="231"/>
      <c r="D127" s="231"/>
      <c r="E127" s="134" t="s">
        <v>466</v>
      </c>
      <c r="F127" s="225"/>
      <c r="G127" s="226"/>
      <c r="H127" s="228"/>
      <c r="I127" s="223"/>
      <c r="J127" s="224"/>
      <c r="K127" s="234"/>
      <c r="L127" s="173" t="s">
        <v>7</v>
      </c>
      <c r="M127" s="184" t="s">
        <v>19</v>
      </c>
      <c r="N127" s="192" t="s">
        <v>417</v>
      </c>
      <c r="O127" s="186">
        <v>1.6</v>
      </c>
      <c r="P127" s="10">
        <v>5667</v>
      </c>
      <c r="Q127" s="10">
        <v>105</v>
      </c>
      <c r="R127" s="10">
        <v>79</v>
      </c>
      <c r="S127" s="10">
        <v>0</v>
      </c>
      <c r="T127" s="10">
        <v>67</v>
      </c>
      <c r="U127" s="10">
        <v>954</v>
      </c>
      <c r="V127" s="10">
        <f t="shared" si="44"/>
        <v>6872</v>
      </c>
      <c r="W127" s="11">
        <v>6813</v>
      </c>
      <c r="X127" s="11">
        <v>255638.40000000002</v>
      </c>
      <c r="Y127" s="11">
        <v>1103</v>
      </c>
      <c r="Z127" s="187" t="s">
        <v>436</v>
      </c>
      <c r="AA127" s="222"/>
      <c r="AB127" s="174"/>
    </row>
    <row r="128" spans="1:28" ht="21" customHeight="1">
      <c r="A128" s="416" t="s">
        <v>427</v>
      </c>
      <c r="B128" s="413" t="s">
        <v>373</v>
      </c>
      <c r="C128" s="231" t="s">
        <v>515</v>
      </c>
      <c r="D128" s="231" t="s">
        <v>486</v>
      </c>
      <c r="E128" s="134" t="s">
        <v>374</v>
      </c>
      <c r="F128" s="225" t="s">
        <v>465</v>
      </c>
      <c r="G128" s="226" t="s">
        <v>530</v>
      </c>
      <c r="H128" s="227" t="s">
        <v>607</v>
      </c>
      <c r="I128" s="223" t="s">
        <v>467</v>
      </c>
      <c r="J128" s="224">
        <v>17.100000000000001</v>
      </c>
      <c r="K128" s="234">
        <v>14.4</v>
      </c>
      <c r="L128" s="173" t="s">
        <v>8</v>
      </c>
      <c r="M128" s="184">
        <v>3.5</v>
      </c>
      <c r="N128" s="186">
        <v>2</v>
      </c>
      <c r="O128" s="186">
        <v>1.7</v>
      </c>
      <c r="P128" s="10">
        <v>1336</v>
      </c>
      <c r="Q128" s="10">
        <v>39</v>
      </c>
      <c r="R128" s="10">
        <v>38</v>
      </c>
      <c r="S128" s="10">
        <v>0</v>
      </c>
      <c r="T128" s="10">
        <v>23</v>
      </c>
      <c r="U128" s="10">
        <v>151</v>
      </c>
      <c r="V128" s="10">
        <f t="shared" si="44"/>
        <v>1587</v>
      </c>
      <c r="W128" s="11">
        <v>1635</v>
      </c>
      <c r="X128" s="11">
        <v>27137.7</v>
      </c>
      <c r="Y128" s="232">
        <v>436</v>
      </c>
      <c r="Z128" s="229" t="s">
        <v>433</v>
      </c>
      <c r="AA128" s="222">
        <f t="shared" si="43"/>
        <v>0.51475835225429778</v>
      </c>
      <c r="AB128" s="174"/>
    </row>
    <row r="129" spans="1:28" ht="21.75" thickBot="1">
      <c r="A129" s="412"/>
      <c r="B129" s="413"/>
      <c r="C129" s="231"/>
      <c r="D129" s="231"/>
      <c r="E129" s="134" t="s">
        <v>375</v>
      </c>
      <c r="F129" s="225"/>
      <c r="G129" s="226"/>
      <c r="H129" s="228"/>
      <c r="I129" s="223"/>
      <c r="J129" s="224"/>
      <c r="K129" s="234"/>
      <c r="L129" s="173" t="s">
        <v>7</v>
      </c>
      <c r="M129" s="184">
        <v>3.5</v>
      </c>
      <c r="N129" s="186">
        <v>2</v>
      </c>
      <c r="O129" s="186">
        <v>1.7</v>
      </c>
      <c r="P129" s="10">
        <v>1270</v>
      </c>
      <c r="Q129" s="10">
        <v>23</v>
      </c>
      <c r="R129" s="10">
        <v>28</v>
      </c>
      <c r="S129" s="10">
        <v>0</v>
      </c>
      <c r="T129" s="10">
        <v>23</v>
      </c>
      <c r="U129" s="10">
        <v>152</v>
      </c>
      <c r="V129" s="10">
        <f t="shared" si="44"/>
        <v>1496</v>
      </c>
      <c r="W129" s="11">
        <v>1517</v>
      </c>
      <c r="X129" s="11">
        <v>25581.600000000002</v>
      </c>
      <c r="Y129" s="233"/>
      <c r="Z129" s="230"/>
      <c r="AA129" s="222"/>
      <c r="AB129" s="174"/>
    </row>
    <row r="130" spans="1:28" ht="21" customHeight="1">
      <c r="A130" s="416" t="s">
        <v>427</v>
      </c>
      <c r="B130" s="413" t="s">
        <v>376</v>
      </c>
      <c r="C130" s="231" t="s">
        <v>516</v>
      </c>
      <c r="D130" s="231" t="s">
        <v>487</v>
      </c>
      <c r="E130" s="134" t="s">
        <v>377</v>
      </c>
      <c r="F130" s="225" t="s">
        <v>465</v>
      </c>
      <c r="G130" s="226" t="s">
        <v>531</v>
      </c>
      <c r="H130" s="227" t="s">
        <v>608</v>
      </c>
      <c r="I130" s="223" t="s">
        <v>467</v>
      </c>
      <c r="J130" s="224">
        <v>14.2</v>
      </c>
      <c r="K130" s="234">
        <v>7.2</v>
      </c>
      <c r="L130" s="173" t="s">
        <v>8</v>
      </c>
      <c r="M130" s="184">
        <v>3.5</v>
      </c>
      <c r="N130" s="186" t="s">
        <v>417</v>
      </c>
      <c r="O130" s="186">
        <v>0.1</v>
      </c>
      <c r="P130" s="10">
        <v>1084</v>
      </c>
      <c r="Q130" s="10">
        <v>38</v>
      </c>
      <c r="R130" s="10">
        <v>28</v>
      </c>
      <c r="S130" s="10">
        <v>0</v>
      </c>
      <c r="T130" s="10">
        <v>21</v>
      </c>
      <c r="U130" s="10">
        <v>100</v>
      </c>
      <c r="V130" s="10">
        <f t="shared" si="44"/>
        <v>1271</v>
      </c>
      <c r="W130" s="11">
        <v>1329</v>
      </c>
      <c r="X130" s="11">
        <v>18048.2</v>
      </c>
      <c r="Y130" s="232">
        <v>413</v>
      </c>
      <c r="Z130" s="229" t="s">
        <v>468</v>
      </c>
      <c r="AA130" s="222">
        <f t="shared" si="43"/>
        <v>0.52521479267837134</v>
      </c>
      <c r="AB130" s="174"/>
    </row>
    <row r="131" spans="1:28" ht="21.75" thickBot="1">
      <c r="A131" s="412"/>
      <c r="B131" s="413"/>
      <c r="C131" s="231"/>
      <c r="D131" s="231"/>
      <c r="E131" s="134" t="s">
        <v>378</v>
      </c>
      <c r="F131" s="225"/>
      <c r="G131" s="226"/>
      <c r="H131" s="228"/>
      <c r="I131" s="223"/>
      <c r="J131" s="224"/>
      <c r="K131" s="234"/>
      <c r="L131" s="173" t="s">
        <v>7</v>
      </c>
      <c r="M131" s="184">
        <v>3.5</v>
      </c>
      <c r="N131" s="186" t="s">
        <v>417</v>
      </c>
      <c r="O131" s="186">
        <v>0.1</v>
      </c>
      <c r="P131" s="10">
        <v>1150</v>
      </c>
      <c r="Q131" s="10">
        <v>68</v>
      </c>
      <c r="R131" s="10">
        <v>40</v>
      </c>
      <c r="S131" s="10">
        <v>0</v>
      </c>
      <c r="T131" s="10">
        <v>27</v>
      </c>
      <c r="U131" s="10">
        <v>121</v>
      </c>
      <c r="V131" s="10">
        <f t="shared" si="44"/>
        <v>1406</v>
      </c>
      <c r="W131" s="11">
        <v>1508</v>
      </c>
      <c r="X131" s="11">
        <v>19965.2</v>
      </c>
      <c r="Y131" s="233"/>
      <c r="Z131" s="230"/>
      <c r="AA131" s="222"/>
      <c r="AB131" s="174"/>
    </row>
    <row r="132" spans="1:28" ht="21" customHeight="1">
      <c r="A132" s="416" t="s">
        <v>427</v>
      </c>
      <c r="B132" s="413" t="s">
        <v>379</v>
      </c>
      <c r="C132" s="231" t="s">
        <v>517</v>
      </c>
      <c r="D132" s="231" t="s">
        <v>488</v>
      </c>
      <c r="E132" s="134" t="s">
        <v>380</v>
      </c>
      <c r="F132" s="225" t="s">
        <v>465</v>
      </c>
      <c r="G132" s="226" t="s">
        <v>525</v>
      </c>
      <c r="H132" s="227" t="s">
        <v>609</v>
      </c>
      <c r="I132" s="223" t="s">
        <v>467</v>
      </c>
      <c r="J132" s="224">
        <v>13</v>
      </c>
      <c r="K132" s="234">
        <v>12</v>
      </c>
      <c r="L132" s="173" t="s">
        <v>8</v>
      </c>
      <c r="M132" s="184">
        <v>3.5</v>
      </c>
      <c r="N132" s="186">
        <v>2.1</v>
      </c>
      <c r="O132" s="186">
        <v>0.4</v>
      </c>
      <c r="P132" s="10">
        <v>1234</v>
      </c>
      <c r="Q132" s="10">
        <v>37</v>
      </c>
      <c r="R132" s="10">
        <v>44</v>
      </c>
      <c r="S132" s="10">
        <v>0</v>
      </c>
      <c r="T132" s="10">
        <v>17</v>
      </c>
      <c r="U132" s="10">
        <v>184</v>
      </c>
      <c r="V132" s="10">
        <f t="shared" si="44"/>
        <v>1516</v>
      </c>
      <c r="W132" s="11">
        <v>1654</v>
      </c>
      <c r="X132" s="11">
        <v>19708</v>
      </c>
      <c r="Y132" s="232">
        <v>533</v>
      </c>
      <c r="Z132" s="229" t="s">
        <v>469</v>
      </c>
      <c r="AA132" s="222">
        <f t="shared" si="43"/>
        <v>0.53195430688484102</v>
      </c>
      <c r="AB132" s="174"/>
    </row>
    <row r="133" spans="1:28" ht="21.75" thickBot="1">
      <c r="A133" s="412"/>
      <c r="B133" s="413"/>
      <c r="C133" s="231"/>
      <c r="D133" s="231"/>
      <c r="E133" s="134" t="s">
        <v>381</v>
      </c>
      <c r="F133" s="225"/>
      <c r="G133" s="226"/>
      <c r="H133" s="228"/>
      <c r="I133" s="223"/>
      <c r="J133" s="224"/>
      <c r="K133" s="234"/>
      <c r="L133" s="173" t="s">
        <v>7</v>
      </c>
      <c r="M133" s="184">
        <v>3.5</v>
      </c>
      <c r="N133" s="186">
        <v>2.1</v>
      </c>
      <c r="O133" s="186">
        <v>0.4</v>
      </c>
      <c r="P133" s="10">
        <v>1386</v>
      </c>
      <c r="Q133" s="10">
        <v>53</v>
      </c>
      <c r="R133" s="10">
        <v>47</v>
      </c>
      <c r="S133" s="10">
        <v>0</v>
      </c>
      <c r="T133" s="10">
        <v>24</v>
      </c>
      <c r="U133" s="10">
        <v>213</v>
      </c>
      <c r="V133" s="10">
        <f t="shared" si="44"/>
        <v>1723</v>
      </c>
      <c r="W133" s="11">
        <v>1913</v>
      </c>
      <c r="X133" s="11">
        <v>22399</v>
      </c>
      <c r="Y133" s="233"/>
      <c r="Z133" s="230"/>
      <c r="AA133" s="222"/>
      <c r="AB133" s="174"/>
    </row>
    <row r="134" spans="1:28" ht="21" customHeight="1">
      <c r="A134" s="416" t="s">
        <v>427</v>
      </c>
      <c r="B134" s="413" t="s">
        <v>382</v>
      </c>
      <c r="C134" s="231" t="s">
        <v>518</v>
      </c>
      <c r="D134" s="231" t="s">
        <v>489</v>
      </c>
      <c r="E134" s="134" t="s">
        <v>383</v>
      </c>
      <c r="F134" s="225" t="s">
        <v>465</v>
      </c>
      <c r="G134" s="226" t="s">
        <v>532</v>
      </c>
      <c r="H134" s="227" t="s">
        <v>610</v>
      </c>
      <c r="I134" s="223" t="s">
        <v>467</v>
      </c>
      <c r="J134" s="224">
        <v>4</v>
      </c>
      <c r="K134" s="234">
        <v>12.8</v>
      </c>
      <c r="L134" s="173" t="s">
        <v>8</v>
      </c>
      <c r="M134" s="186">
        <v>3.5</v>
      </c>
      <c r="N134" s="186">
        <v>2.1</v>
      </c>
      <c r="O134" s="186">
        <v>0.8</v>
      </c>
      <c r="P134" s="10">
        <v>976</v>
      </c>
      <c r="Q134" s="10">
        <v>38</v>
      </c>
      <c r="R134" s="10">
        <v>24</v>
      </c>
      <c r="S134" s="10">
        <v>0</v>
      </c>
      <c r="T134" s="10">
        <v>18</v>
      </c>
      <c r="U134" s="10">
        <v>68</v>
      </c>
      <c r="V134" s="10">
        <f t="shared" si="44"/>
        <v>1124</v>
      </c>
      <c r="W134" s="11">
        <v>1286</v>
      </c>
      <c r="X134" s="11">
        <v>4496</v>
      </c>
      <c r="Y134" s="232">
        <v>407</v>
      </c>
      <c r="Z134" s="229" t="s">
        <v>468</v>
      </c>
      <c r="AA134" s="222">
        <f t="shared" si="43"/>
        <v>0.53264033264033261</v>
      </c>
      <c r="AB134" s="174"/>
    </row>
    <row r="135" spans="1:28" ht="21.75" thickBot="1">
      <c r="A135" s="412"/>
      <c r="B135" s="413"/>
      <c r="C135" s="231"/>
      <c r="D135" s="231"/>
      <c r="E135" s="134" t="s">
        <v>384</v>
      </c>
      <c r="F135" s="225"/>
      <c r="G135" s="226"/>
      <c r="H135" s="228"/>
      <c r="I135" s="223"/>
      <c r="J135" s="224"/>
      <c r="K135" s="234"/>
      <c r="L135" s="173" t="s">
        <v>7</v>
      </c>
      <c r="M135" s="186">
        <v>3.5</v>
      </c>
      <c r="N135" s="186">
        <v>2.1</v>
      </c>
      <c r="O135" s="186">
        <v>0.8</v>
      </c>
      <c r="P135" s="10">
        <v>1094</v>
      </c>
      <c r="Q135" s="10">
        <v>43</v>
      </c>
      <c r="R135" s="10">
        <v>26</v>
      </c>
      <c r="S135" s="10">
        <v>0</v>
      </c>
      <c r="T135" s="10">
        <v>22</v>
      </c>
      <c r="U135" s="10">
        <v>96</v>
      </c>
      <c r="V135" s="10">
        <f t="shared" si="44"/>
        <v>1281</v>
      </c>
      <c r="W135" s="11">
        <v>1459</v>
      </c>
      <c r="X135" s="11">
        <v>5124</v>
      </c>
      <c r="Y135" s="233"/>
      <c r="Z135" s="229"/>
      <c r="AA135" s="222"/>
      <c r="AB135" s="174"/>
    </row>
    <row r="136" spans="1:28" ht="21" customHeight="1">
      <c r="A136" s="416" t="s">
        <v>427</v>
      </c>
      <c r="B136" s="413" t="s">
        <v>385</v>
      </c>
      <c r="C136" s="231" t="s">
        <v>519</v>
      </c>
      <c r="D136" s="231" t="s">
        <v>520</v>
      </c>
      <c r="E136" s="134" t="s">
        <v>386</v>
      </c>
      <c r="F136" s="225" t="s">
        <v>465</v>
      </c>
      <c r="G136" s="226" t="s">
        <v>533</v>
      </c>
      <c r="H136" s="227" t="s">
        <v>611</v>
      </c>
      <c r="I136" s="223" t="s">
        <v>467</v>
      </c>
      <c r="J136" s="224">
        <v>13.8</v>
      </c>
      <c r="K136" s="224">
        <v>14.6</v>
      </c>
      <c r="L136" s="173" t="s">
        <v>8</v>
      </c>
      <c r="M136" s="184">
        <v>3.5</v>
      </c>
      <c r="N136" s="186">
        <v>2</v>
      </c>
      <c r="O136" s="186">
        <v>1.8</v>
      </c>
      <c r="P136" s="10">
        <v>790</v>
      </c>
      <c r="Q136" s="10">
        <v>30</v>
      </c>
      <c r="R136" s="10">
        <v>23</v>
      </c>
      <c r="S136" s="10">
        <v>0</v>
      </c>
      <c r="T136" s="10">
        <v>8</v>
      </c>
      <c r="U136" s="10">
        <v>68</v>
      </c>
      <c r="V136" s="10">
        <f t="shared" si="44"/>
        <v>919</v>
      </c>
      <c r="W136" s="11">
        <v>1023</v>
      </c>
      <c r="X136" s="11">
        <v>12682.2</v>
      </c>
      <c r="Y136" s="232">
        <v>291</v>
      </c>
      <c r="Z136" s="229" t="s">
        <v>469</v>
      </c>
      <c r="AA136" s="222">
        <f t="shared" si="43"/>
        <v>0.50027188689505164</v>
      </c>
      <c r="AB136" s="174"/>
    </row>
    <row r="137" spans="1:28" ht="21.75" thickBot="1">
      <c r="A137" s="419"/>
      <c r="B137" s="413"/>
      <c r="C137" s="231"/>
      <c r="D137" s="231"/>
      <c r="E137" s="134" t="s">
        <v>387</v>
      </c>
      <c r="F137" s="225"/>
      <c r="G137" s="226"/>
      <c r="H137" s="228"/>
      <c r="I137" s="223"/>
      <c r="J137" s="224"/>
      <c r="K137" s="224"/>
      <c r="L137" s="173" t="s">
        <v>7</v>
      </c>
      <c r="M137" s="184">
        <v>3.5</v>
      </c>
      <c r="N137" s="186">
        <v>2</v>
      </c>
      <c r="O137" s="186">
        <v>1.8</v>
      </c>
      <c r="P137" s="10">
        <v>812</v>
      </c>
      <c r="Q137" s="10">
        <v>19</v>
      </c>
      <c r="R137" s="10">
        <v>23</v>
      </c>
      <c r="S137" s="10">
        <v>0</v>
      </c>
      <c r="T137" s="10">
        <v>8</v>
      </c>
      <c r="U137" s="10">
        <v>58</v>
      </c>
      <c r="V137" s="10">
        <f t="shared" si="44"/>
        <v>920</v>
      </c>
      <c r="W137" s="11">
        <v>1007</v>
      </c>
      <c r="X137" s="11">
        <v>12696</v>
      </c>
      <c r="Y137" s="233"/>
      <c r="Z137" s="230"/>
      <c r="AA137" s="222"/>
      <c r="AB137" s="174"/>
    </row>
    <row r="138" spans="1:28" ht="21" customHeight="1">
      <c r="A138" s="431" t="s">
        <v>316</v>
      </c>
      <c r="B138" s="429" t="s">
        <v>388</v>
      </c>
      <c r="C138" s="231" t="s">
        <v>521</v>
      </c>
      <c r="D138" s="231" t="s">
        <v>490</v>
      </c>
      <c r="E138" s="134" t="s">
        <v>389</v>
      </c>
      <c r="F138" s="225" t="s">
        <v>617</v>
      </c>
      <c r="G138" s="226" t="s">
        <v>534</v>
      </c>
      <c r="H138" s="227" t="s">
        <v>612</v>
      </c>
      <c r="I138" s="266" t="s">
        <v>130</v>
      </c>
      <c r="J138" s="435">
        <v>4</v>
      </c>
      <c r="K138" s="435">
        <v>9</v>
      </c>
      <c r="L138" s="171" t="s">
        <v>11</v>
      </c>
      <c r="M138" s="179">
        <v>3.5</v>
      </c>
      <c r="N138" s="179" t="s">
        <v>417</v>
      </c>
      <c r="O138" s="179">
        <v>1</v>
      </c>
      <c r="P138" s="172">
        <v>1689</v>
      </c>
      <c r="Q138" s="172">
        <v>21</v>
      </c>
      <c r="R138" s="172">
        <v>36</v>
      </c>
      <c r="S138" s="172">
        <v>0</v>
      </c>
      <c r="T138" s="172">
        <v>0</v>
      </c>
      <c r="U138" s="172">
        <v>1056</v>
      </c>
      <c r="V138" s="172">
        <v>2802</v>
      </c>
      <c r="W138" s="182">
        <v>3875</v>
      </c>
      <c r="X138" s="182">
        <v>11208</v>
      </c>
      <c r="Y138" s="235">
        <v>554</v>
      </c>
      <c r="Z138" s="236" t="s">
        <v>420</v>
      </c>
      <c r="AA138" s="222">
        <f t="shared" si="43"/>
        <v>0.5212053571428571</v>
      </c>
      <c r="AB138" s="174"/>
    </row>
    <row r="139" spans="1:28" ht="21.75" thickBot="1">
      <c r="A139" s="368"/>
      <c r="B139" s="429"/>
      <c r="C139" s="231"/>
      <c r="D139" s="231"/>
      <c r="E139" s="134" t="s">
        <v>390</v>
      </c>
      <c r="F139" s="225"/>
      <c r="G139" s="226"/>
      <c r="H139" s="228"/>
      <c r="I139" s="266"/>
      <c r="J139" s="435"/>
      <c r="K139" s="435"/>
      <c r="L139" s="171" t="s">
        <v>10</v>
      </c>
      <c r="M139" s="179">
        <v>3.5</v>
      </c>
      <c r="N139" s="179" t="s">
        <v>417</v>
      </c>
      <c r="O139" s="179">
        <v>1</v>
      </c>
      <c r="P139" s="172">
        <v>1581</v>
      </c>
      <c r="Q139" s="172">
        <v>26</v>
      </c>
      <c r="R139" s="172">
        <v>28</v>
      </c>
      <c r="S139" s="172">
        <v>0</v>
      </c>
      <c r="T139" s="172">
        <v>0</v>
      </c>
      <c r="U139" s="172">
        <v>939</v>
      </c>
      <c r="V139" s="172">
        <v>2574</v>
      </c>
      <c r="W139" s="182">
        <v>3581</v>
      </c>
      <c r="X139" s="182">
        <v>10296</v>
      </c>
      <c r="Y139" s="235"/>
      <c r="Z139" s="236"/>
      <c r="AA139" s="222"/>
      <c r="AB139" s="174"/>
    </row>
    <row r="140" spans="1:28" ht="21" customHeight="1">
      <c r="A140" s="431" t="s">
        <v>316</v>
      </c>
      <c r="B140" s="429" t="s">
        <v>391</v>
      </c>
      <c r="C140" s="231" t="s">
        <v>498</v>
      </c>
      <c r="D140" s="231" t="s">
        <v>491</v>
      </c>
      <c r="E140" s="134" t="s">
        <v>392</v>
      </c>
      <c r="F140" s="225" t="s">
        <v>618</v>
      </c>
      <c r="G140" s="226" t="s">
        <v>535</v>
      </c>
      <c r="H140" s="227" t="s">
        <v>613</v>
      </c>
      <c r="I140" s="266" t="s">
        <v>130</v>
      </c>
      <c r="J140" s="435">
        <v>15.2</v>
      </c>
      <c r="K140" s="435">
        <v>8.1999999999999993</v>
      </c>
      <c r="L140" s="171" t="s">
        <v>11</v>
      </c>
      <c r="M140" s="179">
        <v>3.1</v>
      </c>
      <c r="N140" s="179" t="s">
        <v>417</v>
      </c>
      <c r="O140" s="179">
        <v>1</v>
      </c>
      <c r="P140" s="172">
        <v>312</v>
      </c>
      <c r="Q140" s="172">
        <v>5</v>
      </c>
      <c r="R140" s="172">
        <v>12</v>
      </c>
      <c r="S140" s="172">
        <v>0</v>
      </c>
      <c r="T140" s="172">
        <v>0</v>
      </c>
      <c r="U140" s="172">
        <v>99</v>
      </c>
      <c r="V140" s="172">
        <v>428</v>
      </c>
      <c r="W140" s="182">
        <v>652</v>
      </c>
      <c r="X140" s="182">
        <v>6505.5999999999995</v>
      </c>
      <c r="Y140" s="235">
        <v>171</v>
      </c>
      <c r="Z140" s="236" t="s">
        <v>470</v>
      </c>
      <c r="AA140" s="222">
        <f t="shared" si="43"/>
        <v>0.50175849941383355</v>
      </c>
      <c r="AB140" s="174"/>
    </row>
    <row r="141" spans="1:28" ht="21.75" thickBot="1">
      <c r="A141" s="368"/>
      <c r="B141" s="429"/>
      <c r="C141" s="231"/>
      <c r="D141" s="231"/>
      <c r="E141" s="134" t="s">
        <v>393</v>
      </c>
      <c r="F141" s="225"/>
      <c r="G141" s="226"/>
      <c r="H141" s="228"/>
      <c r="I141" s="266"/>
      <c r="J141" s="435"/>
      <c r="K141" s="435"/>
      <c r="L141" s="171" t="s">
        <v>10</v>
      </c>
      <c r="M141" s="179">
        <v>3.1</v>
      </c>
      <c r="N141" s="179" t="s">
        <v>417</v>
      </c>
      <c r="O141" s="179">
        <v>1</v>
      </c>
      <c r="P141" s="172">
        <v>319</v>
      </c>
      <c r="Q141" s="172">
        <v>14</v>
      </c>
      <c r="R141" s="172">
        <v>9</v>
      </c>
      <c r="S141" s="172">
        <v>0</v>
      </c>
      <c r="T141" s="172">
        <v>0</v>
      </c>
      <c r="U141" s="172">
        <v>83</v>
      </c>
      <c r="V141" s="172">
        <v>425</v>
      </c>
      <c r="W141" s="182">
        <v>677</v>
      </c>
      <c r="X141" s="182">
        <v>6460</v>
      </c>
      <c r="Y141" s="235"/>
      <c r="Z141" s="236"/>
      <c r="AA141" s="222"/>
      <c r="AB141" s="174"/>
    </row>
    <row r="142" spans="1:28" ht="21" customHeight="1">
      <c r="A142" s="431" t="s">
        <v>316</v>
      </c>
      <c r="B142" s="429" t="s">
        <v>394</v>
      </c>
      <c r="C142" s="231" t="s">
        <v>497</v>
      </c>
      <c r="D142" s="231" t="s">
        <v>492</v>
      </c>
      <c r="E142" s="134" t="s">
        <v>395</v>
      </c>
      <c r="F142" s="225" t="s">
        <v>619</v>
      </c>
      <c r="G142" s="226" t="s">
        <v>536</v>
      </c>
      <c r="H142" s="227" t="s">
        <v>614</v>
      </c>
      <c r="I142" s="266" t="s">
        <v>130</v>
      </c>
      <c r="J142" s="435">
        <v>10</v>
      </c>
      <c r="K142" s="406">
        <v>20</v>
      </c>
      <c r="L142" s="171" t="s">
        <v>8</v>
      </c>
      <c r="M142" s="181" t="s">
        <v>96</v>
      </c>
      <c r="N142" s="179">
        <v>2.2000000000000002</v>
      </c>
      <c r="O142" s="179">
        <v>0.4</v>
      </c>
      <c r="P142" s="172">
        <v>4667</v>
      </c>
      <c r="Q142" s="172">
        <v>115</v>
      </c>
      <c r="R142" s="172">
        <v>316</v>
      </c>
      <c r="S142" s="172">
        <v>0</v>
      </c>
      <c r="T142" s="172">
        <v>355</v>
      </c>
      <c r="U142" s="172">
        <v>788</v>
      </c>
      <c r="V142" s="172">
        <v>6241</v>
      </c>
      <c r="W142" s="182">
        <v>12429</v>
      </c>
      <c r="X142" s="182">
        <v>62410</v>
      </c>
      <c r="Y142" s="182">
        <v>1019</v>
      </c>
      <c r="Z142" s="183" t="s">
        <v>413</v>
      </c>
      <c r="AA142" s="222">
        <f t="shared" si="43"/>
        <v>0.53603023275788031</v>
      </c>
      <c r="AB142" s="174"/>
    </row>
    <row r="143" spans="1:28" ht="21.75" thickBot="1">
      <c r="A143" s="368"/>
      <c r="B143" s="429"/>
      <c r="C143" s="231"/>
      <c r="D143" s="231"/>
      <c r="E143" s="134" t="s">
        <v>396</v>
      </c>
      <c r="F143" s="225"/>
      <c r="G143" s="226"/>
      <c r="H143" s="228"/>
      <c r="I143" s="266"/>
      <c r="J143" s="435"/>
      <c r="K143" s="406"/>
      <c r="L143" s="171" t="s">
        <v>7</v>
      </c>
      <c r="M143" s="181" t="s">
        <v>96</v>
      </c>
      <c r="N143" s="179">
        <v>2.2000000000000002</v>
      </c>
      <c r="O143" s="179">
        <v>0.4</v>
      </c>
      <c r="P143" s="172">
        <v>4095</v>
      </c>
      <c r="Q143" s="172">
        <v>93</v>
      </c>
      <c r="R143" s="172">
        <v>316</v>
      </c>
      <c r="S143" s="172">
        <v>0</v>
      </c>
      <c r="T143" s="172">
        <v>298</v>
      </c>
      <c r="U143" s="172">
        <v>600</v>
      </c>
      <c r="V143" s="172">
        <v>5402</v>
      </c>
      <c r="W143" s="182">
        <v>10874</v>
      </c>
      <c r="X143" s="182">
        <v>54020</v>
      </c>
      <c r="Y143" s="182">
        <v>1053</v>
      </c>
      <c r="Z143" s="183" t="s">
        <v>425</v>
      </c>
      <c r="AA143" s="222"/>
      <c r="AB143" s="174"/>
    </row>
    <row r="144" spans="1:28" ht="21" customHeight="1">
      <c r="A144" s="367" t="s">
        <v>316</v>
      </c>
      <c r="B144" s="429" t="s">
        <v>397</v>
      </c>
      <c r="C144" s="266" t="s">
        <v>496</v>
      </c>
      <c r="D144" s="231" t="s">
        <v>493</v>
      </c>
      <c r="E144" s="134" t="s">
        <v>398</v>
      </c>
      <c r="F144" s="225" t="s">
        <v>619</v>
      </c>
      <c r="G144" s="226" t="s">
        <v>537</v>
      </c>
      <c r="H144" s="227" t="s">
        <v>615</v>
      </c>
      <c r="I144" s="266" t="s">
        <v>17</v>
      </c>
      <c r="J144" s="435">
        <v>8.6499999999999986</v>
      </c>
      <c r="K144" s="406">
        <v>19.600000000000001</v>
      </c>
      <c r="L144" s="171" t="s">
        <v>8</v>
      </c>
      <c r="M144" s="181" t="s">
        <v>12</v>
      </c>
      <c r="N144" s="179">
        <v>2</v>
      </c>
      <c r="O144" s="179">
        <v>0.8</v>
      </c>
      <c r="P144" s="172">
        <v>4313</v>
      </c>
      <c r="Q144" s="172">
        <v>52</v>
      </c>
      <c r="R144" s="172">
        <v>90</v>
      </c>
      <c r="S144" s="172">
        <v>0</v>
      </c>
      <c r="T144" s="172">
        <v>184</v>
      </c>
      <c r="U144" s="172">
        <v>166</v>
      </c>
      <c r="V144" s="172">
        <v>4805</v>
      </c>
      <c r="W144" s="182">
        <v>8634</v>
      </c>
      <c r="X144" s="182">
        <v>41803.5</v>
      </c>
      <c r="Y144" s="182">
        <v>1203</v>
      </c>
      <c r="Z144" s="183" t="s">
        <v>411</v>
      </c>
      <c r="AA144" s="222">
        <f t="shared" si="43"/>
        <v>0.52961331375428289</v>
      </c>
      <c r="AB144" s="174"/>
    </row>
    <row r="145" spans="1:28" ht="21.75" thickBot="1">
      <c r="A145" s="368"/>
      <c r="B145" s="429"/>
      <c r="C145" s="266"/>
      <c r="D145" s="231"/>
      <c r="E145" s="134" t="s">
        <v>399</v>
      </c>
      <c r="F145" s="225"/>
      <c r="G145" s="226"/>
      <c r="H145" s="228"/>
      <c r="I145" s="266"/>
      <c r="J145" s="435"/>
      <c r="K145" s="406"/>
      <c r="L145" s="171" t="s">
        <v>7</v>
      </c>
      <c r="M145" s="181" t="s">
        <v>12</v>
      </c>
      <c r="N145" s="179">
        <v>2</v>
      </c>
      <c r="O145" s="179">
        <v>0.8</v>
      </c>
      <c r="P145" s="172">
        <v>4936</v>
      </c>
      <c r="Q145" s="172">
        <v>55</v>
      </c>
      <c r="R145" s="172">
        <v>75</v>
      </c>
      <c r="S145" s="172">
        <v>0</v>
      </c>
      <c r="T145" s="172">
        <v>219</v>
      </c>
      <c r="U145" s="172">
        <v>125</v>
      </c>
      <c r="V145" s="172">
        <v>5410</v>
      </c>
      <c r="W145" s="182">
        <v>9712</v>
      </c>
      <c r="X145" s="182">
        <v>47066.999999999993</v>
      </c>
      <c r="Y145" s="182">
        <v>1366</v>
      </c>
      <c r="Z145" s="183" t="s">
        <v>411</v>
      </c>
      <c r="AA145" s="222"/>
      <c r="AB145" s="174"/>
    </row>
    <row r="146" spans="1:28" ht="21" customHeight="1">
      <c r="A146" s="367" t="s">
        <v>316</v>
      </c>
      <c r="B146" s="429" t="s">
        <v>400</v>
      </c>
      <c r="C146" s="231" t="s">
        <v>494</v>
      </c>
      <c r="D146" s="231" t="s">
        <v>495</v>
      </c>
      <c r="E146" s="134" t="s">
        <v>401</v>
      </c>
      <c r="F146" s="225" t="s">
        <v>620</v>
      </c>
      <c r="G146" s="226" t="s">
        <v>538</v>
      </c>
      <c r="H146" s="227" t="s">
        <v>616</v>
      </c>
      <c r="I146" s="266" t="s">
        <v>17</v>
      </c>
      <c r="J146" s="435">
        <v>8.6999999999999993</v>
      </c>
      <c r="K146" s="441">
        <v>9.7999999999999989</v>
      </c>
      <c r="L146" s="171" t="s">
        <v>8</v>
      </c>
      <c r="M146" s="179">
        <v>4.0999999999999996</v>
      </c>
      <c r="N146" s="179" t="s">
        <v>417</v>
      </c>
      <c r="O146" s="179">
        <v>0.8</v>
      </c>
      <c r="P146" s="172">
        <v>505</v>
      </c>
      <c r="Q146" s="172">
        <v>12</v>
      </c>
      <c r="R146" s="172">
        <v>18</v>
      </c>
      <c r="S146" s="172">
        <v>0</v>
      </c>
      <c r="T146" s="172">
        <v>0</v>
      </c>
      <c r="U146" s="172">
        <v>91</v>
      </c>
      <c r="V146" s="172">
        <v>626</v>
      </c>
      <c r="W146" s="182">
        <v>969</v>
      </c>
      <c r="X146" s="182">
        <v>5446.2</v>
      </c>
      <c r="Y146" s="235">
        <v>382</v>
      </c>
      <c r="Z146" s="236" t="s">
        <v>471</v>
      </c>
      <c r="AA146" s="222">
        <f t="shared" si="43"/>
        <v>0.51185609157808665</v>
      </c>
      <c r="AB146" s="174"/>
    </row>
    <row r="147" spans="1:28" ht="21.75" thickBot="1">
      <c r="A147" s="428"/>
      <c r="B147" s="430"/>
      <c r="C147" s="280"/>
      <c r="D147" s="280"/>
      <c r="E147" s="140" t="s">
        <v>402</v>
      </c>
      <c r="F147" s="225"/>
      <c r="G147" s="439"/>
      <c r="H147" s="228"/>
      <c r="I147" s="330"/>
      <c r="J147" s="436"/>
      <c r="K147" s="442"/>
      <c r="L147" s="167" t="s">
        <v>7</v>
      </c>
      <c r="M147" s="180">
        <v>4.0999999999999996</v>
      </c>
      <c r="N147" s="180" t="s">
        <v>417</v>
      </c>
      <c r="O147" s="180">
        <v>0.8</v>
      </c>
      <c r="P147" s="161">
        <v>473</v>
      </c>
      <c r="Q147" s="161">
        <v>9</v>
      </c>
      <c r="R147" s="161">
        <v>14</v>
      </c>
      <c r="S147" s="161">
        <v>0</v>
      </c>
      <c r="T147" s="161">
        <v>1</v>
      </c>
      <c r="U147" s="161">
        <v>100</v>
      </c>
      <c r="V147" s="161">
        <v>597</v>
      </c>
      <c r="W147" s="142">
        <v>909</v>
      </c>
      <c r="X147" s="142">
        <v>5193.8999999999996</v>
      </c>
      <c r="Y147" s="438"/>
      <c r="Z147" s="437"/>
      <c r="AA147" s="434"/>
      <c r="AB147" s="175"/>
    </row>
  </sheetData>
  <mergeCells count="880">
    <mergeCell ref="K136:K137"/>
    <mergeCell ref="Y124:Y125"/>
    <mergeCell ref="Z124:Z125"/>
    <mergeCell ref="C130:C131"/>
    <mergeCell ref="D130:D131"/>
    <mergeCell ref="F114:F115"/>
    <mergeCell ref="K140:K141"/>
    <mergeCell ref="G140:G141"/>
    <mergeCell ref="Y138:Y139"/>
    <mergeCell ref="H138:H139"/>
    <mergeCell ref="J142:J143"/>
    <mergeCell ref="K138:K139"/>
    <mergeCell ref="Z140:Z141"/>
    <mergeCell ref="G146:G147"/>
    <mergeCell ref="H146:H147"/>
    <mergeCell ref="I142:I143"/>
    <mergeCell ref="G142:G143"/>
    <mergeCell ref="I144:I145"/>
    <mergeCell ref="J140:J141"/>
    <mergeCell ref="G138:G139"/>
    <mergeCell ref="I140:I141"/>
    <mergeCell ref="K146:K147"/>
    <mergeCell ref="G144:G145"/>
    <mergeCell ref="H140:H141"/>
    <mergeCell ref="B138:B139"/>
    <mergeCell ref="G136:G137"/>
    <mergeCell ref="H136:H137"/>
    <mergeCell ref="AB98:AB99"/>
    <mergeCell ref="AA138:AA139"/>
    <mergeCell ref="AA140:AA141"/>
    <mergeCell ref="AA146:AA147"/>
    <mergeCell ref="F144:F145"/>
    <mergeCell ref="F140:F141"/>
    <mergeCell ref="F142:F143"/>
    <mergeCell ref="F146:F147"/>
    <mergeCell ref="J146:J147"/>
    <mergeCell ref="J138:J139"/>
    <mergeCell ref="J144:J145"/>
    <mergeCell ref="I146:I147"/>
    <mergeCell ref="I138:I139"/>
    <mergeCell ref="H144:H145"/>
    <mergeCell ref="H142:H143"/>
    <mergeCell ref="Z146:Z147"/>
    <mergeCell ref="Y146:Y147"/>
    <mergeCell ref="K144:K145"/>
    <mergeCell ref="K142:K143"/>
    <mergeCell ref="A146:A147"/>
    <mergeCell ref="B142:B143"/>
    <mergeCell ref="B146:B147"/>
    <mergeCell ref="A144:A145"/>
    <mergeCell ref="A140:A141"/>
    <mergeCell ref="B140:B141"/>
    <mergeCell ref="A138:A139"/>
    <mergeCell ref="F138:F139"/>
    <mergeCell ref="A136:A137"/>
    <mergeCell ref="B136:B137"/>
    <mergeCell ref="F136:F137"/>
    <mergeCell ref="B144:B145"/>
    <mergeCell ref="A142:A143"/>
    <mergeCell ref="C146:C147"/>
    <mergeCell ref="D146:D147"/>
    <mergeCell ref="C144:C145"/>
    <mergeCell ref="J110:J111"/>
    <mergeCell ref="K110:K111"/>
    <mergeCell ref="Y110:Y111"/>
    <mergeCell ref="Z110:Z111"/>
    <mergeCell ref="A134:A135"/>
    <mergeCell ref="B134:B135"/>
    <mergeCell ref="F134:F135"/>
    <mergeCell ref="G134:G135"/>
    <mergeCell ref="H134:H135"/>
    <mergeCell ref="A110:A111"/>
    <mergeCell ref="B110:B111"/>
    <mergeCell ref="F110:F111"/>
    <mergeCell ref="G110:G111"/>
    <mergeCell ref="H110:H111"/>
    <mergeCell ref="A120:A121"/>
    <mergeCell ref="B120:B121"/>
    <mergeCell ref="F120:F121"/>
    <mergeCell ref="G120:G121"/>
    <mergeCell ref="H120:H121"/>
    <mergeCell ref="I134:I135"/>
    <mergeCell ref="C132:C133"/>
    <mergeCell ref="D132:D133"/>
    <mergeCell ref="C134:C135"/>
    <mergeCell ref="D134:D135"/>
    <mergeCell ref="AA106:AA107"/>
    <mergeCell ref="A108:A109"/>
    <mergeCell ref="B108:B109"/>
    <mergeCell ref="F108:F109"/>
    <mergeCell ref="G108:G109"/>
    <mergeCell ref="H108:H109"/>
    <mergeCell ref="I108:I109"/>
    <mergeCell ref="J108:J109"/>
    <mergeCell ref="K108:K109"/>
    <mergeCell ref="Y98:Y99"/>
    <mergeCell ref="Z98:Z99"/>
    <mergeCell ref="AA98:AA99"/>
    <mergeCell ref="A100:A101"/>
    <mergeCell ref="B100:B101"/>
    <mergeCell ref="F100:F101"/>
    <mergeCell ref="G100:G101"/>
    <mergeCell ref="H100:H101"/>
    <mergeCell ref="I100:I101"/>
    <mergeCell ref="J100:J101"/>
    <mergeCell ref="K100:K101"/>
    <mergeCell ref="Y100:Y101"/>
    <mergeCell ref="Z100:Z101"/>
    <mergeCell ref="AA100:AA101"/>
    <mergeCell ref="A98:A99"/>
    <mergeCell ref="B98:B99"/>
    <mergeCell ref="F98:F99"/>
    <mergeCell ref="G98:G99"/>
    <mergeCell ref="H98:H99"/>
    <mergeCell ref="I98:I99"/>
    <mergeCell ref="J98:J99"/>
    <mergeCell ref="K98:K99"/>
    <mergeCell ref="B132:B133"/>
    <mergeCell ref="F132:F133"/>
    <mergeCell ref="G132:G133"/>
    <mergeCell ref="H132:H133"/>
    <mergeCell ref="I132:I133"/>
    <mergeCell ref="A128:A129"/>
    <mergeCell ref="B128:B129"/>
    <mergeCell ref="F128:F129"/>
    <mergeCell ref="G128:G129"/>
    <mergeCell ref="H128:H129"/>
    <mergeCell ref="I128:I129"/>
    <mergeCell ref="A130:A131"/>
    <mergeCell ref="B130:B131"/>
    <mergeCell ref="F130:F131"/>
    <mergeCell ref="G130:G131"/>
    <mergeCell ref="H130:H131"/>
    <mergeCell ref="I130:I131"/>
    <mergeCell ref="A132:A133"/>
    <mergeCell ref="C124:C125"/>
    <mergeCell ref="D124:D125"/>
    <mergeCell ref="C126:C127"/>
    <mergeCell ref="D126:D127"/>
    <mergeCell ref="I122:I123"/>
    <mergeCell ref="J122:J123"/>
    <mergeCell ref="Y122:Y123"/>
    <mergeCell ref="A126:A127"/>
    <mergeCell ref="B126:B127"/>
    <mergeCell ref="F126:F127"/>
    <mergeCell ref="G126:G127"/>
    <mergeCell ref="H126:H127"/>
    <mergeCell ref="I126:I127"/>
    <mergeCell ref="J126:J127"/>
    <mergeCell ref="K126:K127"/>
    <mergeCell ref="G124:G125"/>
    <mergeCell ref="J124:J125"/>
    <mergeCell ref="A124:A125"/>
    <mergeCell ref="B124:B125"/>
    <mergeCell ref="F124:F125"/>
    <mergeCell ref="AA112:AA113"/>
    <mergeCell ref="A114:A115"/>
    <mergeCell ref="B114:B115"/>
    <mergeCell ref="G114:G115"/>
    <mergeCell ref="H114:H115"/>
    <mergeCell ref="I114:I115"/>
    <mergeCell ref="J114:J115"/>
    <mergeCell ref="K114:K115"/>
    <mergeCell ref="AA114:AA115"/>
    <mergeCell ref="J112:J113"/>
    <mergeCell ref="B112:B113"/>
    <mergeCell ref="F112:F113"/>
    <mergeCell ref="G112:G113"/>
    <mergeCell ref="C120:C121"/>
    <mergeCell ref="D120:D121"/>
    <mergeCell ref="C122:C123"/>
    <mergeCell ref="D122:D123"/>
    <mergeCell ref="AA116:AA117"/>
    <mergeCell ref="A118:A119"/>
    <mergeCell ref="B118:B119"/>
    <mergeCell ref="F118:F119"/>
    <mergeCell ref="G118:G119"/>
    <mergeCell ref="H118:H119"/>
    <mergeCell ref="A116:A117"/>
    <mergeCell ref="B116:B117"/>
    <mergeCell ref="F116:F117"/>
    <mergeCell ref="G116:G117"/>
    <mergeCell ref="H116:H117"/>
    <mergeCell ref="I116:I117"/>
    <mergeCell ref="J116:J117"/>
    <mergeCell ref="J120:J121"/>
    <mergeCell ref="K120:K121"/>
    <mergeCell ref="Y120:Y121"/>
    <mergeCell ref="A122:A123"/>
    <mergeCell ref="B122:B123"/>
    <mergeCell ref="D110:D111"/>
    <mergeCell ref="C112:C113"/>
    <mergeCell ref="D112:D113"/>
    <mergeCell ref="C114:C115"/>
    <mergeCell ref="D114:D115"/>
    <mergeCell ref="H112:H113"/>
    <mergeCell ref="I112:I113"/>
    <mergeCell ref="A112:A113"/>
    <mergeCell ref="C118:C119"/>
    <mergeCell ref="D118:D119"/>
    <mergeCell ref="I110:I111"/>
    <mergeCell ref="J104:J105"/>
    <mergeCell ref="K104:K105"/>
    <mergeCell ref="A106:A107"/>
    <mergeCell ref="B106:B107"/>
    <mergeCell ref="F106:F107"/>
    <mergeCell ref="G106:G107"/>
    <mergeCell ref="H106:H107"/>
    <mergeCell ref="I106:I107"/>
    <mergeCell ref="J106:J107"/>
    <mergeCell ref="K106:K107"/>
    <mergeCell ref="A104:A105"/>
    <mergeCell ref="B104:B105"/>
    <mergeCell ref="F104:F105"/>
    <mergeCell ref="G104:G105"/>
    <mergeCell ref="H104:H105"/>
    <mergeCell ref="I104:I105"/>
    <mergeCell ref="K88:K89"/>
    <mergeCell ref="K90:K91"/>
    <mergeCell ref="I92:I93"/>
    <mergeCell ref="J92:J93"/>
    <mergeCell ref="J90:J91"/>
    <mergeCell ref="I90:I91"/>
    <mergeCell ref="K92:K93"/>
    <mergeCell ref="H90:H91"/>
    <mergeCell ref="J88:J89"/>
    <mergeCell ref="H88:H89"/>
    <mergeCell ref="I88:I89"/>
    <mergeCell ref="A102:A103"/>
    <mergeCell ref="B102:B103"/>
    <mergeCell ref="F102:F103"/>
    <mergeCell ref="G102:G103"/>
    <mergeCell ref="H102:H103"/>
    <mergeCell ref="I102:I103"/>
    <mergeCell ref="J102:J103"/>
    <mergeCell ref="K102:K103"/>
    <mergeCell ref="H92:H93"/>
    <mergeCell ref="H94:H95"/>
    <mergeCell ref="A96:A97"/>
    <mergeCell ref="B96:B97"/>
    <mergeCell ref="C96:C97"/>
    <mergeCell ref="D96:D97"/>
    <mergeCell ref="A92:A93"/>
    <mergeCell ref="B92:B93"/>
    <mergeCell ref="C92:C93"/>
    <mergeCell ref="D92:D93"/>
    <mergeCell ref="F92:F93"/>
    <mergeCell ref="A94:A95"/>
    <mergeCell ref="B94:B95"/>
    <mergeCell ref="C94:C95"/>
    <mergeCell ref="D94:D95"/>
    <mergeCell ref="F94:F95"/>
    <mergeCell ref="A88:A89"/>
    <mergeCell ref="B88:B89"/>
    <mergeCell ref="C88:C89"/>
    <mergeCell ref="D88:D89"/>
    <mergeCell ref="D90:D91"/>
    <mergeCell ref="C90:C91"/>
    <mergeCell ref="F88:F89"/>
    <mergeCell ref="G88:G89"/>
    <mergeCell ref="B90:B91"/>
    <mergeCell ref="A90:A91"/>
    <mergeCell ref="G90:G91"/>
    <mergeCell ref="F90:F91"/>
    <mergeCell ref="AB88:AB89"/>
    <mergeCell ref="AB90:AB91"/>
    <mergeCell ref="AA92:AA93"/>
    <mergeCell ref="AA88:AA89"/>
    <mergeCell ref="Y90:Y91"/>
    <mergeCell ref="Z90:Z91"/>
    <mergeCell ref="AA94:AA95"/>
    <mergeCell ref="Z94:Z95"/>
    <mergeCell ref="Y94:Y95"/>
    <mergeCell ref="AB96:AB97"/>
    <mergeCell ref="AA90:AA91"/>
    <mergeCell ref="AA96:AA97"/>
    <mergeCell ref="Z96:Z97"/>
    <mergeCell ref="Y96:Y97"/>
    <mergeCell ref="K96:K97"/>
    <mergeCell ref="J96:J97"/>
    <mergeCell ref="I96:I97"/>
    <mergeCell ref="F96:F97"/>
    <mergeCell ref="G96:G97"/>
    <mergeCell ref="H96:H97"/>
    <mergeCell ref="G92:G93"/>
    <mergeCell ref="G94:G95"/>
    <mergeCell ref="I94:I95"/>
    <mergeCell ref="J94:J95"/>
    <mergeCell ref="K94:K95"/>
    <mergeCell ref="Z68:Z69"/>
    <mergeCell ref="Y48:Y49"/>
    <mergeCell ref="Y64:Y65"/>
    <mergeCell ref="Y68:Y69"/>
    <mergeCell ref="K86:K87"/>
    <mergeCell ref="AA86:AA87"/>
    <mergeCell ref="A86:A87"/>
    <mergeCell ref="B86:B87"/>
    <mergeCell ref="C86:C87"/>
    <mergeCell ref="D86:D87"/>
    <mergeCell ref="F86:F87"/>
    <mergeCell ref="G86:G87"/>
    <mergeCell ref="H86:H87"/>
    <mergeCell ref="I86:I87"/>
    <mergeCell ref="J86:J87"/>
    <mergeCell ref="AA82:AA83"/>
    <mergeCell ref="A84:A85"/>
    <mergeCell ref="B84:B85"/>
    <mergeCell ref="C84:C85"/>
    <mergeCell ref="D84:D85"/>
    <mergeCell ref="F84:F85"/>
    <mergeCell ref="G84:G85"/>
    <mergeCell ref="H84:H85"/>
    <mergeCell ref="I84:I85"/>
    <mergeCell ref="J84:J85"/>
    <mergeCell ref="K84:K85"/>
    <mergeCell ref="AA84:AA85"/>
    <mergeCell ref="A82:A83"/>
    <mergeCell ref="B82:B83"/>
    <mergeCell ref="C82:C83"/>
    <mergeCell ref="D82:D83"/>
    <mergeCell ref="F82:F83"/>
    <mergeCell ref="G82:G83"/>
    <mergeCell ref="H82:H83"/>
    <mergeCell ref="I82:I83"/>
    <mergeCell ref="J82:J83"/>
    <mergeCell ref="K82:K83"/>
    <mergeCell ref="A80:A81"/>
    <mergeCell ref="B80:B81"/>
    <mergeCell ref="A78:A79"/>
    <mergeCell ref="B78:B79"/>
    <mergeCell ref="C78:C79"/>
    <mergeCell ref="D78:D79"/>
    <mergeCell ref="G78:G79"/>
    <mergeCell ref="H78:H79"/>
    <mergeCell ref="J78:J79"/>
    <mergeCell ref="C80:C81"/>
    <mergeCell ref="D80:D81"/>
    <mergeCell ref="F80:F81"/>
    <mergeCell ref="H80:H81"/>
    <mergeCell ref="F78:F79"/>
    <mergeCell ref="I78:I79"/>
    <mergeCell ref="J74:J75"/>
    <mergeCell ref="I74:I75"/>
    <mergeCell ref="G80:G81"/>
    <mergeCell ref="I80:I81"/>
    <mergeCell ref="I72:I73"/>
    <mergeCell ref="B76:B77"/>
    <mergeCell ref="C76:C77"/>
    <mergeCell ref="AA78:AA79"/>
    <mergeCell ref="J80:J81"/>
    <mergeCell ref="B74:B75"/>
    <mergeCell ref="D74:D75"/>
    <mergeCell ref="F74:F75"/>
    <mergeCell ref="K78:K79"/>
    <mergeCell ref="A76:A77"/>
    <mergeCell ref="D76:D77"/>
    <mergeCell ref="F76:F77"/>
    <mergeCell ref="H76:H77"/>
    <mergeCell ref="I76:I77"/>
    <mergeCell ref="H74:H75"/>
    <mergeCell ref="G74:G75"/>
    <mergeCell ref="A74:A75"/>
    <mergeCell ref="AA62:AA63"/>
    <mergeCell ref="J66:J67"/>
    <mergeCell ref="AA70:AA71"/>
    <mergeCell ref="K74:K75"/>
    <mergeCell ref="J62:J63"/>
    <mergeCell ref="K72:K73"/>
    <mergeCell ref="Z64:Z65"/>
    <mergeCell ref="J76:J77"/>
    <mergeCell ref="J70:J71"/>
    <mergeCell ref="K70:K71"/>
    <mergeCell ref="J68:J69"/>
    <mergeCell ref="K68:K69"/>
    <mergeCell ref="A72:A73"/>
    <mergeCell ref="B72:B73"/>
    <mergeCell ref="C72:C73"/>
    <mergeCell ref="A70:A71"/>
    <mergeCell ref="AB80:AB81"/>
    <mergeCell ref="K80:K81"/>
    <mergeCell ref="AB78:AB79"/>
    <mergeCell ref="AA76:AA77"/>
    <mergeCell ref="AA72:AA73"/>
    <mergeCell ref="AA74:AA75"/>
    <mergeCell ref="AB74:AB75"/>
    <mergeCell ref="Y74:Y75"/>
    <mergeCell ref="Z74:Z75"/>
    <mergeCell ref="AA80:AA81"/>
    <mergeCell ref="AB76:AB77"/>
    <mergeCell ref="B70:B71"/>
    <mergeCell ref="C70:C71"/>
    <mergeCell ref="D70:D71"/>
    <mergeCell ref="F70:F71"/>
    <mergeCell ref="G70:G71"/>
    <mergeCell ref="D72:D73"/>
    <mergeCell ref="F72:F73"/>
    <mergeCell ref="G72:G73"/>
    <mergeCell ref="A64:A65"/>
    <mergeCell ref="B64:B65"/>
    <mergeCell ref="C64:C65"/>
    <mergeCell ref="D64:D65"/>
    <mergeCell ref="A68:A69"/>
    <mergeCell ref="B68:B69"/>
    <mergeCell ref="C68:C69"/>
    <mergeCell ref="D68:D69"/>
    <mergeCell ref="A66:A67"/>
    <mergeCell ref="B66:B67"/>
    <mergeCell ref="H64:H65"/>
    <mergeCell ref="I64:I65"/>
    <mergeCell ref="C66:C67"/>
    <mergeCell ref="D66:D67"/>
    <mergeCell ref="F66:F67"/>
    <mergeCell ref="G76:G77"/>
    <mergeCell ref="K64:K65"/>
    <mergeCell ref="K66:K67"/>
    <mergeCell ref="F64:F65"/>
    <mergeCell ref="G64:G65"/>
    <mergeCell ref="I66:I67"/>
    <mergeCell ref="H66:H67"/>
    <mergeCell ref="J64:J65"/>
    <mergeCell ref="G66:G67"/>
    <mergeCell ref="G68:G69"/>
    <mergeCell ref="H68:H69"/>
    <mergeCell ref="I68:I69"/>
    <mergeCell ref="F68:F69"/>
    <mergeCell ref="I70:I71"/>
    <mergeCell ref="H70:H71"/>
    <mergeCell ref="J72:J73"/>
    <mergeCell ref="H72:H73"/>
    <mergeCell ref="C74:C75"/>
    <mergeCell ref="K76:K77"/>
    <mergeCell ref="K58:K59"/>
    <mergeCell ref="I56:I57"/>
    <mergeCell ref="AA60:AA61"/>
    <mergeCell ref="AA58:AA59"/>
    <mergeCell ref="A62:A63"/>
    <mergeCell ref="B62:B63"/>
    <mergeCell ref="C62:C63"/>
    <mergeCell ref="D62:D63"/>
    <mergeCell ref="F62:F63"/>
    <mergeCell ref="G62:G63"/>
    <mergeCell ref="H62:H63"/>
    <mergeCell ref="I62:I63"/>
    <mergeCell ref="K62:K63"/>
    <mergeCell ref="J50:J51"/>
    <mergeCell ref="J52:J53"/>
    <mergeCell ref="K50:K51"/>
    <mergeCell ref="AA56:AA57"/>
    <mergeCell ref="Z56:Z57"/>
    <mergeCell ref="J54:J55"/>
    <mergeCell ref="Z54:Z55"/>
    <mergeCell ref="K54:K55"/>
    <mergeCell ref="K52:K53"/>
    <mergeCell ref="A58:A59"/>
    <mergeCell ref="B58:B59"/>
    <mergeCell ref="C58:C59"/>
    <mergeCell ref="D58:D59"/>
    <mergeCell ref="F58:F59"/>
    <mergeCell ref="J58:J59"/>
    <mergeCell ref="J60:J61"/>
    <mergeCell ref="F60:F61"/>
    <mergeCell ref="G60:G61"/>
    <mergeCell ref="H60:H61"/>
    <mergeCell ref="I60:I61"/>
    <mergeCell ref="A60:A61"/>
    <mergeCell ref="B60:B61"/>
    <mergeCell ref="C60:C61"/>
    <mergeCell ref="D60:D61"/>
    <mergeCell ref="G58:G59"/>
    <mergeCell ref="H58:H59"/>
    <mergeCell ref="I58:I59"/>
    <mergeCell ref="F56:F57"/>
    <mergeCell ref="G56:G57"/>
    <mergeCell ref="H56:H57"/>
    <mergeCell ref="A56:A57"/>
    <mergeCell ref="B56:B57"/>
    <mergeCell ref="C56:C57"/>
    <mergeCell ref="D56:D57"/>
    <mergeCell ref="J56:J57"/>
    <mergeCell ref="F52:F53"/>
    <mergeCell ref="G52:G53"/>
    <mergeCell ref="H52:H53"/>
    <mergeCell ref="I52:I53"/>
    <mergeCell ref="A52:A53"/>
    <mergeCell ref="B52:B53"/>
    <mergeCell ref="C52:C53"/>
    <mergeCell ref="D52:D53"/>
    <mergeCell ref="A54:A55"/>
    <mergeCell ref="B54:B55"/>
    <mergeCell ref="C54:C55"/>
    <mergeCell ref="D54:D55"/>
    <mergeCell ref="F54:F55"/>
    <mergeCell ref="G54:G55"/>
    <mergeCell ref="H54:H55"/>
    <mergeCell ref="I54:I55"/>
    <mergeCell ref="A50:A51"/>
    <mergeCell ref="F50:F51"/>
    <mergeCell ref="G50:G51"/>
    <mergeCell ref="I44:I45"/>
    <mergeCell ref="J42:J43"/>
    <mergeCell ref="D44:D45"/>
    <mergeCell ref="C44:C45"/>
    <mergeCell ref="F42:F43"/>
    <mergeCell ref="G42:G43"/>
    <mergeCell ref="H42:H43"/>
    <mergeCell ref="I42:I43"/>
    <mergeCell ref="J44:J45"/>
    <mergeCell ref="I48:I49"/>
    <mergeCell ref="J48:J49"/>
    <mergeCell ref="B44:B45"/>
    <mergeCell ref="G44:G45"/>
    <mergeCell ref="F44:F45"/>
    <mergeCell ref="H50:H51"/>
    <mergeCell ref="A42:A43"/>
    <mergeCell ref="B42:B43"/>
    <mergeCell ref="C42:C43"/>
    <mergeCell ref="D42:D43"/>
    <mergeCell ref="H44:H45"/>
    <mergeCell ref="G46:G47"/>
    <mergeCell ref="A44:A45"/>
    <mergeCell ref="A46:A47"/>
    <mergeCell ref="B46:B47"/>
    <mergeCell ref="C46:C47"/>
    <mergeCell ref="D46:D47"/>
    <mergeCell ref="F46:F47"/>
    <mergeCell ref="A48:A49"/>
    <mergeCell ref="B48:B49"/>
    <mergeCell ref="C48:C49"/>
    <mergeCell ref="D48:D49"/>
    <mergeCell ref="F48:F49"/>
    <mergeCell ref="G48:G49"/>
    <mergeCell ref="B50:B51"/>
    <mergeCell ref="C50:C51"/>
    <mergeCell ref="D50:D51"/>
    <mergeCell ref="Y28:Y29"/>
    <mergeCell ref="Z28:Z29"/>
    <mergeCell ref="Y30:Y31"/>
    <mergeCell ref="Z30:Z31"/>
    <mergeCell ref="Y34:Y35"/>
    <mergeCell ref="Z34:Z35"/>
    <mergeCell ref="Y38:Y39"/>
    <mergeCell ref="Z38:Z39"/>
    <mergeCell ref="Y40:Y41"/>
    <mergeCell ref="Z40:Z41"/>
    <mergeCell ref="I40:I41"/>
    <mergeCell ref="J40:J41"/>
    <mergeCell ref="C38:C39"/>
    <mergeCell ref="D38:D39"/>
    <mergeCell ref="F38:F39"/>
    <mergeCell ref="G38:G39"/>
    <mergeCell ref="H38:H39"/>
    <mergeCell ref="I38:I39"/>
    <mergeCell ref="J38:J39"/>
    <mergeCell ref="H32:H33"/>
    <mergeCell ref="AB28:AB29"/>
    <mergeCell ref="AB30:AB31"/>
    <mergeCell ref="AB32:AB33"/>
    <mergeCell ref="AB34:AB35"/>
    <mergeCell ref="Y32:Y33"/>
    <mergeCell ref="Z32:Z33"/>
    <mergeCell ref="Y36:Y37"/>
    <mergeCell ref="Z36:Z37"/>
    <mergeCell ref="AA28:AA29"/>
    <mergeCell ref="AA30:AA31"/>
    <mergeCell ref="AB36:AB37"/>
    <mergeCell ref="AA34:AA35"/>
    <mergeCell ref="AA36:AA37"/>
    <mergeCell ref="AB38:AB39"/>
    <mergeCell ref="AB40:AB41"/>
    <mergeCell ref="AA40:AA41"/>
    <mergeCell ref="A34:A35"/>
    <mergeCell ref="B34:B35"/>
    <mergeCell ref="C34:C35"/>
    <mergeCell ref="D34:D35"/>
    <mergeCell ref="F34:F35"/>
    <mergeCell ref="G34:G35"/>
    <mergeCell ref="H34:H35"/>
    <mergeCell ref="I34:I35"/>
    <mergeCell ref="J34:J35"/>
    <mergeCell ref="A36:A37"/>
    <mergeCell ref="B36:B37"/>
    <mergeCell ref="C36:C37"/>
    <mergeCell ref="D36:D37"/>
    <mergeCell ref="A40:A41"/>
    <mergeCell ref="F36:F37"/>
    <mergeCell ref="G36:G37"/>
    <mergeCell ref="H36:H37"/>
    <mergeCell ref="I36:I37"/>
    <mergeCell ref="J36:J37"/>
    <mergeCell ref="A38:A39"/>
    <mergeCell ref="B38:B39"/>
    <mergeCell ref="A28:A29"/>
    <mergeCell ref="B28:B29"/>
    <mergeCell ref="C28:C29"/>
    <mergeCell ref="D28:D29"/>
    <mergeCell ref="F28:F29"/>
    <mergeCell ref="G28:G29"/>
    <mergeCell ref="H28:H29"/>
    <mergeCell ref="I28:I29"/>
    <mergeCell ref="G30:G31"/>
    <mergeCell ref="F30:F31"/>
    <mergeCell ref="D30:D31"/>
    <mergeCell ref="C30:C31"/>
    <mergeCell ref="B30:B31"/>
    <mergeCell ref="A30:A31"/>
    <mergeCell ref="AB26:AB27"/>
    <mergeCell ref="AB22:AB23"/>
    <mergeCell ref="AB24:AB25"/>
    <mergeCell ref="AA26:AA27"/>
    <mergeCell ref="AA20:AA21"/>
    <mergeCell ref="AA12:AA13"/>
    <mergeCell ref="AA14:AA15"/>
    <mergeCell ref="AA16:AA17"/>
    <mergeCell ref="AA18:AA19"/>
    <mergeCell ref="A22:A23"/>
    <mergeCell ref="B22:B23"/>
    <mergeCell ref="C22:C23"/>
    <mergeCell ref="D22:D23"/>
    <mergeCell ref="G18:G19"/>
    <mergeCell ref="A16:A17"/>
    <mergeCell ref="H18:H19"/>
    <mergeCell ref="I18:I19"/>
    <mergeCell ref="A20:A21"/>
    <mergeCell ref="B20:B21"/>
    <mergeCell ref="C20:C21"/>
    <mergeCell ref="D20:D21"/>
    <mergeCell ref="F20:F21"/>
    <mergeCell ref="G20:G21"/>
    <mergeCell ref="H20:H21"/>
    <mergeCell ref="A18:A19"/>
    <mergeCell ref="B18:B19"/>
    <mergeCell ref="C18:C19"/>
    <mergeCell ref="D18:D19"/>
    <mergeCell ref="F18:F19"/>
    <mergeCell ref="I20:I21"/>
    <mergeCell ref="B26:B27"/>
    <mergeCell ref="C26:C27"/>
    <mergeCell ref="D26:D27"/>
    <mergeCell ref="J26:J27"/>
    <mergeCell ref="F26:F27"/>
    <mergeCell ref="G26:G27"/>
    <mergeCell ref="H26:H27"/>
    <mergeCell ref="I26:I27"/>
    <mergeCell ref="F22:F23"/>
    <mergeCell ref="G22:G23"/>
    <mergeCell ref="J22:J23"/>
    <mergeCell ref="H22:H23"/>
    <mergeCell ref="I22:I23"/>
    <mergeCell ref="A24:A25"/>
    <mergeCell ref="B24:B25"/>
    <mergeCell ref="C24:C25"/>
    <mergeCell ref="D24:D25"/>
    <mergeCell ref="F24:F25"/>
    <mergeCell ref="G24:G25"/>
    <mergeCell ref="H24:H25"/>
    <mergeCell ref="I24:I25"/>
    <mergeCell ref="J24:J25"/>
    <mergeCell ref="AA8:AA9"/>
    <mergeCell ref="AA10:AA11"/>
    <mergeCell ref="L4:L6"/>
    <mergeCell ref="M4:O4"/>
    <mergeCell ref="O5:O6"/>
    <mergeCell ref="D12:D13"/>
    <mergeCell ref="F12:F13"/>
    <mergeCell ref="G12:G13"/>
    <mergeCell ref="T5:T7"/>
    <mergeCell ref="Y4:Z5"/>
    <mergeCell ref="Z6:Z7"/>
    <mergeCell ref="D10:D11"/>
    <mergeCell ref="I12:I13"/>
    <mergeCell ref="J12:J13"/>
    <mergeCell ref="Z10:Z11"/>
    <mergeCell ref="Y10:Y11"/>
    <mergeCell ref="P4:V4"/>
    <mergeCell ref="A1:AB1"/>
    <mergeCell ref="A5:A6"/>
    <mergeCell ref="H4:H7"/>
    <mergeCell ref="G4:G7"/>
    <mergeCell ref="H3:T3"/>
    <mergeCell ref="I4:I7"/>
    <mergeCell ref="J4:J6"/>
    <mergeCell ref="K4:K6"/>
    <mergeCell ref="M5:M6"/>
    <mergeCell ref="B4:E4"/>
    <mergeCell ref="W4:X4"/>
    <mergeCell ref="A8:A9"/>
    <mergeCell ref="B8:B9"/>
    <mergeCell ref="C8:C9"/>
    <mergeCell ref="D8:D9"/>
    <mergeCell ref="D16:D17"/>
    <mergeCell ref="F16:F17"/>
    <mergeCell ref="G16:G17"/>
    <mergeCell ref="A12:A13"/>
    <mergeCell ref="B12:B13"/>
    <mergeCell ref="C12:C13"/>
    <mergeCell ref="B16:B17"/>
    <mergeCell ref="N5:N6"/>
    <mergeCell ref="S5:S7"/>
    <mergeCell ref="A14:A15"/>
    <mergeCell ref="B14:B15"/>
    <mergeCell ref="J32:J33"/>
    <mergeCell ref="C14:C15"/>
    <mergeCell ref="C10:C11"/>
    <mergeCell ref="B10:B11"/>
    <mergeCell ref="A10:A11"/>
    <mergeCell ref="J28:J29"/>
    <mergeCell ref="E5:E7"/>
    <mergeCell ref="K20:K21"/>
    <mergeCell ref="K22:K23"/>
    <mergeCell ref="K14:K15"/>
    <mergeCell ref="K24:K25"/>
    <mergeCell ref="D14:D15"/>
    <mergeCell ref="F14:F15"/>
    <mergeCell ref="G14:G15"/>
    <mergeCell ref="H14:H15"/>
    <mergeCell ref="I14:I15"/>
    <mergeCell ref="A32:A33"/>
    <mergeCell ref="B32:B33"/>
    <mergeCell ref="C32:C33"/>
    <mergeCell ref="D32:D33"/>
    <mergeCell ref="F8:F9"/>
    <mergeCell ref="G8:G9"/>
    <mergeCell ref="AA22:AA23"/>
    <mergeCell ref="AA24:AA25"/>
    <mergeCell ref="Z24:Z25"/>
    <mergeCell ref="Y18:Y19"/>
    <mergeCell ref="Z18:Z19"/>
    <mergeCell ref="H10:H11"/>
    <mergeCell ref="J10:J11"/>
    <mergeCell ref="I10:I11"/>
    <mergeCell ref="H8:H9"/>
    <mergeCell ref="K12:K13"/>
    <mergeCell ref="K10:K11"/>
    <mergeCell ref="K8:K9"/>
    <mergeCell ref="J8:J9"/>
    <mergeCell ref="I8:I9"/>
    <mergeCell ref="K16:K17"/>
    <mergeCell ref="K18:K19"/>
    <mergeCell ref="G10:G11"/>
    <mergeCell ref="F10:F11"/>
    <mergeCell ref="H16:H17"/>
    <mergeCell ref="I16:I17"/>
    <mergeCell ref="J16:J17"/>
    <mergeCell ref="H12:H13"/>
    <mergeCell ref="J14:J15"/>
    <mergeCell ref="A26:A27"/>
    <mergeCell ref="AA108:AA109"/>
    <mergeCell ref="AA110:AA111"/>
    <mergeCell ref="AA120:AA121"/>
    <mergeCell ref="AA124:AA125"/>
    <mergeCell ref="K36:K37"/>
    <mergeCell ref="K38:K39"/>
    <mergeCell ref="K40:K41"/>
    <mergeCell ref="K30:K31"/>
    <mergeCell ref="K32:K33"/>
    <mergeCell ref="AA38:AA39"/>
    <mergeCell ref="Y72:Y73"/>
    <mergeCell ref="Z72:Z73"/>
    <mergeCell ref="Y46:Y47"/>
    <mergeCell ref="Y54:Y55"/>
    <mergeCell ref="Y56:Y57"/>
    <mergeCell ref="Z46:Z47"/>
    <mergeCell ref="AA66:AA67"/>
    <mergeCell ref="AA68:AA69"/>
    <mergeCell ref="AA50:AA51"/>
    <mergeCell ref="AA64:AA65"/>
    <mergeCell ref="B40:B41"/>
    <mergeCell ref="C40:C41"/>
    <mergeCell ref="Z26:Z27"/>
    <mergeCell ref="Y24:Y25"/>
    <mergeCell ref="Y26:Y27"/>
    <mergeCell ref="AA32:AA33"/>
    <mergeCell ref="F40:F41"/>
    <mergeCell ref="G40:G41"/>
    <mergeCell ref="H40:H41"/>
    <mergeCell ref="J18:J19"/>
    <mergeCell ref="C16:C17"/>
    <mergeCell ref="D40:D41"/>
    <mergeCell ref="K26:K27"/>
    <mergeCell ref="F32:F33"/>
    <mergeCell ref="G32:G33"/>
    <mergeCell ref="J20:J21"/>
    <mergeCell ref="I32:I33"/>
    <mergeCell ref="K34:K35"/>
    <mergeCell ref="AA102:AA103"/>
    <mergeCell ref="AA104:AA105"/>
    <mergeCell ref="H30:H31"/>
    <mergeCell ref="J30:J31"/>
    <mergeCell ref="I30:I31"/>
    <mergeCell ref="K28:K29"/>
    <mergeCell ref="AA48:AA49"/>
    <mergeCell ref="K42:K43"/>
    <mergeCell ref="AA46:AA47"/>
    <mergeCell ref="H48:H49"/>
    <mergeCell ref="H46:H47"/>
    <mergeCell ref="AA42:AA43"/>
    <mergeCell ref="Z48:Z49"/>
    <mergeCell ref="K44:K45"/>
    <mergeCell ref="K46:K47"/>
    <mergeCell ref="I46:I47"/>
    <mergeCell ref="J46:J47"/>
    <mergeCell ref="AA44:AA45"/>
    <mergeCell ref="K48:K49"/>
    <mergeCell ref="K60:K61"/>
    <mergeCell ref="AA52:AA53"/>
    <mergeCell ref="AA54:AA55"/>
    <mergeCell ref="K56:K57"/>
    <mergeCell ref="I50:I51"/>
    <mergeCell ref="Y20:Y21"/>
    <mergeCell ref="Z20:Z21"/>
    <mergeCell ref="Y22:Y23"/>
    <mergeCell ref="Z22:Z23"/>
    <mergeCell ref="C142:C143"/>
    <mergeCell ref="D142:D143"/>
    <mergeCell ref="D144:D145"/>
    <mergeCell ref="C140:C141"/>
    <mergeCell ref="D140:D141"/>
    <mergeCell ref="C98:C99"/>
    <mergeCell ref="D98:D99"/>
    <mergeCell ref="C100:C101"/>
    <mergeCell ref="D100:D101"/>
    <mergeCell ref="C102:C103"/>
    <mergeCell ref="D102:D103"/>
    <mergeCell ref="C104:C105"/>
    <mergeCell ref="D104:D105"/>
    <mergeCell ref="C106:C107"/>
    <mergeCell ref="D106:D107"/>
    <mergeCell ref="C108:C109"/>
    <mergeCell ref="D108:D109"/>
    <mergeCell ref="C110:C111"/>
    <mergeCell ref="C116:C117"/>
    <mergeCell ref="D116:D117"/>
    <mergeCell ref="AA142:AA143"/>
    <mergeCell ref="AA144:AA145"/>
    <mergeCell ref="C128:C129"/>
    <mergeCell ref="D128:D129"/>
    <mergeCell ref="Y134:Y135"/>
    <mergeCell ref="Z134:Z135"/>
    <mergeCell ref="Z128:Z129"/>
    <mergeCell ref="J134:J135"/>
    <mergeCell ref="K134:K135"/>
    <mergeCell ref="C136:C137"/>
    <mergeCell ref="D136:D137"/>
    <mergeCell ref="J130:J131"/>
    <mergeCell ref="K130:K131"/>
    <mergeCell ref="Y136:Y137"/>
    <mergeCell ref="C138:C139"/>
    <mergeCell ref="D138:D139"/>
    <mergeCell ref="Y130:Y131"/>
    <mergeCell ref="Z130:Z131"/>
    <mergeCell ref="J132:J133"/>
    <mergeCell ref="K132:K133"/>
    <mergeCell ref="Y132:Y133"/>
    <mergeCell ref="Z132:Z133"/>
    <mergeCell ref="Y140:Y141"/>
    <mergeCell ref="Z138:Z139"/>
    <mergeCell ref="AA128:AA129"/>
    <mergeCell ref="AA130:AA131"/>
    <mergeCell ref="AA132:AA133"/>
    <mergeCell ref="AA134:AA135"/>
    <mergeCell ref="AA136:AA137"/>
    <mergeCell ref="I118:I119"/>
    <mergeCell ref="J118:J119"/>
    <mergeCell ref="F122:F123"/>
    <mergeCell ref="G122:G123"/>
    <mergeCell ref="H122:H123"/>
    <mergeCell ref="AA126:AA127"/>
    <mergeCell ref="Z120:Z121"/>
    <mergeCell ref="Z122:Z123"/>
    <mergeCell ref="AA118:AA119"/>
    <mergeCell ref="AA122:AA123"/>
    <mergeCell ref="I120:I121"/>
    <mergeCell ref="H124:H125"/>
    <mergeCell ref="I124:I125"/>
    <mergeCell ref="J128:J129"/>
    <mergeCell ref="K128:K129"/>
    <mergeCell ref="Y128:Y129"/>
    <mergeCell ref="Z136:Z137"/>
    <mergeCell ref="I136:I137"/>
    <mergeCell ref="J136:J137"/>
  </mergeCells>
  <phoneticPr fontId="6" type="noConversion"/>
  <printOptions horizontalCentered="1"/>
  <pageMargins left="0.35433070866141736" right="0.31496062992125984" top="0.59055118110236227" bottom="0.51181102362204722" header="0.19685039370078741" footer="0.43307086614173229"/>
  <pageSetup paperSize="8" scale="80" firstPageNumber="3" orientation="landscape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省道總表</vt:lpstr>
      <vt:lpstr>統計表－省道</vt:lpstr>
      <vt:lpstr>'統計表－省道'!Print_Area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2019-04-09T01:44:17Z</dcterms:modified>
</cp:coreProperties>
</file>