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2\OneDrive\Desktop\Stuff\Academics\Boston University\Y1\Spring 2025\ENGEC 527\Lab\Lab 5\Plots\"/>
    </mc:Choice>
  </mc:AlternateContent>
  <xr:revisionPtr revIDLastSave="0" documentId="13_ncr:1_{3942CE74-CE82-4DE9-A5F2-AD7C6156985D}" xr6:coauthVersionLast="47" xr6:coauthVersionMax="47" xr10:uidLastSave="{00000000-0000-0000-0000-000000000000}"/>
  <bookViews>
    <workbookView xWindow="-120" yWindow="-120" windowWidth="29040" windowHeight="15720" activeTab="3" xr2:uid="{F8C47A1D-78E8-4498-BD17-CDB59C8DCDED}"/>
  </bookViews>
  <sheets>
    <sheet name="B=8" sheetId="1" r:id="rId1"/>
    <sheet name="B=16" sheetId="4" r:id="rId2"/>
    <sheet name="B=32" sheetId="7" r:id="rId3"/>
    <sheet name="B=6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A18" i="8"/>
  <c r="B18" i="8" s="1"/>
  <c r="C18" i="8" s="1"/>
  <c r="A17" i="8"/>
  <c r="B17" i="8" s="1"/>
  <c r="C17" i="8" s="1"/>
  <c r="A16" i="8"/>
  <c r="H16" i="8" s="1"/>
  <c r="I16" i="8" s="1"/>
  <c r="A15" i="8"/>
  <c r="D15" i="8" s="1"/>
  <c r="E15" i="8" s="1"/>
  <c r="A14" i="8"/>
  <c r="H14" i="8" s="1"/>
  <c r="I14" i="8" s="1"/>
  <c r="A18" i="7"/>
  <c r="H18" i="7" s="1"/>
  <c r="I18" i="7" s="1"/>
  <c r="H17" i="7"/>
  <c r="I17" i="7" s="1"/>
  <c r="F17" i="7"/>
  <c r="G17" i="7" s="1"/>
  <c r="D17" i="7"/>
  <c r="E17" i="7" s="1"/>
  <c r="A17" i="7"/>
  <c r="B17" i="7" s="1"/>
  <c r="C17" i="7" s="1"/>
  <c r="A16" i="7"/>
  <c r="H16" i="7" s="1"/>
  <c r="I16" i="7" s="1"/>
  <c r="F15" i="7"/>
  <c r="G15" i="7" s="1"/>
  <c r="A15" i="7"/>
  <c r="D15" i="7" s="1"/>
  <c r="E15" i="7" s="1"/>
  <c r="B14" i="7"/>
  <c r="C14" i="7" s="1"/>
  <c r="A14" i="7"/>
  <c r="F14" i="7" s="1"/>
  <c r="G14" i="7" s="1"/>
  <c r="E14" i="1"/>
  <c r="A18" i="4"/>
  <c r="H18" i="4" s="1"/>
  <c r="I18" i="4" s="1"/>
  <c r="H17" i="4"/>
  <c r="I17" i="4" s="1"/>
  <c r="A17" i="4"/>
  <c r="B17" i="4" s="1"/>
  <c r="C17" i="4" s="1"/>
  <c r="A16" i="4"/>
  <c r="H16" i="4" s="1"/>
  <c r="I16" i="4" s="1"/>
  <c r="H15" i="4"/>
  <c r="I15" i="4" s="1"/>
  <c r="A15" i="4"/>
  <c r="D15" i="4" s="1"/>
  <c r="E15" i="4" s="1"/>
  <c r="A14" i="4"/>
  <c r="F14" i="4" s="1"/>
  <c r="G14" i="4" s="1"/>
  <c r="A14" i="1"/>
  <c r="H14" i="1" s="1"/>
  <c r="I14" i="1" s="1"/>
  <c r="A15" i="1"/>
  <c r="F15" i="1" s="1"/>
  <c r="G15" i="1" s="1"/>
  <c r="A16" i="1"/>
  <c r="H16" i="1" s="1"/>
  <c r="I16" i="1" s="1"/>
  <c r="A17" i="1"/>
  <c r="F17" i="1" s="1"/>
  <c r="G17" i="1" s="1"/>
  <c r="A18" i="1"/>
  <c r="D18" i="1" s="1"/>
  <c r="E18" i="1" s="1"/>
  <c r="D17" i="8" l="1"/>
  <c r="E17" i="8" s="1"/>
  <c r="F17" i="8"/>
  <c r="G17" i="8" s="1"/>
  <c r="F15" i="8"/>
  <c r="G15" i="8" s="1"/>
  <c r="H17" i="8"/>
  <c r="I17" i="8" s="1"/>
  <c r="H15" i="8"/>
  <c r="I15" i="8" s="1"/>
  <c r="D18" i="8"/>
  <c r="E18" i="8" s="1"/>
  <c r="H15" i="7"/>
  <c r="I15" i="7" s="1"/>
  <c r="F18" i="7"/>
  <c r="G18" i="7" s="1"/>
  <c r="D17" i="4"/>
  <c r="E17" i="4" s="1"/>
  <c r="F17" i="4"/>
  <c r="G17" i="4" s="1"/>
  <c r="F15" i="4"/>
  <c r="G15" i="4" s="1"/>
  <c r="B14" i="8"/>
  <c r="C14" i="8" s="1"/>
  <c r="B16" i="8"/>
  <c r="C16" i="8" s="1"/>
  <c r="F18" i="8"/>
  <c r="G18" i="8" s="1"/>
  <c r="D16" i="8"/>
  <c r="E16" i="8" s="1"/>
  <c r="F16" i="8"/>
  <c r="G16" i="8" s="1"/>
  <c r="B15" i="8"/>
  <c r="C15" i="8" s="1"/>
  <c r="D14" i="8"/>
  <c r="E14" i="8" s="1"/>
  <c r="F14" i="8"/>
  <c r="G14" i="8" s="1"/>
  <c r="H18" i="8"/>
  <c r="I18" i="8" s="1"/>
  <c r="D14" i="7"/>
  <c r="E14" i="7" s="1"/>
  <c r="B18" i="7"/>
  <c r="C18" i="7" s="1"/>
  <c r="D18" i="7"/>
  <c r="E18" i="7" s="1"/>
  <c r="B15" i="7"/>
  <c r="C15" i="7" s="1"/>
  <c r="B16" i="7"/>
  <c r="C16" i="7" s="1"/>
  <c r="D16" i="7"/>
  <c r="E16" i="7" s="1"/>
  <c r="H14" i="7"/>
  <c r="I14" i="7" s="1"/>
  <c r="F16" i="7"/>
  <c r="G16" i="7" s="1"/>
  <c r="F18" i="4"/>
  <c r="G18" i="4" s="1"/>
  <c r="B14" i="4"/>
  <c r="C14" i="4" s="1"/>
  <c r="D14" i="4"/>
  <c r="E14" i="4" s="1"/>
  <c r="D16" i="4"/>
  <c r="E16" i="4" s="1"/>
  <c r="H14" i="4"/>
  <c r="I14" i="4" s="1"/>
  <c r="B15" i="4"/>
  <c r="C15" i="4" s="1"/>
  <c r="B18" i="4"/>
  <c r="C18" i="4" s="1"/>
  <c r="D18" i="4"/>
  <c r="E18" i="4" s="1"/>
  <c r="B16" i="4"/>
  <c r="C16" i="4" s="1"/>
  <c r="F16" i="4"/>
  <c r="G16" i="4" s="1"/>
  <c r="C14" i="1"/>
  <c r="H15" i="1"/>
  <c r="I15" i="1" s="1"/>
  <c r="D15" i="1"/>
  <c r="E15" i="1" s="1"/>
  <c r="D14" i="1"/>
  <c r="B17" i="1"/>
  <c r="C17" i="1" s="1"/>
  <c r="H17" i="1"/>
  <c r="I17" i="1" s="1"/>
  <c r="D16" i="1"/>
  <c r="E16" i="1" s="1"/>
  <c r="B18" i="1"/>
  <c r="C18" i="1" s="1"/>
  <c r="F16" i="1"/>
  <c r="G16" i="1" s="1"/>
  <c r="B15" i="1"/>
  <c r="C15" i="1" s="1"/>
  <c r="H18" i="1"/>
  <c r="I18" i="1" s="1"/>
  <c r="D17" i="1"/>
  <c r="E17" i="1" s="1"/>
  <c r="F14" i="1"/>
  <c r="G14" i="1" s="1"/>
  <c r="B16" i="1"/>
  <c r="C16" i="1" s="1"/>
  <c r="F18" i="1"/>
  <c r="G18" i="1" s="1"/>
</calcChain>
</file>

<file path=xl/sharedStrings.xml><?xml version="1.0" encoding="utf-8"?>
<sst xmlns="http://schemas.openxmlformats.org/spreadsheetml/2006/main" count="99" uniqueCount="25">
  <si>
    <t>size</t>
  </si>
  <si>
    <t xml:space="preserve"> SOR time</t>
  </si>
  <si>
    <t xml:space="preserve"> SOR iters</t>
  </si>
  <si>
    <t xml:space="preserve"> red/black time</t>
  </si>
  <si>
    <t xml:space="preserve"> red/black iters</t>
  </si>
  <si>
    <t xml:space="preserve"> SOR_ji time</t>
  </si>
  <si>
    <t xml:space="preserve"> SOR_ji iters</t>
  </si>
  <si>
    <t xml:space="preserve"> SOR_blocked time</t>
  </si>
  <si>
    <t xml:space="preserve"> SOR_blocked iters</t>
  </si>
  <si>
    <t>Coefficients</t>
  </si>
  <si>
    <t>Integer</t>
  </si>
  <si>
    <t>C</t>
  </si>
  <si>
    <t>A</t>
  </si>
  <si>
    <t>B</t>
  </si>
  <si>
    <t>Block Size</t>
  </si>
  <si>
    <t>Size ^2</t>
  </si>
  <si>
    <t>SOR Time/Inner Most Loop Iter</t>
  </si>
  <si>
    <t>red/black Total Iters</t>
  </si>
  <si>
    <t>SOR Total Iters</t>
  </si>
  <si>
    <t>SOR_ji Iters</t>
  </si>
  <si>
    <t>SOR_ji Time/Inner Most Loop</t>
  </si>
  <si>
    <t>red/black Time/Inner Most Loop</t>
  </si>
  <si>
    <t>SOR_blocked Time/Inner Most Loop</t>
  </si>
  <si>
    <t>SOR_ji Total Iters</t>
  </si>
  <si>
    <t xml:space="preserve">OMEGA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</si>
</sst>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'B=8'!$C$13</c:f>
              <c:strCache>
                <c:ptCount val="1"/>
                <c:pt idx="0">
                  <c:v>SOR Time/Inner Most Loop Iter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'B=8'!$A$7:$A$11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xVal>
          <c:yVal>
            <c:numRef>
              <c:f>'B=8'!$C$14:$C$18</c:f>
              <c:numCache>
                <c:formatCode>0.00</c:formatCode>
                <c:ptCount val="5"/>
                <c:pt idx="0">
                  <c:v>18.956801470588236</c:v>
                </c:pt>
                <c:pt idx="1">
                  <c:v>16.791956144159791</c:v>
                </c:pt>
                <c:pt idx="2">
                  <c:v>16.834410735620413</c:v>
                </c:pt>
                <c:pt idx="3">
                  <c:v>16.505367578059278</c:v>
                </c:pt>
                <c:pt idx="4">
                  <c:v>16.18098505479362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E-4446-A255-518ECCAEF7F6}"/>
            </c:ext>
          </c:extLst>
        </c:ser>
        <c:ser>
          <c:idx val="2"/>
          <c:order val="1"/>
          <c:tx>
            <c:strRef>
              <c:f>'B=8'!$E$13</c:f>
              <c:strCache>
                <c:ptCount val="1"/>
                <c:pt idx="0">
                  <c:v>red/black Time/Inner Most Loop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'B=8'!$A$7:$A$11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xVal>
          <c:yVal>
            <c:numRef>
              <c:f>'B=8'!$E$14:$E$18</c:f>
              <c:numCache>
                <c:formatCode>0.00</c:formatCode>
                <c:ptCount val="5"/>
                <c:pt idx="0">
                  <c:v>5.525453629032258</c:v>
                </c:pt>
                <c:pt idx="1">
                  <c:v>4.5322305677719026</c:v>
                </c:pt>
                <c:pt idx="2">
                  <c:v>4.5653100582704278</c:v>
                </c:pt>
                <c:pt idx="3">
                  <c:v>4.3151785490120593</c:v>
                </c:pt>
                <c:pt idx="4">
                  <c:v>4.6772730943719543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E-4446-A255-518ECCAEF7F6}"/>
            </c:ext>
          </c:extLst>
        </c:ser>
        <c:ser>
          <c:idx val="3"/>
          <c:order val="2"/>
          <c:tx>
            <c:strRef>
              <c:f>'B=8'!$G$13</c:f>
              <c:strCache>
                <c:ptCount val="1"/>
                <c:pt idx="0">
                  <c:v>SOR_ji Time/Inner Most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'B=8'!$A$7:$A$11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xVal>
          <c:yVal>
            <c:numRef>
              <c:f>'B=8'!$G$14:$G$18</c:f>
              <c:numCache>
                <c:formatCode>0.00</c:formatCode>
                <c:ptCount val="5"/>
                <c:pt idx="0">
                  <c:v>20.201439950980394</c:v>
                </c:pt>
                <c:pt idx="1">
                  <c:v>19.845039079461571</c:v>
                </c:pt>
                <c:pt idx="2">
                  <c:v>20.501312083973374</c:v>
                </c:pt>
                <c:pt idx="3">
                  <c:v>20.706241099568615</c:v>
                </c:pt>
                <c:pt idx="4">
                  <c:v>21.147426012205525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3E-4446-A255-518ECCAEF7F6}"/>
            </c:ext>
          </c:extLst>
        </c:ser>
        <c:ser>
          <c:idx val="4"/>
          <c:order val="3"/>
          <c:tx>
            <c:strRef>
              <c:f>'B=8'!$I$13</c:f>
              <c:strCache>
                <c:ptCount val="1"/>
                <c:pt idx="0">
                  <c:v>SOR_blocked Time/Inner Most Loop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'B=8'!$A$7:$A$11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xVal>
          <c:yVal>
            <c:numRef>
              <c:f>'B=8'!$I$14:$I$18</c:f>
              <c:numCache>
                <c:formatCode>0.00</c:formatCode>
                <c:ptCount val="5"/>
                <c:pt idx="0">
                  <c:v>12.733609068627452</c:v>
                </c:pt>
                <c:pt idx="1">
                  <c:v>9.4984802431610937</c:v>
                </c:pt>
                <c:pt idx="2">
                  <c:v>9.2505920378904243</c:v>
                </c:pt>
                <c:pt idx="3">
                  <c:v>8.7811807804453288</c:v>
                </c:pt>
                <c:pt idx="4">
                  <c:v>9.1478638280070879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3E-4446-A255-518ECCAE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94560"/>
        <c:axId val="305595040"/>
      </c:scatterChart>
      <c:valAx>
        <c:axId val="3055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5040"/>
        <c:crosses val="autoZero"/>
        <c:crossBetween val="midCat"/>
      </c:valAx>
      <c:valAx>
        <c:axId val="305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Time/Total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'B=16'!$C$13</c:f>
              <c:strCache>
                <c:ptCount val="1"/>
                <c:pt idx="0">
                  <c:v>SOR Time/Inner Most Loop Iter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'B=16'!$A$7:$A$11</c:f>
              <c:numCache>
                <c:formatCode>General</c:formatCode>
                <c:ptCount val="5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</c:numCache>
            </c:numRef>
          </c:xVal>
          <c:yVal>
            <c:numRef>
              <c:f>'B=16'!$C$14:$C$18</c:f>
              <c:numCache>
                <c:formatCode>0.00</c:formatCode>
                <c:ptCount val="5"/>
                <c:pt idx="0">
                  <c:v>17.369446141759777</c:v>
                </c:pt>
                <c:pt idx="1">
                  <c:v>16.339907628184669</c:v>
                </c:pt>
                <c:pt idx="2">
                  <c:v>16.285114153660349</c:v>
                </c:pt>
                <c:pt idx="3">
                  <c:v>16.05230050691565</c:v>
                </c:pt>
                <c:pt idx="4">
                  <c:v>16.31392277693358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8-41D9-B320-1111C4D186EF}"/>
            </c:ext>
          </c:extLst>
        </c:ser>
        <c:ser>
          <c:idx val="2"/>
          <c:order val="1"/>
          <c:tx>
            <c:strRef>
              <c:f>'B=16'!$E$13</c:f>
              <c:strCache>
                <c:ptCount val="1"/>
                <c:pt idx="0">
                  <c:v>red/black Time/Inner Most Loop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'B=16'!$A$7:$A$11</c:f>
              <c:numCache>
                <c:formatCode>General</c:formatCode>
                <c:ptCount val="5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</c:numCache>
            </c:numRef>
          </c:xVal>
          <c:yVal>
            <c:numRef>
              <c:f>'B=16'!$E$14:$E$18</c:f>
              <c:numCache>
                <c:formatCode>0.00</c:formatCode>
                <c:ptCount val="5"/>
                <c:pt idx="0">
                  <c:v>4.8069629854368934</c:v>
                </c:pt>
                <c:pt idx="1">
                  <c:v>4.4450676475947519</c:v>
                </c:pt>
                <c:pt idx="2">
                  <c:v>4.4165318174176198</c:v>
                </c:pt>
                <c:pt idx="3">
                  <c:v>4.5271822513574707</c:v>
                </c:pt>
                <c:pt idx="4">
                  <c:v>4.5806079416479299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8-41D9-B320-1111C4D186EF}"/>
            </c:ext>
          </c:extLst>
        </c:ser>
        <c:ser>
          <c:idx val="3"/>
          <c:order val="2"/>
          <c:tx>
            <c:strRef>
              <c:f>'B=16'!$G$13</c:f>
              <c:strCache>
                <c:ptCount val="1"/>
                <c:pt idx="0">
                  <c:v>SOR_ji Time/Inner Most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'B=16'!$A$7:$A$11</c:f>
              <c:numCache>
                <c:formatCode>General</c:formatCode>
                <c:ptCount val="5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</c:numCache>
            </c:numRef>
          </c:xVal>
          <c:yVal>
            <c:numRef>
              <c:f>'B=16'!$G$14:$G$18</c:f>
              <c:numCache>
                <c:formatCode>0.00</c:formatCode>
                <c:ptCount val="5"/>
                <c:pt idx="0">
                  <c:v>20.22684619413408</c:v>
                </c:pt>
                <c:pt idx="1">
                  <c:v>20.622899573812965</c:v>
                </c:pt>
                <c:pt idx="2">
                  <c:v>20.912082520438499</c:v>
                </c:pt>
                <c:pt idx="3">
                  <c:v>21.118641198467103</c:v>
                </c:pt>
                <c:pt idx="4">
                  <c:v>21.423176657562177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C8-41D9-B320-1111C4D186EF}"/>
            </c:ext>
          </c:extLst>
        </c:ser>
        <c:ser>
          <c:idx val="4"/>
          <c:order val="3"/>
          <c:tx>
            <c:strRef>
              <c:f>'B=16'!$I$13</c:f>
              <c:strCache>
                <c:ptCount val="1"/>
                <c:pt idx="0">
                  <c:v>SOR_blocked Time/Inner Most Loop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'B=16'!$A$7:$A$11</c:f>
              <c:numCache>
                <c:formatCode>General</c:formatCode>
                <c:ptCount val="5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</c:numCache>
            </c:numRef>
          </c:xVal>
          <c:yVal>
            <c:numRef>
              <c:f>'B=16'!$I$14:$I$18</c:f>
              <c:numCache>
                <c:formatCode>0.00</c:formatCode>
                <c:ptCount val="5"/>
                <c:pt idx="0">
                  <c:v>12.391159654329609</c:v>
                </c:pt>
                <c:pt idx="1">
                  <c:v>11.888236205245668</c:v>
                </c:pt>
                <c:pt idx="2">
                  <c:v>11.748870656819026</c:v>
                </c:pt>
                <c:pt idx="3">
                  <c:v>11.497926874720978</c:v>
                </c:pt>
                <c:pt idx="4">
                  <c:v>11.838629625978573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C8-41D9-B320-1111C4D1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94560"/>
        <c:axId val="305595040"/>
      </c:scatterChart>
      <c:valAx>
        <c:axId val="3055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5040"/>
        <c:crosses val="autoZero"/>
        <c:crossBetween val="midCat"/>
      </c:valAx>
      <c:valAx>
        <c:axId val="305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Time/Total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'B=32'!$C$13</c:f>
              <c:strCache>
                <c:ptCount val="1"/>
                <c:pt idx="0">
                  <c:v>SOR Time/Inner Most Loop Iter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'B=32'!$A$7:$A$11</c:f>
              <c:numCache>
                <c:formatCode>General</c:formatCode>
                <c:ptCount val="5"/>
                <c:pt idx="0">
                  <c:v>128</c:v>
                </c:pt>
                <c:pt idx="1">
                  <c:v>224</c:v>
                </c:pt>
                <c:pt idx="2">
                  <c:v>384</c:v>
                </c:pt>
                <c:pt idx="3">
                  <c:v>608</c:v>
                </c:pt>
                <c:pt idx="4">
                  <c:v>896</c:v>
                </c:pt>
              </c:numCache>
            </c:numRef>
          </c:xVal>
          <c:yVal>
            <c:numRef>
              <c:f>'B=32'!$C$14:$C$18</c:f>
              <c:numCache>
                <c:formatCode>0.00</c:formatCode>
                <c:ptCount val="5"/>
                <c:pt idx="0">
                  <c:v>16.42280489179441</c:v>
                </c:pt>
                <c:pt idx="1">
                  <c:v>16.725691482380732</c:v>
                </c:pt>
                <c:pt idx="2">
                  <c:v>16.113059000910333</c:v>
                </c:pt>
                <c:pt idx="3">
                  <c:v>16.171062853287811</c:v>
                </c:pt>
                <c:pt idx="4">
                  <c:v>16.364618764172334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9-4AAE-A8CB-334C42EC7878}"/>
            </c:ext>
          </c:extLst>
        </c:ser>
        <c:ser>
          <c:idx val="2"/>
          <c:order val="1"/>
          <c:tx>
            <c:strRef>
              <c:f>'B=32'!$E$13</c:f>
              <c:strCache>
                <c:ptCount val="1"/>
                <c:pt idx="0">
                  <c:v>red/black Time/Inner Most Loop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'B=32'!$A$7:$A$11</c:f>
              <c:numCache>
                <c:formatCode>General</c:formatCode>
                <c:ptCount val="5"/>
                <c:pt idx="0">
                  <c:v>128</c:v>
                </c:pt>
                <c:pt idx="1">
                  <c:v>224</c:v>
                </c:pt>
                <c:pt idx="2">
                  <c:v>384</c:v>
                </c:pt>
                <c:pt idx="3">
                  <c:v>608</c:v>
                </c:pt>
                <c:pt idx="4">
                  <c:v>896</c:v>
                </c:pt>
              </c:numCache>
            </c:numRef>
          </c:xVal>
          <c:yVal>
            <c:numRef>
              <c:f>'B=32'!$E$14:$E$18</c:f>
              <c:numCache>
                <c:formatCode>0.00</c:formatCode>
                <c:ptCount val="5"/>
                <c:pt idx="0">
                  <c:v>4.7485771048109964</c:v>
                </c:pt>
                <c:pt idx="1">
                  <c:v>4.6841312660645817</c:v>
                </c:pt>
                <c:pt idx="2">
                  <c:v>4.5623808081611958</c:v>
                </c:pt>
                <c:pt idx="3">
                  <c:v>4.5692877109587275</c:v>
                </c:pt>
                <c:pt idx="4">
                  <c:v>4.8174953912707119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9-4AAE-A8CB-334C42EC7878}"/>
            </c:ext>
          </c:extLst>
        </c:ser>
        <c:ser>
          <c:idx val="3"/>
          <c:order val="2"/>
          <c:tx>
            <c:strRef>
              <c:f>'B=32'!$G$13</c:f>
              <c:strCache>
                <c:ptCount val="1"/>
                <c:pt idx="0">
                  <c:v>SOR_ji Time/Inner Most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'B=32'!$A$7:$A$11</c:f>
              <c:numCache>
                <c:formatCode>General</c:formatCode>
                <c:ptCount val="5"/>
                <c:pt idx="0">
                  <c:v>128</c:v>
                </c:pt>
                <c:pt idx="1">
                  <c:v>224</c:v>
                </c:pt>
                <c:pt idx="2">
                  <c:v>384</c:v>
                </c:pt>
                <c:pt idx="3">
                  <c:v>608</c:v>
                </c:pt>
                <c:pt idx="4">
                  <c:v>896</c:v>
                </c:pt>
              </c:numCache>
            </c:numRef>
          </c:xVal>
          <c:yVal>
            <c:numRef>
              <c:f>'B=32'!$G$14:$G$18</c:f>
              <c:numCache>
                <c:formatCode>0.00</c:formatCode>
                <c:ptCount val="5"/>
                <c:pt idx="0">
                  <c:v>20.732140089607753</c:v>
                </c:pt>
                <c:pt idx="1">
                  <c:v>21.115384457641579</c:v>
                </c:pt>
                <c:pt idx="2">
                  <c:v>21.159965412115007</c:v>
                </c:pt>
                <c:pt idx="3">
                  <c:v>21.274430682759043</c:v>
                </c:pt>
                <c:pt idx="4">
                  <c:v>21.44672973356009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9-4AAE-A8CB-334C42EC7878}"/>
            </c:ext>
          </c:extLst>
        </c:ser>
        <c:ser>
          <c:idx val="4"/>
          <c:order val="3"/>
          <c:tx>
            <c:strRef>
              <c:f>'B=32'!$I$13</c:f>
              <c:strCache>
                <c:ptCount val="1"/>
                <c:pt idx="0">
                  <c:v>SOR_blocked Time/Inner Most Loop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'B=32'!$A$7:$A$11</c:f>
              <c:numCache>
                <c:formatCode>General</c:formatCode>
                <c:ptCount val="5"/>
                <c:pt idx="0">
                  <c:v>128</c:v>
                </c:pt>
                <c:pt idx="1">
                  <c:v>224</c:v>
                </c:pt>
                <c:pt idx="2">
                  <c:v>384</c:v>
                </c:pt>
                <c:pt idx="3">
                  <c:v>608</c:v>
                </c:pt>
                <c:pt idx="4">
                  <c:v>896</c:v>
                </c:pt>
              </c:numCache>
            </c:numRef>
          </c:xVal>
          <c:yVal>
            <c:numRef>
              <c:f>'B=32'!$I$14:$I$18</c:f>
              <c:numCache>
                <c:formatCode>0.00</c:formatCode>
                <c:ptCount val="5"/>
                <c:pt idx="0">
                  <c:v>14.07826237037872</c:v>
                </c:pt>
                <c:pt idx="1">
                  <c:v>14.131927640429161</c:v>
                </c:pt>
                <c:pt idx="2">
                  <c:v>13.955390755386132</c:v>
                </c:pt>
                <c:pt idx="3">
                  <c:v>13.862693541668795</c:v>
                </c:pt>
                <c:pt idx="4">
                  <c:v>14.150191326530612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9-4AAE-A8CB-334C42EC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94560"/>
        <c:axId val="305595040"/>
      </c:scatterChart>
      <c:valAx>
        <c:axId val="3055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5040"/>
        <c:crosses val="autoZero"/>
        <c:crossBetween val="midCat"/>
      </c:valAx>
      <c:valAx>
        <c:axId val="305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Time/Total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'B=64'!$C$13</c:f>
              <c:strCache>
                <c:ptCount val="1"/>
                <c:pt idx="0">
                  <c:v>SOR Time/Inner Most Loop Iter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'B=64'!$A$7:$A$11</c:f>
              <c:numCache>
                <c:formatCode>General</c:formatCode>
                <c:ptCount val="5"/>
                <c:pt idx="0">
                  <c:v>256</c:v>
                </c:pt>
                <c:pt idx="1">
                  <c:v>448</c:v>
                </c:pt>
                <c:pt idx="2">
                  <c:v>768</c:v>
                </c:pt>
                <c:pt idx="3">
                  <c:v>1216</c:v>
                </c:pt>
                <c:pt idx="4">
                  <c:v>1792</c:v>
                </c:pt>
              </c:numCache>
            </c:numRef>
          </c:xVal>
          <c:yVal>
            <c:numRef>
              <c:f>'B=64'!$C$14:$C$18</c:f>
              <c:numCache>
                <c:formatCode>0.00</c:formatCode>
                <c:ptCount val="5"/>
                <c:pt idx="0">
                  <c:v>16.583220790025528</c:v>
                </c:pt>
                <c:pt idx="1">
                  <c:v>16.281050739098657</c:v>
                </c:pt>
                <c:pt idx="2">
                  <c:v>16.357538298760133</c:v>
                </c:pt>
                <c:pt idx="3">
                  <c:v>16.504274880513254</c:v>
                </c:pt>
                <c:pt idx="4">
                  <c:v>16.696066604921896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BCD-AE40-0EF62156E44A}"/>
            </c:ext>
          </c:extLst>
        </c:ser>
        <c:ser>
          <c:idx val="2"/>
          <c:order val="1"/>
          <c:tx>
            <c:strRef>
              <c:f>'B=64'!$E$13</c:f>
              <c:strCache>
                <c:ptCount val="1"/>
                <c:pt idx="0">
                  <c:v>red/black Time/Inner Most Loop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'B=64'!$A$7:$A$11</c:f>
              <c:numCache>
                <c:formatCode>General</c:formatCode>
                <c:ptCount val="5"/>
                <c:pt idx="0">
                  <c:v>256</c:v>
                </c:pt>
                <c:pt idx="1">
                  <c:v>448</c:v>
                </c:pt>
                <c:pt idx="2">
                  <c:v>768</c:v>
                </c:pt>
                <c:pt idx="3">
                  <c:v>1216</c:v>
                </c:pt>
                <c:pt idx="4">
                  <c:v>1792</c:v>
                </c:pt>
              </c:numCache>
            </c:numRef>
          </c:xVal>
          <c:yVal>
            <c:numRef>
              <c:f>'B=64'!$E$14:$E$18</c:f>
              <c:numCache>
                <c:formatCode>0.00</c:formatCode>
                <c:ptCount val="5"/>
                <c:pt idx="0">
                  <c:v>4.6785116920355243</c:v>
                </c:pt>
                <c:pt idx="1">
                  <c:v>4.5911139231654703</c:v>
                </c:pt>
                <c:pt idx="2">
                  <c:v>4.7107267670801338</c:v>
                </c:pt>
                <c:pt idx="3">
                  <c:v>4.9507190924108571</c:v>
                </c:pt>
                <c:pt idx="4">
                  <c:v>5.6430869979040006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3-4BCD-AE40-0EF62156E44A}"/>
            </c:ext>
          </c:extLst>
        </c:ser>
        <c:ser>
          <c:idx val="3"/>
          <c:order val="2"/>
          <c:tx>
            <c:strRef>
              <c:f>'B=64'!$G$13</c:f>
              <c:strCache>
                <c:ptCount val="1"/>
                <c:pt idx="0">
                  <c:v>SOR_ji Time/Inner Most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'B=64'!$A$7:$A$11</c:f>
              <c:numCache>
                <c:formatCode>General</c:formatCode>
                <c:ptCount val="5"/>
                <c:pt idx="0">
                  <c:v>256</c:v>
                </c:pt>
                <c:pt idx="1">
                  <c:v>448</c:v>
                </c:pt>
                <c:pt idx="2">
                  <c:v>768</c:v>
                </c:pt>
                <c:pt idx="3">
                  <c:v>1216</c:v>
                </c:pt>
                <c:pt idx="4">
                  <c:v>1792</c:v>
                </c:pt>
              </c:numCache>
            </c:numRef>
          </c:xVal>
          <c:yVal>
            <c:numRef>
              <c:f>'B=64'!$G$14:$G$18</c:f>
              <c:numCache>
                <c:formatCode>0.00</c:formatCode>
                <c:ptCount val="5"/>
                <c:pt idx="0">
                  <c:v>21.090740534965352</c:v>
                </c:pt>
                <c:pt idx="1">
                  <c:v>21.348040571082343</c:v>
                </c:pt>
                <c:pt idx="2">
                  <c:v>21.42197186456843</c:v>
                </c:pt>
                <c:pt idx="3">
                  <c:v>22.026724394672254</c:v>
                </c:pt>
                <c:pt idx="4">
                  <c:v>24.023659210510079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3-4BCD-AE40-0EF62156E44A}"/>
            </c:ext>
          </c:extLst>
        </c:ser>
        <c:ser>
          <c:idx val="4"/>
          <c:order val="3"/>
          <c:tx>
            <c:strRef>
              <c:f>'B=64'!$I$13</c:f>
              <c:strCache>
                <c:ptCount val="1"/>
                <c:pt idx="0">
                  <c:v>SOR_blocked Time/Inner Most Loop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'B=64'!$A$7:$A$11</c:f>
              <c:numCache>
                <c:formatCode>General</c:formatCode>
                <c:ptCount val="5"/>
                <c:pt idx="0">
                  <c:v>256</c:v>
                </c:pt>
                <c:pt idx="1">
                  <c:v>448</c:v>
                </c:pt>
                <c:pt idx="2">
                  <c:v>768</c:v>
                </c:pt>
                <c:pt idx="3">
                  <c:v>1216</c:v>
                </c:pt>
                <c:pt idx="4">
                  <c:v>1792</c:v>
                </c:pt>
              </c:numCache>
            </c:numRef>
          </c:xVal>
          <c:yVal>
            <c:numRef>
              <c:f>'B=64'!$I$14:$I$18</c:f>
              <c:numCache>
                <c:formatCode>0.00</c:formatCode>
                <c:ptCount val="5"/>
                <c:pt idx="0">
                  <c:v>15.414604559855945</c:v>
                </c:pt>
                <c:pt idx="1">
                  <c:v>15.45924979322549</c:v>
                </c:pt>
                <c:pt idx="2">
                  <c:v>15.484360097758703</c:v>
                </c:pt>
                <c:pt idx="3">
                  <c:v>15.614235428358187</c:v>
                </c:pt>
                <c:pt idx="4">
                  <c:v>15.916615592919452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13-4BCD-AE40-0EF62156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94560"/>
        <c:axId val="305595040"/>
      </c:scatterChart>
      <c:valAx>
        <c:axId val="3055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5040"/>
        <c:crosses val="autoZero"/>
        <c:crossBetween val="midCat"/>
      </c:valAx>
      <c:valAx>
        <c:axId val="305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Time/Total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642936</xdr:colOff>
      <xdr:row>19</xdr:row>
      <xdr:rowOff>33337</xdr:rowOff>
    </xdr:from>
    <xdr:to>
      <xdr:col>9</xdr:col>
      <xdr:colOff>209549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05B17-E325-05E7-289A-36980D3E5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20</xdr:row>
      <xdr:rowOff>104775</xdr:rowOff>
    </xdr:from>
    <xdr:to>
      <xdr:col>9</xdr:col>
      <xdr:colOff>33338</xdr:colOff>
      <xdr:row>38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CB192-F46F-45FA-88D6-0FD690DFD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20</xdr:row>
      <xdr:rowOff>104775</xdr:rowOff>
    </xdr:from>
    <xdr:to>
      <xdr:col>9</xdr:col>
      <xdr:colOff>33338</xdr:colOff>
      <xdr:row>38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439C9-6B68-4B5F-96BB-3B8D50370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20</xdr:row>
      <xdr:rowOff>104775</xdr:rowOff>
    </xdr:from>
    <xdr:to>
      <xdr:col>9</xdr:col>
      <xdr:colOff>33338</xdr:colOff>
      <xdr:row>38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218E9-C471-42A4-A81E-4292A6E53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2E54-14A0-472D-B91B-449F92C3A1E1}">
  <dimension ref="A1:P21"/>
  <sheetViews>
    <sheetView workbookViewId="0">
      <selection activeCell="G19" sqref="G19"/>
    </sheetView>
  </sheetViews>
  <sheetFormatPr defaultRowHeight="15" x14ac:dyDescent="0.25"/>
  <cols>
    <col min="1" max="1" width="11.57031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2.5703125" bestFit="1" customWidth="1"/>
    <col min="6" max="6" width="15.7109375" bestFit="1" customWidth="1"/>
    <col min="7" max="7" width="10.5703125" bestFit="1" customWidth="1"/>
    <col min="8" max="8" width="15.7109375" bestFit="1" customWidth="1"/>
  </cols>
  <sheetData>
    <row r="1" spans="1:16" x14ac:dyDescent="0.25">
      <c r="A1" t="s">
        <v>9</v>
      </c>
      <c r="B1" t="s">
        <v>10</v>
      </c>
      <c r="D1" t="s">
        <v>14</v>
      </c>
      <c r="E1">
        <v>8</v>
      </c>
    </row>
    <row r="2" spans="1:16" x14ac:dyDescent="0.25">
      <c r="A2" t="s">
        <v>12</v>
      </c>
      <c r="B2">
        <v>8</v>
      </c>
    </row>
    <row r="3" spans="1:16" x14ac:dyDescent="0.25">
      <c r="A3" t="s">
        <v>13</v>
      </c>
      <c r="B3">
        <v>16</v>
      </c>
    </row>
    <row r="4" spans="1:16" x14ac:dyDescent="0.25">
      <c r="A4" t="s">
        <v>11</v>
      </c>
      <c r="B4">
        <v>32</v>
      </c>
    </row>
    <row r="6" spans="1:16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1:16" x14ac:dyDescent="0.25">
      <c r="A7">
        <v>32</v>
      </c>
      <c r="B7" s="1">
        <v>1980000</v>
      </c>
      <c r="C7">
        <v>102</v>
      </c>
      <c r="D7" s="1">
        <v>877000</v>
      </c>
      <c r="E7">
        <v>155</v>
      </c>
      <c r="F7" s="1">
        <v>2110000</v>
      </c>
      <c r="G7">
        <v>102</v>
      </c>
      <c r="H7" s="1">
        <v>1330000</v>
      </c>
      <c r="I7">
        <v>102</v>
      </c>
      <c r="J7" s="1"/>
      <c r="L7" s="1"/>
      <c r="N7" s="1"/>
      <c r="P7" s="1"/>
    </row>
    <row r="8" spans="1:16" x14ac:dyDescent="0.25">
      <c r="A8">
        <v>56</v>
      </c>
      <c r="B8" s="1">
        <v>19800000</v>
      </c>
      <c r="C8">
        <v>376</v>
      </c>
      <c r="D8" s="1">
        <v>5870000</v>
      </c>
      <c r="E8">
        <v>413</v>
      </c>
      <c r="F8" s="1">
        <v>23400000</v>
      </c>
      <c r="G8">
        <v>376</v>
      </c>
      <c r="H8" s="1">
        <v>11200000</v>
      </c>
      <c r="I8">
        <v>376</v>
      </c>
      <c r="J8" s="1"/>
      <c r="L8" s="1"/>
      <c r="N8" s="1"/>
      <c r="P8" s="1"/>
    </row>
    <row r="9" spans="1:16" x14ac:dyDescent="0.25">
      <c r="A9">
        <v>96</v>
      </c>
      <c r="B9" s="1">
        <v>101000000</v>
      </c>
      <c r="C9">
        <v>651</v>
      </c>
      <c r="D9" s="1">
        <v>35300000</v>
      </c>
      <c r="E9">
        <v>839</v>
      </c>
      <c r="F9" s="1">
        <v>123000000</v>
      </c>
      <c r="G9">
        <v>651</v>
      </c>
      <c r="H9" s="1">
        <v>55500000</v>
      </c>
      <c r="I9">
        <v>651</v>
      </c>
      <c r="J9" s="1"/>
      <c r="L9" s="1"/>
      <c r="N9" s="1"/>
      <c r="P9" s="1"/>
    </row>
    <row r="10" spans="1:16" x14ac:dyDescent="0.25">
      <c r="A10">
        <v>152</v>
      </c>
      <c r="B10" s="1">
        <v>609000000</v>
      </c>
      <c r="C10">
        <v>1597</v>
      </c>
      <c r="D10" s="1">
        <v>132000000</v>
      </c>
      <c r="E10">
        <v>1324</v>
      </c>
      <c r="F10" s="1">
        <v>764000000</v>
      </c>
      <c r="G10">
        <v>1597</v>
      </c>
      <c r="H10" s="1">
        <v>324000000</v>
      </c>
      <c r="I10">
        <v>1597</v>
      </c>
      <c r="J10" s="1"/>
      <c r="L10" s="1"/>
      <c r="N10" s="1"/>
      <c r="P10" s="1"/>
    </row>
    <row r="11" spans="1:16" x14ac:dyDescent="0.25">
      <c r="A11">
        <v>224</v>
      </c>
      <c r="B11" s="1">
        <v>1010000000</v>
      </c>
      <c r="C11">
        <v>1244</v>
      </c>
      <c r="D11" s="1">
        <v>341000000</v>
      </c>
      <c r="E11">
        <v>1453</v>
      </c>
      <c r="F11" s="1">
        <v>1320000000</v>
      </c>
      <c r="G11">
        <v>1244</v>
      </c>
      <c r="H11" s="1">
        <v>571000000</v>
      </c>
      <c r="I11">
        <v>1244</v>
      </c>
      <c r="J11" s="1"/>
      <c r="L11" s="1"/>
      <c r="N11" s="1"/>
      <c r="P11" s="1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x14ac:dyDescent="0.25">
      <c r="A13" s="1" t="s">
        <v>15</v>
      </c>
      <c r="B13" s="1" t="s">
        <v>18</v>
      </c>
      <c r="C13" s="1" t="s">
        <v>16</v>
      </c>
      <c r="D13" s="1" t="s">
        <v>17</v>
      </c>
      <c r="E13" s="1" t="s">
        <v>21</v>
      </c>
      <c r="F13" s="1" t="s">
        <v>19</v>
      </c>
      <c r="G13" s="1" t="s">
        <v>20</v>
      </c>
      <c r="H13" s="1" t="s">
        <v>23</v>
      </c>
      <c r="I13" s="1" t="s">
        <v>22</v>
      </c>
      <c r="J13" s="2"/>
    </row>
    <row r="14" spans="1:16" x14ac:dyDescent="0.25">
      <c r="A14" s="3">
        <f>A7^2</f>
        <v>1024</v>
      </c>
      <c r="B14" s="3">
        <f>$A14*C7</f>
        <v>104448</v>
      </c>
      <c r="C14" s="2">
        <f>B7/B14</f>
        <v>18.956801470588236</v>
      </c>
      <c r="D14" s="3">
        <f>$A14*E7</f>
        <v>158720</v>
      </c>
      <c r="E14" s="2">
        <f>D7/D14</f>
        <v>5.525453629032258</v>
      </c>
      <c r="F14" s="3">
        <f>$A14*G7</f>
        <v>104448</v>
      </c>
      <c r="G14" s="2">
        <f>F7/F14</f>
        <v>20.201439950980394</v>
      </c>
      <c r="H14" s="3">
        <f>$A14*I7</f>
        <v>104448</v>
      </c>
      <c r="I14" s="2">
        <f>H7/H14</f>
        <v>12.733609068627452</v>
      </c>
      <c r="J14" s="2"/>
    </row>
    <row r="15" spans="1:16" x14ac:dyDescent="0.25">
      <c r="A15" s="3">
        <f>A8^2</f>
        <v>3136</v>
      </c>
      <c r="B15" s="3">
        <f t="shared" ref="B15:B18" si="0">$A15*C8</f>
        <v>1179136</v>
      </c>
      <c r="C15" s="2">
        <f t="shared" ref="C15:C18" si="1">B8/B15</f>
        <v>16.791956144159791</v>
      </c>
      <c r="D15" s="3">
        <f t="shared" ref="D15:D18" si="2">$A15*E8</f>
        <v>1295168</v>
      </c>
      <c r="E15" s="2">
        <f t="shared" ref="E15:E18" si="3">D8/D15</f>
        <v>4.5322305677719026</v>
      </c>
      <c r="F15" s="3">
        <f t="shared" ref="F15:H18" si="4">$A15*G8</f>
        <v>1179136</v>
      </c>
      <c r="G15" s="2">
        <f t="shared" ref="G15:G18" si="5">F8/F15</f>
        <v>19.845039079461571</v>
      </c>
      <c r="H15" s="3">
        <f t="shared" si="4"/>
        <v>1179136</v>
      </c>
      <c r="I15" s="2">
        <f>H8/H15</f>
        <v>9.4984802431610937</v>
      </c>
      <c r="J15" s="2"/>
    </row>
    <row r="16" spans="1:16" x14ac:dyDescent="0.25">
      <c r="A16" s="3">
        <f>A9^2</f>
        <v>9216</v>
      </c>
      <c r="B16" s="3">
        <f t="shared" si="0"/>
        <v>5999616</v>
      </c>
      <c r="C16" s="2">
        <f t="shared" si="1"/>
        <v>16.834410735620413</v>
      </c>
      <c r="D16" s="3">
        <f t="shared" si="2"/>
        <v>7732224</v>
      </c>
      <c r="E16" s="2">
        <f t="shared" si="3"/>
        <v>4.5653100582704278</v>
      </c>
      <c r="F16" s="3">
        <f t="shared" si="4"/>
        <v>5999616</v>
      </c>
      <c r="G16" s="2">
        <f t="shared" si="5"/>
        <v>20.501312083973374</v>
      </c>
      <c r="H16" s="3">
        <f t="shared" si="4"/>
        <v>5999616</v>
      </c>
      <c r="I16" s="2">
        <f t="shared" ref="I15:I18" si="6">H9/H16</f>
        <v>9.2505920378904243</v>
      </c>
      <c r="J16" s="2"/>
    </row>
    <row r="17" spans="1:10" x14ac:dyDescent="0.25">
      <c r="A17" s="3">
        <f>A10^2</f>
        <v>23104</v>
      </c>
      <c r="B17" s="3">
        <f t="shared" si="0"/>
        <v>36897088</v>
      </c>
      <c r="C17" s="2">
        <f t="shared" si="1"/>
        <v>16.505367578059278</v>
      </c>
      <c r="D17" s="3">
        <f t="shared" si="2"/>
        <v>30589696</v>
      </c>
      <c r="E17" s="2">
        <f t="shared" si="3"/>
        <v>4.3151785490120593</v>
      </c>
      <c r="F17" s="3">
        <f t="shared" si="4"/>
        <v>36897088</v>
      </c>
      <c r="G17" s="2">
        <f t="shared" si="5"/>
        <v>20.706241099568615</v>
      </c>
      <c r="H17" s="3">
        <f t="shared" si="4"/>
        <v>36897088</v>
      </c>
      <c r="I17" s="2">
        <f t="shared" si="6"/>
        <v>8.7811807804453288</v>
      </c>
      <c r="J17" s="2"/>
    </row>
    <row r="18" spans="1:10" x14ac:dyDescent="0.25">
      <c r="A18" s="3">
        <f>A11^2</f>
        <v>50176</v>
      </c>
      <c r="B18" s="3">
        <f t="shared" si="0"/>
        <v>62418944</v>
      </c>
      <c r="C18" s="2">
        <f t="shared" si="1"/>
        <v>16.18098505479362</v>
      </c>
      <c r="D18" s="3">
        <f t="shared" si="2"/>
        <v>72905728</v>
      </c>
      <c r="E18" s="2">
        <f t="shared" si="3"/>
        <v>4.6772730943719543</v>
      </c>
      <c r="F18" s="3">
        <f t="shared" si="4"/>
        <v>62418944</v>
      </c>
      <c r="G18" s="2">
        <f t="shared" si="5"/>
        <v>21.147426012205525</v>
      </c>
      <c r="H18" s="3">
        <f t="shared" si="4"/>
        <v>62418944</v>
      </c>
      <c r="I18" s="2">
        <f t="shared" si="6"/>
        <v>9.1478638280070879</v>
      </c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F11C-2222-4AE0-8A7B-3C14D62775F9}">
  <dimension ref="A1:P21"/>
  <sheetViews>
    <sheetView topLeftCell="A8" workbookViewId="0">
      <selection activeCell="I14" activeCellId="3" sqref="C14:C18 E14:E18 G14:G18 I14:I18"/>
    </sheetView>
  </sheetViews>
  <sheetFormatPr defaultRowHeight="15" x14ac:dyDescent="0.25"/>
  <cols>
    <col min="1" max="1" width="11.57031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2.5703125" bestFit="1" customWidth="1"/>
    <col min="6" max="6" width="15.7109375" bestFit="1" customWidth="1"/>
    <col min="7" max="7" width="10.5703125" bestFit="1" customWidth="1"/>
    <col min="8" max="8" width="15.7109375" bestFit="1" customWidth="1"/>
  </cols>
  <sheetData>
    <row r="1" spans="1:16" x14ac:dyDescent="0.25">
      <c r="A1" t="s">
        <v>9</v>
      </c>
      <c r="B1" t="s">
        <v>10</v>
      </c>
      <c r="D1" t="s">
        <v>14</v>
      </c>
      <c r="E1">
        <v>16</v>
      </c>
    </row>
    <row r="2" spans="1:16" x14ac:dyDescent="0.25">
      <c r="A2" t="s">
        <v>12</v>
      </c>
      <c r="B2">
        <v>16</v>
      </c>
      <c r="D2" t="s">
        <v>24</v>
      </c>
      <c r="E2">
        <v>1.58</v>
      </c>
    </row>
    <row r="3" spans="1:16" x14ac:dyDescent="0.25">
      <c r="A3" t="s">
        <v>13</v>
      </c>
      <c r="B3">
        <v>32</v>
      </c>
    </row>
    <row r="4" spans="1:16" x14ac:dyDescent="0.25">
      <c r="A4" t="s">
        <v>11</v>
      </c>
      <c r="B4">
        <v>64</v>
      </c>
    </row>
    <row r="6" spans="1:16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1:16" x14ac:dyDescent="0.25">
      <c r="A7">
        <v>64</v>
      </c>
      <c r="B7" s="1">
        <v>25470000</v>
      </c>
      <c r="C7">
        <v>358</v>
      </c>
      <c r="D7" s="1">
        <v>10140000</v>
      </c>
      <c r="E7">
        <v>515</v>
      </c>
      <c r="F7" s="1">
        <v>29660000</v>
      </c>
      <c r="G7">
        <v>358</v>
      </c>
      <c r="H7" s="1">
        <v>18170000</v>
      </c>
      <c r="I7">
        <v>358</v>
      </c>
      <c r="J7" s="1"/>
      <c r="L7" s="1"/>
      <c r="N7" s="1"/>
      <c r="P7" s="1"/>
    </row>
    <row r="8" spans="1:16" x14ac:dyDescent="0.25">
      <c r="A8">
        <v>112</v>
      </c>
      <c r="B8" s="1">
        <v>222800000</v>
      </c>
      <c r="C8">
        <v>1087</v>
      </c>
      <c r="D8" s="1">
        <v>62450000</v>
      </c>
      <c r="E8">
        <v>1120</v>
      </c>
      <c r="F8" s="1">
        <v>281200000</v>
      </c>
      <c r="G8">
        <v>1087</v>
      </c>
      <c r="H8" s="1">
        <v>162100000</v>
      </c>
      <c r="I8">
        <v>1087</v>
      </c>
      <c r="J8" s="1"/>
      <c r="L8" s="1"/>
      <c r="N8" s="1"/>
      <c r="P8" s="1"/>
    </row>
    <row r="9" spans="1:16" x14ac:dyDescent="0.25">
      <c r="A9">
        <v>192</v>
      </c>
      <c r="B9" s="1">
        <v>1436000000</v>
      </c>
      <c r="C9">
        <v>2392</v>
      </c>
      <c r="D9" s="1">
        <v>484200000</v>
      </c>
      <c r="E9">
        <v>2974</v>
      </c>
      <c r="F9" s="1">
        <v>1844000000</v>
      </c>
      <c r="G9">
        <v>2392</v>
      </c>
      <c r="H9" s="1">
        <v>1036000000</v>
      </c>
      <c r="I9">
        <v>2392</v>
      </c>
      <c r="J9" s="1"/>
      <c r="L9" s="1"/>
      <c r="N9" s="1"/>
      <c r="P9" s="1"/>
    </row>
    <row r="10" spans="1:16" x14ac:dyDescent="0.25">
      <c r="A10">
        <v>304</v>
      </c>
      <c r="B10" s="1">
        <v>3010000000</v>
      </c>
      <c r="C10">
        <v>2029</v>
      </c>
      <c r="D10" s="1">
        <v>714600000</v>
      </c>
      <c r="E10">
        <v>1708</v>
      </c>
      <c r="F10" s="1">
        <v>3960000000</v>
      </c>
      <c r="G10">
        <v>2029</v>
      </c>
      <c r="H10" s="1">
        <v>2156000000</v>
      </c>
      <c r="I10">
        <v>2029</v>
      </c>
      <c r="J10" s="1"/>
      <c r="L10" s="1"/>
      <c r="N10" s="1"/>
      <c r="P10" s="1"/>
    </row>
    <row r="11" spans="1:16" x14ac:dyDescent="0.25">
      <c r="A11">
        <v>448</v>
      </c>
      <c r="B11" s="1">
        <v>3474000000</v>
      </c>
      <c r="C11">
        <v>1061</v>
      </c>
      <c r="D11" s="1">
        <v>1744000000</v>
      </c>
      <c r="E11">
        <v>1897</v>
      </c>
      <c r="F11" s="1">
        <v>4562000000</v>
      </c>
      <c r="G11">
        <v>1061</v>
      </c>
      <c r="H11" s="1">
        <v>2521000000</v>
      </c>
      <c r="I11">
        <v>1061</v>
      </c>
      <c r="J11" s="1"/>
      <c r="L11" s="1"/>
      <c r="N11" s="1"/>
      <c r="P11" s="1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x14ac:dyDescent="0.25">
      <c r="A13" s="1" t="s">
        <v>15</v>
      </c>
      <c r="B13" s="1" t="s">
        <v>18</v>
      </c>
      <c r="C13" s="1" t="s">
        <v>16</v>
      </c>
      <c r="D13" s="1" t="s">
        <v>17</v>
      </c>
      <c r="E13" s="1" t="s">
        <v>21</v>
      </c>
      <c r="F13" s="1" t="s">
        <v>19</v>
      </c>
      <c r="G13" s="1" t="s">
        <v>20</v>
      </c>
      <c r="H13" s="1" t="s">
        <v>23</v>
      </c>
      <c r="I13" s="1" t="s">
        <v>22</v>
      </c>
      <c r="J13" s="2"/>
    </row>
    <row r="14" spans="1:16" x14ac:dyDescent="0.25">
      <c r="A14" s="3">
        <f>A7^2</f>
        <v>4096</v>
      </c>
      <c r="B14" s="3">
        <f>$A14*C7</f>
        <v>1466368</v>
      </c>
      <c r="C14" s="2">
        <f>B7/B14</f>
        <v>17.369446141759777</v>
      </c>
      <c r="D14" s="3">
        <f>$A14*E7</f>
        <v>2109440</v>
      </c>
      <c r="E14" s="2">
        <f>D7/D14</f>
        <v>4.8069629854368934</v>
      </c>
      <c r="F14" s="3">
        <f>$A14*G7</f>
        <v>1466368</v>
      </c>
      <c r="G14" s="2">
        <f>F7/F14</f>
        <v>20.22684619413408</v>
      </c>
      <c r="H14" s="3">
        <f>$A14*I7</f>
        <v>1466368</v>
      </c>
      <c r="I14" s="2">
        <f>H7/H14</f>
        <v>12.391159654329609</v>
      </c>
      <c r="J14" s="2"/>
    </row>
    <row r="15" spans="1:16" x14ac:dyDescent="0.25">
      <c r="A15" s="3">
        <f>A8^2</f>
        <v>12544</v>
      </c>
      <c r="B15" s="3">
        <f t="shared" ref="B15:B18" si="0">$A15*C8</f>
        <v>13635328</v>
      </c>
      <c r="C15" s="2">
        <f t="shared" ref="C15:C18" si="1">B8/B15</f>
        <v>16.339907628184669</v>
      </c>
      <c r="D15" s="3">
        <f t="shared" ref="D15:D18" si="2">$A15*E8</f>
        <v>14049280</v>
      </c>
      <c r="E15" s="2">
        <f t="shared" ref="E15:E18" si="3">D8/D15</f>
        <v>4.4450676475947519</v>
      </c>
      <c r="F15" s="3">
        <f t="shared" ref="F15:H18" si="4">$A15*G8</f>
        <v>13635328</v>
      </c>
      <c r="G15" s="2">
        <f t="shared" ref="G15:G18" si="5">F8/F15</f>
        <v>20.622899573812965</v>
      </c>
      <c r="H15" s="3">
        <f t="shared" si="4"/>
        <v>13635328</v>
      </c>
      <c r="I15" s="2">
        <f>H8/H15</f>
        <v>11.888236205245668</v>
      </c>
      <c r="J15" s="2"/>
    </row>
    <row r="16" spans="1:16" x14ac:dyDescent="0.25">
      <c r="A16" s="3">
        <f>A9^2</f>
        <v>36864</v>
      </c>
      <c r="B16" s="3">
        <f t="shared" si="0"/>
        <v>88178688</v>
      </c>
      <c r="C16" s="2">
        <f t="shared" si="1"/>
        <v>16.285114153660349</v>
      </c>
      <c r="D16" s="3">
        <f t="shared" si="2"/>
        <v>109633536</v>
      </c>
      <c r="E16" s="2">
        <f t="shared" si="3"/>
        <v>4.4165318174176198</v>
      </c>
      <c r="F16" s="3">
        <f t="shared" si="4"/>
        <v>88178688</v>
      </c>
      <c r="G16" s="2">
        <f t="shared" si="5"/>
        <v>20.912082520438499</v>
      </c>
      <c r="H16" s="3">
        <f t="shared" si="4"/>
        <v>88178688</v>
      </c>
      <c r="I16" s="2">
        <f t="shared" ref="I16:I18" si="6">H9/H16</f>
        <v>11.748870656819026</v>
      </c>
      <c r="J16" s="2"/>
    </row>
    <row r="17" spans="1:10" x14ac:dyDescent="0.25">
      <c r="A17" s="3">
        <f>A10^2</f>
        <v>92416</v>
      </c>
      <c r="B17" s="3">
        <f t="shared" si="0"/>
        <v>187512064</v>
      </c>
      <c r="C17" s="2">
        <f t="shared" si="1"/>
        <v>16.05230050691565</v>
      </c>
      <c r="D17" s="3">
        <f t="shared" si="2"/>
        <v>157846528</v>
      </c>
      <c r="E17" s="2">
        <f t="shared" si="3"/>
        <v>4.5271822513574707</v>
      </c>
      <c r="F17" s="3">
        <f t="shared" si="4"/>
        <v>187512064</v>
      </c>
      <c r="G17" s="2">
        <f t="shared" si="5"/>
        <v>21.118641198467103</v>
      </c>
      <c r="H17" s="3">
        <f t="shared" si="4"/>
        <v>187512064</v>
      </c>
      <c r="I17" s="2">
        <f t="shared" si="6"/>
        <v>11.497926874720978</v>
      </c>
      <c r="J17" s="2"/>
    </row>
    <row r="18" spans="1:10" x14ac:dyDescent="0.25">
      <c r="A18" s="3">
        <f>A11^2</f>
        <v>200704</v>
      </c>
      <c r="B18" s="3">
        <f t="shared" si="0"/>
        <v>212946944</v>
      </c>
      <c r="C18" s="2">
        <f t="shared" si="1"/>
        <v>16.31392277693358</v>
      </c>
      <c r="D18" s="3">
        <f t="shared" si="2"/>
        <v>380735488</v>
      </c>
      <c r="E18" s="2">
        <f t="shared" si="3"/>
        <v>4.5806079416479299</v>
      </c>
      <c r="F18" s="3">
        <f t="shared" si="4"/>
        <v>212946944</v>
      </c>
      <c r="G18" s="2">
        <f t="shared" si="5"/>
        <v>21.423176657562177</v>
      </c>
      <c r="H18" s="3">
        <f t="shared" si="4"/>
        <v>212946944</v>
      </c>
      <c r="I18" s="2">
        <f t="shared" si="6"/>
        <v>11.838629625978573</v>
      </c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6F9C-8ADF-481C-B412-08873A6EDA44}">
  <dimension ref="A1:P21"/>
  <sheetViews>
    <sheetView workbookViewId="0">
      <selection activeCell="H14" activeCellId="3" sqref="B14:B18 D14:D18 F14:F18 H14:H18"/>
    </sheetView>
  </sheetViews>
  <sheetFormatPr defaultRowHeight="15" x14ac:dyDescent="0.25"/>
  <cols>
    <col min="1" max="1" width="11.57031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2.5703125" bestFit="1" customWidth="1"/>
    <col min="6" max="6" width="15.7109375" bestFit="1" customWidth="1"/>
    <col min="7" max="7" width="10.5703125" bestFit="1" customWidth="1"/>
    <col min="8" max="8" width="15.7109375" bestFit="1" customWidth="1"/>
  </cols>
  <sheetData>
    <row r="1" spans="1:16" x14ac:dyDescent="0.25">
      <c r="A1" t="s">
        <v>9</v>
      </c>
      <c r="B1" t="s">
        <v>10</v>
      </c>
      <c r="D1" t="s">
        <v>14</v>
      </c>
      <c r="E1">
        <v>32</v>
      </c>
    </row>
    <row r="2" spans="1:16" x14ac:dyDescent="0.25">
      <c r="A2" t="s">
        <v>12</v>
      </c>
      <c r="B2">
        <v>32</v>
      </c>
      <c r="D2" t="s">
        <v>24</v>
      </c>
      <c r="E2">
        <v>1.58</v>
      </c>
    </row>
    <row r="3" spans="1:16" x14ac:dyDescent="0.25">
      <c r="A3" t="s">
        <v>13</v>
      </c>
      <c r="B3">
        <v>64</v>
      </c>
    </row>
    <row r="4" spans="1:16" x14ac:dyDescent="0.25">
      <c r="A4" t="s">
        <v>11</v>
      </c>
      <c r="B4">
        <v>128</v>
      </c>
    </row>
    <row r="6" spans="1:16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1:16" x14ac:dyDescent="0.25">
      <c r="A7">
        <v>128</v>
      </c>
      <c r="B7" s="1">
        <v>298400000</v>
      </c>
      <c r="C7">
        <v>1109</v>
      </c>
      <c r="D7" s="1">
        <v>45280000</v>
      </c>
      <c r="E7">
        <v>582</v>
      </c>
      <c r="F7" s="1">
        <v>376700000</v>
      </c>
      <c r="G7">
        <v>1109</v>
      </c>
      <c r="H7" s="1">
        <v>255800000</v>
      </c>
      <c r="I7">
        <v>1109</v>
      </c>
      <c r="J7" s="1"/>
      <c r="L7" s="1"/>
      <c r="N7" s="1"/>
      <c r="P7" s="1"/>
    </row>
    <row r="8" spans="1:16" x14ac:dyDescent="0.25">
      <c r="A8">
        <v>224</v>
      </c>
      <c r="B8" s="1">
        <v>1044000000</v>
      </c>
      <c r="C8">
        <v>1244</v>
      </c>
      <c r="D8" s="1">
        <v>341500000</v>
      </c>
      <c r="E8">
        <v>1453</v>
      </c>
      <c r="F8" s="1">
        <v>1318000000</v>
      </c>
      <c r="G8">
        <v>1244</v>
      </c>
      <c r="H8" s="1">
        <v>882100000</v>
      </c>
      <c r="I8">
        <v>1244</v>
      </c>
      <c r="J8" s="1"/>
      <c r="L8" s="1"/>
      <c r="N8" s="1"/>
      <c r="P8" s="1"/>
    </row>
    <row r="9" spans="1:16" x14ac:dyDescent="0.25">
      <c r="A9">
        <v>384</v>
      </c>
      <c r="B9" s="1">
        <v>5220000000</v>
      </c>
      <c r="C9">
        <v>2197</v>
      </c>
      <c r="D9" s="1">
        <v>1585000000</v>
      </c>
      <c r="E9">
        <v>2356</v>
      </c>
      <c r="F9" s="1">
        <v>6855000000</v>
      </c>
      <c r="G9">
        <v>2197</v>
      </c>
      <c r="H9" s="1">
        <v>4521000000</v>
      </c>
      <c r="I9">
        <v>2197</v>
      </c>
      <c r="J9" s="1"/>
      <c r="L9" s="1"/>
      <c r="N9" s="1"/>
      <c r="P9" s="1"/>
    </row>
    <row r="10" spans="1:16" x14ac:dyDescent="0.25">
      <c r="A10">
        <v>608</v>
      </c>
      <c r="B10" s="1">
        <v>12960000000</v>
      </c>
      <c r="C10">
        <v>2168</v>
      </c>
      <c r="D10" s="1">
        <v>3890000000</v>
      </c>
      <c r="E10">
        <v>2303</v>
      </c>
      <c r="F10" s="1">
        <v>17050000000</v>
      </c>
      <c r="G10">
        <v>2168</v>
      </c>
      <c r="H10" s="1">
        <v>11110000000</v>
      </c>
      <c r="I10">
        <v>2168</v>
      </c>
      <c r="J10" s="1"/>
      <c r="L10" s="1"/>
      <c r="N10" s="1"/>
      <c r="P10" s="1"/>
    </row>
    <row r="11" spans="1:16" x14ac:dyDescent="0.25">
      <c r="A11">
        <v>896</v>
      </c>
      <c r="B11" s="1">
        <v>14780000000</v>
      </c>
      <c r="C11">
        <v>1125</v>
      </c>
      <c r="D11" s="1">
        <v>6045000000</v>
      </c>
      <c r="E11">
        <v>1563</v>
      </c>
      <c r="F11" s="1">
        <v>19370000000</v>
      </c>
      <c r="G11">
        <v>1125</v>
      </c>
      <c r="H11" s="1">
        <v>12780000000</v>
      </c>
      <c r="I11">
        <v>1125</v>
      </c>
      <c r="J11" s="1"/>
      <c r="L11" s="1"/>
      <c r="N11" s="1"/>
      <c r="P11" s="1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x14ac:dyDescent="0.25">
      <c r="A13" s="1" t="s">
        <v>15</v>
      </c>
      <c r="B13" s="1" t="s">
        <v>18</v>
      </c>
      <c r="C13" s="1" t="s">
        <v>16</v>
      </c>
      <c r="D13" s="1" t="s">
        <v>17</v>
      </c>
      <c r="E13" s="1" t="s">
        <v>21</v>
      </c>
      <c r="F13" s="1" t="s">
        <v>19</v>
      </c>
      <c r="G13" s="1" t="s">
        <v>20</v>
      </c>
      <c r="H13" s="1" t="s">
        <v>23</v>
      </c>
      <c r="I13" s="1" t="s">
        <v>22</v>
      </c>
      <c r="J13" s="2"/>
    </row>
    <row r="14" spans="1:16" x14ac:dyDescent="0.25">
      <c r="A14" s="3">
        <f>A7^2</f>
        <v>16384</v>
      </c>
      <c r="B14" s="3">
        <f>$A14*C7</f>
        <v>18169856</v>
      </c>
      <c r="C14" s="2">
        <f>B7/B14</f>
        <v>16.42280489179441</v>
      </c>
      <c r="D14" s="3">
        <f>$A14*E7</f>
        <v>9535488</v>
      </c>
      <c r="E14" s="2">
        <f>D7/D14</f>
        <v>4.7485771048109964</v>
      </c>
      <c r="F14" s="3">
        <f>$A14*G7</f>
        <v>18169856</v>
      </c>
      <c r="G14" s="2">
        <f>F7/F14</f>
        <v>20.732140089607753</v>
      </c>
      <c r="H14" s="3">
        <f>$A14*I7</f>
        <v>18169856</v>
      </c>
      <c r="I14" s="2">
        <f>H7/H14</f>
        <v>14.07826237037872</v>
      </c>
      <c r="J14" s="2"/>
    </row>
    <row r="15" spans="1:16" x14ac:dyDescent="0.25">
      <c r="A15" s="3">
        <f>A8^2</f>
        <v>50176</v>
      </c>
      <c r="B15" s="3">
        <f t="shared" ref="B15:B18" si="0">$A15*C8</f>
        <v>62418944</v>
      </c>
      <c r="C15" s="2">
        <f t="shared" ref="C15:C18" si="1">B8/B15</f>
        <v>16.725691482380732</v>
      </c>
      <c r="D15" s="3">
        <f t="shared" ref="D15:D18" si="2">$A15*E8</f>
        <v>72905728</v>
      </c>
      <c r="E15" s="2">
        <f t="shared" ref="E15:E18" si="3">D8/D15</f>
        <v>4.6841312660645817</v>
      </c>
      <c r="F15" s="3">
        <f t="shared" ref="F15:H18" si="4">$A15*G8</f>
        <v>62418944</v>
      </c>
      <c r="G15" s="2">
        <f t="shared" ref="G15:G18" si="5">F8/F15</f>
        <v>21.115384457641579</v>
      </c>
      <c r="H15" s="3">
        <f t="shared" si="4"/>
        <v>62418944</v>
      </c>
      <c r="I15" s="2">
        <f>H8/H15</f>
        <v>14.131927640429161</v>
      </c>
      <c r="J15" s="2"/>
    </row>
    <row r="16" spans="1:16" x14ac:dyDescent="0.25">
      <c r="A16" s="3">
        <f>A9^2</f>
        <v>147456</v>
      </c>
      <c r="B16" s="3">
        <f t="shared" si="0"/>
        <v>323960832</v>
      </c>
      <c r="C16" s="2">
        <f t="shared" si="1"/>
        <v>16.113059000910333</v>
      </c>
      <c r="D16" s="3">
        <f t="shared" si="2"/>
        <v>347406336</v>
      </c>
      <c r="E16" s="2">
        <f t="shared" si="3"/>
        <v>4.5623808081611958</v>
      </c>
      <c r="F16" s="3">
        <f t="shared" si="4"/>
        <v>323960832</v>
      </c>
      <c r="G16" s="2">
        <f t="shared" si="5"/>
        <v>21.159965412115007</v>
      </c>
      <c r="H16" s="3">
        <f t="shared" si="4"/>
        <v>323960832</v>
      </c>
      <c r="I16" s="2">
        <f t="shared" ref="I16:I18" si="6">H9/H16</f>
        <v>13.955390755386132</v>
      </c>
      <c r="J16" s="2"/>
    </row>
    <row r="17" spans="1:10" x14ac:dyDescent="0.25">
      <c r="A17" s="3">
        <f>A10^2</f>
        <v>369664</v>
      </c>
      <c r="B17" s="3">
        <f t="shared" si="0"/>
        <v>801431552</v>
      </c>
      <c r="C17" s="2">
        <f t="shared" si="1"/>
        <v>16.171062853287811</v>
      </c>
      <c r="D17" s="3">
        <f t="shared" si="2"/>
        <v>851336192</v>
      </c>
      <c r="E17" s="2">
        <f t="shared" si="3"/>
        <v>4.5692877109587275</v>
      </c>
      <c r="F17" s="3">
        <f t="shared" si="4"/>
        <v>801431552</v>
      </c>
      <c r="G17" s="2">
        <f t="shared" si="5"/>
        <v>21.274430682759043</v>
      </c>
      <c r="H17" s="3">
        <f t="shared" si="4"/>
        <v>801431552</v>
      </c>
      <c r="I17" s="2">
        <f t="shared" si="6"/>
        <v>13.862693541668795</v>
      </c>
      <c r="J17" s="2"/>
    </row>
    <row r="18" spans="1:10" x14ac:dyDescent="0.25">
      <c r="A18" s="3">
        <f>A11^2</f>
        <v>802816</v>
      </c>
      <c r="B18" s="3">
        <f t="shared" si="0"/>
        <v>903168000</v>
      </c>
      <c r="C18" s="2">
        <f t="shared" si="1"/>
        <v>16.364618764172334</v>
      </c>
      <c r="D18" s="3">
        <f t="shared" si="2"/>
        <v>1254801408</v>
      </c>
      <c r="E18" s="2">
        <f t="shared" si="3"/>
        <v>4.8174953912707119</v>
      </c>
      <c r="F18" s="3">
        <f t="shared" si="4"/>
        <v>903168000</v>
      </c>
      <c r="G18" s="2">
        <f t="shared" si="5"/>
        <v>21.44672973356009</v>
      </c>
      <c r="H18" s="3">
        <f t="shared" si="4"/>
        <v>903168000</v>
      </c>
      <c r="I18" s="2">
        <f t="shared" si="6"/>
        <v>14.150191326530612</v>
      </c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C4F7-4FB4-410A-A960-FACE15599DFB}">
  <dimension ref="A1:P21"/>
  <sheetViews>
    <sheetView tabSelected="1" workbookViewId="0">
      <selection activeCell="G14" sqref="G14"/>
    </sheetView>
  </sheetViews>
  <sheetFormatPr defaultRowHeight="15" x14ac:dyDescent="0.25"/>
  <cols>
    <col min="1" max="1" width="11.57031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2.5703125" bestFit="1" customWidth="1"/>
    <col min="6" max="6" width="15.7109375" bestFit="1" customWidth="1"/>
    <col min="7" max="7" width="10.5703125" bestFit="1" customWidth="1"/>
    <col min="8" max="8" width="15.7109375" bestFit="1" customWidth="1"/>
  </cols>
  <sheetData>
    <row r="1" spans="1:16" x14ac:dyDescent="0.25">
      <c r="A1" t="s">
        <v>9</v>
      </c>
      <c r="B1" t="s">
        <v>10</v>
      </c>
      <c r="D1" t="s">
        <v>14</v>
      </c>
      <c r="E1">
        <v>64</v>
      </c>
    </row>
    <row r="2" spans="1:16" x14ac:dyDescent="0.25">
      <c r="A2" t="s">
        <v>12</v>
      </c>
      <c r="B2">
        <v>64</v>
      </c>
      <c r="D2" t="s">
        <v>24</v>
      </c>
      <c r="E2">
        <v>1.58</v>
      </c>
    </row>
    <row r="3" spans="1:16" x14ac:dyDescent="0.25">
      <c r="A3" t="s">
        <v>13</v>
      </c>
      <c r="B3">
        <v>128</v>
      </c>
    </row>
    <row r="4" spans="1:16" x14ac:dyDescent="0.25">
      <c r="A4" t="s">
        <v>11</v>
      </c>
      <c r="B4">
        <v>256</v>
      </c>
    </row>
    <row r="6" spans="1:16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1:16" x14ac:dyDescent="0.25">
      <c r="A7">
        <v>256</v>
      </c>
      <c r="B7" s="1">
        <v>1490000000</v>
      </c>
      <c r="C7">
        <v>1371</v>
      </c>
      <c r="D7" s="1">
        <v>403500000</v>
      </c>
      <c r="E7">
        <v>1316</v>
      </c>
      <c r="F7" s="1">
        <v>1895000000</v>
      </c>
      <c r="G7">
        <v>1371</v>
      </c>
      <c r="H7" s="1">
        <v>1385000000</v>
      </c>
      <c r="I7">
        <v>1371</v>
      </c>
      <c r="J7" s="1"/>
      <c r="L7" s="1"/>
      <c r="N7" s="1"/>
      <c r="P7" s="1"/>
    </row>
    <row r="8" spans="1:16" x14ac:dyDescent="0.25">
      <c r="A8">
        <v>448</v>
      </c>
      <c r="B8" s="1">
        <v>3467000000</v>
      </c>
      <c r="C8">
        <v>1061</v>
      </c>
      <c r="D8" s="1">
        <v>1748000000</v>
      </c>
      <c r="E8">
        <v>1897</v>
      </c>
      <c r="F8" s="1">
        <v>4546000000</v>
      </c>
      <c r="G8">
        <v>1061</v>
      </c>
      <c r="H8" s="1">
        <v>3292000000</v>
      </c>
      <c r="I8">
        <v>1061</v>
      </c>
      <c r="J8" s="1"/>
      <c r="L8" s="1"/>
      <c r="N8" s="1"/>
      <c r="P8" s="1"/>
    </row>
    <row r="9" spans="1:16" x14ac:dyDescent="0.25">
      <c r="A9">
        <v>768</v>
      </c>
      <c r="B9" s="1">
        <v>11240000000</v>
      </c>
      <c r="C9">
        <v>1165</v>
      </c>
      <c r="D9" s="1">
        <v>4704000000</v>
      </c>
      <c r="E9">
        <v>1693</v>
      </c>
      <c r="F9" s="1">
        <v>14720000000</v>
      </c>
      <c r="G9">
        <v>1165</v>
      </c>
      <c r="H9" s="1">
        <v>10640000000</v>
      </c>
      <c r="I9">
        <v>1165</v>
      </c>
      <c r="J9" s="1"/>
      <c r="L9" s="1"/>
      <c r="N9" s="1"/>
      <c r="P9" s="1"/>
    </row>
    <row r="10" spans="1:16" x14ac:dyDescent="0.25">
      <c r="A10">
        <v>1216</v>
      </c>
      <c r="B10" s="1">
        <v>23550000000</v>
      </c>
      <c r="C10">
        <v>965</v>
      </c>
      <c r="D10" s="1">
        <v>12840000000</v>
      </c>
      <c r="E10">
        <v>1754</v>
      </c>
      <c r="F10" s="1">
        <v>31430000000</v>
      </c>
      <c r="G10">
        <v>965</v>
      </c>
      <c r="H10" s="1">
        <v>22280000000</v>
      </c>
      <c r="I10">
        <v>965</v>
      </c>
      <c r="J10" s="1"/>
      <c r="L10" s="1"/>
      <c r="N10" s="1"/>
      <c r="P10" s="1"/>
    </row>
    <row r="11" spans="1:16" x14ac:dyDescent="0.25">
      <c r="A11">
        <v>1792</v>
      </c>
      <c r="B11" s="1">
        <v>44340000000</v>
      </c>
      <c r="C11">
        <v>827</v>
      </c>
      <c r="D11" s="1">
        <v>28650000000</v>
      </c>
      <c r="E11">
        <v>1581</v>
      </c>
      <c r="F11" s="1">
        <v>63800000000</v>
      </c>
      <c r="G11">
        <v>827</v>
      </c>
      <c r="H11" s="1">
        <v>42270000000</v>
      </c>
      <c r="I11">
        <v>827</v>
      </c>
      <c r="J11" s="1"/>
      <c r="L11" s="1"/>
      <c r="N11" s="1"/>
      <c r="P11" s="1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x14ac:dyDescent="0.25">
      <c r="A13" s="1" t="s">
        <v>15</v>
      </c>
      <c r="B13" s="1" t="s">
        <v>18</v>
      </c>
      <c r="C13" s="1" t="s">
        <v>16</v>
      </c>
      <c r="D13" s="1" t="s">
        <v>17</v>
      </c>
      <c r="E13" s="1" t="s">
        <v>21</v>
      </c>
      <c r="F13" s="1" t="s">
        <v>19</v>
      </c>
      <c r="G13" s="1" t="s">
        <v>20</v>
      </c>
      <c r="H13" s="1" t="s">
        <v>23</v>
      </c>
      <c r="I13" s="1" t="s">
        <v>22</v>
      </c>
      <c r="J13" s="2"/>
    </row>
    <row r="14" spans="1:16" x14ac:dyDescent="0.25">
      <c r="A14" s="3">
        <f>A7^2</f>
        <v>65536</v>
      </c>
      <c r="B14" s="3">
        <f>$A14*C7</f>
        <v>89849856</v>
      </c>
      <c r="C14" s="2">
        <f>B7/B14</f>
        <v>16.583220790025528</v>
      </c>
      <c r="D14" s="3">
        <f>$A14*E7</f>
        <v>86245376</v>
      </c>
      <c r="E14" s="2">
        <f>D7/D14</f>
        <v>4.6785116920355243</v>
      </c>
      <c r="F14" s="3">
        <f>$A14*G7</f>
        <v>89849856</v>
      </c>
      <c r="G14" s="2">
        <f>F7/F14</f>
        <v>21.090740534965352</v>
      </c>
      <c r="H14" s="3">
        <f>$A14*I7</f>
        <v>89849856</v>
      </c>
      <c r="I14" s="2">
        <f>H7/H14</f>
        <v>15.414604559855945</v>
      </c>
      <c r="J14" s="2"/>
    </row>
    <row r="15" spans="1:16" x14ac:dyDescent="0.25">
      <c r="A15" s="3">
        <f>A8^2</f>
        <v>200704</v>
      </c>
      <c r="B15" s="3">
        <f t="shared" ref="B15:B18" si="0">$A15*C8</f>
        <v>212946944</v>
      </c>
      <c r="C15" s="2">
        <f t="shared" ref="C15:C18" si="1">B8/B15</f>
        <v>16.281050739098657</v>
      </c>
      <c r="D15" s="3">
        <f t="shared" ref="D15:D18" si="2">$A15*E8</f>
        <v>380735488</v>
      </c>
      <c r="E15" s="2">
        <f t="shared" ref="E15:E18" si="3">D8/D15</f>
        <v>4.5911139231654703</v>
      </c>
      <c r="F15" s="3">
        <f t="shared" ref="F15:H18" si="4">$A15*G8</f>
        <v>212946944</v>
      </c>
      <c r="G15" s="2">
        <f t="shared" ref="G15:G18" si="5">F8/F15</f>
        <v>21.348040571082343</v>
      </c>
      <c r="H15" s="3">
        <f t="shared" si="4"/>
        <v>212946944</v>
      </c>
      <c r="I15" s="2">
        <f>H8/H15</f>
        <v>15.45924979322549</v>
      </c>
      <c r="J15" s="2"/>
    </row>
    <row r="16" spans="1:16" x14ac:dyDescent="0.25">
      <c r="A16" s="3">
        <f>A9^2</f>
        <v>589824</v>
      </c>
      <c r="B16" s="3">
        <f t="shared" si="0"/>
        <v>687144960</v>
      </c>
      <c r="C16" s="2">
        <f t="shared" si="1"/>
        <v>16.357538298760133</v>
      </c>
      <c r="D16" s="3">
        <f t="shared" si="2"/>
        <v>998572032</v>
      </c>
      <c r="E16" s="2">
        <f t="shared" si="3"/>
        <v>4.7107267670801338</v>
      </c>
      <c r="F16" s="3">
        <f t="shared" si="4"/>
        <v>687144960</v>
      </c>
      <c r="G16" s="2">
        <f t="shared" si="5"/>
        <v>21.42197186456843</v>
      </c>
      <c r="H16" s="3">
        <f t="shared" si="4"/>
        <v>687144960</v>
      </c>
      <c r="I16" s="2">
        <f t="shared" ref="I16:I18" si="6">H9/H16</f>
        <v>15.484360097758703</v>
      </c>
      <c r="J16" s="2"/>
    </row>
    <row r="17" spans="1:10" x14ac:dyDescent="0.25">
      <c r="A17" s="3">
        <f>A10^2</f>
        <v>1478656</v>
      </c>
      <c r="B17" s="3">
        <f t="shared" si="0"/>
        <v>1426903040</v>
      </c>
      <c r="C17" s="2">
        <f t="shared" si="1"/>
        <v>16.504274880513254</v>
      </c>
      <c r="D17" s="3">
        <f t="shared" si="2"/>
        <v>2593562624</v>
      </c>
      <c r="E17" s="2">
        <f t="shared" si="3"/>
        <v>4.9507190924108571</v>
      </c>
      <c r="F17" s="3">
        <f t="shared" si="4"/>
        <v>1426903040</v>
      </c>
      <c r="G17" s="2">
        <f t="shared" si="5"/>
        <v>22.026724394672254</v>
      </c>
      <c r="H17" s="3">
        <f t="shared" si="4"/>
        <v>1426903040</v>
      </c>
      <c r="I17" s="2">
        <f t="shared" si="6"/>
        <v>15.614235428358187</v>
      </c>
      <c r="J17" s="2"/>
    </row>
    <row r="18" spans="1:10" x14ac:dyDescent="0.25">
      <c r="A18" s="3">
        <f>A11^2</f>
        <v>3211264</v>
      </c>
      <c r="B18" s="3">
        <f t="shared" si="0"/>
        <v>2655715328</v>
      </c>
      <c r="C18" s="2">
        <f t="shared" si="1"/>
        <v>16.696066604921896</v>
      </c>
      <c r="D18" s="3">
        <f t="shared" si="2"/>
        <v>5077008384</v>
      </c>
      <c r="E18" s="2">
        <f t="shared" si="3"/>
        <v>5.6430869979040006</v>
      </c>
      <c r="F18" s="3">
        <f t="shared" si="4"/>
        <v>2655715328</v>
      </c>
      <c r="G18" s="2">
        <f t="shared" si="5"/>
        <v>24.023659210510079</v>
      </c>
      <c r="H18" s="3">
        <f t="shared" si="4"/>
        <v>2655715328</v>
      </c>
      <c r="I18" s="2">
        <f t="shared" si="6"/>
        <v>15.916615592919452</v>
      </c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B=8</vt:lpstr>
      <vt:lpstr>B=16</vt:lpstr>
      <vt:lpstr>B=32</vt:lpstr>
      <vt:lpstr>B=64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Yeh</dc:creator>
  <cp:lastModifiedBy>Josh Yeh</cp:lastModifiedBy>
  <dcterms:created xsi:type="dcterms:W3CDTF">2025-03-04T02:18:00Z</dcterms:created>
  <dcterms:modified xsi:type="dcterms:W3CDTF">2025-03-04T03:24:50Z</dcterms:modified>
</cp:coreProperties>
</file>