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Github Data Analysis Projects\Supermarket_Store_Branches_Sales_Excel_Project-Data_Analytics\"/>
    </mc:Choice>
  </mc:AlternateContent>
  <xr:revisionPtr revIDLastSave="0" documentId="13_ncr:1_{0CE9B558-2A6B-4A49-BA42-C906FAB27D69}" xr6:coauthVersionLast="47" xr6:coauthVersionMax="47" xr10:uidLastSave="{00000000-0000-0000-0000-000000000000}"/>
  <bookViews>
    <workbookView xWindow="14715" yWindow="0" windowWidth="13905" windowHeight="15600" firstSheet="4" activeTab="6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Optimization 2" sheetId="29" r:id="rId5"/>
    <sheet name="Optimization 1" sheetId="27" r:id="rId6"/>
    <sheet name="Segmentation" sheetId="22" r:id="rId7"/>
    <sheet name="Trends and Patterns" sheetId="11" r:id="rId8"/>
    <sheet name="Trends and Patterns (&lt; Large)" sheetId="19" state="hidden" r:id="rId9"/>
    <sheet name="T&amp;P (Pivot Table Sales)" sheetId="15" state="hidden" r:id="rId10"/>
    <sheet name="T&amp;P (Pivot Table CustomerCount)" sheetId="21" state="hidden" r:id="rId11"/>
    <sheet name="Trends and Patterns (Large)" sheetId="12" state="hidden" r:id="rId12"/>
    <sheet name="Store Characteristics" sheetId="10" r:id="rId13"/>
    <sheet name="Customer Behavior" sheetId="7" r:id="rId14"/>
    <sheet name="Performance Analysis" sheetId="2" r:id="rId15"/>
  </sheets>
  <definedNames>
    <definedName name="_xlnm._FilterDatabase" localSheetId="4" hidden="1">'Optimization 2'!$F$230:$H$237</definedName>
    <definedName name="_xlnm._FilterDatabase" localSheetId="7" hidden="1">'Trends and Patterns'!$B$39:$B$927</definedName>
    <definedName name="_xlnm._FilterDatabase" localSheetId="8" hidden="1">'Trends and Patterns (&lt; Large)'!$A$1:$A$897</definedName>
    <definedName name="_xlnm._FilterDatabase" localSheetId="11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2" i="29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<sst xmlns="http://schemas.openxmlformats.org/spreadsheetml/2006/main" count="352" uniqueCount="167">
  <si>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</si>
  <si>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</si>
  <si>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</si>
  <si>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</si>
  <si>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</si>
  <si>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</si>
  <si>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</si>
  <si>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</si>
  <si>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</si>
  <si>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</si>
  <si>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</si>
  <si>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</si>
  <si>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</si>
  <si>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</si>
  <si>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</si>
  <si>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</si>
  <si>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</si>
  <si>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</si>
  <si>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</si>
  <si>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</si>
  <si>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</si>
  <si>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</si>
  <si>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</si>
  <si>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</si>
  <si>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</si>
  <si>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</si>
  <si>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</si>
  <si>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</si>
  <si>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</si>
  <si>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</si>
  <si>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</si>
  <si>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</si>
  <si>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</si>
  <si>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</si>
  <si>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</si>
  <si>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</si>
  <si>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</si>
  <si>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</si>
  <si>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</si>
  <si>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</si>
  <si>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</si>
  <si>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</si>
  <si>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</si>
  <si>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</si>
  <si>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</si>
  <si>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</si>
  <si>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</si>
  <si>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</si>
  <si>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</si>
  <si>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</si>
  <si>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</si>
  <si>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</si>
  <si>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</si>
  <si>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</si>
  <si>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</si>
  <si>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</si>
  <si>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</si>
  <si>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</si>
  <si>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</si>
  <si>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</si>
  <si>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</si>
  <si>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</si>
  <si>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</si>
  <si>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</si>
  <si>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</si>
  <si>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</si>
  <si>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</si>
  <si>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</si>
  <si>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</si>
  <si>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</si>
  <si>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</si>
  <si>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</si>
  <si>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</si>
  <si>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</si>
  <si>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</si>
  <si>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</si>
  <si>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</si>
  <si>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</si>
  <si>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</si>
  <si>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</si>
  <si>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</si>
  <si>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</si>
  <si>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</si>
  <si>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</si>
  <si>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</si>
  <si>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</si>
  <si>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</si>
  <si>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</si>
  <si>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</si>
  <si>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</si>
  <si>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</si>
  <si>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</si>
  <si>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</si>
  <si>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</si>
  <si>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</si>
  <si>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</si>
  <si>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</si>
  <si>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</si>
  <si>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</si>
  <si>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</si>
  <si>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</si>
  <si>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</si>
  <si>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</si>
  <si>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</si>
  <si>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</si>
  <si>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</si>
  <si>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</si>
  <si>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</si>
  <si>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</si>
  <si>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</si>
  <si>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</si>
  <si>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</si>
  <si>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</si>
  <si>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</si>
  <si>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</si>
  <si>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</si>
  <si>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</si>
  <si>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Relationships of Store Features with Store Sales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</si>
  <si>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</si>
  <si>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</si>
  <si>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</si>
  <si>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</si>
  <si>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</si>
  <si>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</si>
  <si>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</si>
  <si>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</si>
  <si>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</si>
  <si>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</si>
  <si>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</si>
  <si>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</si>
  <si>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</si>
  <si>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</si>
  <si>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</si>
  <si>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</si>
  <si>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</si>
  <si>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</si>
  <si>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</si>
  <si>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</si>
  <si>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</si>
  <si>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</si>
  <si>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</si>
  <si>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</si>
  <si>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</si>
  <si>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</si>
  <si>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</si>
  <si>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</si>
  <si>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</si>
  <si>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</si>
  <si>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</si>
  <si>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</si>
  <si>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</si>
  <si>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</si>
  <si>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</si>
  <si>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</si>
  <si>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</si>
  <si>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</si>
  <si>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</si>
  <si>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</si>
  <si>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</si>
  <si>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</si>
  <si>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</si>
  <si>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</si>
  <si>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</si>
  <si>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</si>
  <si>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</si>
  <si>
    <t>Correlation of Less than Large Store_Area and Daily Customer Count</t>
  </si>
  <si>
    <t>Daily Customer Count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</si>
</sst>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2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opLeftCell="F1" zoomScaleNormal="100" workbookViewId="0">
      <selection activeCell="G5" sqref="G5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122</v>
      </c>
      <c r="C3" t="s">
        <v>123</v>
      </c>
      <c r="D3" t="s">
        <v>124</v>
      </c>
      <c r="E3" t="s">
        <v>125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zoomScale="85" zoomScaleNormal="85" workbookViewId="0">
      <selection activeCell="D269" sqref="D269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122</v>
      </c>
      <c r="C1" s="78" t="s">
        <v>123</v>
      </c>
      <c r="D1" s="78" t="s">
        <v>124</v>
      </c>
      <c r="E1" s="78" t="s">
        <v>125</v>
      </c>
      <c r="F1" s="97" t="s">
        <v>128</v>
      </c>
      <c r="G1" s="97" t="s">
        <v>133</v>
      </c>
      <c r="H1" s="97" t="s">
        <v>127</v>
      </c>
      <c r="I1" s="97" t="s">
        <v>134</v>
      </c>
      <c r="J1" s="97" t="s">
        <v>126</v>
      </c>
      <c r="K1" s="97" t="s">
        <v>132</v>
      </c>
      <c r="L1" s="97" t="s">
        <v>130</v>
      </c>
      <c r="M1" s="97" t="s">
        <v>136</v>
      </c>
      <c r="N1" s="97" t="s">
        <v>131</v>
      </c>
      <c r="O1" s="97" t="s">
        <v>137</v>
      </c>
      <c r="P1" s="97" t="s">
        <v>129</v>
      </c>
      <c r="Q1" s="97" t="s">
        <v>135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3:L65" si="9">$C$232+($C$233*F3)+($C$234*D3)+($C$235*E3)</f>
        <v>53301.012852056148</v>
      </c>
      <c r="M3" s="1">
        <f t="shared" si="0"/>
        <v>68745.843210291147</v>
      </c>
      <c r="N3" s="1">
        <f t="shared" ref="N3:N65" si="10">$C$232+($C$233*C3)+($C$234*H3)+($C$235*E3)</f>
        <v>22841.893809035802</v>
      </c>
      <c r="O3" s="3">
        <f t="shared" si="1"/>
        <v>7827.6051242504664</v>
      </c>
      <c r="P3" s="3">
        <f t="shared" ref="P3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144</v>
      </c>
      <c r="B230" s="107"/>
      <c r="C230" s="107"/>
      <c r="D230" s="107"/>
      <c r="F230" s="100" t="s">
        <v>141</v>
      </c>
      <c r="G230" s="101" t="s">
        <v>138</v>
      </c>
      <c r="H230" s="102" t="s">
        <v>139</v>
      </c>
      <c r="J230" s="72"/>
    </row>
    <row r="231" spans="1:19" x14ac:dyDescent="0.25">
      <c r="B231" s="37"/>
      <c r="C231" s="37" t="s">
        <v>114</v>
      </c>
      <c r="F231" s="81" t="s">
        <v>140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160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164</v>
      </c>
      <c r="C233" s="35">
        <v>21.421401329036062</v>
      </c>
      <c r="F233" s="81" t="s">
        <v>161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142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143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162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163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sheetProtection sheet="1" objects="1" scenarios="1"/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workbookViewId="0">
      <selection activeCell="D269" sqref="D269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117</v>
      </c>
      <c r="C1" s="109"/>
      <c r="D1" s="109"/>
      <c r="E1" s="109"/>
      <c r="F1" s="109"/>
      <c r="G1" s="110"/>
    </row>
    <row r="2" spans="2:7" x14ac:dyDescent="0.25">
      <c r="B2" s="88"/>
      <c r="C2" s="89" t="s">
        <v>118</v>
      </c>
      <c r="D2" s="89" t="s">
        <v>119</v>
      </c>
      <c r="E2" s="89" t="s">
        <v>40</v>
      </c>
      <c r="F2" s="89" t="s">
        <v>39</v>
      </c>
      <c r="G2" s="90" t="s">
        <v>121</v>
      </c>
    </row>
    <row r="3" spans="2:7" x14ac:dyDescent="0.25">
      <c r="B3" s="91" t="s">
        <v>118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119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120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121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8" spans="2:7" ht="15.75" thickBot="1" x14ac:dyDescent="0.3">
      <c r="B8" t="s">
        <v>106</v>
      </c>
    </row>
    <row r="9" spans="2:7" x14ac:dyDescent="0.25">
      <c r="B9" s="86" t="s">
        <v>107</v>
      </c>
      <c r="C9" s="86"/>
    </row>
    <row r="10" spans="2:7" x14ac:dyDescent="0.25">
      <c r="B10" s="35" t="s">
        <v>108</v>
      </c>
      <c r="C10" s="35">
        <v>0.10318949096279761</v>
      </c>
    </row>
    <row r="11" spans="2:7" x14ac:dyDescent="0.25">
      <c r="B11" s="35" t="s">
        <v>109</v>
      </c>
      <c r="C11" s="35">
        <v>1.064807104516129E-2</v>
      </c>
    </row>
    <row r="12" spans="2:7" x14ac:dyDescent="0.25">
      <c r="B12" s="35" t="s">
        <v>110</v>
      </c>
      <c r="C12" s="35">
        <v>7.3206542437436704E-3</v>
      </c>
    </row>
    <row r="13" spans="2:7" x14ac:dyDescent="0.25">
      <c r="B13" s="35" t="s">
        <v>111</v>
      </c>
      <c r="C13" s="35">
        <v>17127.702571876947</v>
      </c>
    </row>
    <row r="14" spans="2:7" ht="15.75" thickBot="1" x14ac:dyDescent="0.3">
      <c r="B14" s="36" t="s">
        <v>112</v>
      </c>
      <c r="C14" s="36">
        <v>896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sheetProtection sheet="1" objects="1" scenarios="1"/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abSelected="1" zoomScale="85" zoomScaleNormal="85" workbookViewId="0">
      <selection activeCell="H11" sqref="H11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7.85546875" customWidth="1"/>
  </cols>
  <sheetData>
    <row r="2" spans="2:7" ht="20.25" thickBot="1" x14ac:dyDescent="0.3">
      <c r="B2" s="111" t="s">
        <v>96</v>
      </c>
      <c r="C2" s="111"/>
      <c r="E2" s="111" t="s">
        <v>166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opLeftCell="A74" zoomScale="85" zoomScaleNormal="85" workbookViewId="0">
      <selection activeCell="C147" sqref="C147"/>
    </sheetView>
  </sheetViews>
  <sheetFormatPr defaultRowHeight="15" x14ac:dyDescent="0.25"/>
  <cols>
    <col min="2" max="2" width="19" style="61" customWidth="1"/>
    <col min="3" max="3" width="80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165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zoomScale="85" zoomScaleNormal="85" workbookViewId="0">
      <selection activeCell="D269" sqref="D269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heetProtection sheet="1" objects="1" scenarios="1"/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topLeftCell="B9" zoomScale="85" zoomScaleNormal="85" workbookViewId="0">
      <selection activeCell="D269" sqref="D269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heetProtection sheet="1" objects="1" scenarios="1"/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opLeftCell="B38" zoomScaleNormal="100" workbookViewId="0">
      <selection activeCell="K46" sqref="K46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sheetProtection sheet="1" objects="1" scenarios="1"/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70"/>
  <sheetViews>
    <sheetView showGridLines="0" topLeftCell="A24" zoomScaleNormal="100" workbookViewId="0">
      <selection activeCell="G51" sqref="G51"/>
    </sheetView>
  </sheetViews>
  <sheetFormatPr defaultRowHeight="15" x14ac:dyDescent="0.25"/>
  <cols>
    <col min="1" max="1" width="18.7109375" customWidth="1"/>
    <col min="2" max="3" width="31.42578125" customWidth="1"/>
    <col min="6" max="6" width="17.5703125" bestFit="1" customWidth="1"/>
    <col min="7" max="7" width="12.140625" bestFit="1" customWidth="1"/>
    <col min="8" max="8" width="14.7109375" bestFit="1" customWidth="1"/>
    <col min="9" max="10" width="12" bestFit="1" customWidth="1"/>
    <col min="11" max="11" width="13.7109375" bestFit="1" customWidth="1"/>
    <col min="12" max="12" width="12" bestFit="1" customWidth="1"/>
    <col min="13" max="14" width="12.85546875" bestFit="1" customWidth="1"/>
  </cols>
  <sheetData>
    <row r="2" spans="1:11" ht="27" customHeight="1" thickBot="1" x14ac:dyDescent="0.3">
      <c r="A2" s="118" t="s">
        <v>12</v>
      </c>
      <c r="B2" s="118"/>
      <c r="C2" s="118"/>
    </row>
    <row r="3" spans="1:11" ht="15.75" thickTop="1" x14ac:dyDescent="0.25"/>
    <row r="4" spans="1:11" ht="24" x14ac:dyDescent="0.4">
      <c r="B4" s="21">
        <f>CORREL(Table1[Daily_Customer_Count], Table1[Store_Sales])</f>
        <v>8.628707670585118E-3</v>
      </c>
      <c r="F4" t="s">
        <v>106</v>
      </c>
    </row>
    <row r="5" spans="1:11" ht="15.75" thickBot="1" x14ac:dyDescent="0.3">
      <c r="E5" s="22"/>
    </row>
    <row r="6" spans="1:11" x14ac:dyDescent="0.25">
      <c r="F6" s="86" t="s">
        <v>107</v>
      </c>
      <c r="G6" s="86"/>
    </row>
    <row r="7" spans="1:11" x14ac:dyDescent="0.25">
      <c r="F7" s="35" t="s">
        <v>108</v>
      </c>
      <c r="G7" s="35">
        <v>8.6287076705123082E-3</v>
      </c>
    </row>
    <row r="8" spans="1:11" x14ac:dyDescent="0.25">
      <c r="F8" s="35" t="s">
        <v>109</v>
      </c>
      <c r="G8" s="35">
        <v>7.445459606315794E-5</v>
      </c>
    </row>
    <row r="9" spans="1:11" x14ac:dyDescent="0.25">
      <c r="F9" s="35" t="s">
        <v>110</v>
      </c>
      <c r="G9" s="35">
        <v>-1.0440303540531026E-3</v>
      </c>
    </row>
    <row r="10" spans="1:11" x14ac:dyDescent="0.25">
      <c r="F10" s="35" t="s">
        <v>111</v>
      </c>
      <c r="G10" s="35">
        <v>17199.7133820364</v>
      </c>
    </row>
    <row r="11" spans="1:11" ht="15.75" thickBot="1" x14ac:dyDescent="0.3">
      <c r="F11" s="36" t="s">
        <v>112</v>
      </c>
      <c r="G11" s="36">
        <v>896</v>
      </c>
    </row>
    <row r="13" spans="1:11" ht="15.75" thickBot="1" x14ac:dyDescent="0.3">
      <c r="F13" t="s">
        <v>145</v>
      </c>
    </row>
    <row r="14" spans="1:11" x14ac:dyDescent="0.25">
      <c r="F14" s="37"/>
      <c r="G14" s="37" t="s">
        <v>149</v>
      </c>
      <c r="H14" s="37" t="s">
        <v>150</v>
      </c>
      <c r="I14" s="37" t="s">
        <v>151</v>
      </c>
      <c r="J14" s="37" t="s">
        <v>152</v>
      </c>
      <c r="K14" s="37" t="s">
        <v>153</v>
      </c>
    </row>
    <row r="15" spans="1:11" x14ac:dyDescent="0.25">
      <c r="F15" s="35" t="s">
        <v>146</v>
      </c>
      <c r="G15" s="35">
        <v>1</v>
      </c>
      <c r="H15" s="35">
        <v>19692632.973114014</v>
      </c>
      <c r="I15" s="35">
        <v>19692632.973114014</v>
      </c>
      <c r="J15" s="35">
        <v>6.6567365126744701E-2</v>
      </c>
      <c r="K15" s="35">
        <v>0.79646125451143057</v>
      </c>
    </row>
    <row r="16" spans="1:11" x14ac:dyDescent="0.25">
      <c r="F16" s="35" t="s">
        <v>147</v>
      </c>
      <c r="G16" s="35">
        <v>894</v>
      </c>
      <c r="H16" s="35">
        <v>264472145539.2366</v>
      </c>
      <c r="I16" s="35">
        <v>295830140.42420202</v>
      </c>
      <c r="J16" s="35"/>
      <c r="K16" s="35"/>
    </row>
    <row r="17" spans="1:14" ht="15.75" thickBot="1" x14ac:dyDescent="0.3">
      <c r="F17" s="36" t="s">
        <v>148</v>
      </c>
      <c r="G17" s="36">
        <v>895</v>
      </c>
      <c r="H17" s="36">
        <v>264491838172.20972</v>
      </c>
      <c r="I17" s="36"/>
      <c r="J17" s="36"/>
      <c r="K17" s="36"/>
    </row>
    <row r="18" spans="1:14" ht="15.75" thickBot="1" x14ac:dyDescent="0.3"/>
    <row r="19" spans="1:14" x14ac:dyDescent="0.25">
      <c r="F19" s="37"/>
      <c r="G19" s="37" t="s">
        <v>114</v>
      </c>
      <c r="H19" s="37" t="s">
        <v>111</v>
      </c>
      <c r="I19" s="37" t="s">
        <v>154</v>
      </c>
      <c r="J19" s="37" t="s">
        <v>155</v>
      </c>
      <c r="K19" s="37" t="s">
        <v>156</v>
      </c>
      <c r="L19" s="37" t="s">
        <v>157</v>
      </c>
      <c r="M19" s="37" t="s">
        <v>158</v>
      </c>
      <c r="N19" s="37" t="s">
        <v>159</v>
      </c>
    </row>
    <row r="20" spans="1:14" x14ac:dyDescent="0.25">
      <c r="F20" s="35" t="s">
        <v>113</v>
      </c>
      <c r="G20" s="35">
        <v>58911.791375956622</v>
      </c>
      <c r="H20" s="35">
        <v>1797.7997719989944</v>
      </c>
      <c r="I20" s="35">
        <v>32.768827927067719</v>
      </c>
      <c r="J20" s="35">
        <v>2.4891220849648275E-155</v>
      </c>
      <c r="K20" s="35">
        <v>55383.391669448021</v>
      </c>
      <c r="L20" s="35">
        <v>62440.191082465222</v>
      </c>
      <c r="M20" s="35">
        <v>55383.391669448021</v>
      </c>
      <c r="N20" s="35">
        <v>62440.191082465222</v>
      </c>
    </row>
    <row r="21" spans="1:14" ht="15.75" thickBot="1" x14ac:dyDescent="0.3">
      <c r="F21" s="36" t="s">
        <v>115</v>
      </c>
      <c r="G21" s="36">
        <v>0.55892945646687275</v>
      </c>
      <c r="H21" s="36">
        <v>2.1663384834372819</v>
      </c>
      <c r="I21" s="36">
        <v>0.25800652148321329</v>
      </c>
      <c r="J21" s="36">
        <v>0.79646125450975136</v>
      </c>
      <c r="K21" s="36">
        <v>-3.6927720890613354</v>
      </c>
      <c r="L21" s="36">
        <v>4.8106310019950804</v>
      </c>
      <c r="M21" s="36">
        <v>-3.6927720890613354</v>
      </c>
      <c r="N21" s="36">
        <v>4.8106310019950804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  <c r="F28" t="s">
        <v>106</v>
      </c>
    </row>
    <row r="29" spans="1:14" ht="15.75" thickBot="1" x14ac:dyDescent="0.3"/>
    <row r="30" spans="1:14" x14ac:dyDescent="0.25">
      <c r="F30" s="86" t="s">
        <v>107</v>
      </c>
      <c r="G30" s="86"/>
    </row>
    <row r="31" spans="1:14" x14ac:dyDescent="0.25">
      <c r="F31" s="35" t="s">
        <v>108</v>
      </c>
      <c r="G31" s="35">
        <v>4.0978116728521398E-2</v>
      </c>
    </row>
    <row r="32" spans="1:14" x14ac:dyDescent="0.25">
      <c r="F32" s="35" t="s">
        <v>109</v>
      </c>
      <c r="G32" s="35">
        <v>1.6792060506163251E-3</v>
      </c>
    </row>
    <row r="33" spans="6:14" x14ac:dyDescent="0.25">
      <c r="F33" s="35" t="s">
        <v>110</v>
      </c>
      <c r="G33" s="35">
        <v>5.6251612449844638E-4</v>
      </c>
    </row>
    <row r="34" spans="6:14" x14ac:dyDescent="0.25">
      <c r="F34" s="35" t="s">
        <v>111</v>
      </c>
      <c r="G34" s="35">
        <v>265.3146273925114</v>
      </c>
    </row>
    <row r="35" spans="6:14" ht="15.75" thickBot="1" x14ac:dyDescent="0.3">
      <c r="F35" s="36" t="s">
        <v>112</v>
      </c>
      <c r="G35" s="36">
        <v>896</v>
      </c>
    </row>
    <row r="37" spans="6:14" ht="15.75" thickBot="1" x14ac:dyDescent="0.3">
      <c r="F37" t="s">
        <v>145</v>
      </c>
    </row>
    <row r="38" spans="6:14" x14ac:dyDescent="0.25">
      <c r="F38" s="37"/>
      <c r="G38" s="37" t="s">
        <v>149</v>
      </c>
      <c r="H38" s="37" t="s">
        <v>150</v>
      </c>
      <c r="I38" s="37" t="s">
        <v>151</v>
      </c>
      <c r="J38" s="37" t="s">
        <v>152</v>
      </c>
      <c r="K38" s="37" t="s">
        <v>153</v>
      </c>
    </row>
    <row r="39" spans="6:14" x14ac:dyDescent="0.25">
      <c r="F39" s="35" t="s">
        <v>146</v>
      </c>
      <c r="G39" s="35">
        <v>1</v>
      </c>
      <c r="H39" s="35">
        <v>105850.71128738672</v>
      </c>
      <c r="I39" s="35">
        <v>105850.71128738672</v>
      </c>
      <c r="J39" s="35">
        <v>1.5037352906495789</v>
      </c>
      <c r="K39" s="35">
        <v>0.22042040940808211</v>
      </c>
    </row>
    <row r="40" spans="6:14" x14ac:dyDescent="0.25">
      <c r="F40" s="35" t="s">
        <v>147</v>
      </c>
      <c r="G40" s="35">
        <v>894</v>
      </c>
      <c r="H40" s="35">
        <v>62930315.24853389</v>
      </c>
      <c r="I40" s="35">
        <v>70391.851508427164</v>
      </c>
      <c r="J40" s="35"/>
      <c r="K40" s="35"/>
    </row>
    <row r="41" spans="6:14" ht="15.75" thickBot="1" x14ac:dyDescent="0.3">
      <c r="F41" s="36" t="s">
        <v>148</v>
      </c>
      <c r="G41" s="36">
        <v>895</v>
      </c>
      <c r="H41" s="36">
        <v>63036165.959821276</v>
      </c>
      <c r="I41" s="36"/>
      <c r="J41" s="36"/>
      <c r="K41" s="36"/>
    </row>
    <row r="42" spans="6:14" ht="15.75" thickBot="1" x14ac:dyDescent="0.3"/>
    <row r="43" spans="6:14" x14ac:dyDescent="0.25">
      <c r="F43" s="37"/>
      <c r="G43" s="37" t="s">
        <v>114</v>
      </c>
      <c r="H43" s="37" t="s">
        <v>111</v>
      </c>
      <c r="I43" s="37" t="s">
        <v>154</v>
      </c>
      <c r="J43" s="37" t="s">
        <v>155</v>
      </c>
      <c r="K43" s="37" t="s">
        <v>156</v>
      </c>
      <c r="L43" s="37" t="s">
        <v>157</v>
      </c>
      <c r="M43" s="37" t="s">
        <v>158</v>
      </c>
      <c r="N43" s="37" t="s">
        <v>159</v>
      </c>
    </row>
    <row r="44" spans="6:14" x14ac:dyDescent="0.25">
      <c r="F44" s="35" t="s">
        <v>113</v>
      </c>
      <c r="G44" s="35">
        <v>850.97771245397996</v>
      </c>
      <c r="H44" s="35">
        <v>53.442505552691792</v>
      </c>
      <c r="I44" s="35">
        <v>15.923237573787704</v>
      </c>
      <c r="J44" s="35">
        <v>1.9158214746928467E-50</v>
      </c>
      <c r="K44" s="35">
        <v>746.09032519086304</v>
      </c>
      <c r="L44" s="35">
        <v>955.86509971709688</v>
      </c>
      <c r="M44" s="35">
        <v>746.09032519086304</v>
      </c>
      <c r="N44" s="35">
        <v>955.86509971709688</v>
      </c>
    </row>
    <row r="45" spans="6:14" ht="15.75" thickBot="1" x14ac:dyDescent="0.3">
      <c r="F45" s="36" t="s">
        <v>115</v>
      </c>
      <c r="G45" s="36">
        <v>-3.6265976886615175E-2</v>
      </c>
      <c r="H45" s="36">
        <v>2.9574246225593272E-2</v>
      </c>
      <c r="I45" s="36">
        <v>-1.2262688492540832</v>
      </c>
      <c r="J45" s="36">
        <v>0.22042040940787441</v>
      </c>
      <c r="K45" s="36">
        <v>-9.430901556525989E-2</v>
      </c>
      <c r="L45" s="36">
        <v>2.1777061792029546E-2</v>
      </c>
      <c r="M45" s="36">
        <v>-9.430901556525989E-2</v>
      </c>
      <c r="N45" s="36">
        <v>2.1777061792029546E-2</v>
      </c>
    </row>
    <row r="52" spans="1:11" ht="26.25" customHeight="1" thickBot="1" x14ac:dyDescent="0.3">
      <c r="A52" s="118" t="s">
        <v>14</v>
      </c>
      <c r="B52" s="118"/>
      <c r="C52" s="118"/>
    </row>
    <row r="53" spans="1:11" ht="15.75" thickTop="1" x14ac:dyDescent="0.25">
      <c r="F53" t="s">
        <v>106</v>
      </c>
    </row>
    <row r="54" spans="1:11" ht="24.75" thickBot="1" x14ac:dyDescent="0.45">
      <c r="B54" s="20">
        <f>CORREL(Table1[Items_Available],Table1[Store_Sales])</f>
        <v>9.8849434763930738E-2</v>
      </c>
    </row>
    <row r="55" spans="1:11" x14ac:dyDescent="0.25">
      <c r="F55" s="86" t="s">
        <v>107</v>
      </c>
      <c r="G55" s="86"/>
    </row>
    <row r="56" spans="1:11" x14ac:dyDescent="0.25">
      <c r="F56" s="35" t="s">
        <v>108</v>
      </c>
      <c r="G56" s="35">
        <v>9.884943476393436E-2</v>
      </c>
    </row>
    <row r="57" spans="1:11" x14ac:dyDescent="0.25">
      <c r="F57" s="35" t="s">
        <v>109</v>
      </c>
      <c r="G57" s="35">
        <v>9.7712107531493161E-3</v>
      </c>
    </row>
    <row r="58" spans="1:11" x14ac:dyDescent="0.25">
      <c r="F58" s="35" t="s">
        <v>110</v>
      </c>
      <c r="G58" s="35">
        <v>8.6635722864302437E-3</v>
      </c>
    </row>
    <row r="59" spans="1:11" x14ac:dyDescent="0.25">
      <c r="F59" s="35" t="s">
        <v>111</v>
      </c>
      <c r="G59" s="35">
        <v>17116.113288149718</v>
      </c>
    </row>
    <row r="60" spans="1:11" ht="15.75" thickBot="1" x14ac:dyDescent="0.3">
      <c r="F60" s="36" t="s">
        <v>112</v>
      </c>
      <c r="G60" s="36">
        <v>896</v>
      </c>
    </row>
    <row r="62" spans="1:11" ht="15.75" thickBot="1" x14ac:dyDescent="0.3">
      <c r="F62" t="s">
        <v>145</v>
      </c>
    </row>
    <row r="63" spans="1:11" x14ac:dyDescent="0.25">
      <c r="F63" s="37"/>
      <c r="G63" s="37" t="s">
        <v>149</v>
      </c>
      <c r="H63" s="37" t="s">
        <v>150</v>
      </c>
      <c r="I63" s="37" t="s">
        <v>151</v>
      </c>
      <c r="J63" s="37" t="s">
        <v>152</v>
      </c>
      <c r="K63" s="37" t="s">
        <v>153</v>
      </c>
    </row>
    <row r="64" spans="1:11" x14ac:dyDescent="0.25">
      <c r="F64" s="35" t="s">
        <v>146</v>
      </c>
      <c r="G64" s="35">
        <v>1</v>
      </c>
      <c r="H64" s="35">
        <v>2584405493.2685242</v>
      </c>
      <c r="I64" s="35">
        <v>2584405493.2685242</v>
      </c>
      <c r="J64" s="35">
        <v>8.8216607193974994</v>
      </c>
      <c r="K64" s="35">
        <v>3.056356756673863E-3</v>
      </c>
    </row>
    <row r="65" spans="6:14" x14ac:dyDescent="0.25">
      <c r="F65" s="35" t="s">
        <v>147</v>
      </c>
      <c r="G65" s="35">
        <v>894</v>
      </c>
      <c r="H65" s="35">
        <v>261907432678.94119</v>
      </c>
      <c r="I65" s="35">
        <v>292961334.0927754</v>
      </c>
      <c r="J65" s="35"/>
      <c r="K65" s="35"/>
    </row>
    <row r="66" spans="6:14" ht="15.75" thickBot="1" x14ac:dyDescent="0.3">
      <c r="F66" s="36" t="s">
        <v>148</v>
      </c>
      <c r="G66" s="36">
        <v>895</v>
      </c>
      <c r="H66" s="36">
        <v>264491838172.20972</v>
      </c>
      <c r="I66" s="36"/>
      <c r="J66" s="36"/>
      <c r="K66" s="36"/>
    </row>
    <row r="67" spans="6:14" ht="15.75" thickBot="1" x14ac:dyDescent="0.3"/>
    <row r="68" spans="6:14" x14ac:dyDescent="0.25">
      <c r="F68" s="37"/>
      <c r="G68" s="37" t="s">
        <v>114</v>
      </c>
      <c r="H68" s="37" t="s">
        <v>111</v>
      </c>
      <c r="I68" s="37" t="s">
        <v>154</v>
      </c>
      <c r="J68" s="37" t="s">
        <v>155</v>
      </c>
      <c r="K68" s="37" t="s">
        <v>156</v>
      </c>
      <c r="L68" s="37" t="s">
        <v>157</v>
      </c>
      <c r="M68" s="37" t="s">
        <v>158</v>
      </c>
      <c r="N68" s="37" t="s">
        <v>159</v>
      </c>
    </row>
    <row r="69" spans="6:14" x14ac:dyDescent="0.25">
      <c r="F69" s="35" t="s">
        <v>113</v>
      </c>
      <c r="G69" s="35">
        <v>49252.983647381821</v>
      </c>
      <c r="H69" s="35">
        <v>3447.7103220139365</v>
      </c>
      <c r="I69" s="35">
        <v>14.285708208400557</v>
      </c>
      <c r="J69" s="35">
        <v>7.4763660735884965E-42</v>
      </c>
      <c r="K69" s="35">
        <v>42486.434736991017</v>
      </c>
      <c r="L69" s="35">
        <v>56019.532557772625</v>
      </c>
      <c r="M69" s="35">
        <v>42486.434736991017</v>
      </c>
      <c r="N69" s="35">
        <v>56019.532557772625</v>
      </c>
    </row>
    <row r="70" spans="6:14" ht="15.75" thickBot="1" x14ac:dyDescent="0.3">
      <c r="F70" s="36" t="s">
        <v>115</v>
      </c>
      <c r="G70" s="36">
        <v>5.6667338792574498</v>
      </c>
      <c r="H70" s="36">
        <v>1.9079089373388096</v>
      </c>
      <c r="I70" s="36">
        <v>2.9701280644775037</v>
      </c>
      <c r="J70" s="36">
        <v>3.056356756674883E-3</v>
      </c>
      <c r="K70" s="36">
        <v>1.92223160519934</v>
      </c>
      <c r="L70" s="36">
        <v>9.41123615331556</v>
      </c>
      <c r="M70" s="36">
        <v>1.92223160519934</v>
      </c>
      <c r="N70" s="36">
        <v>9.41123615331556</v>
      </c>
    </row>
  </sheetData>
  <sheetProtection sheet="1" objects="1" scenarios="1"/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zoomScale="190" zoomScaleNormal="190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sheetProtection sheet="1" objects="1" scenarios="1"/>
  <mergeCells count="1"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9B53C72-BE08-4714-A79B-B2A2B961D8E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9B85A3E9-72BF-46F6-8317-CC1EA8287E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Optimization 2</vt:lpstr>
      <vt:lpstr>Optimization 1</vt:lpstr>
      <vt:lpstr>Segmentation</vt:lpstr>
      <vt:lpstr>Trends and Patterns</vt:lpstr>
      <vt:lpstr>Trends and Patterns (&lt; Large)</vt:lpstr>
      <vt:lpstr>T&amp;P (Pivot Table Sales)</vt:lpstr>
      <vt:lpstr>T&amp;P (Pivot Table CustomerCount)</vt:lpstr>
      <vt:lpstr>Trends and Patterns (Large)</vt:lpstr>
      <vt:lpstr>Store Characteristics</vt:lpstr>
      <vt:lpstr>Customer Behavior</vt:lpstr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2025-01-21T10:53:40Z</dcterms:modified>
</cp:coreProperties>
</file>