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5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griffitheduau.sharepoint.com/sites/PapayaFlavour9/Shared Documents/Research Projects/Josh_PhD_Flavour_Genomics/Project_Information/Experiments/Papaya_sensory_metabolomics/data/"/>
    </mc:Choice>
  </mc:AlternateContent>
  <xr:revisionPtr revIDLastSave="114" documentId="8_{A037BA1D-61CD-4A3A-9414-8101F603F49D}" xr6:coauthVersionLast="47" xr6:coauthVersionMax="47" xr10:uidLastSave="{69DBBD42-5124-46D9-AE04-3367CDF0C43D}"/>
  <bookViews>
    <workbookView xWindow="-120" yWindow="-120" windowWidth="29040" windowHeight="15840" activeTab="1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H3" i="1"/>
  <c r="I3" i="1"/>
  <c r="G4" i="1"/>
  <c r="H4" i="1"/>
  <c r="I4" i="1"/>
  <c r="G5" i="1"/>
  <c r="H5" i="1"/>
  <c r="I5" i="1"/>
  <c r="G6" i="1"/>
  <c r="H6" i="1"/>
  <c r="I6" i="1"/>
  <c r="G7" i="1"/>
  <c r="H7" i="1"/>
  <c r="I7" i="1"/>
  <c r="G8" i="1"/>
  <c r="H8" i="1"/>
  <c r="I8" i="1"/>
  <c r="G9" i="1"/>
  <c r="H9" i="1"/>
  <c r="I9" i="1"/>
  <c r="G10" i="1"/>
  <c r="H10" i="1"/>
  <c r="I10" i="1"/>
  <c r="G11" i="1"/>
  <c r="H11" i="1"/>
  <c r="I11" i="1"/>
  <c r="G12" i="1"/>
  <c r="H12" i="1"/>
  <c r="I12" i="1"/>
  <c r="G13" i="1"/>
  <c r="H13" i="1"/>
  <c r="I13" i="1"/>
  <c r="G14" i="1"/>
  <c r="H14" i="1"/>
  <c r="I14" i="1"/>
  <c r="G15" i="1"/>
  <c r="H15" i="1"/>
  <c r="I15" i="1"/>
  <c r="G16" i="1"/>
  <c r="H16" i="1"/>
  <c r="I16" i="1"/>
  <c r="G17" i="1"/>
  <c r="H17" i="1"/>
  <c r="I17" i="1"/>
  <c r="G18" i="1"/>
  <c r="H18" i="1"/>
  <c r="I18" i="1"/>
  <c r="G19" i="1"/>
  <c r="H19" i="1"/>
  <c r="I19" i="1"/>
  <c r="G20" i="1"/>
  <c r="H20" i="1"/>
  <c r="I20" i="1"/>
  <c r="G21" i="1"/>
  <c r="H21" i="1"/>
  <c r="I21" i="1"/>
  <c r="G22" i="1"/>
  <c r="H22" i="1"/>
  <c r="I22" i="1"/>
  <c r="G23" i="1"/>
  <c r="H23" i="1"/>
  <c r="I23" i="1"/>
  <c r="G2" i="1"/>
  <c r="I2" i="1" s="1"/>
  <c r="H2" i="1" l="1"/>
</calcChain>
</file>

<file path=xl/sharedStrings.xml><?xml version="1.0" encoding="utf-8"?>
<sst xmlns="http://schemas.openxmlformats.org/spreadsheetml/2006/main" count="261" uniqueCount="107">
  <si>
    <t>Analyte Name</t>
  </si>
  <si>
    <t>Hexanal</t>
  </si>
  <si>
    <t>Heptanal</t>
  </si>
  <si>
    <t>Methyl_hexanoate</t>
  </si>
  <si>
    <t>Benzaldehyde</t>
  </si>
  <si>
    <t>Sulcatone</t>
  </si>
  <si>
    <t>Octanal</t>
  </si>
  <si>
    <t>P_cymene</t>
  </si>
  <si>
    <t>Limonene</t>
  </si>
  <si>
    <t>Phenylacetaldehyde</t>
  </si>
  <si>
    <t>Terpinene</t>
  </si>
  <si>
    <t>Linalool_oxide</t>
  </si>
  <si>
    <t>Linalool</t>
  </si>
  <si>
    <t>Nonanal</t>
  </si>
  <si>
    <t>Methyl_octanoate</t>
  </si>
  <si>
    <t>E_2_nonal</t>
  </si>
  <si>
    <t>Decanal</t>
  </si>
  <si>
    <t>Beta_Cyclocitral</t>
  </si>
  <si>
    <t>Gamma_octalactone</t>
  </si>
  <si>
    <t>BITC</t>
  </si>
  <si>
    <t>Neryl_Geranyl_acetone</t>
  </si>
  <si>
    <t>Beta_ionone</t>
  </si>
  <si>
    <t>hexanal</t>
  </si>
  <si>
    <t>alpha-terpinene</t>
  </si>
  <si>
    <t>heptanal</t>
  </si>
  <si>
    <t>methyl hexanoate</t>
  </si>
  <si>
    <t>D-Limonene</t>
  </si>
  <si>
    <t>P-Cymene</t>
  </si>
  <si>
    <t>Terpinolene</t>
  </si>
  <si>
    <t>2-Octanone</t>
  </si>
  <si>
    <t>octanal</t>
  </si>
  <si>
    <t>6-Methyl-5-hepten-2-one</t>
  </si>
  <si>
    <t>methyl octanoate</t>
  </si>
  <si>
    <t xml:space="preserve">nonanal </t>
  </si>
  <si>
    <t>Cis-Linalool oxide</t>
  </si>
  <si>
    <t>Trans-Linalool oxide (furanoid)</t>
  </si>
  <si>
    <t>decanal</t>
  </si>
  <si>
    <t>(E)-2-Nonenal</t>
  </si>
  <si>
    <t>beta-Cyclocitral</t>
  </si>
  <si>
    <t>phenylacetaldehyde</t>
  </si>
  <si>
    <t>methyl dodecanoate</t>
  </si>
  <si>
    <t>Nerylacetone</t>
  </si>
  <si>
    <t>Geraniol</t>
  </si>
  <si>
    <t>Geranylacetone</t>
  </si>
  <si>
    <t>gamma-octalactone</t>
  </si>
  <si>
    <t>beta-Ionone</t>
  </si>
  <si>
    <t>Octanoic acid</t>
  </si>
  <si>
    <t>benzyl isothiocyanate</t>
  </si>
  <si>
    <t>alpha-pinene</t>
  </si>
  <si>
    <t>93.00&gt;77.10</t>
  </si>
  <si>
    <t>56.00&gt;41.10</t>
  </si>
  <si>
    <t>93.00&gt;91.10</t>
  </si>
  <si>
    <t>70.00&gt;55.00</t>
  </si>
  <si>
    <t>99.00&gt;71.20</t>
  </si>
  <si>
    <t>68.00&gt;53.20</t>
  </si>
  <si>
    <t>119.00&gt;91.10</t>
  </si>
  <si>
    <t>58.00&gt;56.10</t>
  </si>
  <si>
    <t>67.00&gt;65.00</t>
  </si>
  <si>
    <t>108.00&gt;93.10</t>
  </si>
  <si>
    <t>87.00&gt;55.10</t>
  </si>
  <si>
    <t>70.00&gt;55.20</t>
  </si>
  <si>
    <t>55.00&gt;53.00</t>
  </si>
  <si>
    <t>105.00&gt;77.10</t>
  </si>
  <si>
    <t>121.00&gt;93.10</t>
  </si>
  <si>
    <t>109.00&gt;67.10</t>
  </si>
  <si>
    <t>91.00&gt;65.10</t>
  </si>
  <si>
    <t>69.00&gt;67.00</t>
  </si>
  <si>
    <t>85.00&gt;57.00</t>
  </si>
  <si>
    <t>177.00&gt;147.10</t>
  </si>
  <si>
    <t>MRM</t>
  </si>
  <si>
    <t>area_10ppb</t>
  </si>
  <si>
    <t>area_water</t>
  </si>
  <si>
    <t>RT</t>
  </si>
  <si>
    <t>Concentration</t>
  </si>
  <si>
    <t>S_N_Ratio</t>
  </si>
  <si>
    <t>LOD</t>
  </si>
  <si>
    <t>LOQ</t>
  </si>
  <si>
    <t>species</t>
  </si>
  <si>
    <t xml:space="preserve">66-25-1 </t>
  </si>
  <si>
    <t>RI</t>
  </si>
  <si>
    <t>99-86-5</t>
  </si>
  <si>
    <t>111-71-7</t>
  </si>
  <si>
    <t xml:space="preserve">106-70-7 </t>
  </si>
  <si>
    <t xml:space="preserve">138-86-3 </t>
  </si>
  <si>
    <t xml:space="preserve">99-87-6 </t>
  </si>
  <si>
    <t xml:space="preserve">586-62-9 </t>
  </si>
  <si>
    <t xml:space="preserve">124-13-0 </t>
  </si>
  <si>
    <t xml:space="preserve">110-93-0 </t>
  </si>
  <si>
    <t xml:space="preserve">111-11-5 </t>
  </si>
  <si>
    <t xml:space="preserve">124-19-6 </t>
  </si>
  <si>
    <t>34995-77-2</t>
  </si>
  <si>
    <t xml:space="preserve">112-31-2 </t>
  </si>
  <si>
    <t xml:space="preserve">100-52-7 </t>
  </si>
  <si>
    <t xml:space="preserve">18829-56-6 </t>
  </si>
  <si>
    <t xml:space="preserve">78-70-6 </t>
  </si>
  <si>
    <t xml:space="preserve">432-25-7 </t>
  </si>
  <si>
    <t xml:space="preserve">122-78-1 </t>
  </si>
  <si>
    <t xml:space="preserve">3796-70-1 </t>
  </si>
  <si>
    <t xml:space="preserve">104-50-7 </t>
  </si>
  <si>
    <t xml:space="preserve">14901-07-6 </t>
  </si>
  <si>
    <t xml:space="preserve">622-78-6 </t>
  </si>
  <si>
    <t>CAS_Number</t>
  </si>
  <si>
    <t>Chemical_Class</t>
  </si>
  <si>
    <t>Aldehyde</t>
  </si>
  <si>
    <t>Ester</t>
  </si>
  <si>
    <t>Terpene</t>
  </si>
  <si>
    <t>Sulfur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</si>
</sst>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6"/>
  <sheetViews>
    <sheetView workbookViewId="0">
      <selection activeCell="A2" sqref="A2:A23"/>
    </sheetView>
  </sheetViews>
  <sheetFormatPr defaultRowHeight="15" x14ac:dyDescent="0.25"/>
  <cols>
    <col min="1" max="1" width="20.5703125" bestFit="1" customWidth="1"/>
    <col min="2" max="5" width="20.5703125" customWidth="1"/>
    <col min="6" max="6" width="21.42578125" customWidth="1"/>
    <col min="7" max="7" width="9.28515625" bestFit="1" customWidth="1"/>
    <col min="8" max="8" width="21.7109375" bestFit="1" customWidth="1"/>
    <col min="9" max="9" width="21.85546875" bestFit="1" customWidth="1"/>
  </cols>
  <sheetData>
    <row r="1" spans="1:9" x14ac:dyDescent="0.25">
      <c r="A1" s="1" t="s">
        <v>0</v>
      </c>
      <c r="B1" s="1" t="s">
        <v>70</v>
      </c>
      <c r="C1" s="1" t="s">
        <v>71</v>
      </c>
      <c r="D1" s="1" t="s">
        <v>69</v>
      </c>
      <c r="E1" s="1" t="s">
        <v>72</v>
      </c>
      <c r="F1" s="1" t="s">
        <v>73</v>
      </c>
      <c r="G1" s="1" t="s">
        <v>74</v>
      </c>
      <c r="H1" s="1" t="s">
        <v>75</v>
      </c>
      <c r="I1" s="1" t="s">
        <v>76</v>
      </c>
    </row>
    <row r="2" spans="1:9" x14ac:dyDescent="0.25">
      <c r="A2" t="s">
        <v>1</v>
      </c>
      <c r="B2">
        <v>309861</v>
      </c>
      <c r="C2">
        <v>7045</v>
      </c>
      <c r="D2" t="s">
        <v>49</v>
      </c>
      <c r="E2">
        <v>10.608000000000001</v>
      </c>
      <c r="F2">
        <v>10</v>
      </c>
      <c r="G2">
        <f>B2/C2</f>
        <v>43.983108587650818</v>
      </c>
      <c r="H2">
        <f>(3/G2)*F2</f>
        <v>0.68208002943255197</v>
      </c>
      <c r="I2">
        <f>(10/G2)*F2</f>
        <v>2.2736000981085067</v>
      </c>
    </row>
    <row r="3" spans="1:9" x14ac:dyDescent="0.25">
      <c r="A3" s="2" t="s">
        <v>10</v>
      </c>
      <c r="B3">
        <v>156590</v>
      </c>
      <c r="C3">
        <v>34606</v>
      </c>
      <c r="D3" t="s">
        <v>50</v>
      </c>
      <c r="E3">
        <v>11.81</v>
      </c>
      <c r="F3">
        <v>10</v>
      </c>
      <c r="G3">
        <f t="shared" ref="G3:G23" si="0">B3/C3</f>
        <v>4.5249378720453102</v>
      </c>
      <c r="H3">
        <f t="shared" ref="H3:H23" si="1">(3/G3)*F3</f>
        <v>6.6299252825850949</v>
      </c>
      <c r="I3">
        <f t="shared" ref="I3:I23" si="2">(10/G3)*F3</f>
        <v>22.099750941950312</v>
      </c>
    </row>
    <row r="4" spans="1:9" x14ac:dyDescent="0.25">
      <c r="A4" s="2" t="s">
        <v>2</v>
      </c>
      <c r="B4">
        <v>498060</v>
      </c>
      <c r="C4">
        <v>1627</v>
      </c>
      <c r="D4" t="s">
        <v>51</v>
      </c>
      <c r="E4">
        <v>16.553000000000001</v>
      </c>
      <c r="F4">
        <v>10</v>
      </c>
      <c r="G4">
        <f t="shared" si="0"/>
        <v>306.12169637369391</v>
      </c>
      <c r="H4">
        <f t="shared" si="1"/>
        <v>9.8000240934827135E-2</v>
      </c>
      <c r="I4">
        <f t="shared" si="2"/>
        <v>0.32666746978275712</v>
      </c>
    </row>
    <row r="5" spans="1:9" x14ac:dyDescent="0.25">
      <c r="A5" s="2" t="s">
        <v>3</v>
      </c>
      <c r="B5">
        <v>447832</v>
      </c>
      <c r="C5">
        <v>1492</v>
      </c>
      <c r="D5" t="s">
        <v>52</v>
      </c>
      <c r="E5">
        <v>18.13</v>
      </c>
      <c r="F5">
        <v>10</v>
      </c>
      <c r="G5">
        <f t="shared" si="0"/>
        <v>300.15549597855227</v>
      </c>
      <c r="H5">
        <f t="shared" si="1"/>
        <v>9.9948194858786324E-2</v>
      </c>
      <c r="I5">
        <f t="shared" si="2"/>
        <v>0.33316064952928776</v>
      </c>
    </row>
    <row r="6" spans="1:9" x14ac:dyDescent="0.25">
      <c r="A6" s="2" t="s">
        <v>8</v>
      </c>
      <c r="B6">
        <v>78374</v>
      </c>
      <c r="C6">
        <v>11203</v>
      </c>
      <c r="D6" t="s">
        <v>53</v>
      </c>
      <c r="E6">
        <v>18.306000000000001</v>
      </c>
      <c r="F6">
        <v>10</v>
      </c>
      <c r="G6">
        <f t="shared" si="0"/>
        <v>6.9958046951709365</v>
      </c>
      <c r="H6">
        <f t="shared" si="1"/>
        <v>4.2882843800239874</v>
      </c>
      <c r="I6">
        <f t="shared" si="2"/>
        <v>14.294281266746625</v>
      </c>
    </row>
    <row r="7" spans="1:9" x14ac:dyDescent="0.25">
      <c r="A7" s="2" t="s">
        <v>7</v>
      </c>
      <c r="B7">
        <v>25651</v>
      </c>
      <c r="C7">
        <v>71254</v>
      </c>
      <c r="D7" t="s">
        <v>54</v>
      </c>
      <c r="E7">
        <v>17.827999999999999</v>
      </c>
      <c r="F7">
        <v>10</v>
      </c>
      <c r="G7">
        <f t="shared" si="0"/>
        <v>0.35999382490807535</v>
      </c>
      <c r="H7">
        <f t="shared" si="1"/>
        <v>83.334762777279622</v>
      </c>
      <c r="I7">
        <f t="shared" si="2"/>
        <v>277.78254259093211</v>
      </c>
    </row>
    <row r="8" spans="1:9" x14ac:dyDescent="0.25">
      <c r="A8" s="2" t="s">
        <v>28</v>
      </c>
      <c r="B8">
        <v>184677</v>
      </c>
      <c r="C8">
        <v>554</v>
      </c>
      <c r="D8" t="s">
        <v>55</v>
      </c>
      <c r="E8">
        <v>24.376000000000001</v>
      </c>
      <c r="F8">
        <v>10</v>
      </c>
      <c r="G8">
        <f t="shared" si="0"/>
        <v>333.3519855595668</v>
      </c>
      <c r="H8">
        <f t="shared" si="1"/>
        <v>8.9994964180704684E-2</v>
      </c>
      <c r="I8">
        <f t="shared" si="2"/>
        <v>0.29998321393568228</v>
      </c>
    </row>
    <row r="9" spans="1:9" x14ac:dyDescent="0.25">
      <c r="A9" s="2" t="s">
        <v>6</v>
      </c>
      <c r="B9">
        <v>100877</v>
      </c>
      <c r="C9">
        <v>3021</v>
      </c>
      <c r="D9" t="s">
        <v>56</v>
      </c>
      <c r="E9">
        <v>26.597999999999999</v>
      </c>
      <c r="F9">
        <v>10</v>
      </c>
      <c r="G9">
        <f t="shared" si="0"/>
        <v>33.39192320423701</v>
      </c>
      <c r="H9">
        <f t="shared" si="1"/>
        <v>0.89842084915292875</v>
      </c>
      <c r="I9">
        <f t="shared" si="2"/>
        <v>2.994736163843096</v>
      </c>
    </row>
    <row r="10" spans="1:9" x14ac:dyDescent="0.25">
      <c r="A10" s="2" t="s">
        <v>5</v>
      </c>
      <c r="B10">
        <v>842792</v>
      </c>
      <c r="C10">
        <v>2742</v>
      </c>
      <c r="D10" t="s">
        <v>57</v>
      </c>
      <c r="E10">
        <v>26.844000000000001</v>
      </c>
      <c r="F10">
        <v>10</v>
      </c>
      <c r="G10">
        <f t="shared" si="0"/>
        <v>307.36396790663747</v>
      </c>
      <c r="H10">
        <f t="shared" si="1"/>
        <v>9.7604153812565875E-2</v>
      </c>
      <c r="I10">
        <f t="shared" si="2"/>
        <v>0.32534717937521951</v>
      </c>
    </row>
    <row r="11" spans="1:9" x14ac:dyDescent="0.25">
      <c r="A11" s="2" t="s">
        <v>14</v>
      </c>
      <c r="B11">
        <v>1606422</v>
      </c>
      <c r="C11">
        <v>734</v>
      </c>
      <c r="D11" t="s">
        <v>58</v>
      </c>
      <c r="E11">
        <v>31.196000000000002</v>
      </c>
      <c r="F11">
        <v>10</v>
      </c>
      <c r="G11">
        <f t="shared" si="0"/>
        <v>2188.5858310626704</v>
      </c>
      <c r="H11">
        <f t="shared" si="1"/>
        <v>1.3707481595745077E-2</v>
      </c>
      <c r="I11">
        <f t="shared" si="2"/>
        <v>4.5691605319150258E-2</v>
      </c>
    </row>
    <row r="12" spans="1:9" x14ac:dyDescent="0.25">
      <c r="A12" s="2" t="s">
        <v>13</v>
      </c>
      <c r="B12">
        <v>541659</v>
      </c>
      <c r="C12">
        <v>33757</v>
      </c>
      <c r="D12" t="s">
        <v>59</v>
      </c>
      <c r="E12">
        <v>34.652000000000001</v>
      </c>
      <c r="F12">
        <v>10</v>
      </c>
      <c r="G12">
        <f t="shared" si="0"/>
        <v>16.045827532067424</v>
      </c>
      <c r="H12">
        <f t="shared" si="1"/>
        <v>1.8696449242050808</v>
      </c>
      <c r="I12">
        <f t="shared" si="2"/>
        <v>6.2321497473502694</v>
      </c>
    </row>
    <row r="13" spans="1:9" x14ac:dyDescent="0.25">
      <c r="A13" s="2" t="s">
        <v>11</v>
      </c>
      <c r="B13">
        <v>86382</v>
      </c>
      <c r="C13">
        <v>806</v>
      </c>
      <c r="D13" t="s">
        <v>49</v>
      </c>
      <c r="E13">
        <v>38.320999999999998</v>
      </c>
      <c r="F13">
        <v>10</v>
      </c>
      <c r="G13">
        <f t="shared" si="0"/>
        <v>107.17369727047146</v>
      </c>
      <c r="H13">
        <f t="shared" si="1"/>
        <v>0.27991942765853994</v>
      </c>
      <c r="I13">
        <f t="shared" si="2"/>
        <v>0.93306475886179996</v>
      </c>
    </row>
    <row r="14" spans="1:9" x14ac:dyDescent="0.25">
      <c r="A14" s="2" t="s">
        <v>16</v>
      </c>
      <c r="B14">
        <v>15404</v>
      </c>
      <c r="C14">
        <v>10015</v>
      </c>
      <c r="D14" t="s">
        <v>49</v>
      </c>
      <c r="E14">
        <v>39.823</v>
      </c>
      <c r="F14">
        <v>10</v>
      </c>
      <c r="G14">
        <f t="shared" si="0"/>
        <v>1.5380928607089366</v>
      </c>
      <c r="H14">
        <f t="shared" si="1"/>
        <v>19.50467411062062</v>
      </c>
      <c r="I14">
        <f t="shared" si="2"/>
        <v>65.015580368735385</v>
      </c>
    </row>
    <row r="15" spans="1:9" x14ac:dyDescent="0.25">
      <c r="A15" s="2" t="s">
        <v>4</v>
      </c>
      <c r="B15">
        <v>939040</v>
      </c>
      <c r="C15">
        <v>209155</v>
      </c>
      <c r="D15" t="s">
        <v>61</v>
      </c>
      <c r="E15">
        <v>41.024000000000001</v>
      </c>
      <c r="F15">
        <v>10</v>
      </c>
      <c r="G15">
        <f t="shared" si="0"/>
        <v>4.4896846836078508</v>
      </c>
      <c r="H15">
        <f t="shared" si="1"/>
        <v>6.6819837280627024</v>
      </c>
      <c r="I15">
        <f t="shared" si="2"/>
        <v>22.273279093542339</v>
      </c>
    </row>
    <row r="16" spans="1:9" x14ac:dyDescent="0.25">
      <c r="A16" s="2" t="s">
        <v>15</v>
      </c>
      <c r="B16">
        <v>22019</v>
      </c>
      <c r="C16">
        <v>734</v>
      </c>
      <c r="D16" t="s">
        <v>62</v>
      </c>
      <c r="E16">
        <v>42.25</v>
      </c>
      <c r="F16">
        <v>10</v>
      </c>
      <c r="G16">
        <f t="shared" si="0"/>
        <v>29.998637602179837</v>
      </c>
      <c r="H16">
        <f t="shared" si="1"/>
        <v>1.00004541532313</v>
      </c>
      <c r="I16">
        <f t="shared" si="2"/>
        <v>3.3334847177437665</v>
      </c>
    </row>
    <row r="17" spans="1:9" x14ac:dyDescent="0.25">
      <c r="A17" s="2" t="s">
        <v>12</v>
      </c>
      <c r="B17">
        <v>10258</v>
      </c>
      <c r="C17">
        <v>325</v>
      </c>
      <c r="D17" t="s">
        <v>61</v>
      </c>
      <c r="E17">
        <v>42.889000000000003</v>
      </c>
      <c r="F17">
        <v>10</v>
      </c>
      <c r="G17">
        <f t="shared" si="0"/>
        <v>31.563076923076924</v>
      </c>
      <c r="H17">
        <f t="shared" si="1"/>
        <v>0.95047767596022614</v>
      </c>
      <c r="I17">
        <f t="shared" si="2"/>
        <v>3.1682589198674203</v>
      </c>
    </row>
    <row r="18" spans="1:9" x14ac:dyDescent="0.25">
      <c r="A18" s="2" t="s">
        <v>17</v>
      </c>
      <c r="B18">
        <v>1032717</v>
      </c>
      <c r="C18">
        <v>1159</v>
      </c>
      <c r="D18" t="s">
        <v>63</v>
      </c>
      <c r="E18">
        <v>43.906999999999996</v>
      </c>
      <c r="F18">
        <v>10</v>
      </c>
      <c r="G18">
        <f t="shared" si="0"/>
        <v>891.04141501294214</v>
      </c>
      <c r="H18">
        <f t="shared" si="1"/>
        <v>3.3668468709239799E-2</v>
      </c>
      <c r="I18">
        <f t="shared" si="2"/>
        <v>0.11222822903079935</v>
      </c>
    </row>
    <row r="19" spans="1:9" x14ac:dyDescent="0.25">
      <c r="A19" s="2" t="s">
        <v>9</v>
      </c>
      <c r="B19">
        <v>148560</v>
      </c>
      <c r="C19">
        <v>3476</v>
      </c>
      <c r="D19" t="s">
        <v>64</v>
      </c>
      <c r="E19">
        <v>46.613</v>
      </c>
      <c r="F19">
        <v>10</v>
      </c>
      <c r="G19">
        <f t="shared" si="0"/>
        <v>42.738780207134639</v>
      </c>
      <c r="H19">
        <f t="shared" si="1"/>
        <v>0.70193861066235863</v>
      </c>
      <c r="I19">
        <f t="shared" si="2"/>
        <v>2.3397953688745288</v>
      </c>
    </row>
    <row r="20" spans="1:9" x14ac:dyDescent="0.25">
      <c r="A20" s="2" t="s">
        <v>20</v>
      </c>
      <c r="B20">
        <v>37353</v>
      </c>
      <c r="C20">
        <v>7796</v>
      </c>
      <c r="D20" t="s">
        <v>66</v>
      </c>
      <c r="E20">
        <v>55.179000000000002</v>
      </c>
      <c r="F20">
        <v>10</v>
      </c>
      <c r="G20">
        <f t="shared" si="0"/>
        <v>4.7913032324268858</v>
      </c>
      <c r="H20">
        <f t="shared" si="1"/>
        <v>6.2613444703236691</v>
      </c>
      <c r="I20">
        <f t="shared" si="2"/>
        <v>20.871148234412228</v>
      </c>
    </row>
    <row r="21" spans="1:9" x14ac:dyDescent="0.25">
      <c r="A21" s="2" t="s">
        <v>18</v>
      </c>
      <c r="B21">
        <v>67936</v>
      </c>
      <c r="C21">
        <v>7094</v>
      </c>
      <c r="D21" t="s">
        <v>67</v>
      </c>
      <c r="E21">
        <v>56.709000000000003</v>
      </c>
      <c r="F21">
        <v>10</v>
      </c>
      <c r="G21">
        <f t="shared" si="0"/>
        <v>9.5765435579362848</v>
      </c>
      <c r="H21">
        <f t="shared" si="1"/>
        <v>3.1326542628356098</v>
      </c>
      <c r="I21">
        <f t="shared" si="2"/>
        <v>10.442180876118698</v>
      </c>
    </row>
    <row r="22" spans="1:9" x14ac:dyDescent="0.25">
      <c r="A22" s="2" t="s">
        <v>21</v>
      </c>
      <c r="B22">
        <v>1582126</v>
      </c>
      <c r="C22">
        <v>2612</v>
      </c>
      <c r="D22" t="s">
        <v>68</v>
      </c>
      <c r="E22">
        <v>57.100999999999999</v>
      </c>
      <c r="F22">
        <v>10</v>
      </c>
      <c r="G22">
        <f t="shared" si="0"/>
        <v>605.71439509954064</v>
      </c>
      <c r="H22">
        <f t="shared" si="1"/>
        <v>4.9528292942534274E-2</v>
      </c>
      <c r="I22">
        <f t="shared" si="2"/>
        <v>0.16509430980844761</v>
      </c>
    </row>
    <row r="23" spans="1:9" x14ac:dyDescent="0.25">
      <c r="A23" s="2" t="s">
        <v>19</v>
      </c>
      <c r="B23">
        <v>332360</v>
      </c>
      <c r="C23">
        <v>22768</v>
      </c>
      <c r="D23" t="s">
        <v>65</v>
      </c>
      <c r="E23">
        <v>60.000999999999998</v>
      </c>
      <c r="F23">
        <v>10</v>
      </c>
      <c r="G23">
        <f t="shared" si="0"/>
        <v>14.597680955727336</v>
      </c>
      <c r="H23">
        <f t="shared" si="1"/>
        <v>2.0551209531832955</v>
      </c>
      <c r="I23">
        <f t="shared" si="2"/>
        <v>6.8504031772776504</v>
      </c>
    </row>
    <row r="30" spans="1:9" x14ac:dyDescent="0.25">
      <c r="A30" t="s">
        <v>22</v>
      </c>
      <c r="B30">
        <v>309861</v>
      </c>
      <c r="C30">
        <v>7045</v>
      </c>
      <c r="D30" t="s">
        <v>49</v>
      </c>
      <c r="E30">
        <v>10.608000000000001</v>
      </c>
    </row>
    <row r="31" spans="1:9" x14ac:dyDescent="0.25">
      <c r="A31" t="s">
        <v>23</v>
      </c>
      <c r="B31">
        <v>156590</v>
      </c>
      <c r="C31">
        <v>34606</v>
      </c>
      <c r="D31" t="s">
        <v>50</v>
      </c>
      <c r="E31">
        <v>11.81</v>
      </c>
    </row>
    <row r="32" spans="1:9" x14ac:dyDescent="0.25">
      <c r="A32" t="s">
        <v>24</v>
      </c>
      <c r="B32">
        <v>498060</v>
      </c>
      <c r="C32">
        <v>1627</v>
      </c>
      <c r="D32" t="s">
        <v>51</v>
      </c>
      <c r="E32">
        <v>16.553000000000001</v>
      </c>
    </row>
    <row r="33" spans="1:5" x14ac:dyDescent="0.25">
      <c r="A33" t="s">
        <v>25</v>
      </c>
      <c r="B33">
        <v>447832</v>
      </c>
      <c r="C33">
        <v>1492</v>
      </c>
      <c r="D33" t="s">
        <v>52</v>
      </c>
      <c r="E33">
        <v>18.13</v>
      </c>
    </row>
    <row r="34" spans="1:5" x14ac:dyDescent="0.25">
      <c r="A34" t="s">
        <v>26</v>
      </c>
      <c r="B34">
        <v>78374</v>
      </c>
      <c r="C34">
        <v>11203</v>
      </c>
      <c r="D34" t="s">
        <v>53</v>
      </c>
      <c r="E34">
        <v>18.306000000000001</v>
      </c>
    </row>
    <row r="35" spans="1:5" x14ac:dyDescent="0.25">
      <c r="A35" t="s">
        <v>27</v>
      </c>
      <c r="B35">
        <v>25651</v>
      </c>
      <c r="C35">
        <v>71254</v>
      </c>
      <c r="D35" t="s">
        <v>54</v>
      </c>
      <c r="E35">
        <v>17.827999999999999</v>
      </c>
    </row>
    <row r="36" spans="1:5" x14ac:dyDescent="0.25">
      <c r="A36" t="s">
        <v>28</v>
      </c>
      <c r="B36">
        <v>184677</v>
      </c>
      <c r="C36">
        <v>554</v>
      </c>
      <c r="D36" t="s">
        <v>55</v>
      </c>
      <c r="E36">
        <v>24.376000000000001</v>
      </c>
    </row>
    <row r="37" spans="1:5" x14ac:dyDescent="0.25">
      <c r="A37" t="s">
        <v>29</v>
      </c>
      <c r="B37">
        <v>58451</v>
      </c>
      <c r="C37">
        <v>437</v>
      </c>
      <c r="D37" t="s">
        <v>49</v>
      </c>
      <c r="E37">
        <v>24.013000000000002</v>
      </c>
    </row>
    <row r="38" spans="1:5" x14ac:dyDescent="0.25">
      <c r="A38" t="s">
        <v>30</v>
      </c>
      <c r="B38">
        <v>100877</v>
      </c>
      <c r="C38">
        <v>3021</v>
      </c>
      <c r="D38" t="s">
        <v>56</v>
      </c>
      <c r="E38">
        <v>26.597999999999999</v>
      </c>
    </row>
    <row r="39" spans="1:5" x14ac:dyDescent="0.25">
      <c r="A39" t="s">
        <v>31</v>
      </c>
      <c r="B39">
        <v>842792</v>
      </c>
      <c r="C39">
        <v>2742</v>
      </c>
      <c r="D39" t="s">
        <v>57</v>
      </c>
      <c r="E39">
        <v>26.844000000000001</v>
      </c>
    </row>
    <row r="40" spans="1:5" x14ac:dyDescent="0.25">
      <c r="A40" t="s">
        <v>32</v>
      </c>
      <c r="B40">
        <v>1606422</v>
      </c>
      <c r="C40">
        <v>734</v>
      </c>
      <c r="D40" t="s">
        <v>58</v>
      </c>
      <c r="E40">
        <v>31.196000000000002</v>
      </c>
    </row>
    <row r="41" spans="1:5" x14ac:dyDescent="0.25">
      <c r="A41" t="s">
        <v>33</v>
      </c>
      <c r="B41">
        <v>541659</v>
      </c>
      <c r="C41">
        <v>33757</v>
      </c>
      <c r="D41" t="s">
        <v>59</v>
      </c>
      <c r="E41">
        <v>34.652000000000001</v>
      </c>
    </row>
    <row r="42" spans="1:5" x14ac:dyDescent="0.25">
      <c r="A42" t="s">
        <v>34</v>
      </c>
      <c r="B42">
        <v>115508</v>
      </c>
      <c r="C42">
        <v>826</v>
      </c>
      <c r="D42" t="s">
        <v>60</v>
      </c>
      <c r="E42">
        <v>34.880000000000003</v>
      </c>
    </row>
    <row r="43" spans="1:5" x14ac:dyDescent="0.25">
      <c r="A43" t="s">
        <v>35</v>
      </c>
      <c r="B43">
        <v>86382</v>
      </c>
      <c r="C43">
        <v>806</v>
      </c>
      <c r="D43" t="s">
        <v>49</v>
      </c>
      <c r="E43">
        <v>38.320999999999998</v>
      </c>
    </row>
    <row r="44" spans="1:5" x14ac:dyDescent="0.25">
      <c r="A44" t="s">
        <v>36</v>
      </c>
      <c r="B44">
        <v>15404</v>
      </c>
      <c r="C44">
        <v>10015</v>
      </c>
      <c r="D44" t="s">
        <v>49</v>
      </c>
      <c r="E44">
        <v>39.823</v>
      </c>
    </row>
    <row r="45" spans="1:5" x14ac:dyDescent="0.25">
      <c r="A45" t="s">
        <v>4</v>
      </c>
      <c r="B45">
        <v>939040</v>
      </c>
      <c r="C45">
        <v>209155</v>
      </c>
      <c r="D45" t="s">
        <v>61</v>
      </c>
      <c r="E45">
        <v>41.024000000000001</v>
      </c>
    </row>
    <row r="46" spans="1:5" x14ac:dyDescent="0.25">
      <c r="A46" t="s">
        <v>37</v>
      </c>
      <c r="B46">
        <v>22019</v>
      </c>
      <c r="C46">
        <v>734</v>
      </c>
      <c r="D46" t="s">
        <v>62</v>
      </c>
      <c r="E46">
        <v>42.25</v>
      </c>
    </row>
    <row r="47" spans="1:5" x14ac:dyDescent="0.25">
      <c r="A47" t="s">
        <v>12</v>
      </c>
      <c r="B47">
        <v>10258</v>
      </c>
      <c r="C47">
        <v>325</v>
      </c>
      <c r="D47" t="s">
        <v>61</v>
      </c>
      <c r="E47">
        <v>42.889000000000003</v>
      </c>
    </row>
    <row r="48" spans="1:5" x14ac:dyDescent="0.25">
      <c r="A48" t="s">
        <v>38</v>
      </c>
      <c r="B48">
        <v>1032717</v>
      </c>
      <c r="C48">
        <v>1159</v>
      </c>
      <c r="D48" t="s">
        <v>63</v>
      </c>
      <c r="E48">
        <v>43.906999999999996</v>
      </c>
    </row>
    <row r="49" spans="1:5" x14ac:dyDescent="0.25">
      <c r="A49" t="s">
        <v>39</v>
      </c>
      <c r="B49">
        <v>148560</v>
      </c>
      <c r="C49">
        <v>3476</v>
      </c>
      <c r="D49" t="s">
        <v>64</v>
      </c>
      <c r="E49">
        <v>46.613</v>
      </c>
    </row>
    <row r="50" spans="1:5" x14ac:dyDescent="0.25">
      <c r="A50" t="s">
        <v>40</v>
      </c>
      <c r="B50">
        <v>3952</v>
      </c>
      <c r="C50">
        <v>209</v>
      </c>
      <c r="D50" t="s">
        <v>65</v>
      </c>
      <c r="E50">
        <v>48.104999999999997</v>
      </c>
    </row>
    <row r="51" spans="1:5" x14ac:dyDescent="0.25">
      <c r="A51" t="s">
        <v>41</v>
      </c>
      <c r="B51">
        <v>31502</v>
      </c>
      <c r="C51">
        <v>4644</v>
      </c>
      <c r="D51" t="s">
        <v>66</v>
      </c>
      <c r="E51">
        <v>54.677999999999997</v>
      </c>
    </row>
    <row r="52" spans="1:5" x14ac:dyDescent="0.25">
      <c r="A52" t="s">
        <v>42</v>
      </c>
      <c r="B52">
        <v>3632</v>
      </c>
      <c r="C52">
        <v>7940</v>
      </c>
      <c r="D52" t="s">
        <v>66</v>
      </c>
      <c r="E52">
        <v>55.024000000000001</v>
      </c>
    </row>
    <row r="53" spans="1:5" x14ac:dyDescent="0.25">
      <c r="A53" t="s">
        <v>43</v>
      </c>
      <c r="B53">
        <v>37353</v>
      </c>
      <c r="C53">
        <v>7796</v>
      </c>
      <c r="D53" t="s">
        <v>66</v>
      </c>
      <c r="E53">
        <v>55.179000000000002</v>
      </c>
    </row>
    <row r="54" spans="1:5" x14ac:dyDescent="0.25">
      <c r="A54" t="s">
        <v>44</v>
      </c>
      <c r="B54">
        <v>67936</v>
      </c>
      <c r="C54">
        <v>7094</v>
      </c>
      <c r="D54" t="s">
        <v>67</v>
      </c>
      <c r="E54">
        <v>56.709000000000003</v>
      </c>
    </row>
    <row r="55" spans="1:5" x14ac:dyDescent="0.25">
      <c r="A55" t="s">
        <v>45</v>
      </c>
      <c r="B55">
        <v>1582126</v>
      </c>
      <c r="C55">
        <v>2612</v>
      </c>
      <c r="D55" t="s">
        <v>68</v>
      </c>
      <c r="E55">
        <v>57.100999999999999</v>
      </c>
    </row>
    <row r="56" spans="1:5" x14ac:dyDescent="0.25">
      <c r="A56" t="s">
        <v>46</v>
      </c>
      <c r="B56">
        <v>2432</v>
      </c>
      <c r="C56">
        <v>2945</v>
      </c>
      <c r="D56" t="s">
        <v>61</v>
      </c>
      <c r="E56">
        <v>59.531999999999996</v>
      </c>
    </row>
    <row r="57" spans="1:5" x14ac:dyDescent="0.25">
      <c r="A57" t="s">
        <v>47</v>
      </c>
      <c r="B57">
        <v>332360</v>
      </c>
      <c r="C57">
        <v>22768</v>
      </c>
      <c r="D57" t="s">
        <v>65</v>
      </c>
      <c r="E57">
        <v>60.000999999999998</v>
      </c>
    </row>
    <row r="59" spans="1:5" x14ac:dyDescent="0.25">
      <c r="A59" t="s">
        <v>48</v>
      </c>
      <c r="B59" t="s">
        <v>49</v>
      </c>
      <c r="C59">
        <v>10.608000000000001</v>
      </c>
    </row>
    <row r="60" spans="1:5" x14ac:dyDescent="0.25">
      <c r="A60" t="s">
        <v>22</v>
      </c>
      <c r="B60" t="s">
        <v>50</v>
      </c>
      <c r="C60">
        <v>11.81</v>
      </c>
    </row>
    <row r="61" spans="1:5" x14ac:dyDescent="0.25">
      <c r="A61" t="s">
        <v>23</v>
      </c>
      <c r="B61" t="s">
        <v>51</v>
      </c>
      <c r="C61">
        <v>16.553000000000001</v>
      </c>
    </row>
    <row r="62" spans="1:5" x14ac:dyDescent="0.25">
      <c r="A62" t="s">
        <v>24</v>
      </c>
      <c r="B62" t="s">
        <v>52</v>
      </c>
      <c r="C62">
        <v>18.13</v>
      </c>
    </row>
    <row r="63" spans="1:5" x14ac:dyDescent="0.25">
      <c r="A63" t="s">
        <v>25</v>
      </c>
      <c r="B63" t="s">
        <v>53</v>
      </c>
      <c r="C63">
        <v>18.306000000000001</v>
      </c>
    </row>
    <row r="64" spans="1:5" x14ac:dyDescent="0.25">
      <c r="A64" t="s">
        <v>26</v>
      </c>
      <c r="B64" t="s">
        <v>54</v>
      </c>
      <c r="C64">
        <v>17.827999999999999</v>
      </c>
    </row>
    <row r="65" spans="1:3" x14ac:dyDescent="0.25">
      <c r="A65" t="s">
        <v>27</v>
      </c>
      <c r="B65" t="s">
        <v>55</v>
      </c>
      <c r="C65">
        <v>24.376000000000001</v>
      </c>
    </row>
    <row r="66" spans="1:3" x14ac:dyDescent="0.25">
      <c r="A66" t="s">
        <v>28</v>
      </c>
      <c r="B66" t="s">
        <v>49</v>
      </c>
      <c r="C66">
        <v>24.013000000000002</v>
      </c>
    </row>
    <row r="67" spans="1:3" x14ac:dyDescent="0.25">
      <c r="A67" t="s">
        <v>29</v>
      </c>
      <c r="B67" t="s">
        <v>56</v>
      </c>
      <c r="C67">
        <v>26.597999999999999</v>
      </c>
    </row>
    <row r="68" spans="1:3" x14ac:dyDescent="0.25">
      <c r="A68" t="s">
        <v>30</v>
      </c>
      <c r="B68" t="s">
        <v>57</v>
      </c>
      <c r="C68">
        <v>26.844000000000001</v>
      </c>
    </row>
    <row r="69" spans="1:3" x14ac:dyDescent="0.25">
      <c r="A69" t="s">
        <v>31</v>
      </c>
      <c r="B69" t="s">
        <v>58</v>
      </c>
      <c r="C69">
        <v>31.196000000000002</v>
      </c>
    </row>
    <row r="70" spans="1:3" x14ac:dyDescent="0.25">
      <c r="A70" t="s">
        <v>32</v>
      </c>
      <c r="B70" t="s">
        <v>59</v>
      </c>
      <c r="C70">
        <v>34.652000000000001</v>
      </c>
    </row>
    <row r="71" spans="1:3" x14ac:dyDescent="0.25">
      <c r="A71" t="s">
        <v>33</v>
      </c>
      <c r="B71" t="s">
        <v>60</v>
      </c>
      <c r="C71">
        <v>34.880000000000003</v>
      </c>
    </row>
    <row r="72" spans="1:3" x14ac:dyDescent="0.25">
      <c r="A72" t="s">
        <v>34</v>
      </c>
      <c r="B72" t="s">
        <v>49</v>
      </c>
      <c r="C72">
        <v>38.320999999999998</v>
      </c>
    </row>
    <row r="73" spans="1:3" x14ac:dyDescent="0.25">
      <c r="A73" t="s">
        <v>35</v>
      </c>
      <c r="B73" t="s">
        <v>49</v>
      </c>
      <c r="C73">
        <v>39.823</v>
      </c>
    </row>
    <row r="74" spans="1:3" x14ac:dyDescent="0.25">
      <c r="A74" t="s">
        <v>36</v>
      </c>
      <c r="B74" t="s">
        <v>61</v>
      </c>
      <c r="C74">
        <v>41.024000000000001</v>
      </c>
    </row>
    <row r="75" spans="1:3" x14ac:dyDescent="0.25">
      <c r="A75" t="s">
        <v>4</v>
      </c>
      <c r="B75" t="s">
        <v>62</v>
      </c>
      <c r="C75">
        <v>42.25</v>
      </c>
    </row>
    <row r="76" spans="1:3" x14ac:dyDescent="0.25">
      <c r="A76" t="s">
        <v>37</v>
      </c>
      <c r="B76" t="s">
        <v>61</v>
      </c>
      <c r="C76">
        <v>42.889000000000003</v>
      </c>
    </row>
    <row r="77" spans="1:3" x14ac:dyDescent="0.25">
      <c r="A77" t="s">
        <v>12</v>
      </c>
      <c r="B77" t="s">
        <v>63</v>
      </c>
      <c r="C77">
        <v>43.906999999999996</v>
      </c>
    </row>
    <row r="78" spans="1:3" x14ac:dyDescent="0.25">
      <c r="A78" t="s">
        <v>38</v>
      </c>
      <c r="B78" t="s">
        <v>64</v>
      </c>
      <c r="C78">
        <v>46.613</v>
      </c>
    </row>
    <row r="79" spans="1:3" x14ac:dyDescent="0.25">
      <c r="A79" t="s">
        <v>39</v>
      </c>
      <c r="B79" t="s">
        <v>65</v>
      </c>
      <c r="C79">
        <v>48.104999999999997</v>
      </c>
    </row>
    <row r="80" spans="1:3" x14ac:dyDescent="0.25">
      <c r="A80" t="s">
        <v>41</v>
      </c>
      <c r="B80" t="s">
        <v>66</v>
      </c>
      <c r="C80">
        <v>54.677999999999997</v>
      </c>
    </row>
    <row r="81" spans="1:3" x14ac:dyDescent="0.25">
      <c r="A81" t="s">
        <v>42</v>
      </c>
      <c r="B81" t="s">
        <v>66</v>
      </c>
      <c r="C81">
        <v>55.024000000000001</v>
      </c>
    </row>
    <row r="82" spans="1:3" x14ac:dyDescent="0.25">
      <c r="A82" t="s">
        <v>43</v>
      </c>
      <c r="B82" t="s">
        <v>66</v>
      </c>
      <c r="C82">
        <v>55.179000000000002</v>
      </c>
    </row>
    <row r="83" spans="1:3" x14ac:dyDescent="0.25">
      <c r="A83" t="s">
        <v>44</v>
      </c>
      <c r="B83" t="s">
        <v>67</v>
      </c>
      <c r="C83">
        <v>56.709000000000003</v>
      </c>
    </row>
    <row r="84" spans="1:3" x14ac:dyDescent="0.25">
      <c r="A84" t="s">
        <v>45</v>
      </c>
      <c r="B84" t="s">
        <v>68</v>
      </c>
      <c r="C84">
        <v>57.100999999999999</v>
      </c>
    </row>
    <row r="85" spans="1:3" x14ac:dyDescent="0.25">
      <c r="A85" t="s">
        <v>46</v>
      </c>
      <c r="B85" t="s">
        <v>61</v>
      </c>
      <c r="C85">
        <v>59.531999999999996</v>
      </c>
    </row>
    <row r="86" spans="1:3" x14ac:dyDescent="0.25">
      <c r="A86" t="s">
        <v>47</v>
      </c>
      <c r="B86" t="s">
        <v>65</v>
      </c>
      <c r="C86">
        <v>60.000999999999998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77970-0A00-42E3-AA0B-F416AD7CC824}">
  <dimension ref="A1:Q23"/>
  <sheetViews>
    <sheetView tabSelected="1" workbookViewId="0">
      <selection activeCell="A2" sqref="A2:A23"/>
    </sheetView>
  </sheetViews>
  <sheetFormatPr defaultRowHeight="15" x14ac:dyDescent="0.25"/>
  <cols>
    <col min="1" max="2" width="19.5703125" customWidth="1"/>
    <col min="3" max="3" width="9.140625" customWidth="1"/>
  </cols>
  <sheetData>
    <row r="1" spans="1:17" x14ac:dyDescent="0.25">
      <c r="A1" t="s">
        <v>77</v>
      </c>
      <c r="B1" t="s">
        <v>102</v>
      </c>
      <c r="C1" t="s">
        <v>101</v>
      </c>
      <c r="D1" t="s">
        <v>69</v>
      </c>
      <c r="E1" t="s">
        <v>72</v>
      </c>
      <c r="F1" t="s">
        <v>79</v>
      </c>
      <c r="G1" t="s">
        <v>75</v>
      </c>
      <c r="H1" t="s">
        <v>76</v>
      </c>
      <c r="N1" s="3"/>
      <c r="O1" s="3"/>
      <c r="P1" s="3"/>
      <c r="Q1" s="3"/>
    </row>
    <row r="2" spans="1:17" x14ac:dyDescent="0.25">
      <c r="A2" t="s">
        <v>1</v>
      </c>
      <c r="B2" t="s">
        <v>103</v>
      </c>
      <c r="C2" t="s">
        <v>78</v>
      </c>
      <c r="D2" t="s">
        <v>49</v>
      </c>
      <c r="E2">
        <v>10.608000000000001</v>
      </c>
      <c r="F2">
        <v>769</v>
      </c>
      <c r="G2">
        <v>0.68208002943255197</v>
      </c>
      <c r="H2">
        <v>2.2736000981085067</v>
      </c>
      <c r="N2" s="3"/>
      <c r="O2" s="3"/>
      <c r="P2" s="3"/>
      <c r="Q2" s="3"/>
    </row>
    <row r="3" spans="1:17" x14ac:dyDescent="0.25">
      <c r="A3" s="2" t="s">
        <v>10</v>
      </c>
      <c r="B3" t="s">
        <v>105</v>
      </c>
      <c r="C3" t="s">
        <v>80</v>
      </c>
      <c r="D3" t="s">
        <v>50</v>
      </c>
      <c r="E3">
        <v>11.81</v>
      </c>
      <c r="F3">
        <v>1008</v>
      </c>
      <c r="G3">
        <v>6.6299252825850949</v>
      </c>
      <c r="H3">
        <v>22.099750941950312</v>
      </c>
      <c r="N3" s="3"/>
      <c r="O3" s="3"/>
      <c r="P3" s="3"/>
      <c r="Q3" s="3"/>
    </row>
    <row r="4" spans="1:17" x14ac:dyDescent="0.25">
      <c r="A4" s="2" t="s">
        <v>2</v>
      </c>
      <c r="B4" t="s">
        <v>103</v>
      </c>
      <c r="C4" t="s">
        <v>81</v>
      </c>
      <c r="D4" t="s">
        <v>51</v>
      </c>
      <c r="E4">
        <v>16.553000000000001</v>
      </c>
      <c r="F4">
        <v>882</v>
      </c>
      <c r="G4">
        <v>9.8000240934827135E-2</v>
      </c>
      <c r="H4">
        <v>0.32666746978275712</v>
      </c>
      <c r="N4" s="3"/>
      <c r="O4" s="3"/>
      <c r="P4" s="3"/>
      <c r="Q4" s="3"/>
    </row>
    <row r="5" spans="1:17" x14ac:dyDescent="0.25">
      <c r="A5" s="2" t="s">
        <v>3</v>
      </c>
      <c r="B5" t="s">
        <v>104</v>
      </c>
      <c r="C5" t="s">
        <v>82</v>
      </c>
      <c r="D5" t="s">
        <v>52</v>
      </c>
      <c r="E5">
        <v>18.13</v>
      </c>
      <c r="F5">
        <v>903</v>
      </c>
      <c r="G5">
        <v>9.9948194858786324E-2</v>
      </c>
      <c r="H5">
        <v>0.33316064952928776</v>
      </c>
      <c r="N5" s="3"/>
      <c r="O5" s="3"/>
      <c r="P5" s="3"/>
      <c r="Q5" s="3"/>
    </row>
    <row r="6" spans="1:17" x14ac:dyDescent="0.25">
      <c r="A6" s="2" t="s">
        <v>8</v>
      </c>
      <c r="B6" t="s">
        <v>105</v>
      </c>
      <c r="C6" t="s">
        <v>83</v>
      </c>
      <c r="D6" t="s">
        <v>53</v>
      </c>
      <c r="E6">
        <v>18.306000000000001</v>
      </c>
      <c r="F6">
        <v>1023</v>
      </c>
      <c r="G6">
        <v>4.2882843800239874</v>
      </c>
      <c r="H6">
        <v>14.294281266746625</v>
      </c>
      <c r="N6" s="3"/>
      <c r="O6" s="3"/>
      <c r="P6" s="3"/>
      <c r="Q6" s="3"/>
    </row>
    <row r="7" spans="1:17" x14ac:dyDescent="0.25">
      <c r="A7" s="2" t="s">
        <v>7</v>
      </c>
      <c r="B7" t="s">
        <v>105</v>
      </c>
      <c r="C7" t="s">
        <v>84</v>
      </c>
      <c r="D7" t="s">
        <v>54</v>
      </c>
      <c r="E7">
        <v>17.827999999999999</v>
      </c>
      <c r="F7">
        <v>1011</v>
      </c>
      <c r="G7">
        <v>83.334762777279622</v>
      </c>
      <c r="H7">
        <v>277.78254259093211</v>
      </c>
      <c r="N7" s="3"/>
      <c r="O7" s="3"/>
      <c r="P7" s="3"/>
      <c r="Q7" s="3"/>
    </row>
    <row r="8" spans="1:17" x14ac:dyDescent="0.25">
      <c r="A8" s="2" t="s">
        <v>28</v>
      </c>
      <c r="B8" t="s">
        <v>105</v>
      </c>
      <c r="C8" t="s">
        <v>85</v>
      </c>
      <c r="D8" t="s">
        <v>55</v>
      </c>
      <c r="E8">
        <v>24.376000000000001</v>
      </c>
      <c r="F8">
        <v>1080</v>
      </c>
      <c r="G8">
        <v>8.9994964180704684E-2</v>
      </c>
      <c r="H8">
        <v>0.29998321393568228</v>
      </c>
      <c r="N8" s="3"/>
      <c r="O8" s="3"/>
      <c r="P8" s="3"/>
      <c r="Q8" s="3"/>
    </row>
    <row r="9" spans="1:17" x14ac:dyDescent="0.25">
      <c r="A9" s="2" t="s">
        <v>6</v>
      </c>
      <c r="B9" t="s">
        <v>103</v>
      </c>
      <c r="C9" t="s">
        <v>86</v>
      </c>
      <c r="D9" t="s">
        <v>56</v>
      </c>
      <c r="E9">
        <v>26.597999999999999</v>
      </c>
      <c r="F9">
        <v>981</v>
      </c>
      <c r="G9">
        <v>0.89842084915292875</v>
      </c>
      <c r="H9">
        <v>2.994736163843096</v>
      </c>
      <c r="N9" s="3"/>
      <c r="O9" s="3"/>
      <c r="P9" s="3"/>
      <c r="Q9" s="3"/>
    </row>
    <row r="10" spans="1:17" x14ac:dyDescent="0.25">
      <c r="A10" s="2" t="s">
        <v>5</v>
      </c>
      <c r="B10" t="s">
        <v>105</v>
      </c>
      <c r="C10" t="s">
        <v>87</v>
      </c>
      <c r="D10" t="s">
        <v>57</v>
      </c>
      <c r="E10">
        <v>26.844000000000001</v>
      </c>
      <c r="F10">
        <v>958</v>
      </c>
      <c r="G10">
        <v>9.7604153812565875E-2</v>
      </c>
      <c r="H10">
        <v>0.32534717937521951</v>
      </c>
      <c r="N10" s="3"/>
      <c r="O10" s="3"/>
      <c r="P10" s="3"/>
      <c r="Q10" s="3"/>
    </row>
    <row r="11" spans="1:17" x14ac:dyDescent="0.25">
      <c r="A11" s="2" t="s">
        <v>14</v>
      </c>
      <c r="B11" t="s">
        <v>104</v>
      </c>
      <c r="C11" t="s">
        <v>88</v>
      </c>
      <c r="D11" t="s">
        <v>58</v>
      </c>
      <c r="E11">
        <v>31.196000000000002</v>
      </c>
      <c r="F11">
        <v>1108</v>
      </c>
      <c r="G11">
        <v>1.3707481595745077E-2</v>
      </c>
      <c r="H11">
        <v>4.5691605319150258E-2</v>
      </c>
      <c r="N11" s="3"/>
      <c r="O11" s="3"/>
      <c r="P11" s="3"/>
      <c r="Q11" s="3"/>
    </row>
    <row r="12" spans="1:17" x14ac:dyDescent="0.25">
      <c r="A12" s="2" t="s">
        <v>13</v>
      </c>
      <c r="B12" t="s">
        <v>103</v>
      </c>
      <c r="C12" t="s">
        <v>89</v>
      </c>
      <c r="D12" t="s">
        <v>59</v>
      </c>
      <c r="E12">
        <v>34.652000000000001</v>
      </c>
      <c r="F12">
        <v>1081</v>
      </c>
      <c r="G12">
        <v>1.8696449242050808</v>
      </c>
      <c r="H12">
        <v>6.2321497473502694</v>
      </c>
      <c r="N12" s="3"/>
      <c r="O12" s="3"/>
      <c r="P12" s="3"/>
      <c r="Q12" s="3"/>
    </row>
    <row r="13" spans="1:17" x14ac:dyDescent="0.25">
      <c r="A13" s="2" t="s">
        <v>11</v>
      </c>
      <c r="B13" t="s">
        <v>105</v>
      </c>
      <c r="C13" t="s">
        <v>90</v>
      </c>
      <c r="D13" t="s">
        <v>49</v>
      </c>
      <c r="E13">
        <v>38.320999999999998</v>
      </c>
      <c r="F13">
        <v>1131</v>
      </c>
      <c r="G13">
        <v>0.27991942765853994</v>
      </c>
      <c r="H13">
        <v>0.93306475886179996</v>
      </c>
      <c r="N13" s="3"/>
      <c r="O13" s="3"/>
      <c r="P13" s="3"/>
      <c r="Q13" s="3"/>
    </row>
    <row r="14" spans="1:17" x14ac:dyDescent="0.25">
      <c r="A14" s="2" t="s">
        <v>16</v>
      </c>
      <c r="B14" t="s">
        <v>103</v>
      </c>
      <c r="C14" t="s">
        <v>91</v>
      </c>
      <c r="D14" t="s">
        <v>49</v>
      </c>
      <c r="E14">
        <v>39.823</v>
      </c>
      <c r="F14">
        <v>1183</v>
      </c>
      <c r="G14">
        <v>19.50467411062062</v>
      </c>
      <c r="H14">
        <v>65.015580368735385</v>
      </c>
      <c r="N14" s="3"/>
      <c r="O14" s="3"/>
      <c r="P14" s="3"/>
      <c r="Q14" s="3"/>
    </row>
    <row r="15" spans="1:17" x14ac:dyDescent="0.25">
      <c r="A15" s="2" t="s">
        <v>4</v>
      </c>
      <c r="B15" t="s">
        <v>103</v>
      </c>
      <c r="C15" t="s">
        <v>92</v>
      </c>
      <c r="D15" t="s">
        <v>61</v>
      </c>
      <c r="E15">
        <v>41.024000000000001</v>
      </c>
      <c r="F15">
        <v>927</v>
      </c>
      <c r="G15">
        <v>6.6819837280627024</v>
      </c>
      <c r="H15">
        <v>22.273279093542339</v>
      </c>
      <c r="N15" s="3"/>
      <c r="O15" s="3"/>
      <c r="P15" s="3"/>
      <c r="Q15" s="3"/>
    </row>
    <row r="16" spans="1:17" x14ac:dyDescent="0.25">
      <c r="A16" s="2" t="s">
        <v>15</v>
      </c>
      <c r="B16" t="s">
        <v>103</v>
      </c>
      <c r="C16" t="s">
        <v>93</v>
      </c>
      <c r="D16" t="s">
        <v>62</v>
      </c>
      <c r="E16">
        <v>42.25</v>
      </c>
      <c r="F16">
        <v>1133</v>
      </c>
      <c r="G16">
        <v>1.00004541532313</v>
      </c>
      <c r="H16">
        <v>3.3334847177437665</v>
      </c>
      <c r="N16" s="3"/>
      <c r="O16" s="3"/>
      <c r="P16" s="3"/>
      <c r="Q16" s="3"/>
    </row>
    <row r="17" spans="1:17" x14ac:dyDescent="0.25">
      <c r="A17" s="2" t="s">
        <v>12</v>
      </c>
      <c r="B17" t="s">
        <v>105</v>
      </c>
      <c r="C17" t="s">
        <v>94</v>
      </c>
      <c r="D17" t="s">
        <v>61</v>
      </c>
      <c r="E17">
        <v>42.889000000000003</v>
      </c>
      <c r="F17">
        <v>1081</v>
      </c>
      <c r="G17">
        <v>0.95047767596022614</v>
      </c>
      <c r="H17">
        <v>3.1682589198674203</v>
      </c>
      <c r="N17" s="3"/>
      <c r="O17" s="3"/>
      <c r="P17" s="3"/>
      <c r="Q17" s="3"/>
    </row>
    <row r="18" spans="1:17" x14ac:dyDescent="0.25">
      <c r="A18" s="2" t="s">
        <v>17</v>
      </c>
      <c r="B18" t="s">
        <v>105</v>
      </c>
      <c r="C18" t="s">
        <v>95</v>
      </c>
      <c r="D18" t="s">
        <v>63</v>
      </c>
      <c r="E18">
        <v>43.906999999999996</v>
      </c>
      <c r="F18">
        <v>1196</v>
      </c>
      <c r="G18">
        <v>3.3668468709239799E-2</v>
      </c>
      <c r="H18">
        <v>0.11222822903079935</v>
      </c>
      <c r="N18" s="3"/>
      <c r="O18" s="3"/>
      <c r="P18" s="3"/>
      <c r="Q18" s="3"/>
    </row>
    <row r="19" spans="1:17" x14ac:dyDescent="0.25">
      <c r="A19" s="2" t="s">
        <v>9</v>
      </c>
      <c r="B19" t="s">
        <v>103</v>
      </c>
      <c r="C19" t="s">
        <v>96</v>
      </c>
      <c r="D19" t="s">
        <v>64</v>
      </c>
      <c r="E19">
        <v>46.613</v>
      </c>
      <c r="F19">
        <v>1048</v>
      </c>
      <c r="G19">
        <v>0.70193861066235863</v>
      </c>
      <c r="H19">
        <v>2.3397953688745288</v>
      </c>
      <c r="N19" s="3"/>
      <c r="O19" s="3"/>
      <c r="P19" s="3"/>
      <c r="Q19" s="3"/>
    </row>
    <row r="20" spans="1:17" x14ac:dyDescent="0.25">
      <c r="A20" s="2" t="s">
        <v>20</v>
      </c>
      <c r="B20" t="s">
        <v>105</v>
      </c>
      <c r="C20" t="s">
        <v>97</v>
      </c>
      <c r="D20" t="s">
        <v>66</v>
      </c>
      <c r="E20">
        <v>55.179000000000002</v>
      </c>
      <c r="F20">
        <v>1426</v>
      </c>
      <c r="G20">
        <v>6.2613444703236691</v>
      </c>
      <c r="H20">
        <v>20.871148234412228</v>
      </c>
      <c r="N20" s="3"/>
      <c r="O20" s="3"/>
      <c r="P20" s="3"/>
      <c r="Q20" s="3"/>
    </row>
    <row r="21" spans="1:17" x14ac:dyDescent="0.25">
      <c r="A21" s="2" t="s">
        <v>18</v>
      </c>
      <c r="B21" t="s">
        <v>104</v>
      </c>
      <c r="C21" t="s">
        <v>98</v>
      </c>
      <c r="D21" t="s">
        <v>67</v>
      </c>
      <c r="E21">
        <v>56.709000000000003</v>
      </c>
      <c r="F21">
        <v>1220</v>
      </c>
      <c r="G21">
        <v>3.1326542628356098</v>
      </c>
      <c r="H21">
        <v>10.442180876118698</v>
      </c>
      <c r="N21" s="3"/>
      <c r="O21" s="3"/>
      <c r="P21" s="3"/>
      <c r="Q21" s="3"/>
    </row>
    <row r="22" spans="1:17" x14ac:dyDescent="0.25">
      <c r="A22" s="2" t="s">
        <v>21</v>
      </c>
      <c r="B22" t="s">
        <v>105</v>
      </c>
      <c r="C22" t="s">
        <v>99</v>
      </c>
      <c r="D22" t="s">
        <v>68</v>
      </c>
      <c r="E22">
        <v>57.100999999999999</v>
      </c>
      <c r="F22">
        <v>1488</v>
      </c>
      <c r="G22">
        <v>4.9528292942534274E-2</v>
      </c>
      <c r="H22">
        <v>0.16509430980844761</v>
      </c>
    </row>
    <row r="23" spans="1:17" x14ac:dyDescent="0.25">
      <c r="A23" s="2" t="s">
        <v>19</v>
      </c>
      <c r="B23" t="s">
        <v>106</v>
      </c>
      <c r="C23" t="s">
        <v>100</v>
      </c>
      <c r="D23" t="s">
        <v>65</v>
      </c>
      <c r="E23">
        <v>60.000999999999998</v>
      </c>
      <c r="F23">
        <v>1318</v>
      </c>
      <c r="G23">
        <v>2.0551209531832955</v>
      </c>
      <c r="H23">
        <v>6.8504031772776504</v>
      </c>
    </row>
  </sheetData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5EEA7378D4F9D4D971E372262DEEEF3" ma:contentTypeVersion="18" ma:contentTypeDescription="Create a new document." ma:contentTypeScope="" ma:versionID="f2706c894104d0f6c0f0e43ae247914a">
  <xsd:schema xmlns:xsd="http://www.w3.org/2001/XMLSchema" xmlns:xs="http://www.w3.org/2001/XMLSchema" xmlns:p="http://schemas.microsoft.com/office/2006/metadata/properties" xmlns:ns2="59bdd577-87e5-408b-82ee-b778416b7e33" xmlns:ns3="312aad96-96f5-469b-aa89-ed1395b471aa" targetNamespace="http://schemas.microsoft.com/office/2006/metadata/properties" ma:root="true" ma:fieldsID="0f8d303bca06c7c8e692b5b5fda65fe5" ns2:_="" ns3:_="">
    <xsd:import namespace="59bdd577-87e5-408b-82ee-b778416b7e33"/>
    <xsd:import namespace="312aad96-96f5-469b-aa89-ed1395b471a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9bdd577-87e5-408b-82ee-b778416b7e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d7fcee89-5a73-4a7b-ac3d-7e05f09405f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12aad96-96f5-469b-aa89-ed1395b471aa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0796af01-c0f3-413d-892c-452962a86614}" ma:internalName="TaxCatchAll" ma:showField="CatchAllData" ma:web="312aad96-96f5-469b-aa89-ed1395b471a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9bdd577-87e5-408b-82ee-b778416b7e33">
      <Terms xmlns="http://schemas.microsoft.com/office/infopath/2007/PartnerControls"/>
    </lcf76f155ced4ddcb4097134ff3c332f>
    <TaxCatchAll xmlns="312aad96-96f5-469b-aa89-ed1395b471aa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EDAF816-FBA7-44A0-8717-8FFCD67B690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9bdd577-87e5-408b-82ee-b778416b7e33"/>
    <ds:schemaRef ds:uri="312aad96-96f5-469b-aa89-ed1395b471a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E48D569-020A-49D1-9D04-53869A215458}">
  <ds:schemaRefs>
    <ds:schemaRef ds:uri="http://schemas.microsoft.com/office/2006/metadata/properties"/>
    <ds:schemaRef ds:uri="http://schemas.microsoft.com/office/infopath/2007/PartnerControls"/>
    <ds:schemaRef ds:uri="59bdd577-87e5-408b-82ee-b778416b7e33"/>
    <ds:schemaRef ds:uri="312aad96-96f5-469b-aa89-ed1395b471aa"/>
  </ds:schemaRefs>
</ds:datastoreItem>
</file>

<file path=customXml/itemProps3.xml><?xml version="1.0" encoding="utf-8"?>
<ds:datastoreItem xmlns:ds="http://schemas.openxmlformats.org/officeDocument/2006/customXml" ds:itemID="{1B999B45-EDB8-46EC-B59F-34C15F45B25A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c9f92db8-2851-4df9-9d12-fab52f5b1415}" enabled="1" method="Standard" siteId="{5a7cc8ab-a4dc-4f9b-bf60-66714049ad62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Lomax</dc:creator>
  <cp:lastModifiedBy>Josh Lomax</cp:lastModifiedBy>
  <dcterms:created xsi:type="dcterms:W3CDTF">2025-08-12T00:48:18Z</dcterms:created>
  <dcterms:modified xsi:type="dcterms:W3CDTF">2025-08-20T01:00:50Z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0x01010045EEA7378D4F9D4D971E372262DEEEF3</vt:lpwstr>
  </property>
  <property fmtid="{D5CDD505-2E9C-101B-9397-08002B2CF9AE}" pid="3" name="MediaServiceImageTags">
    <vt:lpwstr/>
  </property>
</Properties>
</file>