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9"/>
  <workbookPr filterPrivacy="1" codeName="ThisWorkbook"/>
  <xr:revisionPtr revIDLastSave="0" documentId="13_ncr:1_{34A321DA-2F5D-614F-8AAD-CBDD246827A1}" xr6:coauthVersionLast="47" xr6:coauthVersionMax="47" xr10:uidLastSave="{00000000-0000-0000-0000-000000000000}"/>
  <bookViews>
    <workbookView xWindow="28920" yWindow="4740" windowWidth="27140" windowHeight="16660" xr2:uid="{00000000-000D-0000-FFFF-FFFF00000000}"/>
  </bookViews>
  <sheets>
    <sheet name="Project Schedule" sheetId="11" r:id="rId1"/>
    <sheet name="Resource Allocation" sheetId="12" r:id="rId2"/>
  </sheets>
  <definedNames>
    <definedName name="Display_Week">'Project Schedule'!$D$4</definedName>
    <definedName name="_xlnm.Print_Titles" localSheetId="0">'Project Schedule'!$4:$6</definedName>
    <definedName name="Project_Start">'Project Schedule'!$D$3</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 i="11" l="1"/>
  <c r="G7" i="11"/>
  <c r="D3" i="11" l="1"/>
  <c r="G20" i="11" l="1"/>
  <c r="H5" i="11"/>
  <c r="G19" i="11"/>
  <c r="G13" i="11"/>
  <c r="G8" i="11"/>
  <c r="H6" i="11" l="1"/>
  <c r="G27" i="11" l="1"/>
  <c r="G9" i="11"/>
  <c r="G21" i="11"/>
  <c r="I5" i="11"/>
  <c r="J5" i="11" s="1"/>
  <c r="K5" i="11" s="1"/>
  <c r="L5" i="11" s="1"/>
  <c r="M5" i="11" s="1"/>
  <c r="N5" i="11" s="1"/>
  <c r="O5" i="11" s="1"/>
  <c r="H4" i="11"/>
  <c r="G11" i="11" l="1"/>
  <c r="G10" i="11"/>
  <c r="O4" i="11"/>
  <c r="P5" i="11"/>
  <c r="Q5" i="11" s="1"/>
  <c r="R5" i="11" s="1"/>
  <c r="S5" i="11" s="1"/>
  <c r="T5" i="11" s="1"/>
  <c r="U5" i="11" s="1"/>
  <c r="V5" i="11" s="1"/>
  <c r="I6" i="11"/>
  <c r="G14" i="11" l="1"/>
  <c r="V4" i="11"/>
  <c r="W5" i="11"/>
  <c r="X5" i="11" s="1"/>
  <c r="Y5" i="11" s="1"/>
  <c r="Z5" i="11" s="1"/>
  <c r="AA5" i="11" s="1"/>
  <c r="AB5" i="11" s="1"/>
  <c r="AC5" i="11" s="1"/>
  <c r="J6" i="11"/>
  <c r="G16" i="11" l="1"/>
  <c r="AD5" i="1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<sst xmlns="http://schemas.openxmlformats.org/spreadsheetml/2006/main" count="94" uniqueCount="71">
  <si>
    <t>PROGRESS</t>
  </si>
  <si>
    <t>START</t>
  </si>
  <si>
    <t>END</t>
  </si>
  <si>
    <t>DAYS</t>
  </si>
  <si>
    <t>TASK</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</si>
  <si>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</si>
  <si>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</si>
  <si>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</si>
  <si>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</si>
  <si>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</si>
  <si>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</si>
  <si>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</si>
  <si>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</si>
  <si>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</si>
  <si>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</si>
  <si>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Resource</t>
  </si>
  <si>
    <t>Task</t>
  </si>
  <si>
    <t>Rationale</t>
  </si>
  <si>
    <t>Complete this template by replacing the bracketed text with the relevant information in each row. Also, in the relevant columns, be sure to enter start and end dates and experiment with entering progress percentages to create the Gantt chart bars.</t>
  </si>
  <si>
    <t>Project Two</t>
  </si>
  <si>
    <t>Complete this template by entering the relevant information in each row.</t>
  </si>
  <si>
    <t>Adapted from a template by TeamGantt (2019), https://www.teamgantt.com/</t>
  </si>
  <si>
    <t>Security Awareness Training Implementation</t>
  </si>
  <si>
    <t>Develop security awareness training materials</t>
  </si>
  <si>
    <t>Schedule employee training sessions</t>
  </si>
  <si>
    <t>Conduct training and collect feedback</t>
  </si>
  <si>
    <t>Security Policy and Incident Response Plan</t>
  </si>
  <si>
    <t>Draft formal security policies</t>
  </si>
  <si>
    <t>Create structured incident response plan</t>
  </si>
  <si>
    <t>Conduct policy review and approval</t>
  </si>
  <si>
    <t>Network Segmentation and Hardware Upgrade</t>
  </si>
  <si>
    <t>Assess current network segmentation gaps</t>
  </si>
  <si>
    <t>Procure and install new hardware</t>
  </si>
  <si>
    <t>Test and validate network changes</t>
  </si>
  <si>
    <r>
      <rPr>
        <b/>
        <sz val="11"/>
        <rFont val="Calibri"/>
        <family val="2"/>
        <scheme val="minor"/>
      </rPr>
      <t>Milestone</t>
    </r>
    <r>
      <rPr>
        <sz val="11"/>
        <rFont val="Calibri"/>
        <family val="2"/>
        <scheme val="minor"/>
      </rPr>
      <t>: Implementation of network segmentation</t>
    </r>
  </si>
  <si>
    <r>
      <rPr>
        <b/>
        <sz val="11"/>
        <color theme="1"/>
        <rFont val="Calibri"/>
        <family val="2"/>
        <scheme val="minor"/>
      </rPr>
      <t>Milestone</t>
    </r>
    <r>
      <rPr>
        <sz val="11"/>
        <color theme="1"/>
        <rFont val="Calibri"/>
        <family val="2"/>
        <scheme val="minor"/>
      </rPr>
      <t>: Approval of security policies and incident response plan</t>
    </r>
  </si>
  <si>
    <t>Security Audits and Final Testing</t>
  </si>
  <si>
    <t>Conduct security audits and vulnerability assessments</t>
  </si>
  <si>
    <t>Review compliance with new policies</t>
  </si>
  <si>
    <t>Final testing and approval</t>
  </si>
  <si>
    <r>
      <rPr>
        <b/>
        <sz val="11"/>
        <color theme="1"/>
        <rFont val="Calibri"/>
        <family val="2"/>
        <scheme val="minor"/>
      </rPr>
      <t>Milestone</t>
    </r>
    <r>
      <rPr>
        <sz val="11"/>
        <color theme="1"/>
        <rFont val="Calibri"/>
        <family val="2"/>
        <scheme val="minor"/>
      </rPr>
      <t>: Completion of security audit and project closure</t>
    </r>
  </si>
  <si>
    <t>Milestone: Completion of Multi-Factor Authentication (MFA) Rollout</t>
  </si>
  <si>
    <r>
      <rPr>
        <b/>
        <sz val="11"/>
        <color theme="1"/>
        <rFont val="Calibri"/>
        <family val="2"/>
        <scheme val="minor"/>
      </rPr>
      <t>Milestone</t>
    </r>
    <r>
      <rPr>
        <sz val="11"/>
        <color theme="1"/>
        <rFont val="Calibri"/>
        <family val="2"/>
        <scheme val="minor"/>
      </rPr>
      <t>: Completion of Multi-Factor Authentication (MFA) Rollout</t>
    </r>
  </si>
  <si>
    <t>Software Engineers Team Lead</t>
  </si>
  <si>
    <t>Responsible for creating digital training content and ensuring usability.</t>
  </si>
  <si>
    <t>Project Manager</t>
  </si>
  <si>
    <t>Ensures alignment with department schedules and stakeholder expectations.</t>
  </si>
  <si>
    <t>HR Department</t>
  </si>
  <si>
    <t>Directly engages employees in training and gathers feedback for improvement.</t>
  </si>
  <si>
    <t>Ensures policies align with organizational security needs and compliance requirements.</t>
  </si>
  <si>
    <t>Develops technical incident response procedures and automation workflows.</t>
  </si>
  <si>
    <r>
      <rPr>
        <b/>
        <sz val="11"/>
        <color theme="1"/>
        <rFont val="Calibri"/>
        <family val="2"/>
        <scheme val="minor"/>
      </rPr>
      <t>Milestone</t>
    </r>
    <r>
      <rPr>
        <sz val="11"/>
        <color theme="1"/>
        <rFont val="Calibri"/>
        <family val="2"/>
        <scheme val="minor"/>
      </rPr>
      <t>:  Approval of security policies and incident response plan</t>
    </r>
  </si>
  <si>
    <t>Stakeholders</t>
  </si>
  <si>
    <r>
      <rPr>
        <b/>
        <sz val="11"/>
        <color theme="1"/>
        <rFont val="Calibri"/>
        <family val="2"/>
        <scheme val="minor"/>
      </rPr>
      <t>Milestone</t>
    </r>
    <r>
      <rPr>
        <sz val="11"/>
        <color theme="1"/>
        <rFont val="Calibri"/>
        <family val="2"/>
        <scheme val="minor"/>
      </rPr>
      <t>: Completion of employee training</t>
    </r>
  </si>
  <si>
    <t>Confirms that employees have completed required training.</t>
  </si>
  <si>
    <t>Provide final approval and ensure policies meet business objectives.</t>
  </si>
  <si>
    <t>Final endorsement of security policy implementation.</t>
  </si>
  <si>
    <t>Hardware Engineers Team Lead</t>
  </si>
  <si>
    <t>Evaluates infrastructure to identify areas needing segmentation improvements.</t>
  </si>
  <si>
    <t>Contractor</t>
  </si>
  <si>
    <t>Handles physical installation and ensures proper configuration.</t>
  </si>
  <si>
    <t>IT Department</t>
  </si>
  <si>
    <t xml:space="preserve">
Conducts functionality tests and ensures secure network integration.</t>
  </si>
  <si>
    <r>
      <rPr>
        <b/>
        <sz val="11"/>
        <color theme="1"/>
        <rFont val="Calibri"/>
        <family val="2"/>
        <scheme val="minor"/>
      </rPr>
      <t>Milestone</t>
    </r>
    <r>
      <rPr>
        <sz val="11"/>
        <color theme="1"/>
        <rFont val="Calibri"/>
        <family val="2"/>
        <scheme val="minor"/>
      </rPr>
      <t>: Implementation of network segmentation</t>
    </r>
  </si>
  <si>
    <t>Ensures segmentation meets security and operational requirements.</t>
  </si>
  <si>
    <t>Oversees audits and ensures all vulnerabilities are documented and addressed.</t>
  </si>
  <si>
    <t>HR &amp; IT Departments</t>
  </si>
  <si>
    <t>Ensures employees and technical infrastructure comply with new security policies.</t>
  </si>
  <si>
    <t>Final review of security measures before project closeout.</t>
  </si>
  <si>
    <t>Conducts final review and officially closes the project.</t>
  </si>
  <si>
    <t>Ensures full implementation and integration of MFA across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</si>
</sst>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5"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D8E4BC"/>
        <bgColor indexed="64"/>
      </patternFill>
    </fill>
    <fill>
      <patternFill patternType="solid">
        <fgColor rgb="FFCCC0DA"/>
        <bgColor indexed="64"/>
      </patternFill>
    </fill>
    <fill>
      <patternFill patternType="solid">
        <fgColor rgb="FFE4DFEC"/>
        <bgColor indexed="64"/>
      </patternFill>
    </fill>
    <fill>
      <patternFill patternType="solid">
        <fgColor theme="8" tint="0.59999389629810485"/>
        <bgColor indexed="64"/>
      </patternFill>
    </fill>
    <fill>
      <patternFill patternType="solid">
        <fgColor rgb="FF00B05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right style="thin">
        <color theme="0" tint="-0.34998626667073579"/>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medium">
        <color theme="0" tint="-0.14993743705557422"/>
      </left>
      <right style="medium">
        <color theme="0" tint="-0.14993743705557422"/>
      </right>
      <top style="medium">
        <color theme="0" tint="-0.14993743705557422"/>
      </top>
      <bottom/>
      <diagonal/>
    </border>
    <border>
      <left style="medium">
        <color theme="0" tint="-0.14993743705557422"/>
      </left>
      <right style="medium">
        <color theme="0" tint="-0.14993743705557422"/>
      </right>
      <top/>
      <bottom style="medium">
        <color theme="0" tint="-0.14996795556505021"/>
      </bottom>
      <diagonal/>
    </border>
    <border>
      <left style="medium">
        <color theme="0" tint="-0.14993743705557422"/>
      </left>
      <right style="medium">
        <color theme="0" tint="-0.14993743705557422"/>
      </right>
      <top style="medium">
        <color theme="0" tint="-0.14996795556505021"/>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s>
  <cellStyleXfs count="1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3"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83">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10" borderId="1" xfId="0" applyFont="1" applyFill="1" applyBorder="1" applyAlignment="1">
      <alignment horizontal="left" vertical="center" indent="1"/>
    </xf>
    <xf numFmtId="0" fontId="5" fillId="10" borderId="1" xfId="0" applyFont="1" applyFill="1" applyBorder="1" applyAlignment="1">
      <alignment horizontal="center" vertical="center" wrapText="1"/>
    </xf>
    <xf numFmtId="167" fontId="8" fillId="4" borderId="0" xfId="0" applyNumberFormat="1" applyFont="1" applyFill="1" applyAlignment="1">
      <alignment horizontal="center" vertical="center"/>
    </xf>
    <xf numFmtId="167" fontId="8" fillId="4" borderId="6" xfId="0" applyNumberFormat="1" applyFont="1" applyFill="1" applyBorder="1" applyAlignment="1">
      <alignment horizontal="center" vertical="center"/>
    </xf>
    <xf numFmtId="167" fontId="8" fillId="4" borderId="7" xfId="0" applyNumberFormat="1" applyFont="1" applyFill="1" applyBorder="1" applyAlignment="1">
      <alignment horizontal="center" vertical="center"/>
    </xf>
    <xf numFmtId="0" fontId="9" fillId="9" borderId="8" xfId="0" applyFont="1" applyFill="1" applyBorder="1" applyAlignment="1">
      <alignment horizontal="center" vertical="center" shrinkToFit="1"/>
    </xf>
    <xf numFmtId="0" fontId="11" fillId="0" borderId="0" xfId="0" applyFont="1"/>
    <xf numFmtId="0" fontId="3" fillId="0" borderId="2" xfId="0" applyFont="1" applyBorder="1" applyAlignment="1">
      <alignment horizontal="center" vertical="center"/>
    </xf>
    <xf numFmtId="0" fontId="4" fillId="5" borderId="2" xfId="0" applyFont="1" applyFill="1" applyBorder="1" applyAlignment="1">
      <alignment horizontal="left" vertical="center" indent="1"/>
    </xf>
    <xf numFmtId="9" fontId="3"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3" fillId="5" borderId="2" xfId="0" applyNumberFormat="1" applyFont="1" applyFill="1" applyBorder="1" applyAlignment="1">
      <alignment horizontal="center" vertical="center"/>
    </xf>
    <xf numFmtId="9" fontId="3" fillId="2" borderId="2" xfId="2" applyFont="1" applyFill="1" applyBorder="1" applyAlignment="1">
      <alignment horizontal="center" vertical="center"/>
    </xf>
    <xf numFmtId="0" fontId="4" fillId="6" borderId="2" xfId="0" applyFont="1" applyFill="1" applyBorder="1" applyAlignment="1">
      <alignment horizontal="left" vertical="center" indent="1"/>
    </xf>
    <xf numFmtId="9" fontId="3"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3" fillId="6" borderId="2" xfId="0" applyNumberFormat="1" applyFont="1" applyFill="1" applyBorder="1" applyAlignment="1">
      <alignment horizontal="center" vertical="center"/>
    </xf>
    <xf numFmtId="9" fontId="3" fillId="3" borderId="2" xfId="2" applyFont="1" applyFill="1" applyBorder="1" applyAlignment="1">
      <alignment horizontal="center" vertical="center"/>
    </xf>
    <xf numFmtId="9" fontId="3" fillId="8" borderId="2" xfId="2" applyFont="1" applyFill="1" applyBorder="1" applyAlignment="1">
      <alignment horizontal="center" vertical="center"/>
    </xf>
    <xf numFmtId="9" fontId="3" fillId="7"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12" fillId="0" borderId="0" xfId="1" applyFont="1" applyProtection="1">
      <alignment vertical="top"/>
    </xf>
    <xf numFmtId="0" fontId="10" fillId="0" borderId="0" xfId="5" applyAlignment="1">
      <alignment horizontal="left"/>
    </xf>
    <xf numFmtId="164" fontId="6" fillId="2" borderId="2" xfId="10" applyFill="1">
      <alignment horizontal="center" vertical="center"/>
    </xf>
    <xf numFmtId="164" fontId="6" fillId="3" borderId="2" xfId="10" applyFill="1">
      <alignment horizontal="center" vertical="center"/>
    </xf>
    <xf numFmtId="0" fontId="6" fillId="0" borderId="7" xfId="8" applyBorder="1">
      <alignment horizontal="right" indent="1"/>
    </xf>
    <xf numFmtId="0" fontId="9" fillId="9" borderId="11" xfId="0" applyFont="1" applyFill="1" applyBorder="1" applyAlignment="1">
      <alignment horizontal="center" vertical="center" shrinkToFit="1"/>
    </xf>
    <xf numFmtId="0" fontId="0" fillId="0" borderId="12" xfId="0" applyBorder="1" applyAlignment="1">
      <alignment vertical="center"/>
    </xf>
    <xf numFmtId="0" fontId="9" fillId="9" borderId="13" xfId="0" applyFont="1" applyFill="1" applyBorder="1" applyAlignment="1">
      <alignment horizontal="center" vertical="center" shrinkToFit="1"/>
    </xf>
    <xf numFmtId="0" fontId="0" fillId="0" borderId="14" xfId="0" applyBorder="1" applyAlignment="1">
      <alignment vertical="center"/>
    </xf>
    <xf numFmtId="167" fontId="8" fillId="4" borderId="15" xfId="0" applyNumberFormat="1" applyFont="1" applyFill="1" applyBorder="1" applyAlignment="1">
      <alignment horizontal="center" vertical="center"/>
    </xf>
    <xf numFmtId="0" fontId="9" fillId="9" borderId="16" xfId="0" applyFont="1" applyFill="1" applyBorder="1" applyAlignment="1">
      <alignment horizontal="center" vertical="center" shrinkToFit="1"/>
    </xf>
    <xf numFmtId="0" fontId="0" fillId="0" borderId="17" xfId="0" applyBorder="1" applyAlignment="1">
      <alignment vertical="center"/>
    </xf>
    <xf numFmtId="0" fontId="0" fillId="2" borderId="2" xfId="12" applyFont="1" applyFill="1">
      <alignment horizontal="left" vertical="center" indent="2"/>
    </xf>
    <xf numFmtId="0" fontId="0" fillId="3" borderId="2" xfId="12" applyFont="1" applyFill="1">
      <alignment horizontal="left" vertical="center" indent="2"/>
    </xf>
    <xf numFmtId="164" fontId="0" fillId="7" borderId="2" xfId="10" applyFont="1" applyFill="1">
      <alignment horizontal="center" vertical="center"/>
    </xf>
    <xf numFmtId="9" fontId="3" fillId="11" borderId="2" xfId="2" applyFont="1" applyFill="1" applyBorder="1" applyAlignment="1">
      <alignment horizontal="center" vertical="center"/>
    </xf>
    <xf numFmtId="164" fontId="6" fillId="11" borderId="2" xfId="10" applyFill="1">
      <alignment horizontal="center" vertical="center"/>
    </xf>
    <xf numFmtId="9" fontId="3" fillId="12" borderId="2" xfId="2" applyFont="1" applyFill="1" applyBorder="1" applyAlignment="1">
      <alignment horizontal="center" vertical="center"/>
    </xf>
    <xf numFmtId="164" fontId="6" fillId="12" borderId="2" xfId="10" applyFill="1">
      <alignment horizontal="center" vertical="center"/>
    </xf>
    <xf numFmtId="0" fontId="0" fillId="13" borderId="2" xfId="12" applyFont="1" applyFill="1">
      <alignment horizontal="left" vertical="center" indent="2"/>
    </xf>
    <xf numFmtId="9" fontId="3" fillId="13" borderId="2" xfId="2" applyFont="1" applyFill="1" applyBorder="1" applyAlignment="1">
      <alignment horizontal="center" vertical="center"/>
    </xf>
    <xf numFmtId="164" fontId="6" fillId="13" borderId="2" xfId="10" applyFill="1">
      <alignment horizontal="center" vertical="center"/>
    </xf>
    <xf numFmtId="0" fontId="3" fillId="8" borderId="2" xfId="12" applyFont="1" applyFill="1">
      <alignment horizontal="left" vertical="center" indent="2"/>
    </xf>
    <xf numFmtId="164" fontId="3" fillId="8" borderId="2" xfId="10" applyFont="1" applyFill="1">
      <alignment horizontal="center" vertical="center"/>
    </xf>
    <xf numFmtId="0" fontId="3" fillId="13" borderId="2" xfId="12" applyFont="1" applyFill="1">
      <alignment horizontal="left" vertical="center" indent="2"/>
    </xf>
    <xf numFmtId="0" fontId="0" fillId="2" borderId="18" xfId="12" applyFont="1" applyFill="1" applyBorder="1" applyAlignment="1">
      <alignment horizontal="left" vertical="center" wrapText="1"/>
    </xf>
    <xf numFmtId="9" fontId="3" fillId="2" borderId="18" xfId="2" applyFont="1" applyFill="1" applyBorder="1" applyAlignment="1">
      <alignment horizontal="center" vertical="center" wrapText="1"/>
    </xf>
    <xf numFmtId="0" fontId="0" fillId="3" borderId="18" xfId="12" applyFont="1" applyFill="1" applyBorder="1" applyAlignment="1">
      <alignment horizontal="left" vertical="center" wrapText="1"/>
    </xf>
    <xf numFmtId="9" fontId="3" fillId="3" borderId="18" xfId="2" applyFont="1" applyFill="1" applyBorder="1" applyAlignment="1">
      <alignment horizontal="center" vertical="center" wrapText="1"/>
    </xf>
    <xf numFmtId="0" fontId="0" fillId="8" borderId="18" xfId="12" applyFont="1" applyFill="1" applyBorder="1" applyAlignment="1">
      <alignment horizontal="left" vertical="center" wrapText="1"/>
    </xf>
    <xf numFmtId="9" fontId="3" fillId="8" borderId="18" xfId="2" applyFont="1" applyFill="1" applyBorder="1" applyAlignment="1">
      <alignment horizontal="center" vertical="center" wrapText="1"/>
    </xf>
    <xf numFmtId="0" fontId="0" fillId="7" borderId="18" xfId="12" applyFont="1" applyFill="1" applyBorder="1" applyAlignment="1">
      <alignment horizontal="left" vertical="center" wrapText="1"/>
    </xf>
    <xf numFmtId="9" fontId="3" fillId="7" borderId="18" xfId="2" applyFont="1" applyFill="1" applyBorder="1" applyAlignment="1">
      <alignment horizontal="center" vertical="center" wrapText="1"/>
    </xf>
    <xf numFmtId="0" fontId="0" fillId="0" borderId="0" xfId="7" applyFont="1" applyAlignment="1">
      <alignment vertical="top" wrapText="1"/>
    </xf>
    <xf numFmtId="0" fontId="0" fillId="0" borderId="0" xfId="0" applyAlignment="1">
      <alignment wrapText="1"/>
    </xf>
    <xf numFmtId="0" fontId="4" fillId="11" borderId="2" xfId="12" applyFont="1" applyFill="1" applyAlignment="1">
      <alignment horizontal="left" vertical="center" indent="1"/>
    </xf>
    <xf numFmtId="0" fontId="14" fillId="12" borderId="2" xfId="12" applyFont="1" applyFill="1" applyAlignment="1">
      <alignment horizontal="left" vertical="center" indent="1"/>
    </xf>
    <xf numFmtId="166" fontId="0" fillId="4" borderId="4" xfId="0" applyNumberFormat="1" applyFill="1" applyBorder="1" applyAlignment="1">
      <alignment horizontal="left" vertical="center" wrapText="1" indent="1"/>
    </xf>
    <xf numFmtId="166" fontId="0" fillId="4" borderId="1" xfId="0" applyNumberFormat="1" applyFill="1" applyBorder="1" applyAlignment="1">
      <alignment horizontal="left" vertical="center" wrapText="1" indent="1"/>
    </xf>
    <xf numFmtId="166" fontId="0" fillId="4" borderId="5" xfId="0" applyNumberFormat="1" applyFill="1" applyBorder="1" applyAlignment="1">
      <alignment horizontal="left" vertical="center" wrapText="1" indent="1"/>
    </xf>
    <xf numFmtId="165" fontId="6" fillId="0" borderId="3" xfId="9">
      <alignment horizontal="center" vertical="center"/>
    </xf>
    <xf numFmtId="0" fontId="0" fillId="0" borderId="0" xfId="6" applyFont="1" applyAlignment="1">
      <alignment wrapText="1"/>
    </xf>
    <xf numFmtId="0" fontId="6" fillId="0" borderId="0" xfId="6" applyFont="1" applyAlignment="1">
      <alignment wrapText="1"/>
    </xf>
    <xf numFmtId="0" fontId="0" fillId="0" borderId="10" xfId="0" applyBorder="1"/>
    <xf numFmtId="0" fontId="0" fillId="0" borderId="0" xfId="0" applyAlignment="1">
      <alignment vertical="top" wrapText="1"/>
    </xf>
    <xf numFmtId="0" fontId="0" fillId="3" borderId="2" xfId="12" applyFont="1" applyFill="1" applyAlignment="1">
      <alignment horizontal="left" vertical="center" wrapText="1" indent="2"/>
    </xf>
    <xf numFmtId="0" fontId="0" fillId="13" borderId="2" xfId="12" applyFont="1" applyFill="1" applyAlignment="1">
      <alignment horizontal="left" vertical="center" wrapText="1" indent="2"/>
    </xf>
    <xf numFmtId="0" fontId="0" fillId="14" borderId="9" xfId="0" applyFill="1" applyBorder="1" applyAlignment="1">
      <alignment vertical="center"/>
    </xf>
    <xf numFmtId="0" fontId="0" fillId="15" borderId="9" xfId="0" applyFill="1" applyBorder="1" applyAlignment="1">
      <alignment vertical="center"/>
    </xf>
    <xf numFmtId="0" fontId="0" fillId="7" borderId="19" xfId="12" applyFont="1" applyFill="1" applyBorder="1" applyAlignment="1">
      <alignment horizontal="left" vertical="center" wrapText="1"/>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3">
    <dxf>
      <fill>
        <patternFill>
          <bgColor theme="8" tint="0.59996337778862885"/>
        </patternFill>
      </fill>
    </dxf>
    <dxf>
      <fill>
        <patternFill>
          <bgColor theme="7"/>
        </patternFill>
      </fill>
      <border>
        <left/>
        <right/>
      </border>
    </dxf>
    <dxf>
      <fill>
        <patternFill>
          <bgColor rgb="FF969696"/>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F3F0A4"/>
      <color rgb="FFA6A206"/>
      <color rgb="FFE4DFEC"/>
      <color rgb="FFCCC0DA"/>
      <color rgb="FFD8E4BC"/>
      <color rgb="FF215881"/>
      <color rgb="FF42648A"/>
      <color rgb="FFC0C0C0"/>
      <color rgb="FF427F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0"/>
  <sheetViews>
    <sheetView showGridLines="0" tabSelected="1" showRuler="0" zoomScaleNormal="100" zoomScalePageLayoutView="70" workbookViewId="0">
      <pane ySplit="6" topLeftCell="A19" activePane="bottomLeft" state="frozen"/>
      <selection pane="bottomLeft" activeCell="E2" sqref="E2"/>
    </sheetView>
  </sheetViews>
  <sheetFormatPr baseColWidth="10" defaultColWidth="8.83203125" defaultRowHeight="30" customHeight="1" x14ac:dyDescent="0.2"/>
  <cols>
    <col min="1" max="1" width="2.6640625" style="30" customWidth="1"/>
    <col min="2" max="2" width="47.33203125" customWidth="1"/>
    <col min="3" max="3" width="10.6640625" customWidth="1"/>
    <col min="4" max="4" width="10.5" style="4" customWidth="1"/>
    <col min="5" max="5" width="11" customWidth="1"/>
    <col min="6" max="6" width="0.1640625" customWidth="1"/>
    <col min="7" max="7" width="6.1640625" hidden="1" customWidth="1"/>
    <col min="8" max="63" width="2.5" customWidth="1"/>
    <col min="68" max="69" width="10.33203125"/>
  </cols>
  <sheetData>
    <row r="1" spans="1:63" ht="30" customHeight="1" x14ac:dyDescent="0.35">
      <c r="A1" s="31" t="s">
        <v>7</v>
      </c>
      <c r="B1" s="34" t="s">
        <v>19</v>
      </c>
      <c r="C1" s="1"/>
      <c r="D1" s="3"/>
      <c r="E1" s="29"/>
      <c r="G1" s="1"/>
      <c r="H1" s="13"/>
    </row>
    <row r="2" spans="1:63" ht="76.25" customHeight="1" x14ac:dyDescent="0.2">
      <c r="A2" s="30" t="s">
        <v>5</v>
      </c>
      <c r="B2" s="74" t="s">
        <v>18</v>
      </c>
      <c r="C2" s="75"/>
      <c r="D2" s="75"/>
      <c r="H2" s="33"/>
    </row>
    <row r="3" spans="1:63" ht="30" customHeight="1" x14ac:dyDescent="0.2">
      <c r="A3" s="30" t="s">
        <v>8</v>
      </c>
      <c r="B3" s="66"/>
      <c r="C3" s="37"/>
      <c r="D3" s="73">
        <f ca="1">TODAY()</f>
        <v>45693</v>
      </c>
      <c r="E3" s="73"/>
    </row>
    <row r="4" spans="1:63" ht="30" customHeight="1" thickBot="1" x14ac:dyDescent="0.25">
      <c r="A4" s="31" t="s">
        <v>9</v>
      </c>
      <c r="C4" s="37"/>
      <c r="D4" s="6">
        <v>14</v>
      </c>
      <c r="H4" s="70">
        <f ca="1">H5</f>
        <v>45782</v>
      </c>
      <c r="I4" s="71"/>
      <c r="J4" s="71"/>
      <c r="K4" s="71"/>
      <c r="L4" s="71"/>
      <c r="M4" s="71"/>
      <c r="N4" s="72"/>
      <c r="O4" s="70">
        <f ca="1">O5</f>
        <v>45789</v>
      </c>
      <c r="P4" s="71"/>
      <c r="Q4" s="71"/>
      <c r="R4" s="71"/>
      <c r="S4" s="71"/>
      <c r="T4" s="71"/>
      <c r="U4" s="72"/>
      <c r="V4" s="70">
        <f ca="1">V5</f>
        <v>45796</v>
      </c>
      <c r="W4" s="71"/>
      <c r="X4" s="71"/>
      <c r="Y4" s="71"/>
      <c r="Z4" s="71"/>
      <c r="AA4" s="71"/>
      <c r="AB4" s="72"/>
      <c r="AC4" s="70">
        <f ca="1">AC5</f>
        <v>45803</v>
      </c>
      <c r="AD4" s="71"/>
      <c r="AE4" s="71"/>
      <c r="AF4" s="71"/>
      <c r="AG4" s="71"/>
      <c r="AH4" s="71"/>
      <c r="AI4" s="72"/>
      <c r="AJ4" s="70">
        <f ca="1">AJ5</f>
        <v>45810</v>
      </c>
      <c r="AK4" s="71"/>
      <c r="AL4" s="71"/>
      <c r="AM4" s="71"/>
      <c r="AN4" s="71"/>
      <c r="AO4" s="71"/>
      <c r="AP4" s="72"/>
      <c r="AQ4" s="70">
        <f ca="1">AQ5</f>
        <v>45817</v>
      </c>
      <c r="AR4" s="71"/>
      <c r="AS4" s="71"/>
      <c r="AT4" s="71"/>
      <c r="AU4" s="71"/>
      <c r="AV4" s="71"/>
      <c r="AW4" s="72"/>
      <c r="AX4" s="70">
        <f ca="1">AX5</f>
        <v>45824</v>
      </c>
      <c r="AY4" s="71"/>
      <c r="AZ4" s="71"/>
      <c r="BA4" s="71"/>
      <c r="BB4" s="71"/>
      <c r="BC4" s="71"/>
      <c r="BD4" s="72"/>
      <c r="BE4" s="70">
        <f ca="1">BE5</f>
        <v>45831</v>
      </c>
      <c r="BF4" s="71"/>
      <c r="BG4" s="71"/>
      <c r="BH4" s="71"/>
      <c r="BI4" s="71"/>
      <c r="BJ4" s="71"/>
      <c r="BK4" s="72"/>
    </row>
    <row r="5" spans="1:63" ht="15" customHeight="1" x14ac:dyDescent="0.2">
      <c r="A5" s="31" t="s">
        <v>10</v>
      </c>
      <c r="B5" s="76"/>
      <c r="C5" s="76"/>
      <c r="D5" s="76"/>
      <c r="E5" s="76"/>
      <c r="F5" s="76"/>
      <c r="H5" s="10">
        <f ca="1">Project_Start-WEEKDAY(Project_Start,1)+2+7*(Display_Week-1)</f>
        <v>45782</v>
      </c>
      <c r="I5" s="9">
        <f ca="1">H5+1</f>
        <v>45783</v>
      </c>
      <c r="J5" s="9">
        <f t="shared" ref="J5:AW5" ca="1" si="0">I5+1</f>
        <v>45784</v>
      </c>
      <c r="K5" s="42">
        <f t="shared" ca="1" si="0"/>
        <v>45785</v>
      </c>
      <c r="L5" s="9">
        <f t="shared" ca="1" si="0"/>
        <v>45786</v>
      </c>
      <c r="M5" s="9">
        <f t="shared" ca="1" si="0"/>
        <v>45787</v>
      </c>
      <c r="N5" s="11">
        <f t="shared" ca="1" si="0"/>
        <v>45788</v>
      </c>
      <c r="O5" s="10">
        <f ca="1">N5+1</f>
        <v>45789</v>
      </c>
      <c r="P5" s="9">
        <f ca="1">O5+1</f>
        <v>45790</v>
      </c>
      <c r="Q5" s="9">
        <f t="shared" ca="1" si="0"/>
        <v>45791</v>
      </c>
      <c r="R5" s="9">
        <f t="shared" ca="1" si="0"/>
        <v>45792</v>
      </c>
      <c r="S5" s="9">
        <f t="shared" ca="1" si="0"/>
        <v>45793</v>
      </c>
      <c r="T5" s="9">
        <f t="shared" ca="1" si="0"/>
        <v>45794</v>
      </c>
      <c r="U5" s="11">
        <f t="shared" ca="1" si="0"/>
        <v>45795</v>
      </c>
      <c r="V5" s="10">
        <f ca="1">U5+1</f>
        <v>45796</v>
      </c>
      <c r="W5" s="9">
        <f ca="1">V5+1</f>
        <v>45797</v>
      </c>
      <c r="X5" s="9">
        <f t="shared" ca="1" si="0"/>
        <v>45798</v>
      </c>
      <c r="Y5" s="9">
        <f t="shared" ca="1" si="0"/>
        <v>45799</v>
      </c>
      <c r="Z5" s="9">
        <f t="shared" ca="1" si="0"/>
        <v>45800</v>
      </c>
      <c r="AA5" s="9">
        <f t="shared" ca="1" si="0"/>
        <v>45801</v>
      </c>
      <c r="AB5" s="11">
        <f t="shared" ca="1" si="0"/>
        <v>45802</v>
      </c>
      <c r="AC5" s="10">
        <f ca="1">AB5+1</f>
        <v>45803</v>
      </c>
      <c r="AD5" s="9">
        <f ca="1">AC5+1</f>
        <v>45804</v>
      </c>
      <c r="AE5" s="9">
        <f t="shared" ca="1" si="0"/>
        <v>45805</v>
      </c>
      <c r="AF5" s="9">
        <f t="shared" ca="1" si="0"/>
        <v>45806</v>
      </c>
      <c r="AG5" s="9">
        <f t="shared" ca="1" si="0"/>
        <v>45807</v>
      </c>
      <c r="AH5" s="9">
        <f t="shared" ca="1" si="0"/>
        <v>45808</v>
      </c>
      <c r="AI5" s="11">
        <f t="shared" ca="1" si="0"/>
        <v>45809</v>
      </c>
      <c r="AJ5" s="10">
        <f ca="1">AI5+1</f>
        <v>45810</v>
      </c>
      <c r="AK5" s="9">
        <f ca="1">AJ5+1</f>
        <v>45811</v>
      </c>
      <c r="AL5" s="9">
        <f t="shared" ca="1" si="0"/>
        <v>45812</v>
      </c>
      <c r="AM5" s="9">
        <f t="shared" ca="1" si="0"/>
        <v>45813</v>
      </c>
      <c r="AN5" s="9">
        <f t="shared" ca="1" si="0"/>
        <v>45814</v>
      </c>
      <c r="AO5" s="9">
        <f t="shared" ca="1" si="0"/>
        <v>45815</v>
      </c>
      <c r="AP5" s="11">
        <f t="shared" ca="1" si="0"/>
        <v>45816</v>
      </c>
      <c r="AQ5" s="10">
        <f ca="1">AP5+1</f>
        <v>45817</v>
      </c>
      <c r="AR5" s="9">
        <f ca="1">AQ5+1</f>
        <v>45818</v>
      </c>
      <c r="AS5" s="9">
        <f t="shared" ca="1" si="0"/>
        <v>45819</v>
      </c>
      <c r="AT5" s="9">
        <f t="shared" ca="1" si="0"/>
        <v>45820</v>
      </c>
      <c r="AU5" s="9">
        <f t="shared" ca="1" si="0"/>
        <v>45821</v>
      </c>
      <c r="AV5" s="9">
        <f t="shared" ca="1" si="0"/>
        <v>45822</v>
      </c>
      <c r="AW5" s="11">
        <f t="shared" ca="1" si="0"/>
        <v>45823</v>
      </c>
      <c r="AX5" s="10">
        <f ca="1">AW5+1</f>
        <v>45824</v>
      </c>
      <c r="AY5" s="9">
        <f ca="1">AX5+1</f>
        <v>45825</v>
      </c>
      <c r="AZ5" s="9">
        <f t="shared" ref="AZ5:BD5" ca="1" si="1">AY5+1</f>
        <v>45826</v>
      </c>
      <c r="BA5" s="9">
        <f t="shared" ca="1" si="1"/>
        <v>45827</v>
      </c>
      <c r="BB5" s="9">
        <f t="shared" ca="1" si="1"/>
        <v>45828</v>
      </c>
      <c r="BC5" s="9">
        <f t="shared" ca="1" si="1"/>
        <v>45829</v>
      </c>
      <c r="BD5" s="11">
        <f t="shared" ca="1" si="1"/>
        <v>45830</v>
      </c>
      <c r="BE5" s="10">
        <f ca="1">BD5+1</f>
        <v>45831</v>
      </c>
      <c r="BF5" s="9">
        <f ca="1">BE5+1</f>
        <v>45832</v>
      </c>
      <c r="BG5" s="9">
        <f t="shared" ref="BG5:BK5" ca="1" si="2">BF5+1</f>
        <v>45833</v>
      </c>
      <c r="BH5" s="9">
        <f t="shared" ca="1" si="2"/>
        <v>45834</v>
      </c>
      <c r="BI5" s="9">
        <f t="shared" ca="1" si="2"/>
        <v>45835</v>
      </c>
      <c r="BJ5" s="9">
        <f t="shared" ca="1" si="2"/>
        <v>45836</v>
      </c>
      <c r="BK5" s="11">
        <f t="shared" ca="1" si="2"/>
        <v>45837</v>
      </c>
    </row>
    <row r="6" spans="1:63" ht="30" customHeight="1" thickBot="1" x14ac:dyDescent="0.25">
      <c r="A6" s="31" t="s">
        <v>11</v>
      </c>
      <c r="B6" s="7" t="s">
        <v>4</v>
      </c>
      <c r="C6" s="8" t="s">
        <v>0</v>
      </c>
      <c r="D6" s="8" t="s">
        <v>1</v>
      </c>
      <c r="E6" s="8" t="s">
        <v>2</v>
      </c>
      <c r="F6" s="8"/>
      <c r="G6" s="8" t="s">
        <v>3</v>
      </c>
      <c r="H6" s="12" t="str">
        <f t="shared" ref="H6" ca="1" si="3">LEFT(TEXT(H5,"ddd"),1)</f>
        <v>M</v>
      </c>
      <c r="I6" s="12" t="str">
        <f t="shared" ref="I6:AQ6" ca="1" si="4">LEFT(TEXT(I5,"ddd"),1)</f>
        <v>T</v>
      </c>
      <c r="J6" s="38" t="str">
        <f t="shared" ca="1" si="4"/>
        <v>W</v>
      </c>
      <c r="K6" s="43" t="str">
        <f t="shared" ca="1" si="4"/>
        <v>T</v>
      </c>
      <c r="L6" s="40" t="str">
        <f t="shared" ca="1" si="4"/>
        <v>F</v>
      </c>
      <c r="M6" s="12" t="str">
        <f t="shared" ca="1" si="4"/>
        <v>S</v>
      </c>
      <c r="N6" s="12" t="str">
        <f t="shared" ca="1" si="4"/>
        <v>S</v>
      </c>
      <c r="O6" s="12" t="str">
        <f t="shared" ca="1" si="4"/>
        <v>M</v>
      </c>
      <c r="P6" s="12" t="str">
        <f t="shared" ca="1" si="4"/>
        <v>T</v>
      </c>
      <c r="Q6" s="12" t="str">
        <f t="shared" ca="1" si="4"/>
        <v>W</v>
      </c>
      <c r="R6" s="12" t="str">
        <f t="shared" ca="1" si="4"/>
        <v>T</v>
      </c>
      <c r="S6" s="12" t="str">
        <f t="shared" ca="1" si="4"/>
        <v>F</v>
      </c>
      <c r="T6" s="12" t="str">
        <f t="shared" ca="1" si="4"/>
        <v>S</v>
      </c>
      <c r="U6" s="12" t="str">
        <f t="shared" ca="1" si="4"/>
        <v>S</v>
      </c>
      <c r="V6" s="12" t="str">
        <f t="shared" ca="1" si="4"/>
        <v>M</v>
      </c>
      <c r="W6" s="12" t="str">
        <f t="shared" ca="1" si="4"/>
        <v>T</v>
      </c>
      <c r="X6" s="12" t="str">
        <f t="shared" ca="1" si="4"/>
        <v>W</v>
      </c>
      <c r="Y6" s="12" t="str">
        <f t="shared" ca="1" si="4"/>
        <v>T</v>
      </c>
      <c r="Z6" s="12" t="str">
        <f t="shared" ca="1" si="4"/>
        <v>F</v>
      </c>
      <c r="AA6" s="12" t="str">
        <f t="shared" ca="1" si="4"/>
        <v>S</v>
      </c>
      <c r="AB6" s="12" t="str">
        <f t="shared" ca="1" si="4"/>
        <v>S</v>
      </c>
      <c r="AC6" s="12" t="str">
        <f t="shared" ca="1" si="4"/>
        <v>M</v>
      </c>
      <c r="AD6" s="12" t="str">
        <f t="shared" ca="1" si="4"/>
        <v>T</v>
      </c>
      <c r="AE6" s="12" t="str">
        <f t="shared" ca="1" si="4"/>
        <v>W</v>
      </c>
      <c r="AF6" s="12" t="str">
        <f t="shared" ca="1" si="4"/>
        <v>T</v>
      </c>
      <c r="AG6" s="12" t="str">
        <f t="shared" ca="1" si="4"/>
        <v>F</v>
      </c>
      <c r="AH6" s="12" t="str">
        <f t="shared" ca="1" si="4"/>
        <v>S</v>
      </c>
      <c r="AI6" s="12" t="str">
        <f t="shared" ca="1" si="4"/>
        <v>S</v>
      </c>
      <c r="AJ6" s="12" t="str">
        <f t="shared" ca="1" si="4"/>
        <v>M</v>
      </c>
      <c r="AK6" s="12" t="str">
        <f t="shared" ca="1" si="4"/>
        <v>T</v>
      </c>
      <c r="AL6" s="12" t="str">
        <f t="shared" ca="1" si="4"/>
        <v>W</v>
      </c>
      <c r="AM6" s="12" t="str">
        <f t="shared" ca="1" si="4"/>
        <v>T</v>
      </c>
      <c r="AN6" s="12" t="str">
        <f t="shared" ca="1" si="4"/>
        <v>F</v>
      </c>
      <c r="AO6" s="12" t="str">
        <f t="shared" ca="1" si="4"/>
        <v>S</v>
      </c>
      <c r="AP6" s="12" t="str">
        <f t="shared" ca="1" si="4"/>
        <v>S</v>
      </c>
      <c r="AQ6" s="12" t="str">
        <f t="shared" ca="1" si="4"/>
        <v>M</v>
      </c>
      <c r="AR6" s="12" t="str">
        <f t="shared" ref="AR6:BK6" ca="1" si="5">LEFT(TEXT(AR5,"ddd"),1)</f>
        <v>T</v>
      </c>
      <c r="AS6" s="12" t="str">
        <f t="shared" ca="1" si="5"/>
        <v>W</v>
      </c>
      <c r="AT6" s="12" t="str">
        <f t="shared" ca="1" si="5"/>
        <v>T</v>
      </c>
      <c r="AU6" s="12" t="str">
        <f t="shared" ca="1" si="5"/>
        <v>F</v>
      </c>
      <c r="AV6" s="12" t="str">
        <f t="shared" ca="1" si="5"/>
        <v>S</v>
      </c>
      <c r="AW6" s="12" t="str">
        <f t="shared" ca="1" si="5"/>
        <v>S</v>
      </c>
      <c r="AX6" s="12" t="str">
        <f t="shared" ca="1" si="5"/>
        <v>M</v>
      </c>
      <c r="AY6" s="12" t="str">
        <f t="shared" ca="1" si="5"/>
        <v>T</v>
      </c>
      <c r="AZ6" s="12" t="str">
        <f t="shared" ca="1" si="5"/>
        <v>W</v>
      </c>
      <c r="BA6" s="12" t="str">
        <f t="shared" ca="1" si="5"/>
        <v>T</v>
      </c>
      <c r="BB6" s="12" t="str">
        <f t="shared" ca="1" si="5"/>
        <v>F</v>
      </c>
      <c r="BC6" s="12" t="str">
        <f t="shared" ca="1" si="5"/>
        <v>S</v>
      </c>
      <c r="BD6" s="12" t="str">
        <f t="shared" ca="1" si="5"/>
        <v>S</v>
      </c>
      <c r="BE6" s="12" t="str">
        <f t="shared" ca="1" si="5"/>
        <v>M</v>
      </c>
      <c r="BF6" s="12" t="str">
        <f t="shared" ca="1" si="5"/>
        <v>T</v>
      </c>
      <c r="BG6" s="12" t="str">
        <f t="shared" ca="1" si="5"/>
        <v>W</v>
      </c>
      <c r="BH6" s="12" t="str">
        <f t="shared" ca="1" si="5"/>
        <v>T</v>
      </c>
      <c r="BI6" s="12" t="str">
        <f t="shared" ca="1" si="5"/>
        <v>F</v>
      </c>
      <c r="BJ6" s="12" t="str">
        <f t="shared" ca="1" si="5"/>
        <v>S</v>
      </c>
      <c r="BK6" s="12" t="str">
        <f t="shared" ca="1" si="5"/>
        <v>S</v>
      </c>
    </row>
    <row r="7" spans="1:63" ht="30" hidden="1" customHeight="1" thickBot="1" x14ac:dyDescent="0.25">
      <c r="A7" s="30" t="s">
        <v>6</v>
      </c>
      <c r="D7"/>
      <c r="G7" t="str">
        <f>IF(OR(ISBLANK(task_start),ISBLANK(task_end)),"",task_end-task_start+1)</f>
        <v/>
      </c>
      <c r="H7" s="27"/>
      <c r="I7" s="27"/>
      <c r="J7" s="39"/>
      <c r="K7" s="44"/>
      <c r="L7" s="41"/>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row>
    <row r="8" spans="1:63" s="2" customFormat="1" ht="30" customHeight="1" thickBot="1" x14ac:dyDescent="0.25">
      <c r="A8" s="31" t="s">
        <v>12</v>
      </c>
      <c r="B8" s="15" t="s">
        <v>22</v>
      </c>
      <c r="C8" s="16"/>
      <c r="D8" s="17">
        <v>45689</v>
      </c>
      <c r="E8" s="18">
        <v>45717</v>
      </c>
      <c r="F8" s="14"/>
      <c r="G8" s="14">
        <f t="shared" ref="G8:G28" si="6">IF(OR(ISBLANK(task_start),ISBLANK(task_end)),"",task_end-task_start+1)</f>
        <v>29</v>
      </c>
      <c r="H8" s="27"/>
      <c r="I8" s="27"/>
      <c r="J8" s="39"/>
      <c r="K8" s="44"/>
      <c r="L8" s="41"/>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row>
    <row r="9" spans="1:63" s="2" customFormat="1" ht="30" customHeight="1" thickBot="1" x14ac:dyDescent="0.25">
      <c r="A9" s="31" t="s">
        <v>13</v>
      </c>
      <c r="B9" s="45" t="s">
        <v>23</v>
      </c>
      <c r="C9" s="19">
        <v>1</v>
      </c>
      <c r="D9" s="35">
        <v>45689</v>
      </c>
      <c r="E9" s="35">
        <v>45703</v>
      </c>
      <c r="F9" s="14"/>
      <c r="G9" s="14">
        <f t="shared" si="6"/>
        <v>15</v>
      </c>
      <c r="H9" s="27"/>
      <c r="I9" s="27"/>
      <c r="J9" s="39"/>
      <c r="K9" s="44"/>
      <c r="L9" s="41"/>
      <c r="M9" s="27"/>
      <c r="N9" s="27"/>
      <c r="O9" s="27"/>
      <c r="P9" s="27"/>
      <c r="Q9" s="27"/>
      <c r="R9" s="27"/>
      <c r="S9" s="27"/>
      <c r="T9" s="28"/>
      <c r="U9" s="28"/>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row>
    <row r="10" spans="1:63" s="2" customFormat="1" ht="30" customHeight="1" thickBot="1" x14ac:dyDescent="0.25">
      <c r="A10" s="30"/>
      <c r="B10" s="45" t="s">
        <v>24</v>
      </c>
      <c r="C10" s="19">
        <v>1</v>
      </c>
      <c r="D10" s="35">
        <v>45704</v>
      </c>
      <c r="E10" s="35">
        <v>45713</v>
      </c>
      <c r="F10" s="14"/>
      <c r="G10" s="14">
        <f t="shared" si="6"/>
        <v>10</v>
      </c>
      <c r="H10" s="27"/>
      <c r="I10" s="27"/>
      <c r="J10" s="39"/>
      <c r="K10" s="44"/>
      <c r="L10" s="41"/>
      <c r="M10" s="27"/>
      <c r="N10" s="27"/>
      <c r="O10" s="27"/>
      <c r="P10" s="27"/>
      <c r="Q10" s="27"/>
      <c r="R10" s="27"/>
      <c r="S10" s="27"/>
      <c r="T10" s="27"/>
      <c r="U10" s="80"/>
      <c r="V10" s="80"/>
      <c r="W10" s="80"/>
      <c r="X10" s="80"/>
      <c r="Y10" s="80"/>
      <c r="Z10" s="80"/>
      <c r="AA10" s="80"/>
      <c r="AB10" s="80"/>
      <c r="AC10" s="80"/>
      <c r="AD10" s="80"/>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row>
    <row r="11" spans="1:63" s="2" customFormat="1" ht="30" customHeight="1" thickBot="1" x14ac:dyDescent="0.25">
      <c r="A11" s="30"/>
      <c r="B11" s="45" t="s">
        <v>25</v>
      </c>
      <c r="C11" s="19">
        <v>1</v>
      </c>
      <c r="D11" s="35">
        <v>45714</v>
      </c>
      <c r="E11" s="35">
        <v>45717</v>
      </c>
      <c r="F11" s="14"/>
      <c r="G11" s="14">
        <f t="shared" si="6"/>
        <v>4</v>
      </c>
      <c r="H11" s="27"/>
      <c r="I11" s="27"/>
      <c r="J11" s="39"/>
      <c r="K11" s="44"/>
      <c r="L11" s="41"/>
      <c r="M11" s="27"/>
      <c r="N11" s="27"/>
      <c r="O11" s="27"/>
      <c r="P11" s="27"/>
      <c r="Q11" s="27"/>
      <c r="R11" s="27"/>
      <c r="S11" s="27"/>
      <c r="T11" s="27"/>
      <c r="U11" s="27"/>
      <c r="V11" s="27"/>
      <c r="W11" s="27"/>
      <c r="X11" s="28"/>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row>
    <row r="12" spans="1:63" s="2" customFormat="1" ht="30" customHeight="1" thickBot="1" x14ac:dyDescent="0.25">
      <c r="A12" s="30"/>
      <c r="B12" s="45" t="s">
        <v>53</v>
      </c>
      <c r="C12" s="19">
        <v>1</v>
      </c>
      <c r="D12" s="35">
        <v>45717</v>
      </c>
      <c r="E12" s="35">
        <v>45717</v>
      </c>
      <c r="F12" s="14"/>
      <c r="G12" s="14"/>
      <c r="H12" s="27"/>
      <c r="I12" s="27"/>
      <c r="J12" s="39"/>
      <c r="K12" s="44"/>
      <c r="L12" s="41"/>
      <c r="M12" s="27"/>
      <c r="N12" s="27"/>
      <c r="O12" s="27"/>
      <c r="P12" s="27"/>
      <c r="Q12" s="27"/>
      <c r="R12" s="27"/>
      <c r="S12" s="27"/>
      <c r="T12" s="27"/>
      <c r="U12" s="27"/>
      <c r="V12" s="27"/>
      <c r="W12" s="27"/>
      <c r="X12" s="28"/>
      <c r="Y12" s="27"/>
      <c r="Z12" s="27"/>
      <c r="AA12" s="27"/>
      <c r="AB12" s="27"/>
      <c r="AC12" s="27"/>
      <c r="AD12" s="27"/>
      <c r="AE12" s="27"/>
      <c r="AF12" s="27"/>
      <c r="AG12" s="27"/>
      <c r="AH12" s="81"/>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row>
    <row r="13" spans="1:63" s="2" customFormat="1" ht="30" customHeight="1" thickBot="1" x14ac:dyDescent="0.25">
      <c r="A13" s="31" t="s">
        <v>14</v>
      </c>
      <c r="B13" s="20" t="s">
        <v>26</v>
      </c>
      <c r="C13" s="21"/>
      <c r="D13" s="22">
        <v>45718</v>
      </c>
      <c r="E13" s="23">
        <v>45748</v>
      </c>
      <c r="F13" s="14"/>
      <c r="G13" s="14">
        <f t="shared" si="6"/>
        <v>31</v>
      </c>
      <c r="H13" s="27"/>
      <c r="I13" s="27"/>
      <c r="J13" s="39"/>
      <c r="K13" s="44"/>
      <c r="L13" s="41"/>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row>
    <row r="14" spans="1:63" s="2" customFormat="1" ht="30" customHeight="1" thickBot="1" x14ac:dyDescent="0.25">
      <c r="A14" s="31"/>
      <c r="B14" s="46" t="s">
        <v>27</v>
      </c>
      <c r="C14" s="24">
        <v>1</v>
      </c>
      <c r="D14" s="36">
        <v>45718</v>
      </c>
      <c r="E14" s="36">
        <v>45731</v>
      </c>
      <c r="F14" s="14"/>
      <c r="G14" s="14">
        <f t="shared" si="6"/>
        <v>14</v>
      </c>
      <c r="H14" s="27"/>
      <c r="I14" s="27"/>
      <c r="J14" s="39"/>
      <c r="K14" s="44"/>
      <c r="L14" s="41"/>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row>
    <row r="15" spans="1:63" s="2" customFormat="1" ht="30" customHeight="1" thickBot="1" x14ac:dyDescent="0.25">
      <c r="A15" s="31"/>
      <c r="B15" s="46" t="s">
        <v>28</v>
      </c>
      <c r="C15" s="24">
        <v>0.75</v>
      </c>
      <c r="D15" s="36">
        <v>45732</v>
      </c>
      <c r="E15" s="36">
        <v>45741</v>
      </c>
      <c r="F15" s="14"/>
      <c r="G15" s="14"/>
      <c r="H15" s="27"/>
      <c r="I15" s="27"/>
      <c r="J15" s="39"/>
      <c r="K15" s="44"/>
      <c r="L15" s="41"/>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row>
    <row r="16" spans="1:63" s="2" customFormat="1" ht="30" customHeight="1" thickBot="1" x14ac:dyDescent="0.25">
      <c r="A16" s="30"/>
      <c r="B16" s="46" t="s">
        <v>29</v>
      </c>
      <c r="C16" s="24">
        <v>0.3</v>
      </c>
      <c r="D16" s="36">
        <v>45742</v>
      </c>
      <c r="E16" s="36">
        <v>45748</v>
      </c>
      <c r="F16" s="14"/>
      <c r="G16" s="14">
        <f t="shared" si="6"/>
        <v>7</v>
      </c>
      <c r="H16" s="27"/>
      <c r="I16" s="27"/>
      <c r="J16" s="39"/>
      <c r="K16" s="44"/>
      <c r="L16" s="41"/>
      <c r="M16" s="27"/>
      <c r="N16" s="27"/>
      <c r="O16" s="27"/>
      <c r="P16" s="27"/>
      <c r="Q16" s="27"/>
      <c r="R16" s="27"/>
      <c r="S16" s="27"/>
      <c r="T16" s="28"/>
      <c r="U16" s="28"/>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row>
    <row r="17" spans="1:63" s="2" customFormat="1" ht="28" customHeight="1" thickBot="1" x14ac:dyDescent="0.25">
      <c r="A17" s="30"/>
      <c r="B17" s="78" t="s">
        <v>35</v>
      </c>
      <c r="C17" s="24"/>
      <c r="D17" s="36">
        <v>45748</v>
      </c>
      <c r="E17" s="36">
        <v>45748</v>
      </c>
      <c r="F17" s="14"/>
      <c r="G17" s="14"/>
      <c r="H17" s="27"/>
      <c r="I17" s="27"/>
      <c r="J17" s="39"/>
      <c r="K17" s="44"/>
      <c r="L17" s="41"/>
      <c r="M17" s="27"/>
      <c r="N17" s="27"/>
      <c r="O17" s="27"/>
      <c r="P17" s="27"/>
      <c r="Q17" s="27"/>
      <c r="R17" s="27"/>
      <c r="S17" s="27"/>
      <c r="T17" s="28"/>
      <c r="U17" s="28"/>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row>
    <row r="18" spans="1:63" s="2" customFormat="1" ht="30" customHeight="1" thickBot="1" x14ac:dyDescent="0.25">
      <c r="A18" s="30"/>
      <c r="B18" s="68" t="s">
        <v>30</v>
      </c>
      <c r="C18" s="48"/>
      <c r="D18" s="49">
        <v>45749</v>
      </c>
      <c r="E18" s="49">
        <v>45778</v>
      </c>
      <c r="F18" s="14"/>
      <c r="G18" s="14"/>
      <c r="H18" s="27"/>
      <c r="I18" s="27"/>
      <c r="J18" s="39"/>
      <c r="K18" s="44"/>
      <c r="L18" s="41"/>
      <c r="M18" s="27"/>
      <c r="N18" s="27"/>
      <c r="O18" s="27"/>
      <c r="P18" s="27"/>
      <c r="Q18" s="27"/>
      <c r="R18" s="27"/>
      <c r="S18" s="27"/>
      <c r="T18" s="28"/>
      <c r="U18" s="28"/>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row>
    <row r="19" spans="1:63" s="2" customFormat="1" ht="30" customHeight="1" thickBot="1" x14ac:dyDescent="0.25">
      <c r="A19" s="30"/>
      <c r="B19" s="55" t="s">
        <v>31</v>
      </c>
      <c r="C19" s="25">
        <v>0.45</v>
      </c>
      <c r="D19" s="56">
        <v>45749</v>
      </c>
      <c r="E19" s="56">
        <v>45762</v>
      </c>
      <c r="F19" s="14"/>
      <c r="G19" s="14">
        <f t="shared" si="6"/>
        <v>14</v>
      </c>
      <c r="H19" s="27"/>
      <c r="I19" s="27"/>
      <c r="J19" s="39"/>
      <c r="K19" s="44"/>
      <c r="L19" s="41"/>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thickBot="1" x14ac:dyDescent="0.25">
      <c r="A20" s="30"/>
      <c r="B20" s="55" t="s">
        <v>32</v>
      </c>
      <c r="C20" s="25">
        <v>0.5</v>
      </c>
      <c r="D20" s="56">
        <v>45763</v>
      </c>
      <c r="E20" s="56">
        <v>45772</v>
      </c>
      <c r="F20" s="14"/>
      <c r="G20" s="14">
        <f t="shared" si="6"/>
        <v>10</v>
      </c>
      <c r="H20" s="27"/>
      <c r="I20" s="27"/>
      <c r="J20" s="39"/>
      <c r="K20" s="44"/>
      <c r="L20" s="41"/>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thickBot="1" x14ac:dyDescent="0.25">
      <c r="A21" s="30"/>
      <c r="B21" s="55" t="s">
        <v>33</v>
      </c>
      <c r="C21" s="25">
        <v>0</v>
      </c>
      <c r="D21" s="56">
        <v>45773</v>
      </c>
      <c r="E21" s="56">
        <v>45778</v>
      </c>
      <c r="F21" s="14"/>
      <c r="G21" s="14">
        <f t="shared" si="6"/>
        <v>6</v>
      </c>
      <c r="H21" s="27"/>
      <c r="I21" s="27"/>
      <c r="J21" s="39"/>
      <c r="K21" s="44"/>
      <c r="L21" s="41"/>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thickBot="1" x14ac:dyDescent="0.25">
      <c r="A22" s="30"/>
      <c r="B22" s="55" t="s">
        <v>34</v>
      </c>
      <c r="C22" s="25"/>
      <c r="D22" s="56"/>
      <c r="E22" s="56"/>
      <c r="F22" s="14"/>
      <c r="G22" s="14"/>
      <c r="H22" s="27"/>
      <c r="I22" s="27"/>
      <c r="J22" s="39"/>
      <c r="K22" s="44"/>
      <c r="L22" s="41"/>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thickBot="1" x14ac:dyDescent="0.25">
      <c r="A23" s="30"/>
      <c r="B23" s="69" t="s">
        <v>36</v>
      </c>
      <c r="C23" s="50"/>
      <c r="D23" s="51">
        <v>45779</v>
      </c>
      <c r="E23" s="51">
        <v>45838</v>
      </c>
      <c r="F23" s="14"/>
      <c r="G23" s="14"/>
      <c r="H23" s="27"/>
      <c r="I23" s="27"/>
      <c r="J23" s="39"/>
      <c r="K23" s="44"/>
      <c r="L23" s="41"/>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thickBot="1" x14ac:dyDescent="0.25">
      <c r="A24" s="30"/>
      <c r="B24" s="57" t="s">
        <v>37</v>
      </c>
      <c r="C24" s="53">
        <v>0.1</v>
      </c>
      <c r="D24" s="54">
        <v>45779</v>
      </c>
      <c r="E24" s="54">
        <v>45792</v>
      </c>
      <c r="F24" s="14"/>
      <c r="G24" s="14"/>
      <c r="H24" s="27"/>
      <c r="I24" s="27"/>
      <c r="J24" s="39"/>
      <c r="K24" s="44"/>
      <c r="L24" s="41"/>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thickBot="1" x14ac:dyDescent="0.25">
      <c r="A25" s="30"/>
      <c r="B25" s="57" t="s">
        <v>38</v>
      </c>
      <c r="C25" s="53">
        <v>0.05</v>
      </c>
      <c r="D25" s="54">
        <v>45793</v>
      </c>
      <c r="E25" s="54">
        <v>45802</v>
      </c>
      <c r="F25" s="14"/>
      <c r="G25" s="14"/>
      <c r="H25" s="27"/>
      <c r="I25" s="27"/>
      <c r="J25" s="39"/>
      <c r="K25" s="44"/>
      <c r="L25" s="41"/>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thickBot="1" x14ac:dyDescent="0.25">
      <c r="A26" s="30"/>
      <c r="B26" s="52" t="s">
        <v>39</v>
      </c>
      <c r="C26" s="26">
        <v>0.01</v>
      </c>
      <c r="D26" s="47">
        <v>45803</v>
      </c>
      <c r="E26" s="47">
        <v>45823</v>
      </c>
      <c r="F26" s="14"/>
      <c r="G26" s="14">
        <f t="shared" si="6"/>
        <v>21</v>
      </c>
      <c r="H26" s="27"/>
      <c r="I26" s="27"/>
      <c r="J26" s="39"/>
      <c r="K26" s="44"/>
      <c r="L26" s="41"/>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thickBot="1" x14ac:dyDescent="0.25">
      <c r="A27" s="30"/>
      <c r="B27" s="52" t="s">
        <v>40</v>
      </c>
      <c r="C27" s="26">
        <v>0</v>
      </c>
      <c r="D27" s="47">
        <v>45824</v>
      </c>
      <c r="E27" s="47">
        <v>45824</v>
      </c>
      <c r="F27" s="14"/>
      <c r="G27" s="14">
        <f t="shared" si="6"/>
        <v>1</v>
      </c>
      <c r="H27" s="27"/>
      <c r="I27" s="27"/>
      <c r="J27" s="39"/>
      <c r="K27" s="44"/>
      <c r="L27" s="41"/>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thickBot="1" x14ac:dyDescent="0.25">
      <c r="A28" s="30"/>
      <c r="B28" s="79" t="s">
        <v>42</v>
      </c>
      <c r="C28" s="26">
        <v>0</v>
      </c>
      <c r="D28" s="47">
        <v>45825</v>
      </c>
      <c r="E28" s="47">
        <v>45839</v>
      </c>
      <c r="F28" s="14"/>
      <c r="G28" s="14"/>
      <c r="H28" s="27"/>
      <c r="I28" s="27"/>
      <c r="J28" s="39"/>
      <c r="K28" s="44"/>
      <c r="L28" s="41"/>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ht="30" customHeight="1" x14ac:dyDescent="0.2">
      <c r="B29" s="67" t="s">
        <v>21</v>
      </c>
      <c r="F29" s="5"/>
    </row>
    <row r="30" spans="1:63" ht="30" customHeight="1" x14ac:dyDescent="0.2">
      <c r="E30" s="32"/>
    </row>
  </sheetData>
  <mergeCells count="11">
    <mergeCell ref="B2:D2"/>
    <mergeCell ref="B5:F5"/>
    <mergeCell ref="AJ4:AP4"/>
    <mergeCell ref="AQ4:AW4"/>
    <mergeCell ref="AX4:BD4"/>
    <mergeCell ref="BE4:BK4"/>
    <mergeCell ref="D3:E3"/>
    <mergeCell ref="H4:N4"/>
    <mergeCell ref="O4:U4"/>
    <mergeCell ref="V4:AB4"/>
    <mergeCell ref="AC4:AI4"/>
  </mergeCells>
  <conditionalFormatting sqref="C7:C28">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28">
    <cfRule type="expression" dxfId="3" priority="34">
      <formula>AND(TODAY()&gt;=H$5,TODAY()&lt;I$5)</formula>
    </cfRule>
  </conditionalFormatting>
  <conditionalFormatting sqref="H7:BK28">
    <cfRule type="expression" dxfId="2" priority="28">
      <formula>AND(task_start&lt;=H$5,ROUNDDOWN((task_end-task_start+1)*task_progress,0)+task_start-1&gt;=H$5)</formula>
    </cfRule>
    <cfRule type="expression" dxfId="1" priority="29" stopIfTrue="1">
      <formula>AND(task_end&gt;=H$5,task_start&lt;I$5)</formula>
    </cfRule>
  </conditionalFormatting>
  <conditionalFormatting sqref="H10:BK10">
    <cfRule type="top10" dxfId="0" priority="1" stopIfTrue="1" rank="10"/>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22"/>
  <sheetViews>
    <sheetView showGridLines="0" topLeftCell="A11" workbookViewId="0">
      <selection activeCell="D20" sqref="D20"/>
    </sheetView>
  </sheetViews>
  <sheetFormatPr baseColWidth="10" defaultColWidth="8.83203125" defaultRowHeight="15" x14ac:dyDescent="0.2"/>
  <cols>
    <col min="2" max="2" width="18.5" customWidth="1"/>
    <col min="3" max="3" width="21.33203125" customWidth="1"/>
    <col min="4" max="4" width="60.5" customWidth="1"/>
  </cols>
  <sheetData>
    <row r="2" spans="2:4" ht="37.25" customHeight="1" x14ac:dyDescent="0.2">
      <c r="B2" s="77" t="s">
        <v>20</v>
      </c>
      <c r="C2" s="77"/>
    </row>
    <row r="4" spans="2:4" x14ac:dyDescent="0.2">
      <c r="B4" s="7" t="s">
        <v>16</v>
      </c>
      <c r="C4" s="8" t="s">
        <v>15</v>
      </c>
      <c r="D4" s="8" t="s">
        <v>17</v>
      </c>
    </row>
    <row r="5" spans="2:4" ht="8.25" customHeight="1" x14ac:dyDescent="0.2"/>
    <row r="6" spans="2:4" ht="48" x14ac:dyDescent="0.2">
      <c r="B6" s="58" t="s">
        <v>23</v>
      </c>
      <c r="C6" s="59" t="s">
        <v>43</v>
      </c>
      <c r="D6" s="59" t="s">
        <v>44</v>
      </c>
    </row>
    <row r="7" spans="2:4" ht="32" x14ac:dyDescent="0.2">
      <c r="B7" s="58" t="s">
        <v>24</v>
      </c>
      <c r="C7" s="59" t="s">
        <v>45</v>
      </c>
      <c r="D7" s="59" t="s">
        <v>46</v>
      </c>
    </row>
    <row r="8" spans="2:4" ht="32" x14ac:dyDescent="0.2">
      <c r="B8" s="58" t="s">
        <v>25</v>
      </c>
      <c r="C8" s="59" t="s">
        <v>47</v>
      </c>
      <c r="D8" s="59" t="s">
        <v>48</v>
      </c>
    </row>
    <row r="9" spans="2:4" ht="48" x14ac:dyDescent="0.2">
      <c r="B9" s="58" t="s">
        <v>53</v>
      </c>
      <c r="C9" s="59" t="s">
        <v>52</v>
      </c>
      <c r="D9" s="59" t="s">
        <v>54</v>
      </c>
    </row>
    <row r="10" spans="2:4" ht="32" x14ac:dyDescent="0.2">
      <c r="B10" s="60" t="s">
        <v>27</v>
      </c>
      <c r="C10" s="61" t="s">
        <v>45</v>
      </c>
      <c r="D10" s="61" t="s">
        <v>49</v>
      </c>
    </row>
    <row r="11" spans="2:4" ht="32" x14ac:dyDescent="0.2">
      <c r="B11" s="60" t="s">
        <v>28</v>
      </c>
      <c r="C11" s="61" t="s">
        <v>43</v>
      </c>
      <c r="D11" s="61" t="s">
        <v>50</v>
      </c>
    </row>
    <row r="12" spans="2:4" ht="32" x14ac:dyDescent="0.2">
      <c r="B12" s="60" t="s">
        <v>29</v>
      </c>
      <c r="C12" s="61" t="s">
        <v>52</v>
      </c>
      <c r="D12" s="61" t="s">
        <v>55</v>
      </c>
    </row>
    <row r="13" spans="2:4" ht="48" x14ac:dyDescent="0.2">
      <c r="B13" s="60" t="s">
        <v>51</v>
      </c>
      <c r="C13" s="61" t="s">
        <v>52</v>
      </c>
      <c r="D13" s="61" t="s">
        <v>56</v>
      </c>
    </row>
    <row r="14" spans="2:4" ht="32" x14ac:dyDescent="0.2">
      <c r="B14" s="62" t="s">
        <v>31</v>
      </c>
      <c r="C14" s="63" t="s">
        <v>57</v>
      </c>
      <c r="D14" s="63" t="s">
        <v>58</v>
      </c>
    </row>
    <row r="15" spans="2:4" ht="32" x14ac:dyDescent="0.2">
      <c r="B15" s="62" t="s">
        <v>32</v>
      </c>
      <c r="C15" s="63" t="s">
        <v>59</v>
      </c>
      <c r="D15" s="63" t="s">
        <v>60</v>
      </c>
    </row>
    <row r="16" spans="2:4" ht="48" x14ac:dyDescent="0.2">
      <c r="B16" s="62" t="s">
        <v>33</v>
      </c>
      <c r="C16" s="63" t="s">
        <v>61</v>
      </c>
      <c r="D16" s="63" t="s">
        <v>62</v>
      </c>
    </row>
    <row r="17" spans="2:4" ht="48" x14ac:dyDescent="0.2">
      <c r="B17" s="62" t="s">
        <v>63</v>
      </c>
      <c r="C17" s="63" t="s">
        <v>52</v>
      </c>
      <c r="D17" s="63" t="s">
        <v>64</v>
      </c>
    </row>
    <row r="18" spans="2:4" ht="64" x14ac:dyDescent="0.2">
      <c r="B18" s="64" t="s">
        <v>37</v>
      </c>
      <c r="C18" s="65" t="s">
        <v>45</v>
      </c>
      <c r="D18" s="65" t="s">
        <v>65</v>
      </c>
    </row>
    <row r="19" spans="2:4" ht="32" x14ac:dyDescent="0.2">
      <c r="B19" s="64" t="s">
        <v>38</v>
      </c>
      <c r="C19" s="65" t="s">
        <v>66</v>
      </c>
      <c r="D19" s="65" t="s">
        <v>67</v>
      </c>
    </row>
    <row r="20" spans="2:4" ht="32" x14ac:dyDescent="0.2">
      <c r="B20" s="64" t="s">
        <v>39</v>
      </c>
      <c r="C20" s="65" t="s">
        <v>52</v>
      </c>
      <c r="D20" s="65" t="s">
        <v>69</v>
      </c>
    </row>
    <row r="21" spans="2:4" ht="64" x14ac:dyDescent="0.2">
      <c r="B21" s="82" t="s">
        <v>40</v>
      </c>
      <c r="C21" s="65" t="s">
        <v>52</v>
      </c>
      <c r="D21" s="65" t="s">
        <v>68</v>
      </c>
    </row>
    <row r="22" spans="2:4" ht="64" x14ac:dyDescent="0.2">
      <c r="B22" s="82" t="s">
        <v>41</v>
      </c>
      <c r="C22" s="65" t="s">
        <v>61</v>
      </c>
      <c r="D22" s="65" t="s">
        <v>70</v>
      </c>
    </row>
  </sheetData>
  <mergeCells count="1">
    <mergeCell ref="B2:C2"/>
  </mergeCells>
  <conditionalFormatting sqref="C5:D22">
    <cfRule type="dataBar" priority="2">
      <dataBar>
        <cfvo type="num" val="0"/>
        <cfvo type="num" val="1"/>
        <color theme="0" tint="-0.249977111117893"/>
      </dataBar>
      <extLst>
        <ext xmlns:x14="http://schemas.microsoft.com/office/spreadsheetml/2009/9/main" uri="{B025F937-C7B1-47D3-B67F-A62EFF666E3E}">
          <x14:id>{77507B22-5C74-4483-B8ED-801801F9F4FC}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7507B22-5C74-4483-B8ED-801801F9F4FC}">
            <x14:dataBar minLength="0" maxLength="100" gradient="0">
              <x14:cfvo type="num">
                <xm:f>0</xm:f>
              </x14:cfvo>
              <x14:cfvo type="num">
                <xm:f>1</xm:f>
              </x14:cfvo>
              <x14:negativeFillColor rgb="FFFF0000"/>
              <x14:axisColor rgb="FF000000"/>
            </x14:dataBar>
          </x14:cfRule>
          <xm:sqref>C5:D22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Notes xmlns="ff8a4b2e-b0c8-4039-a689-d1a7f36f438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FC679AA94041F4BA4494D199A3447AF" ma:contentTypeVersion="13" ma:contentTypeDescription="Create a new document." ma:contentTypeScope="" ma:versionID="97abb28671660b3923b59ef28914b0fa">
  <xsd:schema xmlns:xsd="http://www.w3.org/2001/XMLSchema" xmlns:xs="http://www.w3.org/2001/XMLSchema" xmlns:p="http://schemas.microsoft.com/office/2006/metadata/properties" xmlns:ns2="ff8a4b2e-b0c8-4039-a689-d1a7f36f4382" xmlns:ns3="f716dd8a-49a0-4c40-b209-038e1651b548" targetNamespace="http://schemas.microsoft.com/office/2006/metadata/properties" ma:root="true" ma:fieldsID="4e295b7a5f2f4e3b5edda2fb01eec268" ns2:_="" ns3:_="">
    <xsd:import namespace="ff8a4b2e-b0c8-4039-a689-d1a7f36f4382"/>
    <xsd:import namespace="f716dd8a-49a0-4c40-b209-038e1651b54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8a4b2e-b0c8-4039-a689-d1a7f36f43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Notes" ma:index="19" nillable="true" ma:displayName="Notes" ma:format="Dropdown" ma:internalName="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716dd8a-49a0-4c40-b209-038e1651b54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0BC0B4-00BE-4BA5-B1E8-B7C12FF794A2}">
  <ds:schemaRefs>
    <ds:schemaRef ds:uri="http://schemas.microsoft.com/office/2006/metadata/properties"/>
    <ds:schemaRef ds:uri="http://purl.org/dc/terms/"/>
    <ds:schemaRef ds:uri="http://www.w3.org/XML/1998/namespace"/>
    <ds:schemaRef ds:uri="http://purl.org/dc/dcmitype/"/>
    <ds:schemaRef ds:uri="http://schemas.microsoft.com/office/2006/documentManagement/types"/>
    <ds:schemaRef ds:uri="ff8a4b2e-b0c8-4039-a689-d1a7f36f4382"/>
    <ds:schemaRef ds:uri="http://schemas.openxmlformats.org/package/2006/metadata/core-properties"/>
    <ds:schemaRef ds:uri="http://purl.org/dc/elements/1.1/"/>
    <ds:schemaRef ds:uri="http://schemas.microsoft.com/office/infopath/2007/PartnerControls"/>
    <ds:schemaRef ds:uri="f716dd8a-49a0-4c40-b209-038e1651b548"/>
  </ds:schemaRefs>
</ds:datastoreItem>
</file>

<file path=customXml/itemProps2.xml><?xml version="1.0" encoding="utf-8"?>
<ds:datastoreItem xmlns:ds="http://schemas.openxmlformats.org/officeDocument/2006/customXml" ds:itemID="{D82E4BCD-068C-41E7-AC7A-26AB2E4DD124}">
  <ds:schemaRefs>
    <ds:schemaRef ds:uri="http://schemas.microsoft.com/sharepoint/v3/contenttype/forms"/>
  </ds:schemaRefs>
</ds:datastoreItem>
</file>

<file path=customXml/itemProps3.xml><?xml version="1.0" encoding="utf-8"?>
<ds:datastoreItem xmlns:ds="http://schemas.openxmlformats.org/officeDocument/2006/customXml" ds:itemID="{3A98C47B-2BB1-4086-9732-766F28EF03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8a4b2e-b0c8-4039-a689-d1a7f36f4382"/>
    <ds:schemaRef ds:uri="f716dd8a-49a0-4c40-b209-038e1651b5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Resource Allocation</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CYB 420 Project Two Gantt Chart Template</dc:title>
  <dc:creator/>
  <dc:description/>
  <cp:lastModifiedBy/>
  <dcterms:created xsi:type="dcterms:W3CDTF">2019-03-19T17:17:03Z</dcterms:created>
  <dcterms:modified xsi:type="dcterms:W3CDTF">2025-02-05T22:34:52Z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ContentTypeId">
    <vt:lpwstr>0x0101003FC679AA94041F4BA4494D199A3447AF</vt:lpwstr>
  </property>
  <property fmtid="{D5CDD505-2E9C-101B-9397-08002B2CF9AE}" pid="12" name="Order">
    <vt:r8>5549200</vt:r8>
  </property>
  <property fmtid="{D5CDD505-2E9C-101B-9397-08002B2CF9AE}" pid="13" name="xd_Signature">
    <vt:bool>false</vt:bool>
  </property>
  <property fmtid="{D5CDD505-2E9C-101B-9397-08002B2CF9AE}" pid="14" name="xd_ProgID">
    <vt:lpwstr/>
  </property>
  <property fmtid="{D5CDD505-2E9C-101B-9397-08002B2CF9AE}" pid="15" name="_SourceUrl">
    <vt:lpwstr/>
  </property>
  <property fmtid="{D5CDD505-2E9C-101B-9397-08002B2CF9AE}" pid="16" name="_SharedFileIndex">
    <vt:lpwstr/>
  </property>
  <property fmtid="{D5CDD505-2E9C-101B-9397-08002B2CF9AE}" pid="17" name="ComplianceAssetId">
    <vt:lpwstr/>
  </property>
  <property fmtid="{D5CDD505-2E9C-101B-9397-08002B2CF9AE}" pid="18" name="TemplateUrl">
    <vt:lpwstr/>
  </property>
</Properties>
</file>